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30" tabRatio="922" activeTab="0"/>
  </bookViews>
  <sheets>
    <sheet name="Premiums " sheetId="1" r:id="rId1"/>
    <sheet name="Payments" sheetId="2" r:id="rId2"/>
    <sheet name="Prem-Pay-Total" sheetId="3" r:id="rId3"/>
    <sheet name="TP Част 1" sheetId="4" r:id="rId4"/>
    <sheet name="TP Част 2" sheetId="5" r:id="rId5"/>
    <sheet name="Технически резултат" sheetId="6" r:id="rId6"/>
    <sheet name="TO.3" sheetId="7" state="hidden" r:id="rId7"/>
    <sheet name="Разходи" sheetId="8" r:id="rId8"/>
    <sheet name="Премии, Обезщетения" sheetId="9" r:id="rId9"/>
    <sheet name="Пас. Презастраховане" sheetId="10" r:id="rId10"/>
    <sheet name="Акт. Презастраховане" sheetId="11" r:id="rId11"/>
    <sheet name="ЕИП-ОЗ" sheetId="12" r:id="rId12"/>
    <sheet name="Баланс" sheetId="13" r:id="rId13"/>
    <sheet name="ОПЗ" sheetId="14" r:id="rId14"/>
    <sheet name="Списък с банки" sheetId="15" state="veryHidden" r:id="rId15"/>
    <sheet name="Списък с валути" sheetId="16" state="veryHidden" r:id="rId16"/>
    <sheet name="Държави по ЕИП" sheetId="17" state="veryHidden" r:id="rId17"/>
    <sheet name="Имоти" sheetId="18" state="veryHidden" r:id="rId18"/>
    <sheet name="Видове застраховки" sheetId="19" state="veryHidden" r:id="rId19"/>
  </sheets>
  <externalReferences>
    <externalReference r:id="rId22"/>
    <externalReference r:id="rId23"/>
    <externalReference r:id="rId24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god95" localSheetId="0">'[1]база'!#REF!</definedName>
    <definedName name="_god95">'[1]база'!#REF!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 localSheetId="0">#REF!</definedName>
    <definedName name="asd">#REF!</definedName>
    <definedName name="banka">'Списък с банки'!$C$2:$C$30</definedName>
    <definedName name="dargava">'Държави по ЕИП'!$C$2:$C$57</definedName>
    <definedName name="dividents" localSheetId="0">#REF!</definedName>
    <definedName name="dividents">#REF!</definedName>
    <definedName name="DS0_S0" localSheetId="0">OFFSET(#REF!,1,-1,MAX(2,COUNTA(OFFSET(#REF!,1,0,16382,1))+1),1)</definedName>
    <definedName name="DS0_S0">OFFSET(#REF!,1,-1,MAX(2,COUNTA(OFFSET(#REF!,1,0,16382,1))+1),1)</definedName>
    <definedName name="DS0_S1" localSheetId="0">OFFSET(#REF!,1,0,MAX(2,COUNTA(OFFSET(#REF!,1,0,16382,1))+1),1)</definedName>
    <definedName name="DS0_S1">OFFSET(#REF!,1,0,MAX(2,COUNTA(OFFSET(#REF!,1,0,16382,1))+1),1)</definedName>
    <definedName name="fghj" localSheetId="0">#REF!</definedName>
    <definedName name="fghj">#REF!</definedName>
    <definedName name="gfhj" localSheetId="0">#REF!</definedName>
    <definedName name="gfhj">#REF!</definedName>
    <definedName name="Increase_in_premium" localSheetId="0">#REF!</definedName>
    <definedName name="Increase_in_premium">#REF!</definedName>
    <definedName name="maxRate" localSheetId="0">#REF!</definedName>
    <definedName name="maxRate">#REF!</definedName>
    <definedName name="minRate" localSheetId="0">#REF!</definedName>
    <definedName name="minRate">#REF!</definedName>
    <definedName name="other" localSheetId="0">#REF!</definedName>
    <definedName name="other">#REF!</definedName>
    <definedName name="other2" localSheetId="0">#REF!</definedName>
    <definedName name="other2">#REF!</definedName>
    <definedName name="P158_2451" localSheetId="14">'Списък с банки'!#REF!</definedName>
    <definedName name="P186_2869" localSheetId="14">'Списък с банки'!#REF!</definedName>
    <definedName name="P309_4668" localSheetId="14">'Списък с банки'!#REF!</definedName>
    <definedName name="PP" localSheetId="0">'[2]Граница-спрямо премиите 2006'!#REF!</definedName>
    <definedName name="PP">'[2]Граница-спрямо премиите 2006'!#REF!</definedName>
    <definedName name="Premium_earned_1999" localSheetId="0">#REF!</definedName>
    <definedName name="Premium_earned_1999">#REF!</definedName>
    <definedName name="Premium_earned_2000" localSheetId="0">#REF!</definedName>
    <definedName name="Premium_earned_2000">#REF!</definedName>
    <definedName name="Premium2000" localSheetId="0">#REF!</definedName>
    <definedName name="Premium2000">#REF!</definedName>
    <definedName name="Premium99" localSheetId="0">#REF!</definedName>
    <definedName name="Premium99">#REF!</definedName>
    <definedName name="PremiumIncrease" localSheetId="0">#REF!</definedName>
    <definedName name="PremiumIncrease">#REF!</definedName>
    <definedName name="_xlnm.Print_Area" localSheetId="1">'Payments'!$A$1:$BB$36</definedName>
    <definedName name="_xlnm.Print_Area" localSheetId="0">'Premiums '!$A$1:$BD$36</definedName>
    <definedName name="_xlnm.Print_Area" localSheetId="2">'Prem-Pay-Total'!$A$1:$K$93</definedName>
    <definedName name="_xlnm.Print_Area" localSheetId="6">'TO.3'!$A$1:$E$38</definedName>
    <definedName name="_xlnm.Print_Area" localSheetId="3">'TP Част 1'!$A$1:$AB$37</definedName>
    <definedName name="_xlnm.Print_Area" localSheetId="4">'TP Част 2'!$A$1:$AN$38</definedName>
    <definedName name="_xlnm.Print_Area" localSheetId="10">'Акт. Презастраховане'!$A$1:$P$36</definedName>
    <definedName name="_xlnm.Print_Area" localSheetId="12">'Баланс'!$A$1:$AB$136</definedName>
    <definedName name="_xlnm.Print_Area" localSheetId="11">'ЕИП-ОЗ'!$A$1:$H$36</definedName>
    <definedName name="_xlnm.Print_Area" localSheetId="13">'ОПЗ'!$A$1:$AB$123</definedName>
    <definedName name="_xlnm.Print_Area" localSheetId="9">'Пас. Презастраховане'!$A$1:$O$37</definedName>
    <definedName name="_xlnm.Print_Area" localSheetId="8">'Премии, Обезщетения'!$A$1:$AC$37</definedName>
    <definedName name="_xlnm.Print_Area" localSheetId="7">'Разходи'!$A$1:$J$37</definedName>
    <definedName name="_xlnm.Print_Titles" localSheetId="1">'Payments'!$A:$B</definedName>
    <definedName name="_xlnm.Print_Titles" localSheetId="0">'Premiums '!$A:$B</definedName>
    <definedName name="_xlnm.Print_Titles" localSheetId="2">'Prem-Pay-Total'!$A:$B</definedName>
    <definedName name="_xlnm.Print_Titles" localSheetId="3">'TP Част 1'!$A:$A</definedName>
    <definedName name="_xlnm.Print_Titles" localSheetId="4">'TP Част 2'!$A:$A</definedName>
    <definedName name="_xlnm.Print_Titles" localSheetId="10">'Акт. Презастраховане'!$A:$A</definedName>
    <definedName name="_xlnm.Print_Titles" localSheetId="12">'Баланс'!$A:$B</definedName>
    <definedName name="_xlnm.Print_Titles" localSheetId="11">'ЕИП-ОЗ'!$A:$A</definedName>
    <definedName name="_xlnm.Print_Titles" localSheetId="13">'ОПЗ'!$A:$B</definedName>
    <definedName name="_xlnm.Print_Titles" localSheetId="9">'Пас. Презастраховане'!$A:$A</definedName>
    <definedName name="_xlnm.Print_Titles" localSheetId="8">'Премии, Обезщетения'!$A:$A</definedName>
    <definedName name="_xlnm.Print_Titles" localSheetId="7">'Разходи'!$A:$A</definedName>
    <definedName name="_xlnm.Print_Titles" localSheetId="5">'Технически резултат'!$A:$A</definedName>
    <definedName name="profit1" localSheetId="0">#REF!</definedName>
    <definedName name="profit1">#REF!</definedName>
    <definedName name="Profit2" localSheetId="0">#REF!</definedName>
    <definedName name="Profit2">#REF!</definedName>
    <definedName name="Rate31" localSheetId="0">#REF!</definedName>
    <definedName name="Rate31">#REF!</definedName>
    <definedName name="sd" localSheetId="0">#REF!</definedName>
    <definedName name="sd">#REF!</definedName>
    <definedName name="services" localSheetId="0">#REF!</definedName>
    <definedName name="services">#REF!</definedName>
    <definedName name="typeins">#REF!</definedName>
    <definedName name="valuti">'Списък с валути'!$C$2:$C$43</definedName>
    <definedName name="XS014562443">'[3]T-Securities_Trade 2001'!$F$5</definedName>
    <definedName name="АКВИЗ" localSheetId="0">#REF!</definedName>
    <definedName name="АКВИЗ">#REF!</definedName>
    <definedName name="Валути">'Списък с валути'!$C$2:$C$43</definedName>
    <definedName name="гг" localSheetId="0">'[2]Граница-спрямо премиите 2006'!#REF!</definedName>
    <definedName name="гг">'[2]Граница-спрямо премиите 2006'!#REF!</definedName>
    <definedName name="ГФ" localSheetId="0">#REF!</definedName>
    <definedName name="ГФ">#REF!</definedName>
    <definedName name="ДЗН" localSheetId="0">#REF!</definedName>
    <definedName name="ДЗН">#REF!</definedName>
    <definedName name="Държава">'Държави по ЕИП'!$C$2:$C$57</definedName>
    <definedName name="ЕИП">'Държави по ЕИП'!$F$2:$F$33</definedName>
    <definedName name="Застраховки">'Видове застраховки'!$A$2:$A$30</definedName>
    <definedName name="ИЗГ_ДОГ" localSheetId="0">#REF!</definedName>
    <definedName name="ИЗГ_ДОГ">#REF!</definedName>
    <definedName name="ИЗПЛ_АКТ_З" localSheetId="0">#REF!</definedName>
    <definedName name="ИЗПЛ_АКТ_З">#REF!</definedName>
    <definedName name="ИЗПЛ_ДИР_З" localSheetId="0">#REF!</definedName>
    <definedName name="ИЗПЛ_ДИР_З">#REF!</definedName>
    <definedName name="Имоти">'Имоти'!$C$2:$C$56</definedName>
    <definedName name="КОМ" localSheetId="0">#REF!</definedName>
    <definedName name="КОМ">#REF!</definedName>
    <definedName name="КОРП_Д" localSheetId="0">#REF!</definedName>
    <definedName name="КОРП_Д">#REF!</definedName>
    <definedName name="КОРП_ДАН" localSheetId="0">#REF!</definedName>
    <definedName name="КОРП_ДАН">#REF!</definedName>
    <definedName name="НЕТО_П" localSheetId="0">#REF!</definedName>
    <definedName name="НЕТО_П">#REF!</definedName>
    <definedName name="ОБЕЗЩ_ПРЕЗ" localSheetId="0">#REF!</definedName>
    <definedName name="ОБЕЗЩ_ПРЕЗ">#REF!</definedName>
    <definedName name="ОБР_ПРЕДЛ" localSheetId="0">#REF!</definedName>
    <definedName name="ОБР_ПРЕДЛ">#REF!</definedName>
    <definedName name="ОРГ_Р" localSheetId="0">#REF!</definedName>
    <definedName name="ОРГ_Р">#REF!</definedName>
    <definedName name="П1">'[2]Граница-спрямо премиите 2006'!$B$45</definedName>
    <definedName name="П2">'[2]Граница-спрямо премиите 2006'!$B$48</definedName>
    <definedName name="ПП">'[2]Граница-спрямо премиите 2006'!$B$2</definedName>
    <definedName name="ПП_ПР_АКПР" localSheetId="0">#REF!</definedName>
    <definedName name="ПП_ПР_АКПР">#REF!</definedName>
    <definedName name="ППкрай">'[2]Граница-спрямо премиите 2006'!$B$8</definedName>
    <definedName name="ППн" localSheetId="0">'[2]Граница-спрямо премиите 2006'!#REF!</definedName>
    <definedName name="ППн">'[2]Граница-спрямо премиите 2006'!#REF!</definedName>
    <definedName name="ППначало">'[2]Граница-спрямо премиите 2006'!$B$5</definedName>
    <definedName name="ППркрай11">'[2]Граница-спрямо премиите 2006'!$B$19</definedName>
    <definedName name="ППркрай12">'[2]Граница-спрямо премиите 2006'!$B$30</definedName>
    <definedName name="ППркрай13">'[2]Граница-спрямо премиите 2006'!$B$41</definedName>
    <definedName name="ППрначало11">'[2]Граница-спрямо премиите 2006'!$B$16</definedName>
    <definedName name="ППрначало12">'[2]Граница-спрямо премиите 2006'!$B$27</definedName>
    <definedName name="ППрначало13">'[2]Граница-спрямо премиите 2006'!$B$38</definedName>
    <definedName name="ПР_М" localSheetId="0">#REF!</definedName>
    <definedName name="ПР_М">#REF!</definedName>
    <definedName name="Пр11">'[2]Граница-спрямо премиите 2006'!$B$13</definedName>
    <definedName name="Пр12">'[2]Граница-спрямо премиите 2006'!$B$24</definedName>
    <definedName name="Пр13">'[2]Граница-спрямо премиите 2006'!$B$35</definedName>
    <definedName name="ПРЕМ_АКТ_ПР" localSheetId="0">#REF!</definedName>
    <definedName name="ПРЕМ_АКТ_ПР">#REF!</definedName>
    <definedName name="ПРЕМ_ДИР_З" localSheetId="0">#REF!</definedName>
    <definedName name="ПРЕМ_ДИР_З">#REF!</definedName>
    <definedName name="проц_необ" localSheetId="0">#REF!</definedName>
    <definedName name="проц_необ">#REF!</definedName>
    <definedName name="проц_необ_пас" localSheetId="0">#REF!</definedName>
    <definedName name="проц_необ_пас">#REF!</definedName>
    <definedName name="ПРОЦ_РЕГР" localSheetId="0">#REF!</definedName>
    <definedName name="ПРОЦ_РЕГР">#REF!</definedName>
    <definedName name="Р_ЦУ" localSheetId="0">#REF!</definedName>
    <definedName name="Р_ЦУ">#REF!</definedName>
    <definedName name="РЕКЛАМА" localSheetId="0">#REF!</definedName>
    <definedName name="РЕКЛАМА">#REF!</definedName>
    <definedName name="СМ661" localSheetId="0">#REF!</definedName>
    <definedName name="СМ661">#REF!</definedName>
    <definedName name="СМ681" localSheetId="0">#REF!</definedName>
    <definedName name="СМ681">#REF!</definedName>
    <definedName name="Ф_ЗЕМ" localSheetId="0">#REF!</definedName>
    <definedName name="Ф_ЗЕМ">#REF!</definedName>
  </definedNames>
  <calcPr fullCalcOnLoad="1"/>
</workbook>
</file>

<file path=xl/sharedStrings.xml><?xml version="1.0" encoding="utf-8"?>
<sst xmlns="http://schemas.openxmlformats.org/spreadsheetml/2006/main" count="1784" uniqueCount="875">
  <si>
    <t>Резерв за неизтекли рискове</t>
  </si>
  <si>
    <t>Брутен размер</t>
  </si>
  <si>
    <t>СТОРНИРАНИ ПРЕМИИ ОТ ОТСТЪПЕНИЯ ПРЕМИЕН ПРИХОД</t>
  </si>
  <si>
    <t>Брой новосключени договори</t>
  </si>
  <si>
    <t>Начислен данък по Закона за данък върху застрахователните премии</t>
  </si>
  <si>
    <t>ОТКАЗАНИ ПРЕТЕНЦИИ</t>
  </si>
  <si>
    <t>РАЗМЕР НА ВЪРНАТИТЕ ПРЕМИИ И ОТПИСАНИТЕ ВЗЕМАНИЯ ПО ПРЕДСРОЧНО ПРЕКРАТЕНИ ДОГОВОРИ</t>
  </si>
  <si>
    <t>Дял на презастрахователите в отложените аквизиционни разходи</t>
  </si>
  <si>
    <t>Други натрупвания и доход за бъдещи периоди</t>
  </si>
  <si>
    <t>ДРУГИ РЕЗЕРВИ ПО АКТИВНО ПРЕЗАСТРАХОВАНЕ</t>
  </si>
  <si>
    <t>в т.ч. разходи за уреждане на претенции</t>
  </si>
  <si>
    <t>АКВИЗИЦИОННИ КОМИСИОНИ</t>
  </si>
  <si>
    <t>ИНКАСОВИ КОМИСИОНИ</t>
  </si>
  <si>
    <t>ПРЕНОС-ПРЕМИЕН РЕЗЕРВ</t>
  </si>
  <si>
    <t>РЕЗЕРВ ЗА ПРЕДСТОЯЩИ ПЛАЩАНИЯ</t>
  </si>
  <si>
    <t>ЗАПАСЕН ФОНД</t>
  </si>
  <si>
    <t>БРУТЕН РАЗМЕР</t>
  </si>
  <si>
    <t>в т.ч. дял на презастрахователя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</si>
  <si>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</si>
  <si>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</si>
  <si>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</si>
  <si>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</si>
  <si>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</si>
  <si>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</si>
  <si>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</si>
  <si>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</si>
  <si>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</si>
  <si>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</si>
  <si>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</si>
  <si>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</si>
  <si>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</si>
  <si>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</si>
  <si>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</si>
  <si>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</si>
  <si>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</si>
  <si>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</si>
  <si>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ОБЩО:</t>
  </si>
  <si>
    <t>ПРЕКИ АКВИЗИЦИОННИ РАЗХОДИ</t>
  </si>
  <si>
    <t>АДМИНИСТРАТИВНИ РАЗХОДИ, СВЪРЗАНИ СЪС ЗАСТРАХОВАНЕТО</t>
  </si>
  <si>
    <t>ОБЩО РАЗХОДИ</t>
  </si>
  <si>
    <t>ДРУГИ ПРЕКИ АКВИЗИЦИОННИ РАЗХОДИ</t>
  </si>
  <si>
    <t>ЗА РЕКЛАМА</t>
  </si>
  <si>
    <t>ДРУГИ КОСВЕНИ АКВ. РАЗХОДИ</t>
  </si>
  <si>
    <t>Фактически</t>
  </si>
  <si>
    <t xml:space="preserve">БРОЙ ЗАСТРАХОВАТЕЛНИ ДОГОВОРИ  </t>
  </si>
  <si>
    <t xml:space="preserve">ПОЛУЧЕНИ ПРЕМИИ </t>
  </si>
  <si>
    <t>ПРИХОДИ ОТ УЧАСТИЕ В РЕЗУЛТАТА ОТ ПРЕЗАСТРАХОВАНЕ</t>
  </si>
  <si>
    <t>ОБЩ РАЗМЕР</t>
  </si>
  <si>
    <t>РАЗХОДИ ЗА УЧАСТИЕ В РЕЗУЛТАТА ОТ ПРЕЗАСТРАХОВАНЕ</t>
  </si>
  <si>
    <t>ДРУГИ АДМИНИСТРАТИВНИ РАЗХОДИ</t>
  </si>
  <si>
    <t>в т.ч. дял на резерва за възникнали, но непредявени претенции</t>
  </si>
  <si>
    <t>ДРУГИ РЕЗЕРВИ, ОДОБРЕНИ ОТ КФН</t>
  </si>
  <si>
    <t>РЕЗЕРВ ЗА БОНУСИ И ОТСТЪПКИ</t>
  </si>
  <si>
    <t>в т.ч. 
ПО НОВОСКЛЮЧЕНИ ДОГОВОРИ</t>
  </si>
  <si>
    <t>ОБЩ БРОЙ</t>
  </si>
  <si>
    <t>Представляващ:</t>
  </si>
  <si>
    <t>Изготвил:</t>
  </si>
  <si>
    <t>РАЗХОДИ ЗА УРЕЖДАНЕ НА ПРЕТЕНЦИИ</t>
  </si>
  <si>
    <t xml:space="preserve">Дата: </t>
  </si>
  <si>
    <t>РЕЗЕРВ ЗА НЕИЗТЕКЛИ РИСКОВЕ</t>
  </si>
  <si>
    <t>РАЗХОДИ ЗА ДАНЪЦИ, ТАКСИ, ОТЧИСЛЕНИЯ ЗА ФОНДОВЕ И ДР.</t>
  </si>
  <si>
    <t>ДЯЛ НА ПРЕЗАСТРАХОВАТЕЛЯ В ИЗПЛАТЕНИТЕ  ОБЕЗЩЕТЕНИЯ</t>
  </si>
  <si>
    <t>ОТСТЪПЕНИ ПРЕМИИ, ПО ДОГОВОРИ ПЛАСИРАНИ НА ПРЕЗАСТРАХОВАТЕЛЯ</t>
  </si>
  <si>
    <t>ПРИХОДИ ОТ КОМИСИОНИ, ПО ДОГОВОРИ ПЛАСИРАНИ НА ПРЕЗАСТРАХОВАТЕЛЯ</t>
  </si>
  <si>
    <t xml:space="preserve">ПРЕТЕНЦИИ, ПРЕДЯВЕНИ ПРЕЗ ПЕРИОДА </t>
  </si>
  <si>
    <t xml:space="preserve">БРОЙ </t>
  </si>
  <si>
    <t>ПРЕДЯВЕНА СУМА</t>
  </si>
  <si>
    <t>БРОЙ</t>
  </si>
  <si>
    <t>СУМА</t>
  </si>
  <si>
    <t>ОБЩА СУМА</t>
  </si>
  <si>
    <t xml:space="preserve">в т.ч. просрочени вземания със закъснение от 61 до 90 дни </t>
  </si>
  <si>
    <t>в т.ч. просрочени вземания със закъснение над 90 дни</t>
  </si>
  <si>
    <t>в т.ч. просрочени вземания със закъснение от 31 до 60 дни</t>
  </si>
  <si>
    <t>в т.ч. размер на резерва (вкл. и IBNR) по събития от предходни години</t>
  </si>
  <si>
    <t>в т.ч. просрочени вземания със закъснение от 90 до 180дни</t>
  </si>
  <si>
    <t xml:space="preserve">в т.ч. просрочени вземания със закъснение от 181 до 360 дни </t>
  </si>
  <si>
    <t>в т.ч. просрочени вземания със закъснение над 360 дни</t>
  </si>
  <si>
    <t>в т.ч. просрочени вземания, по договори с изтекъл срок</t>
  </si>
  <si>
    <t>БРУТЕН ПРЕМИЕН ПРИХОД</t>
  </si>
  <si>
    <t>БРОЙ ЗАСТРАХОВАНИ ОБЕКТИ*</t>
  </si>
  <si>
    <t>ДЕЙСТВАЩИ ДОГОВОРИ КЪМ 31.12 НА ОТЧ. ГОД.</t>
  </si>
  <si>
    <t>ОБЩО</t>
  </si>
  <si>
    <t xml:space="preserve"> СКЛЮЧЕНИ ОТ 01.01. ДО КРАЯ НА ТРИМЕСЕЧИЕТО</t>
  </si>
  <si>
    <t>ПО ДЕЙСТВАЩИ ДОГОВОРИ КЪМ КРАЯ НА ТРИМЕСЕЧИЕТО</t>
  </si>
  <si>
    <t xml:space="preserve"> ПО СКЛЮЧЕНИ ОТ 01.01. ДО КРАЯ НА ТРИМЕСЕЧИЕТО </t>
  </si>
  <si>
    <t>ДЯЛ НА ПРЕЗАСТРАХОВАТЕЛЯ В РЕЗЕРВА ЗА ПРЕДСТОЯЩИ ПЛАЩАНИЯ</t>
  </si>
  <si>
    <t>ДЯЛ НА ПРЕЗАСТРАХОВАТЕЛЯ В ДРУГИ РЕЗЕРВИ</t>
  </si>
  <si>
    <t>Дял на презастрахователите в отсрочените аквизиционни разходи</t>
  </si>
  <si>
    <t>n-1 год.</t>
  </si>
  <si>
    <t>n-2 год.</t>
  </si>
  <si>
    <t>n-3 год.</t>
  </si>
  <si>
    <t>n-4 год.</t>
  </si>
  <si>
    <t>n-5 год.</t>
  </si>
  <si>
    <t>ЗАДЪРЖАНИ ДЕПОЗИТИ ВЪВ ВРЪЗКА С ПРЕНОС-ПРЕМИЙНИЯ РЕЗЕРВ</t>
  </si>
  <si>
    <t>ЗАДЪРЖАНИ ДЕПОЗИТИ ВЪВ ВРЪЗКА С РЕЗЕРВА ЗА ПРЕДСТОЯЩИ ПЛАЩАНИЯ</t>
  </si>
  <si>
    <t>ЗАДЪРЖАНИ ДЕПОЗИТИ ВЪВ ВРЪЗКА С ДРУГИ РЕЗЕРВИ</t>
  </si>
  <si>
    <t>ДРУГИ (различни от дял в техническите резерви) ВЗЕМАНИЯ ОТ ПРЕЗАСТРАХОВАТЕЛЯ</t>
  </si>
  <si>
    <t>ДРУГИ (различни от задържани депозити) ЗАДЪЛЖЕНИЯ КЪМ ПРЕЗАСТРАХОВАТЕЛЯ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</si>
  <si>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</si>
  <si>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</si>
  <si>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</si>
  <si>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</si>
  <si>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</si>
  <si>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</si>
  <si>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</si>
  <si>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</si>
  <si>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</si>
  <si>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</si>
  <si>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</si>
  <si>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</si>
  <si>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Б.</t>
  </si>
  <si>
    <t>№</t>
  </si>
  <si>
    <t>Общо:</t>
  </si>
  <si>
    <t>Общо по раздел Ж</t>
  </si>
  <si>
    <t>ІІІ</t>
  </si>
  <si>
    <t>ІV.</t>
  </si>
  <si>
    <t>V.</t>
  </si>
  <si>
    <t>VІ.</t>
  </si>
  <si>
    <t>Други</t>
  </si>
  <si>
    <t>други</t>
  </si>
  <si>
    <t xml:space="preserve"> </t>
  </si>
  <si>
    <t>Пореден номер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</si>
  <si>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</si>
  <si>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</si>
  <si>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</si>
  <si>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</si>
  <si>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</si>
  <si>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</si>
  <si>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</si>
  <si>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</si>
  <si>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</si>
  <si>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</si>
  <si>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</si>
  <si>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</si>
  <si>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</si>
  <si>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</si>
  <si>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</si>
  <si>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</si>
  <si>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</si>
  <si>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</si>
  <si>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</si>
  <si>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</si>
  <si>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</si>
  <si>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</si>
  <si>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</si>
  <si>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</si>
  <si>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</si>
  <si>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</si>
  <si>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</si>
  <si>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</si>
  <si>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</si>
  <si>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</si>
  <si>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</si>
  <si>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</si>
  <si>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</si>
  <si>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</si>
  <si>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</si>
  <si>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</si>
  <si>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</si>
  <si>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</si>
  <si>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</si>
  <si>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</si>
  <si>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</si>
  <si>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</si>
  <si>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</si>
  <si>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</si>
  <si>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</si>
  <si>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</si>
  <si>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</si>
  <si>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</si>
  <si>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</si>
  <si>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</si>
  <si>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</si>
  <si>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</si>
  <si>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</si>
  <si>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</si>
  <si>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</si>
  <si>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</si>
  <si>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</si>
  <si>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</si>
  <si>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</si>
  <si>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</si>
  <si>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</si>
  <si>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</si>
  <si>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</si>
  <si>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</si>
  <si>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</si>
  <si>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</si>
  <si>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</si>
  <si>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</si>
  <si>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</si>
  <si>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</si>
  <si>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</si>
  <si>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</si>
  <si>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</si>
  <si>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</si>
  <si>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</si>
  <si>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</si>
  <si>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</si>
  <si>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</si>
  <si>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</si>
  <si>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</si>
  <si>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</si>
  <si>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</si>
  <si>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</si>
  <si>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</si>
  <si>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</si>
  <si>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</si>
  <si>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</si>
  <si>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</si>
  <si>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</si>
  <si>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</si>
  <si>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</si>
  <si>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</si>
  <si>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</si>
  <si>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</si>
  <si>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</si>
  <si>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</si>
  <si>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</si>
  <si>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</si>
  <si>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</si>
  <si>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</si>
  <si>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</si>
  <si>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</si>
  <si>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</si>
  <si>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</si>
  <si>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</si>
  <si>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</si>
  <si>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</si>
  <si>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</si>
  <si>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</si>
  <si>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</si>
  <si>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</si>
  <si>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</si>
  <si>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</si>
  <si>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</si>
  <si>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</si>
  <si>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</si>
  <si>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</si>
  <si>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</si>
  <si>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</si>
  <si>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</si>
  <si>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</si>
  <si>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</si>
  <si>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</si>
  <si>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</si>
  <si>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</si>
  <si>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</si>
  <si>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</si>
  <si>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</si>
  <si>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</si>
  <si>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</si>
  <si>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</si>
  <si>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</si>
  <si>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</si>
  <si>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</si>
  <si>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</si>
  <si>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</si>
  <si>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</si>
  <si>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</si>
  <si>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</si>
  <si>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</si>
  <si>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</si>
  <si>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</si>
  <si>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</si>
  <si>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</si>
  <si>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</si>
  <si>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</si>
  <si>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</si>
  <si>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</si>
  <si>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</si>
  <si>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</si>
  <si>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</si>
  <si>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</si>
  <si>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</si>
  <si>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</si>
  <si>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</si>
  <si>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</si>
  <si>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</si>
  <si>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</si>
  <si>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</si>
  <si>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</si>
  <si>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</si>
  <si>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</si>
  <si>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</si>
  <si>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</si>
  <si>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</si>
  <si>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</si>
  <si>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</si>
  <si>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</si>
  <si>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</si>
  <si>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</si>
  <si>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</si>
  <si>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</si>
  <si>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</si>
  <si>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</si>
  <si>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</si>
  <si>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</si>
  <si>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</si>
  <si>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</si>
  <si>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</si>
  <si>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</si>
  <si>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</si>
  <si>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</si>
  <si>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</si>
  <si>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</si>
  <si>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</si>
  <si>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</si>
  <si>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</si>
  <si>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</si>
  <si>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</si>
  <si>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</si>
  <si>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</si>
  <si>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</si>
  <si>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</si>
  <si>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</si>
  <si>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</si>
  <si>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</si>
  <si>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</si>
  <si>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</si>
  <si>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</si>
  <si>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</si>
  <si>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</si>
  <si>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</si>
  <si>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</si>
  <si>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</si>
  <si>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</si>
  <si>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</si>
  <si>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</si>
  <si>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</si>
  <si>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</si>
  <si>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</si>
  <si>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>СКЛЮЧЕНИ ПРЕЗ ТЕКУЩИЯ ПЕРИОД (приспаднати от начисления премиен приход)</t>
  </si>
  <si>
    <t xml:space="preserve">СКЛЮЧЕНИ ПРЕЗ ПРЕДХОДНИ ОТЧЕТНИ ПЕРИОДИ (съгласно т.І, 8 от Отчета за доходите) </t>
  </si>
  <si>
    <t xml:space="preserve">НАЧИСЛЕНА ОБЕЗЦЕНКА НА ПРОСРОЧЕНИ ВЗЕМАНИЯ ПО ЗАСТРАХОВАТЕЛНИ ДОГОВОРИ </t>
  </si>
  <si>
    <t xml:space="preserve">НАЧИСЛЕНА ОБЕЗЦЕНКА НА ПРОСРОЧЕНИ ВЗЕМАНИЯ ОТ ПОСРЕДНИЦИ </t>
  </si>
  <si>
    <t xml:space="preserve">ОБЩО
(съгласно т.І, 1,"а" от Отчета за доходите) </t>
  </si>
  <si>
    <t>в т.ч. в резерва за бонуси и отстъпки</t>
  </si>
  <si>
    <t xml:space="preserve"> в т.ч. ПО ДОГОВОРИ, ДЕЙСТВАЩИ КЪМ КРАЯ НА ТРИМЕСЕЧИЕТО</t>
  </si>
  <si>
    <t xml:space="preserve"> в т.ч. ПО ДОГОВОРИ СЪС СРОК НАД ЕДНА ГОДИНА</t>
  </si>
  <si>
    <t xml:space="preserve"> в т.ч. ПО СЪБИТИЯ ОТ ПРЕДХОДНИ ГОДИНИ</t>
  </si>
  <si>
    <t xml:space="preserve"> в т.ч.  ПО СЪБИТИЯ ОТ ПРЕДХОДНИ ГОДИНИ</t>
  </si>
  <si>
    <t xml:space="preserve"> в т.ч. ПО ПРЕДЯВЕНИ ОТ ПРЕДХОДНИ ГОДИНИ ПРЕТЕНЦИИ</t>
  </si>
  <si>
    <t>в т.ч. ПО СЪБИТИЯ ОТ ПРЕДХОДНИ ГОДИНИ</t>
  </si>
  <si>
    <t>в т.ч. ПО ПРЕДЯВЕНИ ОТ ПРЕДХОДНИ ГОДИНИ ПРЕТЕНЦИИ</t>
  </si>
  <si>
    <t>АКТИВ</t>
  </si>
  <si>
    <t>НЕМАТЕРИАЛНИ АКТИВИ, в т.ч.</t>
  </si>
  <si>
    <t xml:space="preserve"> -</t>
  </si>
  <si>
    <t>Програмни продукти</t>
  </si>
  <si>
    <t>Репутация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</si>
  <si>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</si>
  <si>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</si>
  <si>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</si>
  <si>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</si>
  <si>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</si>
  <si>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</si>
  <si>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</si>
  <si>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</si>
  <si>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</si>
  <si>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</si>
  <si>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</si>
  <si>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</si>
  <si>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</si>
  <si>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</si>
  <si>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</si>
  <si>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</si>
  <si>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</si>
  <si>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</si>
  <si>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</si>
  <si>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</si>
  <si>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</si>
  <si>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</si>
  <si>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</si>
  <si>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</si>
  <si>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</si>
  <si>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</si>
  <si>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</si>
  <si>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</si>
  <si>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</si>
  <si>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>Общо за група І</t>
  </si>
  <si>
    <t>Вземания от презастрахователни операции в т.ч.</t>
  </si>
  <si>
    <t>Други вземания в т.ч.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</si>
  <si>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</si>
  <si>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</si>
  <si>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</si>
  <si>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</si>
  <si>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</si>
  <si>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</si>
  <si>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</si>
  <si>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</si>
  <si>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</si>
  <si>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</si>
  <si>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</si>
  <si>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</si>
  <si>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</si>
  <si>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</si>
  <si>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</si>
  <si>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</si>
  <si>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</si>
  <si>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</si>
  <si>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</si>
  <si>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</si>
  <si>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</si>
  <si>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</si>
  <si>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</si>
  <si>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</si>
  <si>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</si>
  <si>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</si>
  <si>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</si>
  <si>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</si>
  <si>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</si>
  <si>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</si>
  <si>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</si>
  <si>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</si>
  <si>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</si>
  <si>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</si>
  <si>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</si>
  <si>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</si>
  <si>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</si>
  <si>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</si>
  <si>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</si>
  <si>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</si>
  <si>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</si>
  <si>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</si>
  <si>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</si>
  <si>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</si>
  <si>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</si>
  <si>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</si>
  <si>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</si>
  <si>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</si>
  <si>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</si>
  <si>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</si>
  <si>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</si>
  <si>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</si>
  <si>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</si>
  <si>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</si>
  <si>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</si>
  <si>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</si>
  <si>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</si>
  <si>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</si>
  <si>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</si>
  <si>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</si>
  <si>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</si>
  <si>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</si>
  <si>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</si>
  <si>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</si>
  <si>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</si>
  <si>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</si>
  <si>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</si>
  <si>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</si>
  <si>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</si>
  <si>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</si>
  <si>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</si>
  <si>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</si>
  <si>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</si>
  <si>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</si>
  <si>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</si>
  <si>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</si>
  <si>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</si>
  <si>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</si>
  <si>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</si>
  <si>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</si>
  <si>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</si>
  <si>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</si>
  <si>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</si>
  <si>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</si>
  <si>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</si>
  <si>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</si>
  <si>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</si>
  <si>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</si>
  <si>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</si>
  <si>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</si>
  <si>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</si>
  <si>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</si>
  <si>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</si>
  <si>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</si>
  <si>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</si>
  <si>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</si>
  <si>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</si>
  <si>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</si>
  <si>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</si>
  <si>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</si>
  <si>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</si>
  <si>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</si>
  <si>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</si>
  <si>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</si>
  <si>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</si>
  <si>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</si>
  <si>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</si>
  <si>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</si>
  <si>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</si>
  <si>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</si>
  <si>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</si>
  <si>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</si>
  <si>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</si>
  <si>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</si>
  <si>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</si>
  <si>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</si>
  <si>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</si>
  <si>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</si>
  <si>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</si>
  <si>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</si>
  <si>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 xml:space="preserve"> в т.ч. СКЛЮЧЕНИ ОТ 01.01. ДО КРАЯ НА ТРИМЕСЕЧИЕТО</t>
  </si>
  <si>
    <t xml:space="preserve"> в т.ч. ПО СКЛЮЧЕНИ ОТ 01.01. ДО КРАЯ НА ТРИМЕСЕЧИЕТО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</si>
  <si>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</si>
  <si>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</si>
  <si>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</si>
  <si>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</si>
  <si>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</si>
  <si>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</si>
  <si>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</si>
  <si>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</si>
  <si>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</si>
  <si>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</si>
  <si>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</si>
  <si>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</si>
  <si>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</si>
  <si>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</si>
  <si>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</si>
  <si>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</si>
  <si>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</si>
  <si>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</si>
  <si>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</si>
  <si>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</si>
  <si>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</si>
  <si>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</si>
  <si>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</si>
  <si>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</si>
  <si>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</si>
  <si>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Бонуси, отстъпки и участие в положителния финансов резултат, нетни от презастраховане</t>
  </si>
  <si>
    <t>Отсрочени аквизиционни разходи</t>
  </si>
  <si>
    <t xml:space="preserve">    В т.ч. ПО ГО НА АВТОМОБИЛИСТИТЕ</t>
  </si>
  <si>
    <t xml:space="preserve">    В т.ч. ПО "ЗЕЛЕНА КАРТА"</t>
  </si>
  <si>
    <t xml:space="preserve">    В т.ч. ГРАНИЧНА "ГРАЖДАНСКА ОТГОВОРНОСТ"</t>
  </si>
  <si>
    <t xml:space="preserve">    В т.ч. ПО ГО НА ПРЕВОЗВАЧА</t>
  </si>
  <si>
    <t xml:space="preserve">    В т.ч. ПО ЗАДЪЛЖИТЕЛНА ЗАСТРАХОВКА "ЗЛОПОЛУКА" НА ПЪТНИЦИТЕ В СРЕДСТВАТА ЗА ОБЩEСТВЕН ТРАНСПОРТ</t>
  </si>
  <si>
    <t>ЗАСТРАХОВАТЕЛНА СУМА ПРИЕТА ОТ ЦЕДЕНТИТЕ</t>
  </si>
  <si>
    <t>БРУТЕН РАЗМЕР НА ПОЛУЧЕНИТЕ ЗАСТРАХОВАТЕЛНИ ПРЕМИИ ОТ ЦЕДЕНТИТЕ</t>
  </si>
  <si>
    <t>ИЗПЛАТЕНИ КОМИСИОНИ НА ЦЕДЕНТИТЕ</t>
  </si>
  <si>
    <t>БРОЙ ИСКОВЕ ОТ ЦЕДЕНТИТЕ</t>
  </si>
  <si>
    <t>ИЗПЛАТЕНИ СУМИ И ОБЕЗЩЕТЕНИЯ НА ЦЕДЕНТИТЕ</t>
  </si>
  <si>
    <t>ЗАДЪРЖАНИ ДЕПОЗИТИ В ЦЕДЕНТИТЕ ВЪВ ВРЪЗКА С ПРЕНОС-ПРЕМИЙНИЯ РЕЗЕРВ</t>
  </si>
  <si>
    <t>ЗАДЪРЖАНИ ДЕПОЗИТИ В ЦЕДЕНТИТЕ ВЪВ ВРЪЗКА С РЕЗЕРВА ЗА ПРЕДСТОЯЩИ ПЛАЩАНИЯ</t>
  </si>
  <si>
    <t>ДРУГИ ВЗЕМАНИЯ КЪМ ЦЕДЕНТИТЕ</t>
  </si>
  <si>
    <t>ДРУГИ ЗАДЪЛЖЕНИЯ КЪМ ЦЕДЕНТИТЕ</t>
  </si>
  <si>
    <t>БРОЙ ЗАСТРАХОВАТЕЛНИ ДОГОВОРИ ПРИЕТИ ОТ ЦЕДЕНТИТЕ</t>
  </si>
  <si>
    <t>ЗАДЪРЖАНИ ДЕПОЗИТИ В ЦЕДЕНТИТЕ ВЪВ ВРЪЗКА С ДРУГИ РЕЗЕРВИ</t>
  </si>
  <si>
    <t>КЛАСОВЕ  ЗАСТРАХОВКИ</t>
  </si>
  <si>
    <t>Сумата на отложените аквизициони разходи - когато отчитането на тези разходи е съгласно чл. 81, ал. 1, т. 2</t>
  </si>
  <si>
    <t>Сумата на аквизиционните разходи, приспаднати при изчислението на пренос-премийния резерв - когато отчитането на тези разходи е съгласно чл. 81, ал. 1, т. 1</t>
  </si>
  <si>
    <t>в т.ч. резерв за............</t>
  </si>
  <si>
    <t>ОБЩ РАЗМЕР НА РЕЗЕРВА</t>
  </si>
  <si>
    <t>РЕЗЕРВ ЗА ПРЕДЯВЕНИ, НО НЕИЗПЛАТЕНИ ПРЕТЕНЦИИ</t>
  </si>
  <si>
    <t>РЕЗЕРВ ЗА ВЪЗНИКНАЛИ, НО НЕПРЕДЯВЕНИ ПРЕТЕНЦИИ ВЪВ ВРЪЗКА СЪС СЪБИТИЯ ОТ:</t>
  </si>
  <si>
    <t>РЕЗЕРВ ЗА ПОКРИВАНЕ НА РАЗХОДИТЕ ЗА УРЕЖДАНЕ НА ПРЕТЕНЦИИ</t>
  </si>
  <si>
    <t>ДЯЛ НА ПРЕЗАСТРАХОВАТЕЛИ В РЕЗЕРВА ЗА ПРЕДСТОЯЩИ ПЛАЩАНИЯ</t>
  </si>
  <si>
    <t>ПО СЪБИТИЯ ОТ:</t>
  </si>
  <si>
    <t>ПО ПРЕТЕНЦИИ ПРЕДЯВЕНИ ПРЕЗ:</t>
  </si>
  <si>
    <t>n (текуща година) год.</t>
  </si>
  <si>
    <t>n-6 год.</t>
  </si>
  <si>
    <t>n-I год. (i&gt;6)</t>
  </si>
  <si>
    <t>n-I год. (i&gt;3)</t>
  </si>
  <si>
    <t>n-I год. (i&gt;5)</t>
  </si>
  <si>
    <t>стойност  (лв)</t>
  </si>
  <si>
    <t>брой претенции</t>
  </si>
  <si>
    <t>Други резерви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</si>
  <si>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</si>
  <si>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</si>
  <si>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</si>
  <si>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</si>
  <si>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</si>
  <si>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</si>
  <si>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</si>
  <si>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</si>
  <si>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</si>
  <si>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</si>
  <si>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</si>
  <si>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</si>
  <si>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</si>
  <si>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</si>
  <si>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Премии</t>
  </si>
  <si>
    <t>ППР нач.</t>
  </si>
  <si>
    <t>ППР край</t>
  </si>
  <si>
    <t>Изплатени обезщетения</t>
  </si>
  <si>
    <t>РПП нач.</t>
  </si>
  <si>
    <t>РПП край</t>
  </si>
  <si>
    <t>Фактически разходи - общо, без разходи за уреждане на претенции</t>
  </si>
  <si>
    <t>Резерв за неизтекли рискове нач.</t>
  </si>
  <si>
    <t>Резерв за неизтекли рискове край</t>
  </si>
  <si>
    <t>Резерв за бонуси и отстъпки нач.</t>
  </si>
  <si>
    <t>Резерв за бонуси и отстъпки край</t>
  </si>
  <si>
    <t>Други резерви - общо, нач.</t>
  </si>
  <si>
    <t>Други резерви - общо, край</t>
  </si>
  <si>
    <t>Получени комисиони от презастрахователи</t>
  </si>
  <si>
    <t>Участие в резултата от презастраховане</t>
  </si>
  <si>
    <t>Брутен технически резултат</t>
  </si>
  <si>
    <t>Нетен технически резултат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</si>
  <si>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</si>
  <si>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</si>
  <si>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</si>
  <si>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</si>
  <si>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В Т.Ч. ЗАСТРАХОВКА КРАЖБА, ГРАБЕЖ, ВАНДАЛИЗЪМ</t>
  </si>
  <si>
    <t>В Т.Ч . ЗАСТРАХОВКИ НА ЖИВОТНИ</t>
  </si>
  <si>
    <t>КЛАСОВЕ ЗАСТРАХОВКИ</t>
  </si>
  <si>
    <t>застраховател:</t>
  </si>
  <si>
    <t>РЕЗЕРВ ЗА ПРЕДЯВЕНИ, НО НЕИЗПЛАТЕНИ ПРЕТЕНЦИИ КЪМ КРАЯ НА ПРЕДХОДНАТА ГОДИНА</t>
  </si>
  <si>
    <t xml:space="preserve"> ИЗПЛАТЕНИ ОБЕЗЩЕТЕНИЯ ПРЕЗ ПЕРИОДА  ПО ПРЕДЯВЕНИ ОТ ПРЕДХОДНИ ГОДИНИ ПРЕТЕНЦИИ</t>
  </si>
  <si>
    <t>РЕЗЕРВ ЗА ПРЕДЯВЕНИ, НО НЕИЗПЛАТЕНИ ПРЕТЕНЦИИ КЪМ КРАЯ НА ТЕКУЩОТО ТРИМЕСЕЧИЕ ПО  ПРЕДЯВЕНИ ОТ ПРЕДХОДНИ ГОДИНИ ПРЕТЕНЦИИ</t>
  </si>
  <si>
    <t>ДОСТАТЪЧНОСТ НА РЕЗЕРВА ЗА ПРЕДЯВЕНИ, НО НЕИЗПЛАТЕНИ ПРЕТЕНЦИИ</t>
  </si>
  <si>
    <t>ДЯЛ НА ПРЕЗАСТРАХОВАТЕЛЯ В ПРЕНОС-ПРЕМИЙНИЯ РЕЗЕРВ</t>
  </si>
  <si>
    <t>СПРАВКА № TO.3: ДОСТАТЪЧНОСТ НА РЕЗЕРВА ЗА ПРЕДЯВЕНИ, НО НЕИЗПЛАТЕНИ ПРЕТЕНЦИИ КЪМ КРАЯ НА ……………………ТРИМЕСЕЧИЕ НА....................ГОДИНА</t>
  </si>
  <si>
    <t>Задължения към кредитни институции, в т.ч.</t>
  </si>
  <si>
    <t>Ба.</t>
  </si>
  <si>
    <t>ФОНД ЗА БЪДЕЩО РАЗПРЕДЕЛЕНИЕ</t>
  </si>
  <si>
    <t>10а.</t>
  </si>
  <si>
    <t>Прехвърляне към или от Фонда за бъдещо разпределение</t>
  </si>
  <si>
    <t>Дял на презастрахователите в резерва за неизтекли рискове</t>
  </si>
  <si>
    <r>
      <t xml:space="preserve"> ИЗПЛАТЕНИ ОБЕЗЩЕТЕНИЯ ПРЕЗ ПЕРИОДА 
</t>
    </r>
    <r>
      <rPr>
        <b/>
        <i/>
        <u val="single"/>
        <sz val="12"/>
        <rFont val="Times New Roman"/>
        <family val="1"/>
      </rPr>
      <t>(без разходи по уреждане на обезщетенията</t>
    </r>
    <r>
      <rPr>
        <b/>
        <sz val="12"/>
        <rFont val="Times New Roman"/>
        <family val="1"/>
      </rPr>
      <t>)</t>
    </r>
  </si>
  <si>
    <r>
      <t>ИЗПЛАТЕНИ БОНУСИ, ОТСТЪПКИ И УЧАСТИЕ В ПОЛОЖИТЕЛНИЯ ФИНАНСОВ РЕЗУЛТАТ</t>
    </r>
    <r>
      <rPr>
        <b/>
        <u val="single"/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вкл. намаление на премиите или частично връщане на премии</t>
    </r>
  </si>
  <si>
    <t xml:space="preserve">НАЧИСЛЕНИ СУМИ ПО РЕГРЕСИ И АБАНДОНИ /приспаднати от изплатените обезщетения/ 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</si>
  <si>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</si>
  <si>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</si>
  <si>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</si>
  <si>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</si>
  <si>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</si>
  <si>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</si>
  <si>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</si>
  <si>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</si>
  <si>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</si>
  <si>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</si>
  <si>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</si>
  <si>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</si>
  <si>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Държави страни по ЕИП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</si>
  <si>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</si>
  <si>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</si>
  <si>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</si>
  <si>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</si>
  <si>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</si>
  <si>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</si>
  <si>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</si>
  <si>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</si>
  <si>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</si>
  <si>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</si>
  <si>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</si>
  <si>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</si>
  <si>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</si>
  <si>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</si>
  <si>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</si>
  <si>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</si>
  <si>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</si>
  <si>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</si>
  <si>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</si>
  <si>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</si>
  <si>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</si>
  <si>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</si>
  <si>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</si>
  <si>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</si>
  <si>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</si>
  <si>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</si>
  <si>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</si>
  <si>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</si>
  <si>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</si>
  <si>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</si>
  <si>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</si>
  <si>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</si>
  <si>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</si>
  <si>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</si>
  <si>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</si>
  <si>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</si>
  <si>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</si>
  <si>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</si>
  <si>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</si>
  <si>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</si>
  <si>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</si>
  <si>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</si>
  <si>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</si>
  <si>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</si>
  <si>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</si>
  <si>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</si>
  <si>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</si>
  <si>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</si>
  <si>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</si>
  <si>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</si>
  <si>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</si>
  <si>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</si>
  <si>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</si>
  <si>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</si>
  <si>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</si>
  <si>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</si>
  <si>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</si>
  <si>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</si>
  <si>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</si>
  <si>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</si>
  <si>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</si>
  <si>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</si>
  <si>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</si>
  <si>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</si>
  <si>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</si>
  <si>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</si>
  <si>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</si>
  <si>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</si>
  <si>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</si>
  <si>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</si>
  <si>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</si>
  <si>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</si>
  <si>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</si>
  <si>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</si>
  <si>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</si>
  <si>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</si>
  <si>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</si>
  <si>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</si>
  <si>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</si>
  <si>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</si>
  <si>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</si>
  <si>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</si>
  <si>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</si>
  <si>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</si>
  <si>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</si>
  <si>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</si>
  <si>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</si>
  <si>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</si>
  <si>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</si>
  <si>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</si>
  <si>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</si>
  <si>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</si>
  <si>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</si>
  <si>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</si>
  <si>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</si>
  <si>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</si>
  <si>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</si>
  <si>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</si>
  <si>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</si>
  <si>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</si>
  <si>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</si>
  <si>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</si>
  <si>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</si>
  <si>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</si>
  <si>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</si>
  <si>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</si>
  <si>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</si>
  <si>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</si>
  <si>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</si>
  <si>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</si>
  <si>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</si>
  <si>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</si>
  <si>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</si>
  <si>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</si>
  <si>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</si>
  <si>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</si>
  <si>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</si>
  <si>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</si>
  <si>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Видове застраховки</t>
  </si>
  <si>
    <t>Общо по раздел Га</t>
  </si>
  <si>
    <t>КОСВЕНИ АКВИЗИЦИОННИ РАЗХОДИ</t>
  </si>
  <si>
    <t>ОБЩО РЕЗЕРВИ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</si>
  <si>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</si>
  <si>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</si>
  <si>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дела на презастрахователите в резерва за предстоящи плащания</t>
  </si>
  <si>
    <t>в лв.</t>
  </si>
  <si>
    <t xml:space="preserve"> ЗАД “Армеец” </t>
  </si>
  <si>
    <t>ЗАД “Булстрад Виена Иншурънс Груп”</t>
  </si>
  <si>
    <t>ЗК "Лев Инс" АД</t>
  </si>
  <si>
    <t>“ДЗИ - Общо застраховане” ЕАД</t>
  </si>
  <si>
    <t xml:space="preserve">ЗАД "Алианц България" </t>
  </si>
  <si>
    <t>ЗД “Бул инс” АД</t>
  </si>
  <si>
    <t>"Застрахователно дружество Евроинс" АД</t>
  </si>
  <si>
    <t>ЗАД "ОЗК - Застраховане" АД</t>
  </si>
  <si>
    <t>ЗК "Уника" АД</t>
  </si>
  <si>
    <t>"Дженерали Застраховане" АД</t>
  </si>
  <si>
    <t>ЗАД “Енергия”</t>
  </si>
  <si>
    <t>"ЗАД България" АД</t>
  </si>
  <si>
    <t>"ОЗОФ Доверие ЗАД'' АД</t>
  </si>
  <si>
    <t>"Българска агенция за експортно застраховане" ЕАД</t>
  </si>
  <si>
    <t>"Групама Застраховане" ЕАД</t>
  </si>
  <si>
    <t>"ЗК Медико – 21'' АД</t>
  </si>
  <si>
    <t>"ЗЕАД ДаллБогг: Живот и здраве'' ЕАД</t>
  </si>
  <si>
    <t>"Фи Хелт Застраховане" АД</t>
  </si>
  <si>
    <t>ЗД "ОЗОК Инс'' АД</t>
  </si>
  <si>
    <t>ЗД "Съгласие" АД</t>
  </si>
  <si>
    <t>ЗАД "Асет Иншурънс" АД</t>
  </si>
  <si>
    <t>общо</t>
  </si>
  <si>
    <t xml:space="preserve">в т.ч. по активно презаст-
раховане 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</si>
  <si>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</si>
  <si>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</si>
  <si>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</si>
  <si>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</si>
  <si>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</si>
  <si>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</si>
  <si>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</si>
  <si>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</si>
  <si>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</si>
  <si>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</si>
  <si>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</si>
  <si>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</si>
  <si>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</si>
  <si>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</si>
  <si>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</si>
  <si>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</si>
  <si>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</si>
  <si>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 xml:space="preserve">   В т.ч. ГРАНИЧНА ЗАСТРАХОВКА "ГРАЖДАНСКА ОТГОВОРНОСТ"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</si>
  <si>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</si>
  <si>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</si>
  <si>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</si>
  <si>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</si>
  <si>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</si>
  <si>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</si>
  <si>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</si>
  <si>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</si>
  <si>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</si>
  <si>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</si>
  <si>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 НА БАЗА ОБЩИЯ ПРЕМИЕН ПРИХОД:</t>
  </si>
  <si>
    <t>"ЕИГ РЕ" ЕАД</t>
  </si>
  <si>
    <t xml:space="preserve"> "Нова инс АД"</t>
  </si>
  <si>
    <t xml:space="preserve">"Застрахователна компания Юроамерикан" АД                  </t>
  </si>
  <si>
    <t>"Застрахователна компания Юроамерикан" АД                  (ЗЗД "Планета" ЕАД)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</si>
  <si>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</si>
  <si>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</si>
  <si>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</si>
  <si>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</si>
  <si>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</si>
  <si>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</si>
  <si>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</si>
  <si>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</si>
  <si>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</si>
  <si>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</si>
  <si>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"ЗД ЕИГ РЕ" ЕАД</t>
  </si>
  <si>
    <r>
      <t xml:space="preserve"> 1 </t>
    </r>
    <r>
      <rPr>
        <i/>
        <sz val="10"/>
        <rFont val="Times New Roman"/>
        <family val="1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 </t>
    </r>
  </si>
  <si>
    <t>Брутен премиен приход, реализиран от застрахователите по общо застраховане</t>
  </si>
  <si>
    <t>Брутен премиен приход, реализиран от застрахователите със смесена дейност *</t>
  </si>
  <si>
    <t>ОБЩО ПРЕМИЕН ПРИХОД</t>
  </si>
  <si>
    <t>Изплатени обезщетения от застрахователите по общо застраховане</t>
  </si>
  <si>
    <t>Изплатени обезщетения от застрахователите със смесена дейност*</t>
  </si>
  <si>
    <t>ОБЩО ИЗПЛАТЕНИ ОБЕЗЩЕТЕНИЯ</t>
  </si>
  <si>
    <t>ОТНОСИТЕЛЕН ДЯЛ:</t>
  </si>
  <si>
    <r>
      <rPr>
        <b/>
        <vertAlign val="superscript"/>
        <sz val="10"/>
        <rFont val="Times New Roman"/>
        <family val="1"/>
      </rPr>
      <t xml:space="preserve">1 </t>
    </r>
    <r>
      <rPr>
        <b/>
        <sz val="10"/>
        <rFont val="Times New Roman"/>
        <family val="1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</si>
  <si>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</si>
  <si>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>8.1</t>
  </si>
  <si>
    <t>8.2</t>
  </si>
  <si>
    <t>8.3</t>
  </si>
  <si>
    <t>8.4</t>
  </si>
  <si>
    <t>9.1</t>
  </si>
  <si>
    <t>9.2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</si>
  <si>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</rPr>
      <t>позиция ІІІ 6</t>
    </r>
    <r>
      <rPr>
        <sz val="12"/>
        <rFont val="Times New Roman"/>
        <family val="1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</si>
  <si>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</rPr>
      <t>позиция ІІІ 4</t>
    </r>
    <r>
      <rPr>
        <sz val="12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</si>
  <si>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</rPr>
      <t>позиция І 10</t>
    </r>
    <r>
      <rPr>
        <sz val="12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</si>
  <si>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</rPr>
      <t>позиция ІІ 11</t>
    </r>
    <r>
      <rPr>
        <sz val="12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</si>
  <si>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</rPr>
      <t>позиция ІІ 10</t>
    </r>
    <r>
      <rPr>
        <sz val="12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</si>
  <si>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</rPr>
      <t>позиция І 2</t>
    </r>
    <r>
      <rPr>
        <sz val="12"/>
        <rFont val="Times New Roman"/>
        <family val="1"/>
      </rPr>
      <t>)</t>
    </r>
  </si>
  <si>
    <t xml:space="preserve">Общо за "б" </t>
  </si>
  <si>
    <t>Общо</t>
  </si>
  <si>
    <t>в хил. лв.</t>
  </si>
  <si>
    <t>в хил лв.</t>
  </si>
  <si>
    <r>
      <t xml:space="preserve"> 1 </t>
    </r>
    <r>
      <rPr>
        <i/>
        <sz val="10"/>
        <color indexed="8"/>
        <rFont val="Times New Roman"/>
        <family val="1"/>
      </rPr>
      <t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</t>
    </r>
  </si>
  <si>
    <t>Плавателни съдове</t>
  </si>
  <si>
    <r>
      <t xml:space="preserve">ИЗПЛАТЕНИ ОБЕЗЩЕТЕНИЯ ПО ОБЩО ЗАСТРАХОВАНЕ КЪМ 31.03.2018 ГОДИНА </t>
    </r>
    <r>
      <rPr>
        <b/>
        <vertAlign val="superscript"/>
        <sz val="8"/>
        <color indexed="8"/>
        <rFont val="Times New Roman"/>
        <family val="1"/>
      </rPr>
      <t>1</t>
    </r>
    <r>
      <rPr>
        <b/>
        <sz val="8"/>
        <color indexed="8"/>
        <rFont val="Times New Roman"/>
        <family val="1"/>
      </rPr>
      <t xml:space="preserve"> </t>
    </r>
  </si>
  <si>
    <r>
      <t xml:space="preserve">БРУТЕН ПРЕМИЕН ПРИХОД, РЕАЛИЗИРАН ОТ ЗАСТРАХОВАТЕЛИТЕ, КОИТО ИЗВЪРШВАТ ДЕЙНОСТ ПО ОБЩО ЗАСТРАХОВАНЕ КЪМ 31.03.2018 ГОДИНА 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</t>
    </r>
  </si>
  <si>
    <r>
      <t xml:space="preserve">БРУТЕН ПРЕМИЕН ПРИХОД И ИЗПЛАТЕНИ ОБЕЗЩЕТЕНИЯ ПО ОБЩО ЗАСТРАХОВАНЕ КЪМ 31.03.2018 ГОДИНА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</t>
    </r>
  </si>
  <si>
    <t>ТЕХНИЧЕСКИ РЕЗЕРВИ ОТ 01.01. ДО КРАЯ НА ПЪРВО ТРИМЕСЕЧИЕ НА 2018 ГОДИНА</t>
  </si>
  <si>
    <t>РЕЗЕРВ ЗА ПРЕДСТОЯЩИ ПЛАЩАНИЯ КЪМ КРАЯ НА ПЪРВО ТРИМЕСЕЧИЕ НА 2018 ГОДИНА</t>
  </si>
  <si>
    <t>ТЕХНИЧЕСКИ РЕЗУЛТАТ КЪМ КРАЯ НА ПЪРВО ТРИМЕСЕЧИЕ НА 2018  ГОДИНА</t>
  </si>
  <si>
    <t>РАЗХОДИ, СВЪРЗАНИ СЪС ЗАСТРАХОВАТЕЛНАТА ДЕЙНОСТ ОТ 01.01. ДО КРАЯ НА ПЪРВО ТРИМЕСЕЧИЕ НА 2018 ГОДИНА</t>
  </si>
  <si>
    <t>ОБЩИ ДАННИ ЗА ЗАСТРАХОВАТЕЛНИЯ ПОРТФЕЙЛ ОТ 01.01. ДО КРАЯ НА ПЪРВО ТРИМЕСЕЧИЕ НА 2018 ГОДИНА</t>
  </si>
  <si>
    <t xml:space="preserve"> ПАСИВНО ПРЕЗАСТРАХОВАНЕ ЗА ПЕРИОДА ОТ 01.01. ДО КРАЯ НА ПЪРВО ТРИМЕСЕЧИЕ НА 2018 ГОДИНА </t>
  </si>
  <si>
    <t xml:space="preserve">АКТИВНО ПРЕЗАСТРАХОВАНЕ ЗА ПЕРИОДА ОТ 01.01. ДО КРАЯ НА ПЪРВО ТРИМЕСЕЧИЕ НА 2018 ГОДИНА </t>
  </si>
  <si>
    <t>Сключени сделки при правото на установяване или свободата на предоставяне на услуги на територията на ЕИП за периода от 01.01 до края на първо тримесечие на 2018 година</t>
  </si>
  <si>
    <t>ОТЧЕТ ЗА ФИНАНСОВОТО СЪСТОЯНИЕ към 31.03.2018 г.</t>
  </si>
  <si>
    <t>ОТЧЕТ ЗА ПЕЧАЛБАТА ИЛИ ЗАГУБАТА И ДРУГИЯ ВСЕОБХВАТЕН ДОХОД КЪМ 31.03.2018 г.</t>
  </si>
  <si>
    <t xml:space="preserve">"""Европейска Застрахователна и Осигурителна Компания" Застрахователно акционерно дружество"" АД </t>
  </si>
  <si>
    <t>ОТНОСИТЕЛЕН ДЯЛ :</t>
  </si>
  <si>
    <t>Изплатени комисиони в лв.</t>
  </si>
  <si>
    <t>Премиен приход в лв.</t>
  </si>
  <si>
    <t>Изплатени претенции в лв.</t>
  </si>
  <si>
    <t>Резерв за предстоящи плащания в лв.</t>
  </si>
  <si>
    <t>Пренос - премиен резерв в лв.</t>
  </si>
  <si>
    <t>Други резерви в лв.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</si>
</sst>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_-* #,##0\ _л_в_-;\-* #,##0\ _л_в_-;_-* &quot;-&quot;??\ _л_в_-;_-@_-"/>
    <numFmt numFmtId="175" formatCode="0000000"/>
    <numFmt numFmtId="176" formatCode="_-* #,##0.00&quot;лв&quot;_-;\-* #,##0.00&quot;лв&quot;_-;_-* &quot;-&quot;??&quot;лв&quot;_-;_-@_-"/>
    <numFmt numFmtId="177" formatCode="_-* #,##0.00\ [$€-1]_-;\-* #,##0.00\ [$€-1]_-;_-* &quot;-&quot;??\ [$€-1]_-"/>
    <numFmt numFmtId="178" formatCode="0.000000"/>
    <numFmt numFmtId="179" formatCode="0.0;\(0.0\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&quot;Lei&quot;_-;\-* #,##0\ &quot;Lei&quot;_-;_-* &quot;-&quot;\ &quot;Lei&quot;_-;_-@_-"/>
    <numFmt numFmtId="183" formatCode="_-* #,##0.00\ &quot;Lei&quot;_-;\-* #,##0.00\ &quot;Lei&quot;_-;_-* &quot;-&quot;??\ &quot;Lei&quot;_-;_-@_-"/>
    <numFmt numFmtId="184" formatCode="#,##0;\(#,##0\)"/>
    <numFmt numFmtId="185" formatCode="[$-F800]dddd\,\ mmmm\ dd\,\ yyyy"/>
    <numFmt numFmtId="186" formatCode="[$-402]dd\ mmmm\ yyyy\ &quot;г.&quot;"/>
    <numFmt numFmtId="187" formatCode="0.0"/>
    <numFmt numFmtId="188" formatCode="0.0%"/>
    <numFmt numFmtId="189" formatCode="#,##0_ ;\-#,##0\ "/>
    <numFmt numFmtId="190" formatCode="0.0000"/>
    <numFmt numFmtId="191" formatCode="0.000"/>
    <numFmt numFmtId="192" formatCode="_-* #,##0.000\ _л_в_-;\-* #,##0.000\ _л_в_-;_-* &quot;-&quot;??\ _л_в_-;_-@_-"/>
    <numFmt numFmtId="193" formatCode="_-* #,##0.0000\ _л_в_-;\-* #,##0.0000\ _л_в_-;_-* &quot;-&quot;??\ _л_в_-;_-@_-"/>
    <numFmt numFmtId="194" formatCode="_-* #,##0.0\ _л_в_-;\-* #,##0.0\ _л_в_-;_-* &quot;-&quot;??\ _л_в_-;_-@_-"/>
    <numFmt numFmtId="195" formatCode="0.000%"/>
  </numFmts>
  <fonts count="96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HebarDbCond"/>
      <family val="2"/>
    </font>
    <font>
      <sz val="10"/>
      <name val="Arial Cyr"/>
      <family val="2"/>
    </font>
    <font>
      <sz val="10"/>
      <name val="SP_Optim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bar"/>
      <family val="5"/>
    </font>
    <font>
      <b/>
      <sz val="10"/>
      <name val="Hebar"/>
      <family val="5"/>
    </font>
    <font>
      <sz val="14"/>
      <name val="HebarExtraBlack"/>
      <family val="2"/>
    </font>
    <font>
      <b/>
      <i/>
      <sz val="10"/>
      <name val="HebarCond"/>
      <family val="5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HebarDbCond"/>
      <family val="2"/>
    </font>
    <font>
      <sz val="11"/>
      <color indexed="60"/>
      <name val="Calibri"/>
      <family val="2"/>
    </font>
    <font>
      <sz val="8"/>
      <name val="Arial Cy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26"/>
      <name val="Times New Roman"/>
      <family val="1"/>
    </font>
    <font>
      <b/>
      <sz val="20"/>
      <name val="Times New Roman"/>
      <family val="1"/>
    </font>
    <font>
      <b/>
      <sz val="12"/>
      <name val="Times New Roman Cyr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vertAlign val="superscript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8"/>
      <name val="Times New Roman"/>
      <family val="1"/>
    </font>
    <font>
      <u val="single"/>
      <sz val="10"/>
      <color indexed="20"/>
      <name val="Arial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0"/>
      <color indexed="8"/>
      <name val="Arial"/>
      <family val="2"/>
    </font>
    <font>
      <i/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 Cyr"/>
      <family val="1"/>
    </font>
    <font>
      <b/>
      <sz val="12"/>
      <color theme="1"/>
      <name val="Times New Roman Cyr"/>
      <family val="1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i/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Times New Roman"/>
      <family val="1"/>
    </font>
    <font>
      <b/>
      <sz val="8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/>
      <top style="medium"/>
      <bottom/>
    </border>
    <border>
      <left/>
      <right style="thin"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double">
        <color indexed="52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 style="medium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2" fillId="0" borderId="1">
      <alignment horizontal="center"/>
      <protection/>
    </xf>
    <xf numFmtId="0" fontId="12" fillId="0" borderId="1">
      <alignment horizontal="center"/>
      <protection/>
    </xf>
    <xf numFmtId="175" fontId="12" fillId="0" borderId="2">
      <alignment horizontal="right"/>
      <protection/>
    </xf>
    <xf numFmtId="175" fontId="12" fillId="0" borderId="2">
      <alignment horizontal="right"/>
      <protection/>
    </xf>
    <xf numFmtId="40" fontId="17" fillId="0" borderId="0" applyNumberFormat="0" applyFont="0" applyFill="0" applyAlignment="0" applyProtection="0"/>
    <xf numFmtId="0" fontId="18" fillId="0" borderId="3" applyAlignment="0">
      <protection/>
    </xf>
    <xf numFmtId="3" fontId="10" fillId="0" borderId="0" applyFill="0" applyBorder="0" applyProtection="0">
      <alignment horizontal="center" vertical="center"/>
    </xf>
    <xf numFmtId="3" fontId="10" fillId="0" borderId="0" applyFill="0" applyProtection="0">
      <alignment horizontal="right" vertical="center"/>
    </xf>
    <xf numFmtId="3" fontId="10" fillId="0" borderId="0" applyFill="0" applyProtection="0">
      <alignment horizontal="right" vertical="center"/>
    </xf>
    <xf numFmtId="3" fontId="19" fillId="0" borderId="4" applyNumberFormat="0" applyFill="0" applyBorder="0" applyProtection="0">
      <alignment horizontal="center" vertical="center" wrapText="1"/>
    </xf>
    <xf numFmtId="21" fontId="17" fillId="0" borderId="0" applyFont="0" applyFill="0" applyBorder="0" applyProtection="0">
      <alignment horizontal="right"/>
    </xf>
    <xf numFmtId="0" fontId="12" fillId="0" borderId="4">
      <alignment/>
      <protection/>
    </xf>
    <xf numFmtId="0" fontId="12" fillId="0" borderId="4">
      <alignment/>
      <protection/>
    </xf>
    <xf numFmtId="40" fontId="17" fillId="0" borderId="5" applyNumberFormat="0" applyFont="0" applyFill="0" applyAlignment="0" applyProtection="0"/>
    <xf numFmtId="0" fontId="20" fillId="20" borderId="6" applyNumberFormat="0" applyAlignment="0" applyProtection="0"/>
    <xf numFmtId="0" fontId="12" fillId="0" borderId="2">
      <alignment horizontal="center"/>
      <protection/>
    </xf>
    <xf numFmtId="0" fontId="12" fillId="0" borderId="2">
      <alignment horizontal="center"/>
      <protection/>
    </xf>
    <xf numFmtId="0" fontId="12" fillId="0" borderId="0">
      <alignment horizontal="centerContinuous"/>
      <protection/>
    </xf>
    <xf numFmtId="0" fontId="12" fillId="0" borderId="0">
      <alignment horizontal="centerContinuous"/>
      <protection/>
    </xf>
    <xf numFmtId="0" fontId="12" fillId="0" borderId="0">
      <alignment horizontal="center"/>
      <protection/>
    </xf>
    <xf numFmtId="0" fontId="12" fillId="0" borderId="0">
      <alignment horizontal="center"/>
      <protection/>
    </xf>
    <xf numFmtId="0" fontId="21" fillId="21" borderId="7" applyNumberFormat="0" applyAlignment="0" applyProtection="0"/>
    <xf numFmtId="0" fontId="17" fillId="20" borderId="0" applyNumberFormat="0" applyFont="0" applyBorder="0" applyAlignment="0" applyProtection="0"/>
    <xf numFmtId="0" fontId="12" fillId="0" borderId="8">
      <alignment horizontal="center" vertical="center" wrapText="1"/>
      <protection/>
    </xf>
    <xf numFmtId="0" fontId="12" fillId="0" borderId="8">
      <alignment horizontal="center"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2" fontId="17" fillId="0" borderId="0" applyFont="0" applyFill="0" applyBorder="0" applyProtection="0">
      <alignment horizontal="right" vertical="top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10" fillId="0" borderId="0">
      <alignment horizontal="right" vertical="center"/>
      <protection/>
    </xf>
    <xf numFmtId="14" fontId="12" fillId="0" borderId="0" applyFill="0" applyBorder="0" applyProtection="0">
      <alignment horizontal="center" vertical="center"/>
    </xf>
    <xf numFmtId="14" fontId="12" fillId="0" borderId="0" applyFill="0" applyBorder="0" applyProtection="0">
      <alignment horizontal="center" vertical="center"/>
    </xf>
    <xf numFmtId="14" fontId="12" fillId="0" borderId="0">
      <alignment horizontal="left"/>
      <protection/>
    </xf>
    <xf numFmtId="14" fontId="12" fillId="0" borderId="0">
      <alignment horizontal="left"/>
      <protection/>
    </xf>
    <xf numFmtId="4" fontId="12" fillId="0" borderId="0" applyFill="0" applyBorder="0" applyProtection="0">
      <alignment horizontal="right" vertical="center"/>
    </xf>
    <xf numFmtId="0" fontId="12" fillId="0" borderId="1">
      <alignment/>
      <protection/>
    </xf>
    <xf numFmtId="0" fontId="12" fillId="0" borderId="1">
      <alignment/>
      <protection/>
    </xf>
    <xf numFmtId="177" fontId="22" fillId="0" borderId="0" applyFont="0" applyFill="0" applyBorder="0" applyAlignment="0" applyProtection="0"/>
    <xf numFmtId="178" fontId="7" fillId="0" borderId="9" applyFill="0" applyBorder="0">
      <alignment horizontal="center" vertical="center"/>
      <protection/>
    </xf>
    <xf numFmtId="0" fontId="2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0" fillId="20" borderId="0">
      <alignment/>
      <protection/>
    </xf>
    <xf numFmtId="0" fontId="0" fillId="20" borderId="0">
      <alignment/>
      <protection/>
    </xf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17" fillId="22" borderId="13" applyProtection="0">
      <alignment horizontal="center" vertical="center" wrapText="1"/>
    </xf>
    <xf numFmtId="1" fontId="28" fillId="0" borderId="0" applyNumberFormat="0" applyFill="0" applyBorder="0" applyAlignment="0" applyProtection="0"/>
    <xf numFmtId="0" fontId="17" fillId="0" borderId="0" applyNumberFormat="0" applyFill="0" applyBorder="0" applyProtection="0">
      <alignment horizontal="left" vertical="top" wrapText="1"/>
    </xf>
    <xf numFmtId="1" fontId="29" fillId="0" borderId="0" applyNumberFormat="0" applyFill="0" applyBorder="0" applyAlignment="0" applyProtection="0"/>
    <xf numFmtId="1" fontId="30" fillId="20" borderId="0" applyNumberFormat="0" applyFont="0" applyBorder="0" applyAlignment="0" applyProtection="0"/>
    <xf numFmtId="1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4" fontId="12" fillId="0" borderId="2">
      <alignment horizontal="center"/>
      <protection/>
    </xf>
    <xf numFmtId="14" fontId="12" fillId="0" borderId="2">
      <alignment horizontal="center"/>
      <protection/>
    </xf>
    <xf numFmtId="179" fontId="11" fillId="0" borderId="0" applyFill="0" applyBorder="0">
      <alignment horizontal="center" vertical="center"/>
      <protection/>
    </xf>
    <xf numFmtId="0" fontId="32" fillId="7" borderId="6" applyNumberFormat="0" applyAlignment="0" applyProtection="0"/>
    <xf numFmtId="1" fontId="17" fillId="0" borderId="0" applyFont="0" applyFill="0" applyBorder="0" applyProtection="0">
      <alignment horizontal="left" wrapText="1"/>
    </xf>
    <xf numFmtId="0" fontId="12" fillId="0" borderId="14">
      <alignment/>
      <protection/>
    </xf>
    <xf numFmtId="0" fontId="12" fillId="0" borderId="14">
      <alignment/>
      <protection/>
    </xf>
    <xf numFmtId="0" fontId="33" fillId="0" borderId="15" applyNumberFormat="0" applyFill="0" applyAlignment="0" applyProtection="0"/>
    <xf numFmtId="0" fontId="12" fillId="0" borderId="3">
      <alignment/>
      <protection/>
    </xf>
    <xf numFmtId="0" fontId="12" fillId="0" borderId="3">
      <alignment/>
      <protection/>
    </xf>
    <xf numFmtId="0" fontId="12" fillId="0" borderId="16">
      <alignment horizontal="center"/>
      <protection/>
    </xf>
    <xf numFmtId="0" fontId="12" fillId="0" borderId="16">
      <alignment horizontal="center"/>
      <protection/>
    </xf>
    <xf numFmtId="0" fontId="12" fillId="0" borderId="8">
      <alignment horizontal="center" wrapText="1"/>
      <protection/>
    </xf>
    <xf numFmtId="0" fontId="12" fillId="0" borderId="8">
      <alignment horizontal="center" wrapText="1"/>
      <protection/>
    </xf>
    <xf numFmtId="0" fontId="18" fillId="0" borderId="17">
      <alignment horizontal="left" vertical="top" wrapText="1"/>
      <protection/>
    </xf>
    <xf numFmtId="0" fontId="12" fillId="0" borderId="18">
      <alignment horizontal="center"/>
      <protection/>
    </xf>
    <xf numFmtId="0" fontId="12" fillId="0" borderId="18">
      <alignment horizontal="center"/>
      <protection/>
    </xf>
    <xf numFmtId="0" fontId="12" fillId="0" borderId="19">
      <alignment horizontal="center"/>
      <protection/>
    </xf>
    <xf numFmtId="0" fontId="12" fillId="0" borderId="19">
      <alignment horizontal="center"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2" borderId="20" applyNumberFormat="0">
      <alignment horizontal="right" vertical="center"/>
      <protection locked="0"/>
    </xf>
    <xf numFmtId="0" fontId="35" fillId="23" borderId="0" applyNumberFormat="0" applyBorder="0" applyAlignment="0" applyProtection="0"/>
    <xf numFmtId="0" fontId="18" fillId="0" borderId="19">
      <alignment horizontal="left" wrapText="1"/>
      <protection/>
    </xf>
    <xf numFmtId="0" fontId="0" fillId="0" borderId="16">
      <alignment horizontal="left" vertical="center"/>
      <protection/>
    </xf>
    <xf numFmtId="0" fontId="0" fillId="0" borderId="16">
      <alignment horizontal="left" vertical="center"/>
      <protection/>
    </xf>
    <xf numFmtId="0" fontId="36" fillId="0" borderId="4" applyNumberFormat="0" applyFont="0">
      <alignment horizontal="left" vertical="top" wrapText="1"/>
      <protection/>
    </xf>
    <xf numFmtId="0" fontId="0" fillId="0" borderId="0">
      <alignment/>
      <protection/>
    </xf>
    <xf numFmtId="3" fontId="2" fillId="0" borderId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2" fillId="0" borderId="0">
      <alignment horizontal="right" vertical="center"/>
      <protection/>
    </xf>
    <xf numFmtId="3" fontId="2" fillId="0" borderId="0">
      <alignment horizontal="right" vertical="center"/>
      <protection/>
    </xf>
    <xf numFmtId="0" fontId="2" fillId="0" borderId="0">
      <alignment horizontal="center" vertical="center" wrapText="1"/>
      <protection/>
    </xf>
    <xf numFmtId="0" fontId="2" fillId="0" borderId="0">
      <alignment horizontal="center" vertical="center" wrapText="1"/>
      <protection/>
    </xf>
    <xf numFmtId="0" fontId="2" fillId="0" borderId="0" applyFill="0">
      <alignment horizontal="center" vertical="center" wrapText="1"/>
      <protection/>
    </xf>
    <xf numFmtId="0" fontId="0" fillId="0" borderId="0">
      <alignment/>
      <protection/>
    </xf>
    <xf numFmtId="0" fontId="0" fillId="24" borderId="21" applyNumberFormat="0" applyFont="0" applyAlignment="0" applyProtection="0"/>
    <xf numFmtId="4" fontId="12" fillId="0" borderId="2">
      <alignment horizontal="right"/>
      <protection/>
    </xf>
    <xf numFmtId="4" fontId="12" fillId="0" borderId="2">
      <alignment horizontal="right"/>
      <protection/>
    </xf>
    <xf numFmtId="4" fontId="12" fillId="0" borderId="0">
      <alignment horizontal="right"/>
      <protection/>
    </xf>
    <xf numFmtId="4" fontId="12" fillId="0" borderId="0">
      <alignment horizontal="right"/>
      <protection/>
    </xf>
    <xf numFmtId="0" fontId="37" fillId="20" borderId="2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1" fillId="0" borderId="0" applyFont="0" applyFill="0" applyBorder="0" applyAlignment="0" applyProtection="0"/>
    <xf numFmtId="10" fontId="10" fillId="0" borderId="0" applyFill="0" applyBorder="0" applyProtection="0">
      <alignment horizontal="right" vertical="center"/>
    </xf>
    <xf numFmtId="172" fontId="10" fillId="0" borderId="0" applyFont="0" applyFill="0" applyBorder="0" applyProtection="0">
      <alignment horizontal="center" vertical="center"/>
    </xf>
    <xf numFmtId="172" fontId="10" fillId="0" borderId="0" applyFont="0" applyFill="0" applyBorder="0" applyProtection="0">
      <alignment horizontal="center" vertical="center"/>
    </xf>
    <xf numFmtId="4" fontId="10" fillId="0" borderId="0" applyFill="0" applyBorder="0" applyProtection="0">
      <alignment horizontal="center" vertical="center"/>
    </xf>
    <xf numFmtId="4" fontId="10" fillId="0" borderId="0">
      <alignment horizontal="right" vertical="center"/>
      <protection/>
    </xf>
    <xf numFmtId="173" fontId="10" fillId="0" borderId="0" applyFill="0" applyBorder="0" applyProtection="0">
      <alignment horizontal="center" vertical="center"/>
    </xf>
    <xf numFmtId="173" fontId="10" fillId="0" borderId="0">
      <alignment horizontal="right" vertical="center"/>
      <protection/>
    </xf>
    <xf numFmtId="178" fontId="17" fillId="0" borderId="0" applyFont="0" applyFill="0" applyBorder="0" applyProtection="0">
      <alignment horizontal="right" vertical="top" wrapText="1"/>
    </xf>
    <xf numFmtId="1" fontId="28" fillId="0" borderId="0" applyFont="0" applyFill="0" applyBorder="0" applyProtection="0">
      <alignment horizontal="right" wrapText="1"/>
    </xf>
    <xf numFmtId="0" fontId="12" fillId="0" borderId="23">
      <alignment/>
      <protection/>
    </xf>
    <xf numFmtId="0" fontId="12" fillId="0" borderId="23">
      <alignment/>
      <protection/>
    </xf>
    <xf numFmtId="1" fontId="17" fillId="0" borderId="0" applyFont="0" applyFill="0" applyBorder="0" applyProtection="0">
      <alignment horizontal="right" vertical="center"/>
    </xf>
    <xf numFmtId="0" fontId="12" fillId="0" borderId="24">
      <alignment/>
      <protection/>
    </xf>
    <xf numFmtId="0" fontId="12" fillId="0" borderId="24">
      <alignment/>
      <protection/>
    </xf>
    <xf numFmtId="1" fontId="12" fillId="0" borderId="0" applyFill="0" applyBorder="0" applyProtection="0">
      <alignment horizontal="center" vertical="center"/>
    </xf>
    <xf numFmtId="1" fontId="4" fillId="0" borderId="25">
      <alignment horizontal="right"/>
      <protection/>
    </xf>
    <xf numFmtId="0" fontId="0" fillId="0" borderId="26">
      <alignment vertical="center"/>
      <protection/>
    </xf>
    <xf numFmtId="0" fontId="0" fillId="0" borderId="26">
      <alignment vertical="center"/>
      <protection/>
    </xf>
    <xf numFmtId="184" fontId="10" fillId="0" borderId="0" applyFill="0" applyBorder="0">
      <alignment horizontal="right"/>
      <protection/>
    </xf>
    <xf numFmtId="0" fontId="17" fillId="0" borderId="27" applyNumberFormat="0" applyFont="0" applyFill="0" applyAlignment="0" applyProtection="0"/>
    <xf numFmtId="0" fontId="12" fillId="0" borderId="28">
      <alignment/>
      <protection/>
    </xf>
    <xf numFmtId="0" fontId="12" fillId="0" borderId="28">
      <alignment/>
      <protection/>
    </xf>
    <xf numFmtId="4" fontId="12" fillId="0" borderId="29">
      <alignment/>
      <protection/>
    </xf>
    <xf numFmtId="4" fontId="12" fillId="0" borderId="29">
      <alignment/>
      <protection/>
    </xf>
    <xf numFmtId="49" fontId="12" fillId="0" borderId="0" applyFill="0" applyBorder="0" applyProtection="0">
      <alignment/>
    </xf>
    <xf numFmtId="49" fontId="12" fillId="0" borderId="0" applyFill="0" applyBorder="0" applyProtection="0">
      <alignment/>
    </xf>
    <xf numFmtId="0" fontId="12" fillId="0" borderId="2">
      <alignment horizontal="right"/>
      <protection/>
    </xf>
    <xf numFmtId="0" fontId="12" fillId="0" borderId="2">
      <alignment horizontal="right"/>
      <protection/>
    </xf>
    <xf numFmtId="0" fontId="38" fillId="0" borderId="0" applyNumberFormat="0" applyFill="0" applyBorder="0" applyAlignment="0" applyProtection="0"/>
    <xf numFmtId="0" fontId="39" fillId="0" borderId="30" applyNumberFormat="0" applyFill="0" applyAlignment="0" applyProtection="0"/>
    <xf numFmtId="4" fontId="12" fillId="0" borderId="31">
      <alignment/>
      <protection/>
    </xf>
    <xf numFmtId="4" fontId="12" fillId="0" borderId="31">
      <alignment/>
      <protection/>
    </xf>
    <xf numFmtId="0" fontId="12" fillId="0" borderId="0">
      <alignment horizontal="left" vertical="center" wrapText="1"/>
      <protection/>
    </xf>
    <xf numFmtId="0" fontId="12" fillId="0" borderId="0">
      <alignment horizontal="left" vertical="center" wrapText="1"/>
      <protection/>
    </xf>
    <xf numFmtId="40" fontId="17" fillId="0" borderId="0" applyFont="0" applyFill="0" applyBorder="0" applyProtection="0">
      <alignment horizontal="right" vertical="center"/>
    </xf>
    <xf numFmtId="16" fontId="17" fillId="0" borderId="0" applyFont="0" applyFill="0" applyBorder="0" applyProtection="0">
      <alignment horizontal="right" vertical="center"/>
    </xf>
    <xf numFmtId="0" fontId="10" fillId="0" borderId="32" applyFill="0" applyBorder="0" applyProtection="0">
      <alignment horizontal="center" vertical="distributed" textRotation="90" wrapText="1"/>
    </xf>
    <xf numFmtId="1" fontId="17" fillId="0" borderId="0" applyNumberFormat="0" applyFont="0" applyFill="0" applyBorder="0" applyProtection="0">
      <alignment vertical="center"/>
    </xf>
    <xf numFmtId="1" fontId="28" fillId="0" borderId="0" applyFont="0" applyFill="0" applyBorder="0" applyProtection="0">
      <alignment horizontal="right" vertical="center"/>
    </xf>
    <xf numFmtId="0" fontId="40" fillId="0" borderId="0" applyNumberFormat="0" applyFill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49" fontId="14" fillId="0" borderId="0">
      <alignment horizontal="centerContinuous"/>
      <protection/>
    </xf>
    <xf numFmtId="0" fontId="18" fillId="0" borderId="8">
      <alignment horizontal="left" vertical="center" wrapText="1"/>
      <protection/>
    </xf>
  </cellStyleXfs>
  <cellXfs count="402">
    <xf numFmtId="0" fontId="0" fillId="0" borderId="0" xfId="0" applyAlignment="1">
      <alignment/>
    </xf>
    <xf numFmtId="0" fontId="6" fillId="0" borderId="0" xfId="157" applyFont="1" applyFill="1" applyBorder="1" applyAlignment="1" applyProtection="1">
      <alignment/>
      <protection/>
    </xf>
    <xf numFmtId="0" fontId="6" fillId="0" borderId="0" xfId="157" applyFont="1" applyFill="1" applyBorder="1" applyAlignment="1" applyProtection="1">
      <alignment wrapText="1"/>
      <protection/>
    </xf>
    <xf numFmtId="0" fontId="7" fillId="0" borderId="0" xfId="157" applyFont="1" applyFill="1" applyBorder="1" applyAlignment="1" applyProtection="1">
      <alignment/>
      <protection/>
    </xf>
    <xf numFmtId="0" fontId="5" fillId="0" borderId="0" xfId="157" applyFont="1" applyFill="1" applyBorder="1" applyAlignment="1" applyProtection="1">
      <alignment horizontal="center" vertical="center" wrapText="1"/>
      <protection/>
    </xf>
    <xf numFmtId="0" fontId="8" fillId="0" borderId="0" xfId="157" applyFont="1" applyFill="1" applyBorder="1" applyAlignment="1" applyProtection="1">
      <alignment horizontal="center" vertical="center" wrapText="1"/>
      <protection/>
    </xf>
    <xf numFmtId="0" fontId="8" fillId="0" borderId="0" xfId="157" applyFont="1" applyFill="1" applyBorder="1" applyAlignment="1" applyProtection="1">
      <alignment/>
      <protection/>
    </xf>
    <xf numFmtId="0" fontId="5" fillId="0" borderId="0" xfId="151" applyFont="1" applyFill="1" applyBorder="1" applyProtection="1">
      <alignment/>
      <protection/>
    </xf>
    <xf numFmtId="0" fontId="5" fillId="0" borderId="0" xfId="151" applyFont="1" applyFill="1" applyBorder="1" applyAlignment="1" applyProtection="1">
      <alignment vertical="top"/>
      <protection/>
    </xf>
    <xf numFmtId="0" fontId="5" fillId="0" borderId="0" xfId="155" applyFont="1" applyBorder="1" applyAlignment="1" applyProtection="1">
      <alignment horizontal="center" vertical="center" wrapText="1"/>
      <protection/>
    </xf>
    <xf numFmtId="0" fontId="6" fillId="0" borderId="0" xfId="155" applyFont="1" applyBorder="1" applyProtection="1">
      <alignment horizontal="center" vertical="center" wrapText="1"/>
      <protection/>
    </xf>
    <xf numFmtId="0" fontId="5" fillId="0" borderId="0" xfId="155" applyFont="1" applyBorder="1" applyProtection="1">
      <alignment horizontal="center" vertical="center" wrapText="1"/>
      <protection/>
    </xf>
    <xf numFmtId="0" fontId="6" fillId="0" borderId="0" xfId="152" applyFont="1" applyBorder="1" applyProtection="1">
      <alignment/>
      <protection/>
    </xf>
    <xf numFmtId="0" fontId="5" fillId="0" borderId="0" xfId="151" applyFont="1" applyFill="1" applyBorder="1" applyProtection="1">
      <alignment/>
      <protection locked="0"/>
    </xf>
    <xf numFmtId="0" fontId="5" fillId="0" borderId="13" xfId="155" applyFont="1" applyBorder="1" applyAlignment="1" applyProtection="1">
      <alignment horizontal="center" vertical="center" wrapText="1"/>
      <protection/>
    </xf>
    <xf numFmtId="0" fontId="5" fillId="0" borderId="13" xfId="155" applyFont="1" applyFill="1" applyBorder="1" applyAlignment="1" applyProtection="1">
      <alignment horizontal="center" vertical="center" wrapText="1"/>
      <protection/>
    </xf>
    <xf numFmtId="3" fontId="9" fillId="0" borderId="0" xfId="156" applyNumberFormat="1" applyFont="1" applyFill="1" applyProtection="1">
      <alignment horizontal="center" vertical="center" wrapText="1"/>
      <protection/>
    </xf>
    <xf numFmtId="3" fontId="9" fillId="0" borderId="0" xfId="156" applyNumberFormat="1" applyFont="1" applyProtection="1">
      <alignment horizontal="center" vertical="center" wrapText="1"/>
      <protection/>
    </xf>
    <xf numFmtId="3" fontId="13" fillId="0" borderId="0" xfId="156" applyNumberFormat="1" applyFont="1" applyProtection="1">
      <alignment horizontal="center" vertical="center" wrapText="1"/>
      <protection/>
    </xf>
    <xf numFmtId="3" fontId="13" fillId="0" borderId="0" xfId="156" applyNumberFormat="1" applyFont="1" applyFill="1" applyProtection="1">
      <alignment horizontal="center" vertical="center" wrapText="1"/>
      <protection/>
    </xf>
    <xf numFmtId="3" fontId="9" fillId="0" borderId="0" xfId="156" applyNumberFormat="1" applyFont="1" applyBorder="1" applyProtection="1">
      <alignment horizontal="center" vertical="center" wrapText="1"/>
      <protection/>
    </xf>
    <xf numFmtId="0" fontId="9" fillId="0" borderId="0" xfId="156" applyNumberFormat="1" applyFont="1" applyFill="1" applyProtection="1">
      <alignment horizontal="center" vertical="center" wrapText="1"/>
      <protection/>
    </xf>
    <xf numFmtId="3" fontId="7" fillId="0" borderId="0" xfId="157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157" applyNumberFormat="1" applyFont="1" applyFill="1" applyBorder="1" applyAlignment="1" applyProtection="1">
      <alignment horizontal="right" vertical="center" wrapText="1"/>
      <protection/>
    </xf>
    <xf numFmtId="0" fontId="6" fillId="0" borderId="0" xfId="157" applyFont="1" applyFill="1" applyBorder="1" applyAlignment="1" applyProtection="1">
      <alignment/>
      <protection locked="0"/>
    </xf>
    <xf numFmtId="0" fontId="6" fillId="0" borderId="0" xfId="157" applyFont="1" applyFill="1" applyBorder="1" applyAlignment="1" applyProtection="1">
      <alignment wrapText="1"/>
      <protection locked="0"/>
    </xf>
    <xf numFmtId="0" fontId="7" fillId="0" borderId="0" xfId="157" applyFont="1" applyFill="1" applyBorder="1" applyAlignment="1" applyProtection="1">
      <alignment/>
      <protection locked="0"/>
    </xf>
    <xf numFmtId="0" fontId="5" fillId="0" borderId="0" xfId="152" applyFont="1" applyFill="1" applyBorder="1" applyAlignment="1" applyProtection="1">
      <alignment horizontal="left" vertical="center"/>
      <protection locked="0"/>
    </xf>
    <xf numFmtId="0" fontId="5" fillId="0" borderId="0" xfId="155" applyFont="1" applyBorder="1" applyAlignment="1" applyProtection="1">
      <alignment horizontal="center" vertical="center" wrapText="1"/>
      <protection locked="0"/>
    </xf>
    <xf numFmtId="0" fontId="5" fillId="0" borderId="0" xfId="155" applyFont="1" applyBorder="1" applyAlignment="1" applyProtection="1">
      <alignment horizontal="center" vertical="center"/>
      <protection locked="0"/>
    </xf>
    <xf numFmtId="0" fontId="5" fillId="0" borderId="0" xfId="155" applyFont="1" applyBorder="1" applyAlignment="1" applyProtection="1">
      <alignment horizontal="right" vertical="center"/>
      <protection locked="0"/>
    </xf>
    <xf numFmtId="0" fontId="6" fillId="0" borderId="0" xfId="155" applyFont="1" applyBorder="1" applyProtection="1">
      <alignment horizontal="center" vertical="center" wrapText="1"/>
      <protection locked="0"/>
    </xf>
    <xf numFmtId="0" fontId="5" fillId="0" borderId="0" xfId="151" applyFont="1" applyFill="1" applyBorder="1" applyAlignment="1" applyProtection="1">
      <alignment vertical="top"/>
      <protection locked="0"/>
    </xf>
    <xf numFmtId="0" fontId="0" fillId="0" borderId="13" xfId="0" applyBorder="1" applyAlignment="1">
      <alignment/>
    </xf>
    <xf numFmtId="0" fontId="6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/>
    </xf>
    <xf numFmtId="0" fontId="0" fillId="25" borderId="13" xfId="0" applyFill="1" applyBorder="1" applyAlignment="1">
      <alignment/>
    </xf>
    <xf numFmtId="0" fontId="6" fillId="25" borderId="13" xfId="0" applyFont="1" applyFill="1" applyBorder="1" applyAlignment="1">
      <alignment/>
    </xf>
    <xf numFmtId="3" fontId="8" fillId="0" borderId="0" xfId="157" applyNumberFormat="1" applyFont="1" applyFill="1" applyBorder="1" applyAlignment="1" applyProtection="1">
      <alignment/>
      <protection/>
    </xf>
    <xf numFmtId="0" fontId="7" fillId="0" borderId="0" xfId="157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5" fillId="0" borderId="13" xfId="157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0" xfId="157" applyFont="1" applyFill="1" applyBorder="1" applyAlignment="1" applyProtection="1">
      <alignment vertical="center"/>
      <protection locked="0"/>
    </xf>
    <xf numFmtId="0" fontId="6" fillId="0" borderId="13" xfId="157" applyFont="1" applyFill="1" applyBorder="1" applyAlignment="1" applyProtection="1">
      <alignment vertical="center" wrapText="1"/>
      <protection/>
    </xf>
    <xf numFmtId="3" fontId="6" fillId="0" borderId="13" xfId="157" applyNumberFormat="1" applyFont="1" applyFill="1" applyBorder="1" applyAlignment="1" applyProtection="1">
      <alignment horizontal="right" vertical="center" wrapText="1"/>
      <protection/>
    </xf>
    <xf numFmtId="0" fontId="5" fillId="0" borderId="13" xfId="157" applyFont="1" applyFill="1" applyBorder="1" applyAlignment="1" applyProtection="1">
      <alignment horizontal="right" wrapText="1"/>
      <protection/>
    </xf>
    <xf numFmtId="0" fontId="6" fillId="0" borderId="0" xfId="143" applyFont="1">
      <alignment/>
      <protection/>
    </xf>
    <xf numFmtId="0" fontId="10" fillId="0" borderId="0" xfId="0" applyFont="1" applyAlignment="1">
      <alignment/>
    </xf>
    <xf numFmtId="0" fontId="6" fillId="0" borderId="13" xfId="143" applyFont="1" applyBorder="1" applyAlignment="1">
      <alignment vertical="center" wrapText="1"/>
      <protection/>
    </xf>
    <xf numFmtId="0" fontId="6" fillId="0" borderId="13" xfId="143" applyFont="1" applyBorder="1" applyAlignment="1">
      <alignment horizontal="right" vertical="center" wrapText="1"/>
      <protection/>
    </xf>
    <xf numFmtId="0" fontId="6" fillId="0" borderId="13" xfId="143" applyFont="1" applyFill="1" applyBorder="1" applyAlignment="1">
      <alignment vertical="center" wrapText="1"/>
      <protection/>
    </xf>
    <xf numFmtId="0" fontId="6" fillId="0" borderId="0" xfId="143" applyFont="1" applyFill="1">
      <alignment/>
      <protection/>
    </xf>
    <xf numFmtId="3" fontId="6" fillId="0" borderId="0" xfId="143" applyNumberFormat="1" applyFont="1">
      <alignment/>
      <protection/>
    </xf>
    <xf numFmtId="0" fontId="5" fillId="0" borderId="0" xfId="143" applyFont="1" applyBorder="1" applyAlignment="1">
      <alignment wrapText="1"/>
      <protection/>
    </xf>
    <xf numFmtId="0" fontId="5" fillId="0" borderId="13" xfId="151" applyFont="1" applyFill="1" applyBorder="1" applyAlignment="1" applyProtection="1">
      <alignment horizontal="center" vertical="center" wrapText="1"/>
      <protection/>
    </xf>
    <xf numFmtId="0" fontId="5" fillId="0" borderId="26" xfId="155" applyFont="1" applyBorder="1" applyAlignment="1" applyProtection="1">
      <alignment horizontal="center" vertical="center" wrapText="1"/>
      <protection/>
    </xf>
    <xf numFmtId="3" fontId="6" fillId="0" borderId="0" xfId="155" applyNumberFormat="1" applyFont="1" applyBorder="1" applyProtection="1">
      <alignment horizontal="center" vertical="center" wrapText="1"/>
      <protection/>
    </xf>
    <xf numFmtId="3" fontId="6" fillId="0" borderId="0" xfId="157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157" applyNumberFormat="1" applyFont="1" applyFill="1" applyBorder="1" applyAlignment="1" applyProtection="1">
      <alignment horizontal="right" vertical="center" wrapText="1"/>
      <protection/>
    </xf>
    <xf numFmtId="3" fontId="5" fillId="0" borderId="0" xfId="157" applyNumberFormat="1" applyFont="1" applyFill="1" applyBorder="1" applyAlignment="1" applyProtection="1">
      <alignment/>
      <protection/>
    </xf>
    <xf numFmtId="0" fontId="5" fillId="0" borderId="0" xfId="157" applyFont="1" applyFill="1" applyBorder="1" applyAlignment="1" applyProtection="1">
      <alignment/>
      <protection/>
    </xf>
    <xf numFmtId="3" fontId="5" fillId="0" borderId="0" xfId="157" applyNumberFormat="1" applyFont="1" applyFill="1" applyBorder="1" applyAlignment="1" applyProtection="1">
      <alignment horizontal="right" vertical="center" wrapText="1"/>
      <protection/>
    </xf>
    <xf numFmtId="0" fontId="5" fillId="0" borderId="13" xfId="157" applyFont="1" applyBorder="1" applyAlignment="1" applyProtection="1">
      <alignment horizontal="center" vertical="center" wrapText="1"/>
      <protection/>
    </xf>
    <xf numFmtId="3" fontId="5" fillId="0" borderId="0" xfId="151" applyNumberFormat="1" applyFont="1" applyFill="1" applyBorder="1" applyProtection="1">
      <alignment/>
      <protection locked="0"/>
    </xf>
    <xf numFmtId="0" fontId="5" fillId="0" borderId="0" xfId="157" applyFont="1" applyFill="1" applyBorder="1" applyAlignment="1" applyProtection="1">
      <alignment/>
      <protection locked="0"/>
    </xf>
    <xf numFmtId="3" fontId="5" fillId="0" borderId="13" xfId="82" applyNumberFormat="1" applyFont="1" applyFill="1" applyBorder="1" applyAlignment="1" applyProtection="1">
      <alignment horizontal="center" vertical="center" wrapText="1"/>
      <protection/>
    </xf>
    <xf numFmtId="3" fontId="6" fillId="0" borderId="0" xfId="154" applyFont="1" applyBorder="1" applyProtection="1">
      <alignment horizontal="right" vertical="center"/>
      <protection/>
    </xf>
    <xf numFmtId="0" fontId="5" fillId="0" borderId="0" xfId="151" applyFont="1" applyFill="1" applyBorder="1" applyAlignment="1" applyProtection="1">
      <alignment horizontal="right"/>
      <protection/>
    </xf>
    <xf numFmtId="3" fontId="6" fillId="0" borderId="0" xfId="154" applyFont="1" applyBorder="1" applyProtection="1">
      <alignment horizontal="right" vertical="center"/>
      <protection locked="0"/>
    </xf>
    <xf numFmtId="3" fontId="5" fillId="0" borderId="0" xfId="157" applyNumberFormat="1" applyFont="1" applyFill="1" applyBorder="1" applyAlignment="1" applyProtection="1">
      <alignment/>
      <protection locked="0"/>
    </xf>
    <xf numFmtId="0" fontId="5" fillId="0" borderId="0" xfId="157" applyFont="1" applyFill="1" applyBorder="1" applyAlignment="1" applyProtection="1">
      <alignment horizontal="right" wrapText="1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wrapText="1"/>
      <protection locked="0"/>
    </xf>
    <xf numFmtId="3" fontId="48" fillId="0" borderId="0" xfId="156" applyNumberFormat="1" applyFont="1" applyFill="1" applyBorder="1" applyProtection="1">
      <alignment horizontal="center" vertical="center" wrapText="1"/>
      <protection/>
    </xf>
    <xf numFmtId="0" fontId="49" fillId="0" borderId="0" xfId="0" applyFont="1" applyAlignment="1">
      <alignment/>
    </xf>
    <xf numFmtId="3" fontId="48" fillId="0" borderId="0" xfId="156" applyNumberFormat="1" applyFont="1" applyFill="1" applyBorder="1" applyAlignment="1" applyProtection="1">
      <alignment horizontal="left"/>
      <protection/>
    </xf>
    <xf numFmtId="0" fontId="5" fillId="0" borderId="33" xfId="157" applyFont="1" applyFill="1" applyBorder="1" applyAlignment="1" applyProtection="1">
      <alignment horizontal="center" vertical="center" wrapText="1"/>
      <protection/>
    </xf>
    <xf numFmtId="3" fontId="6" fillId="0" borderId="13" xfId="157" applyNumberFormat="1" applyFont="1" applyFill="1" applyBorder="1" applyAlignment="1" applyProtection="1">
      <alignment vertical="center" wrapText="1"/>
      <protection/>
    </xf>
    <xf numFmtId="0" fontId="5" fillId="0" borderId="13" xfId="146" applyFont="1" applyBorder="1" applyAlignment="1">
      <alignment horizontal="center" vertical="center" wrapText="1"/>
      <protection/>
    </xf>
    <xf numFmtId="0" fontId="6" fillId="0" borderId="13" xfId="146" applyFont="1" applyBorder="1" applyAlignment="1">
      <alignment horizontal="left" vertical="center" wrapText="1"/>
      <protection/>
    </xf>
    <xf numFmtId="0" fontId="41" fillId="20" borderId="13" xfId="146" applyFont="1" applyFill="1" applyBorder="1">
      <alignment/>
      <protection/>
    </xf>
    <xf numFmtId="0" fontId="42" fillId="0" borderId="13" xfId="146" applyFont="1" applyBorder="1" applyAlignment="1">
      <alignment horizontal="center"/>
      <protection/>
    </xf>
    <xf numFmtId="0" fontId="6" fillId="0" borderId="13" xfId="146" applyFont="1" applyFill="1" applyBorder="1" applyAlignment="1">
      <alignment horizontal="left" vertical="center" wrapText="1"/>
      <protection/>
    </xf>
    <xf numFmtId="0" fontId="5" fillId="0" borderId="13" xfId="146" applyFont="1" applyBorder="1" applyAlignment="1">
      <alignment horizontal="left" vertical="center" wrapText="1"/>
      <protection/>
    </xf>
    <xf numFmtId="0" fontId="5" fillId="0" borderId="13" xfId="146" applyFont="1" applyBorder="1">
      <alignment/>
      <protection/>
    </xf>
    <xf numFmtId="0" fontId="0" fillId="25" borderId="13" xfId="146" applyFont="1" applyFill="1" applyBorder="1">
      <alignment/>
      <protection/>
    </xf>
    <xf numFmtId="49" fontId="6" fillId="25" borderId="13" xfId="146" applyNumberFormat="1" applyFont="1" applyFill="1" applyBorder="1" applyAlignment="1">
      <alignment horizontal="left" vertical="center" wrapText="1"/>
      <protection/>
    </xf>
    <xf numFmtId="0" fontId="43" fillId="25" borderId="13" xfId="146" applyFont="1" applyFill="1" applyBorder="1" applyAlignment="1">
      <alignment horizontal="left" vertical="center" wrapText="1"/>
      <protection/>
    </xf>
    <xf numFmtId="0" fontId="6" fillId="25" borderId="13" xfId="146" applyFont="1" applyFill="1" applyBorder="1">
      <alignment/>
      <protection/>
    </xf>
    <xf numFmtId="0" fontId="43" fillId="26" borderId="13" xfId="146" applyFont="1" applyFill="1" applyBorder="1" applyAlignment="1">
      <alignment horizontal="left" vertical="center" wrapText="1"/>
      <protection/>
    </xf>
    <xf numFmtId="0" fontId="6" fillId="0" borderId="13" xfId="111" applyFont="1" applyFill="1" applyBorder="1" applyAlignment="1" applyProtection="1">
      <alignment horizontal="left" vertical="center" wrapText="1"/>
      <protection/>
    </xf>
    <xf numFmtId="0" fontId="43" fillId="26" borderId="13" xfId="111" applyFont="1" applyFill="1" applyBorder="1" applyAlignment="1" applyProtection="1">
      <alignment horizontal="left" vertical="center" wrapText="1"/>
      <protection/>
    </xf>
    <xf numFmtId="0" fontId="42" fillId="0" borderId="13" xfId="146" applyFont="1" applyFill="1" applyBorder="1" applyAlignment="1">
      <alignment horizontal="center"/>
      <protection/>
    </xf>
    <xf numFmtId="0" fontId="6" fillId="0" borderId="13" xfId="146" applyFont="1" applyBorder="1" applyAlignment="1">
      <alignment horizontal="center"/>
      <protection/>
    </xf>
    <xf numFmtId="0" fontId="6" fillId="25" borderId="13" xfId="146" applyFont="1" applyFill="1" applyBorder="1" applyAlignment="1">
      <alignment horizontal="center"/>
      <protection/>
    </xf>
    <xf numFmtId="0" fontId="6" fillId="0" borderId="13" xfId="146" applyFont="1" applyFill="1" applyBorder="1">
      <alignment/>
      <protection/>
    </xf>
    <xf numFmtId="0" fontId="43" fillId="25" borderId="13" xfId="146" applyFont="1" applyFill="1" applyBorder="1">
      <alignment/>
      <protection/>
    </xf>
    <xf numFmtId="0" fontId="47" fillId="0" borderId="13" xfId="146" applyFont="1" applyBorder="1" applyAlignment="1">
      <alignment horizontal="center"/>
      <protection/>
    </xf>
    <xf numFmtId="0" fontId="42" fillId="0" borderId="9" xfId="146" applyFont="1" applyBorder="1" applyAlignment="1">
      <alignment horizontal="center"/>
      <protection/>
    </xf>
    <xf numFmtId="0" fontId="6" fillId="0" borderId="9" xfId="146" applyFont="1" applyFill="1" applyBorder="1" applyAlignment="1">
      <alignment horizontal="center"/>
      <protection/>
    </xf>
    <xf numFmtId="0" fontId="50" fillId="27" borderId="9" xfId="146" applyFont="1" applyFill="1" applyBorder="1" applyAlignment="1">
      <alignment horizontal="left"/>
      <protection/>
    </xf>
    <xf numFmtId="0" fontId="6" fillId="0" borderId="13" xfId="146" applyFont="1" applyFill="1" applyBorder="1" applyAlignment="1">
      <alignment horizontal="center"/>
      <protection/>
    </xf>
    <xf numFmtId="0" fontId="50" fillId="27" borderId="13" xfId="146" applyFont="1" applyFill="1" applyBorder="1" applyAlignment="1">
      <alignment horizontal="left"/>
      <protection/>
    </xf>
    <xf numFmtId="0" fontId="50" fillId="0" borderId="13" xfId="146" applyFont="1" applyFill="1" applyBorder="1" applyAlignment="1">
      <alignment horizontal="left"/>
      <protection/>
    </xf>
    <xf numFmtId="0" fontId="50" fillId="0" borderId="13" xfId="146" applyFont="1" applyBorder="1">
      <alignment/>
      <protection/>
    </xf>
    <xf numFmtId="0" fontId="5" fillId="0" borderId="13" xfId="146" applyFont="1" applyBorder="1" applyAlignment="1">
      <alignment horizontal="center" wrapText="1"/>
      <protection/>
    </xf>
    <xf numFmtId="0" fontId="6" fillId="0" borderId="13" xfId="146" applyFont="1" applyBorder="1" applyAlignment="1">
      <alignment horizontal="center" vertical="center"/>
      <protection/>
    </xf>
    <xf numFmtId="3" fontId="48" fillId="6" borderId="13" xfId="157" applyNumberFormat="1" applyFont="1" applyFill="1" applyBorder="1" applyAlignment="1" applyProtection="1">
      <alignment horizontal="right" vertical="center" wrapText="1"/>
      <protection locked="0"/>
    </xf>
    <xf numFmtId="2" fontId="5" fillId="28" borderId="0" xfId="157" applyNumberFormat="1" applyFont="1" applyFill="1" applyBorder="1" applyAlignment="1" applyProtection="1">
      <alignment horizontal="left" vertical="center"/>
      <protection locked="0"/>
    </xf>
    <xf numFmtId="2" fontId="6" fillId="28" borderId="0" xfId="158" applyNumberFormat="1" applyFont="1" applyFill="1" applyAlignment="1" applyProtection="1">
      <alignment horizontal="left"/>
      <protection locked="0"/>
    </xf>
    <xf numFmtId="2" fontId="6" fillId="0" borderId="0" xfId="157" applyNumberFormat="1" applyFont="1" applyFill="1" applyBorder="1" applyAlignment="1" applyProtection="1">
      <alignment/>
      <protection locked="0"/>
    </xf>
    <xf numFmtId="2" fontId="6" fillId="28" borderId="0" xfId="157" applyNumberFormat="1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 horizontal="right" wrapText="1"/>
      <protection/>
    </xf>
    <xf numFmtId="3" fontId="6" fillId="27" borderId="13" xfId="157" applyNumberFormat="1" applyFont="1" applyFill="1" applyBorder="1" applyAlignment="1" applyProtection="1">
      <alignment horizontal="right" vertical="center" wrapText="1"/>
      <protection/>
    </xf>
    <xf numFmtId="0" fontId="5" fillId="0" borderId="0" xfId="155" applyFont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>
      <alignment/>
    </xf>
    <xf numFmtId="0" fontId="5" fillId="27" borderId="0" xfId="151" applyFont="1" applyFill="1" applyBorder="1" applyProtection="1">
      <alignment/>
      <protection locked="0"/>
    </xf>
    <xf numFmtId="0" fontId="5" fillId="27" borderId="13" xfId="157" applyFont="1" applyFill="1" applyBorder="1" applyAlignment="1" applyProtection="1">
      <alignment horizontal="center" vertical="center" wrapText="1"/>
      <protection/>
    </xf>
    <xf numFmtId="3" fontId="5" fillId="0" borderId="9" xfId="157" applyNumberFormat="1" applyFont="1" applyFill="1" applyBorder="1" applyAlignment="1" applyProtection="1">
      <alignment horizontal="center" vertical="center" wrapText="1"/>
      <protection/>
    </xf>
    <xf numFmtId="3" fontId="5" fillId="0" borderId="13" xfId="157" applyNumberFormat="1" applyFont="1" applyFill="1" applyBorder="1" applyAlignment="1" applyProtection="1">
      <alignment horizontal="center" vertical="center" wrapText="1"/>
      <protection/>
    </xf>
    <xf numFmtId="3" fontId="5" fillId="0" borderId="0" xfId="157" applyNumberFormat="1" applyFont="1" applyFill="1" applyBorder="1" applyAlignment="1" applyProtection="1">
      <alignment horizontal="center" vertical="center" wrapText="1"/>
      <protection/>
    </xf>
    <xf numFmtId="3" fontId="48" fillId="0" borderId="0" xfId="157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10" fillId="0" borderId="0" xfId="0" applyFont="1" applyFill="1" applyAlignment="1">
      <alignment/>
    </xf>
    <xf numFmtId="0" fontId="82" fillId="0" borderId="13" xfId="0" applyFont="1" applyBorder="1" applyAlignment="1" applyProtection="1">
      <alignment horizontal="center" vertical="center"/>
      <protection/>
    </xf>
    <xf numFmtId="0" fontId="82" fillId="0" borderId="13" xfId="0" applyFont="1" applyBorder="1" applyAlignment="1" applyProtection="1">
      <alignment horizontal="center" vertical="center" wrapText="1"/>
      <protection/>
    </xf>
    <xf numFmtId="0" fontId="6" fillId="0" borderId="13" xfId="143" applyFont="1" applyBorder="1" applyAlignment="1" applyProtection="1">
      <alignment vertical="center" wrapText="1"/>
      <protection/>
    </xf>
    <xf numFmtId="0" fontId="6" fillId="0" borderId="13" xfId="143" applyFont="1" applyBorder="1" applyAlignment="1" applyProtection="1">
      <alignment horizontal="right" vertical="center" wrapText="1"/>
      <protection/>
    </xf>
    <xf numFmtId="0" fontId="6" fillId="0" borderId="13" xfId="143" applyFont="1" applyFill="1" applyBorder="1" applyAlignment="1" applyProtection="1">
      <alignment vertical="center" wrapText="1"/>
      <protection/>
    </xf>
    <xf numFmtId="0" fontId="6" fillId="0" borderId="13" xfId="143" applyFont="1" applyFill="1" applyBorder="1" applyAlignment="1" applyProtection="1">
      <alignment horizontal="right" vertical="center" wrapText="1"/>
      <protection/>
    </xf>
    <xf numFmtId="0" fontId="6" fillId="27" borderId="13" xfId="143" applyFont="1" applyFill="1" applyBorder="1" applyAlignment="1" applyProtection="1">
      <alignment vertical="center" wrapText="1"/>
      <protection/>
    </xf>
    <xf numFmtId="0" fontId="5" fillId="0" borderId="13" xfId="143" applyFont="1" applyFill="1" applyBorder="1" applyAlignment="1" applyProtection="1">
      <alignment vertical="center" wrapText="1"/>
      <protection/>
    </xf>
    <xf numFmtId="3" fontId="6" fillId="0" borderId="13" xfId="157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Font="1" applyAlignment="1">
      <alignment/>
    </xf>
    <xf numFmtId="3" fontId="6" fillId="0" borderId="0" xfId="143" applyNumberFormat="1" applyFont="1" applyFill="1" applyBorder="1">
      <alignment/>
      <protection/>
    </xf>
    <xf numFmtId="3" fontId="6" fillId="0" borderId="0" xfId="143" applyNumberFormat="1" applyFont="1" applyFill="1">
      <alignment/>
      <protection/>
    </xf>
    <xf numFmtId="0" fontId="6" fillId="0" borderId="0" xfId="158" applyFont="1" applyFill="1" applyAlignment="1" applyProtection="1">
      <alignment horizontal="center"/>
      <protection locked="0"/>
    </xf>
    <xf numFmtId="0" fontId="6" fillId="0" borderId="0" xfId="158" applyFont="1" applyFill="1" applyProtection="1">
      <alignment/>
      <protection locked="0"/>
    </xf>
    <xf numFmtId="0" fontId="6" fillId="0" borderId="0" xfId="158" applyFont="1" applyFill="1" applyAlignment="1" applyProtection="1">
      <alignment horizontal="left"/>
      <protection locked="0"/>
    </xf>
    <xf numFmtId="0" fontId="48" fillId="0" borderId="0" xfId="156" applyNumberFormat="1" applyFont="1" applyFill="1" applyBorder="1" applyAlignment="1" applyProtection="1">
      <alignment horizontal="left" vertical="center" wrapText="1"/>
      <protection locked="0"/>
    </xf>
    <xf numFmtId="0" fontId="48" fillId="0" borderId="0" xfId="156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Alignment="1">
      <alignment/>
    </xf>
    <xf numFmtId="0" fontId="53" fillId="29" borderId="33" xfId="0" applyFont="1" applyFill="1" applyBorder="1" applyAlignment="1">
      <alignment/>
    </xf>
    <xf numFmtId="0" fontId="0" fillId="29" borderId="0" xfId="0" applyFont="1" applyFill="1" applyAlignment="1">
      <alignment/>
    </xf>
    <xf numFmtId="0" fontId="6" fillId="29" borderId="0" xfId="146" applyFont="1" applyFill="1">
      <alignment/>
      <protection/>
    </xf>
    <xf numFmtId="0" fontId="5" fillId="29" borderId="13" xfId="146" applyFont="1" applyFill="1" applyBorder="1" applyAlignment="1">
      <alignment horizontal="center"/>
      <protection/>
    </xf>
    <xf numFmtId="0" fontId="5" fillId="29" borderId="13" xfId="146" applyFont="1" applyFill="1" applyBorder="1" applyAlignment="1">
      <alignment horizontal="center" vertical="center" wrapText="1"/>
      <protection/>
    </xf>
    <xf numFmtId="0" fontId="6" fillId="30" borderId="0" xfId="146" applyFont="1" applyFill="1">
      <alignment/>
      <protection/>
    </xf>
    <xf numFmtId="3" fontId="6" fillId="29" borderId="0" xfId="146" applyNumberFormat="1" applyFont="1" applyFill="1">
      <alignment/>
      <protection/>
    </xf>
    <xf numFmtId="0" fontId="8" fillId="29" borderId="0" xfId="151" applyNumberFormat="1" applyFont="1" applyFill="1" applyBorder="1" applyAlignment="1" applyProtection="1">
      <alignment horizontal="left" wrapText="1"/>
      <protection/>
    </xf>
    <xf numFmtId="0" fontId="13" fillId="0" borderId="0" xfId="0" applyFont="1" applyFill="1" applyAlignment="1">
      <alignment vertical="center"/>
    </xf>
    <xf numFmtId="0" fontId="6" fillId="29" borderId="13" xfId="147" applyFont="1" applyFill="1" applyBorder="1" applyAlignment="1">
      <alignment horizontal="center" vertical="center"/>
      <protection/>
    </xf>
    <xf numFmtId="49" fontId="6" fillId="29" borderId="13" xfId="147" applyNumberFormat="1" applyFont="1" applyFill="1" applyBorder="1" applyAlignment="1">
      <alignment horizontal="center" vertical="center"/>
      <protection/>
    </xf>
    <xf numFmtId="3" fontId="6" fillId="0" borderId="13" xfId="82" applyNumberFormat="1" applyFont="1" applyFill="1" applyBorder="1" applyAlignment="1" applyProtection="1">
      <alignment horizontal="right" vertical="center"/>
      <protection locked="0"/>
    </xf>
    <xf numFmtId="0" fontId="6" fillId="29" borderId="13" xfId="0" applyFont="1" applyFill="1" applyBorder="1" applyAlignment="1">
      <alignment horizontal="center" vertical="center"/>
    </xf>
    <xf numFmtId="0" fontId="6" fillId="29" borderId="13" xfId="157" applyFont="1" applyFill="1" applyBorder="1" applyAlignment="1" applyProtection="1">
      <alignment vertical="center" wrapText="1"/>
      <protection/>
    </xf>
    <xf numFmtId="3" fontId="6" fillId="29" borderId="13" xfId="157" applyNumberFormat="1" applyFont="1" applyFill="1" applyBorder="1" applyAlignment="1" applyProtection="1">
      <alignment horizontal="right" vertical="center" wrapText="1"/>
      <protection/>
    </xf>
    <xf numFmtId="49" fontId="6" fillId="29" borderId="13" xfId="0" applyNumberFormat="1" applyFont="1" applyFill="1" applyBorder="1" applyAlignment="1">
      <alignment horizontal="center" vertical="center"/>
    </xf>
    <xf numFmtId="0" fontId="6" fillId="29" borderId="13" xfId="157" applyFont="1" applyFill="1" applyBorder="1" applyAlignment="1" applyProtection="1">
      <alignment horizontal="left" wrapText="1"/>
      <protection/>
    </xf>
    <xf numFmtId="0" fontId="6" fillId="29" borderId="13" xfId="0" applyFont="1" applyFill="1" applyBorder="1" applyAlignment="1">
      <alignment wrapText="1"/>
    </xf>
    <xf numFmtId="3" fontId="6" fillId="0" borderId="0" xfId="157" applyNumberFormat="1" applyFont="1" applyFill="1" applyBorder="1" applyAlignment="1" applyProtection="1">
      <alignment/>
      <protection locked="0"/>
    </xf>
    <xf numFmtId="189" fontId="6" fillId="0" borderId="13" xfId="81" applyNumberFormat="1" applyFont="1" applyFill="1" applyBorder="1" applyAlignment="1" applyProtection="1">
      <alignment vertical="center" wrapText="1"/>
      <protection/>
    </xf>
    <xf numFmtId="0" fontId="6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3" fontId="6" fillId="0" borderId="13" xfId="156" applyNumberFormat="1" applyFont="1" applyFill="1" applyBorder="1" applyAlignment="1" applyProtection="1">
      <alignment horizontal="center" vertical="center" wrapText="1"/>
      <protection/>
    </xf>
    <xf numFmtId="3" fontId="5" fillId="0" borderId="13" xfId="156" applyNumberFormat="1" applyFont="1" applyFill="1" applyBorder="1" applyAlignment="1" applyProtection="1">
      <alignment horizontal="center"/>
      <protection/>
    </xf>
    <xf numFmtId="3" fontId="5" fillId="0" borderId="13" xfId="156" applyNumberFormat="1" applyFont="1" applyFill="1" applyBorder="1" applyAlignment="1" applyProtection="1">
      <alignment horizontal="left" vertical="center" wrapText="1"/>
      <protection/>
    </xf>
    <xf numFmtId="3" fontId="6" fillId="0" borderId="13" xfId="156" applyNumberFormat="1" applyFont="1" applyFill="1" applyBorder="1" applyAlignment="1" applyProtection="1">
      <alignment horizontal="center" vertical="center"/>
      <protection/>
    </xf>
    <xf numFmtId="3" fontId="6" fillId="0" borderId="13" xfId="156" applyNumberFormat="1" applyFont="1" applyFill="1" applyBorder="1" applyAlignment="1" applyProtection="1">
      <alignment horizontal="left" vertical="center" wrapText="1"/>
      <protection/>
    </xf>
    <xf numFmtId="3" fontId="6" fillId="0" borderId="13" xfId="156" applyNumberFormat="1" applyFont="1" applyFill="1" applyBorder="1" applyAlignment="1" applyProtection="1">
      <alignment horizontal="right" vertical="center" wrapText="1"/>
      <protection/>
    </xf>
    <xf numFmtId="3" fontId="6" fillId="0" borderId="13" xfId="156" applyNumberFormat="1" applyFont="1" applyFill="1" applyBorder="1" applyAlignment="1" applyProtection="1">
      <alignment horizontal="right" vertical="center"/>
      <protection/>
    </xf>
    <xf numFmtId="3" fontId="5" fillId="0" borderId="13" xfId="156" applyNumberFormat="1" applyFont="1" applyFill="1" applyBorder="1" applyAlignment="1" applyProtection="1">
      <alignment horizontal="right" vertical="center" wrapText="1"/>
      <protection/>
    </xf>
    <xf numFmtId="3" fontId="5" fillId="0" borderId="13" xfId="153" applyNumberFormat="1" applyFont="1" applyFill="1" applyBorder="1" applyProtection="1">
      <alignment horizontal="right" vertical="center"/>
      <protection/>
    </xf>
    <xf numFmtId="3" fontId="6" fillId="0" borderId="13" xfId="156" applyNumberFormat="1" applyFont="1" applyFill="1" applyBorder="1" applyProtection="1">
      <alignment horizontal="center" vertical="center" wrapText="1"/>
      <protection/>
    </xf>
    <xf numFmtId="3" fontId="5" fillId="0" borderId="13" xfId="156" applyNumberFormat="1" applyFont="1" applyFill="1" applyBorder="1" applyAlignment="1" applyProtection="1">
      <alignment horizontal="center" vertical="center"/>
      <protection/>
    </xf>
    <xf numFmtId="3" fontId="6" fillId="0" borderId="13" xfId="156" applyNumberFormat="1" applyFont="1" applyFill="1" applyBorder="1" applyAlignment="1" applyProtection="1">
      <alignment horizontal="right"/>
      <protection/>
    </xf>
    <xf numFmtId="3" fontId="6" fillId="0" borderId="13" xfId="156" applyNumberFormat="1" applyFont="1" applyFill="1" applyBorder="1" applyAlignment="1" applyProtection="1">
      <alignment horizontal="left"/>
      <protection/>
    </xf>
    <xf numFmtId="3" fontId="5" fillId="0" borderId="13" xfId="156" applyNumberFormat="1" applyFont="1" applyFill="1" applyBorder="1" applyAlignment="1" applyProtection="1">
      <alignment horizontal="right"/>
      <protection/>
    </xf>
    <xf numFmtId="3" fontId="5" fillId="0" borderId="13" xfId="153" applyNumberFormat="1" applyFont="1" applyFill="1" applyBorder="1" applyProtection="1">
      <alignment horizontal="right" vertical="center"/>
      <protection locked="0"/>
    </xf>
    <xf numFmtId="3" fontId="6" fillId="0" borderId="13" xfId="0" applyNumberFormat="1" applyFont="1" applyFill="1" applyBorder="1" applyAlignment="1">
      <alignment horizontal="right"/>
    </xf>
    <xf numFmtId="3" fontId="6" fillId="0" borderId="34" xfId="157" applyNumberFormat="1" applyFont="1" applyFill="1" applyBorder="1" applyAlignment="1" applyProtection="1">
      <alignment vertical="center" wrapText="1"/>
      <protection/>
    </xf>
    <xf numFmtId="0" fontId="6" fillId="0" borderId="0" xfId="155" applyFont="1" applyFill="1" applyBorder="1" applyProtection="1">
      <alignment horizontal="center" vertical="center" wrapText="1"/>
      <protection/>
    </xf>
    <xf numFmtId="3" fontId="5" fillId="0" borderId="13" xfId="146" applyNumberFormat="1" applyFont="1" applyFill="1" applyBorder="1" applyAlignment="1">
      <alignment horizontal="center" vertical="center" wrapText="1"/>
      <protection/>
    </xf>
    <xf numFmtId="3" fontId="5" fillId="29" borderId="13" xfId="146" applyNumberFormat="1" applyFont="1" applyFill="1" applyBorder="1" applyAlignment="1" applyProtection="1">
      <alignment horizontal="right" vertical="center" wrapText="1"/>
      <protection/>
    </xf>
    <xf numFmtId="3" fontId="6" fillId="29" borderId="13" xfId="146" applyNumberFormat="1" applyFont="1" applyFill="1" applyBorder="1" applyAlignment="1" applyProtection="1">
      <alignment horizontal="right" vertical="center" wrapText="1"/>
      <protection/>
    </xf>
    <xf numFmtId="3" fontId="5" fillId="29" borderId="13" xfId="157" applyNumberFormat="1" applyFont="1" applyFill="1" applyBorder="1" applyAlignment="1" applyProtection="1">
      <alignment horizontal="right" vertical="center" wrapText="1"/>
      <protection/>
    </xf>
    <xf numFmtId="188" fontId="5" fillId="29" borderId="13" xfId="146" applyNumberFormat="1" applyFont="1" applyFill="1" applyBorder="1" applyAlignment="1" applyProtection="1">
      <alignment horizontal="center" vertical="center" wrapText="1"/>
      <protection/>
    </xf>
    <xf numFmtId="188" fontId="5" fillId="29" borderId="13" xfId="165" applyNumberFormat="1" applyFont="1" applyFill="1" applyBorder="1" applyAlignment="1" applyProtection="1">
      <alignment horizontal="center" vertical="center" wrapText="1"/>
      <protection/>
    </xf>
    <xf numFmtId="3" fontId="44" fillId="0" borderId="0" xfId="157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 horizontal="right" wrapText="1"/>
      <protection/>
    </xf>
    <xf numFmtId="0" fontId="5" fillId="0" borderId="0" xfId="0" applyFont="1" applyAlignment="1" applyProtection="1">
      <alignment/>
      <protection locked="0"/>
    </xf>
    <xf numFmtId="0" fontId="6" fillId="29" borderId="0" xfId="146" applyFont="1" applyFill="1" applyBorder="1">
      <alignment/>
      <protection/>
    </xf>
    <xf numFmtId="0" fontId="52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8" fillId="0" borderId="0" xfId="150" applyFont="1" applyFill="1" applyBorder="1" applyAlignment="1">
      <alignment horizontal="right"/>
      <protection/>
    </xf>
    <xf numFmtId="3" fontId="5" fillId="0" borderId="0" xfId="153" applyNumberFormat="1" applyFont="1" applyFill="1" applyBorder="1" applyAlignment="1" applyProtection="1">
      <alignment horizontal="right"/>
      <protection locked="0"/>
    </xf>
    <xf numFmtId="3" fontId="49" fillId="0" borderId="0" xfId="0" applyNumberFormat="1" applyFont="1" applyAlignment="1">
      <alignment/>
    </xf>
    <xf numFmtId="3" fontId="0" fillId="29" borderId="0" xfId="0" applyNumberFormat="1" applyFont="1" applyFill="1" applyAlignment="1">
      <alignment/>
    </xf>
    <xf numFmtId="0" fontId="0" fillId="27" borderId="0" xfId="0" applyFont="1" applyFill="1" applyAlignment="1">
      <alignment/>
    </xf>
    <xf numFmtId="0" fontId="0" fillId="30" borderId="0" xfId="0" applyFont="1" applyFill="1" applyAlignment="1">
      <alignment/>
    </xf>
    <xf numFmtId="3" fontId="6" fillId="0" borderId="13" xfId="153" applyNumberFormat="1" applyFont="1" applyFill="1" applyBorder="1" applyProtection="1">
      <alignment horizontal="right" vertical="center"/>
      <protection locked="0"/>
    </xf>
    <xf numFmtId="189" fontId="6" fillId="0" borderId="0" xfId="143" applyNumberFormat="1" applyFont="1">
      <alignment/>
      <protection/>
    </xf>
    <xf numFmtId="171" fontId="6" fillId="29" borderId="0" xfId="77" applyFont="1" applyFill="1" applyAlignment="1">
      <alignment/>
    </xf>
    <xf numFmtId="10" fontId="57" fillId="0" borderId="0" xfId="146" applyNumberFormat="1" applyFont="1" applyFill="1" applyBorder="1" applyAlignment="1">
      <alignment horizontal="center" vertical="center" wrapText="1"/>
      <protection/>
    </xf>
    <xf numFmtId="188" fontId="5" fillId="29" borderId="0" xfId="146" applyNumberFormat="1" applyFont="1" applyFill="1" applyBorder="1" applyAlignment="1" applyProtection="1">
      <alignment horizontal="center" vertical="center" wrapText="1"/>
      <protection/>
    </xf>
    <xf numFmtId="188" fontId="5" fillId="29" borderId="0" xfId="165" applyNumberFormat="1" applyFont="1" applyFill="1" applyBorder="1" applyAlignment="1" applyProtection="1">
      <alignment horizontal="center" vertical="center" wrapText="1"/>
      <protection/>
    </xf>
    <xf numFmtId="3" fontId="6" fillId="29" borderId="0" xfId="146" applyNumberFormat="1" applyFont="1" applyFill="1" applyBorder="1" applyAlignment="1" applyProtection="1">
      <alignment horizontal="right" vertical="center" wrapText="1"/>
      <protection/>
    </xf>
    <xf numFmtId="3" fontId="6" fillId="29" borderId="0" xfId="146" applyNumberFormat="1" applyFont="1" applyFill="1" applyBorder="1">
      <alignment/>
      <protection/>
    </xf>
    <xf numFmtId="0" fontId="6" fillId="0" borderId="13" xfId="157" applyFont="1" applyFill="1" applyBorder="1" applyAlignment="1" applyProtection="1">
      <alignment horizontal="left" wrapText="1"/>
      <protection/>
    </xf>
    <xf numFmtId="3" fontId="6" fillId="26" borderId="0" xfId="146" applyNumberFormat="1" applyFont="1" applyFill="1" applyBorder="1">
      <alignment/>
      <protection/>
    </xf>
    <xf numFmtId="0" fontId="83" fillId="26" borderId="0" xfId="146" applyFont="1" applyFill="1" applyBorder="1">
      <alignment/>
      <protection/>
    </xf>
    <xf numFmtId="3" fontId="6" fillId="29" borderId="13" xfId="146" applyNumberFormat="1" applyFont="1" applyFill="1" applyBorder="1">
      <alignment/>
      <protection/>
    </xf>
    <xf numFmtId="0" fontId="6" fillId="29" borderId="0" xfId="146" applyFont="1" applyFill="1" applyBorder="1" applyAlignment="1">
      <alignment horizontal="center" vertical="center" wrapText="1"/>
      <protection/>
    </xf>
    <xf numFmtId="3" fontId="49" fillId="0" borderId="0" xfId="0" applyNumberFormat="1" applyFont="1" applyFill="1" applyAlignment="1">
      <alignment/>
    </xf>
    <xf numFmtId="3" fontId="5" fillId="0" borderId="13" xfId="0" applyNumberFormat="1" applyFont="1" applyFill="1" applyBorder="1" applyAlignment="1" applyProtection="1">
      <alignment horizontal="right" wrapText="1"/>
      <protection locked="0"/>
    </xf>
    <xf numFmtId="0" fontId="13" fillId="0" borderId="35" xfId="0" applyFont="1" applyFill="1" applyBorder="1" applyAlignment="1">
      <alignment vertical="center"/>
    </xf>
    <xf numFmtId="0" fontId="84" fillId="29" borderId="0" xfId="0" applyFont="1" applyFill="1" applyAlignment="1">
      <alignment/>
    </xf>
    <xf numFmtId="0" fontId="84" fillId="0" borderId="0" xfId="0" applyFont="1" applyFill="1" applyAlignment="1">
      <alignment/>
    </xf>
    <xf numFmtId="3" fontId="85" fillId="0" borderId="0" xfId="0" applyNumberFormat="1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/>
    </xf>
    <xf numFmtId="0" fontId="87" fillId="0" borderId="13" xfId="0" applyFont="1" applyFill="1" applyBorder="1" applyAlignment="1">
      <alignment horizontal="center"/>
    </xf>
    <xf numFmtId="0" fontId="88" fillId="0" borderId="13" xfId="0" applyFont="1" applyFill="1" applyBorder="1" applyAlignment="1">
      <alignment horizontal="center" vertical="center"/>
    </xf>
    <xf numFmtId="0" fontId="88" fillId="0" borderId="13" xfId="0" applyFont="1" applyFill="1" applyBorder="1" applyAlignment="1">
      <alignment horizontal="center" wrapText="1"/>
    </xf>
    <xf numFmtId="0" fontId="82" fillId="0" borderId="13" xfId="0" applyFont="1" applyFill="1" applyBorder="1" applyAlignment="1">
      <alignment horizontal="center" vertical="center"/>
    </xf>
    <xf numFmtId="0" fontId="82" fillId="0" borderId="13" xfId="0" applyFont="1" applyFill="1" applyBorder="1" applyAlignment="1">
      <alignment horizontal="center" wrapText="1"/>
    </xf>
    <xf numFmtId="0" fontId="88" fillId="29" borderId="13" xfId="0" applyFont="1" applyFill="1" applyBorder="1" applyAlignment="1">
      <alignment horizontal="center" vertical="center"/>
    </xf>
    <xf numFmtId="0" fontId="88" fillId="29" borderId="13" xfId="157" applyFont="1" applyFill="1" applyBorder="1" applyAlignment="1" applyProtection="1">
      <alignment vertical="center" wrapText="1"/>
      <protection/>
    </xf>
    <xf numFmtId="3" fontId="88" fillId="29" borderId="13" xfId="0" applyNumberFormat="1" applyFont="1" applyFill="1" applyBorder="1" applyAlignment="1">
      <alignment horizontal="right" vertical="center"/>
    </xf>
    <xf numFmtId="3" fontId="82" fillId="29" borderId="13" xfId="0" applyNumberFormat="1" applyFont="1" applyFill="1" applyBorder="1" applyAlignment="1">
      <alignment horizontal="right" vertical="center"/>
    </xf>
    <xf numFmtId="49" fontId="88" fillId="29" borderId="13" xfId="0" applyNumberFormat="1" applyFont="1" applyFill="1" applyBorder="1" applyAlignment="1">
      <alignment horizontal="center" vertical="center"/>
    </xf>
    <xf numFmtId="49" fontId="88" fillId="29" borderId="13" xfId="147" applyNumberFormat="1" applyFont="1" applyFill="1" applyBorder="1" applyAlignment="1">
      <alignment horizontal="center" vertical="center"/>
      <protection/>
    </xf>
    <xf numFmtId="0" fontId="88" fillId="29" borderId="13" xfId="147" applyFont="1" applyFill="1" applyBorder="1" applyAlignment="1">
      <alignment horizontal="center" vertical="center"/>
      <protection/>
    </xf>
    <xf numFmtId="0" fontId="88" fillId="29" borderId="13" xfId="157" applyFont="1" applyFill="1" applyBorder="1" applyAlignment="1" applyProtection="1">
      <alignment horizontal="left" vertical="center" wrapText="1"/>
      <protection/>
    </xf>
    <xf numFmtId="0" fontId="88" fillId="29" borderId="13" xfId="0" applyFont="1" applyFill="1" applyBorder="1" applyAlignment="1">
      <alignment vertical="center" wrapText="1"/>
    </xf>
    <xf numFmtId="3" fontId="89" fillId="29" borderId="0" xfId="0" applyNumberFormat="1" applyFont="1" applyFill="1" applyAlignment="1">
      <alignment vertical="center"/>
    </xf>
    <xf numFmtId="0" fontId="89" fillId="29" borderId="0" xfId="0" applyFont="1" applyFill="1" applyAlignment="1">
      <alignment vertical="center"/>
    </xf>
    <xf numFmtId="0" fontId="89" fillId="30" borderId="0" xfId="0" applyFont="1" applyFill="1" applyAlignment="1">
      <alignment vertical="center"/>
    </xf>
    <xf numFmtId="0" fontId="84" fillId="30" borderId="0" xfId="0" applyFont="1" applyFill="1" applyAlignment="1">
      <alignment/>
    </xf>
    <xf numFmtId="0" fontId="90" fillId="29" borderId="33" xfId="0" applyFont="1" applyFill="1" applyBorder="1" applyAlignment="1">
      <alignment/>
    </xf>
    <xf numFmtId="188" fontId="91" fillId="29" borderId="0" xfId="165" applyNumberFormat="1" applyFont="1" applyFill="1" applyAlignment="1">
      <alignment/>
    </xf>
    <xf numFmtId="0" fontId="91" fillId="29" borderId="0" xfId="0" applyFont="1" applyFill="1" applyAlignment="1">
      <alignment/>
    </xf>
    <xf numFmtId="0" fontId="62" fillId="0" borderId="0" xfId="0" applyFont="1" applyFill="1" applyAlignment="1">
      <alignment vertical="center"/>
    </xf>
    <xf numFmtId="188" fontId="84" fillId="29" borderId="0" xfId="0" applyNumberFormat="1" applyFont="1" applyFill="1" applyAlignment="1">
      <alignment/>
    </xf>
    <xf numFmtId="0" fontId="13" fillId="0" borderId="0" xfId="0" applyFont="1" applyFill="1" applyBorder="1" applyAlignment="1">
      <alignment vertical="center"/>
    </xf>
    <xf numFmtId="3" fontId="6" fillId="0" borderId="13" xfId="146" applyNumberFormat="1" applyFont="1" applyFill="1" applyBorder="1" applyAlignment="1" applyProtection="1">
      <alignment horizontal="right" vertical="center" wrapText="1"/>
      <protection/>
    </xf>
    <xf numFmtId="3" fontId="5" fillId="0" borderId="13" xfId="146" applyNumberFormat="1" applyFont="1" applyFill="1" applyBorder="1" applyAlignment="1" applyProtection="1">
      <alignment horizontal="right" vertical="center" wrapText="1"/>
      <protection/>
    </xf>
    <xf numFmtId="0" fontId="6" fillId="29" borderId="0" xfId="0" applyFont="1" applyFill="1" applyBorder="1" applyAlignment="1">
      <alignment horizontal="center" vertical="center"/>
    </xf>
    <xf numFmtId="0" fontId="6" fillId="29" borderId="0" xfId="147" applyFont="1" applyFill="1" applyBorder="1" applyAlignment="1">
      <alignment horizontal="center" vertical="center"/>
      <protection/>
    </xf>
    <xf numFmtId="0" fontId="0" fillId="29" borderId="0" xfId="0" applyFont="1" applyFill="1" applyBorder="1" applyAlignment="1">
      <alignment/>
    </xf>
    <xf numFmtId="3" fontId="5" fillId="0" borderId="34" xfId="157" applyNumberFormat="1" applyFont="1" applyFill="1" applyBorder="1" applyAlignment="1" applyProtection="1">
      <alignment vertical="center" wrapText="1"/>
      <protection/>
    </xf>
    <xf numFmtId="3" fontId="5" fillId="0" borderId="13" xfId="157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157" applyNumberFormat="1" applyFont="1" applyFill="1" applyBorder="1" applyAlignment="1" applyProtection="1">
      <alignment/>
      <protection/>
    </xf>
    <xf numFmtId="3" fontId="5" fillId="0" borderId="0" xfId="151" applyNumberFormat="1" applyFont="1" applyFill="1" applyBorder="1" applyProtection="1">
      <alignment/>
      <protection/>
    </xf>
    <xf numFmtId="0" fontId="13" fillId="27" borderId="0" xfId="0" applyFont="1" applyFill="1" applyBorder="1" applyAlignment="1">
      <alignment vertical="center"/>
    </xf>
    <xf numFmtId="0" fontId="13" fillId="27" borderId="0" xfId="0" applyFont="1" applyFill="1" applyAlignment="1">
      <alignment vertical="center"/>
    </xf>
    <xf numFmtId="0" fontId="13" fillId="27" borderId="35" xfId="0" applyFont="1" applyFill="1" applyBorder="1" applyAlignment="1">
      <alignment vertical="center"/>
    </xf>
    <xf numFmtId="0" fontId="6" fillId="27" borderId="13" xfId="0" applyFont="1" applyFill="1" applyBorder="1" applyAlignment="1">
      <alignment horizontal="center" vertical="center"/>
    </xf>
    <xf numFmtId="0" fontId="6" fillId="27" borderId="13" xfId="0" applyFont="1" applyFill="1" applyBorder="1" applyAlignment="1">
      <alignment horizontal="center" wrapText="1"/>
    </xf>
    <xf numFmtId="3" fontId="5" fillId="27" borderId="13" xfId="157" applyNumberFormat="1" applyFont="1" applyFill="1" applyBorder="1" applyAlignment="1" applyProtection="1">
      <alignment horizontal="right" vertical="center" wrapText="1"/>
      <protection/>
    </xf>
    <xf numFmtId="3" fontId="0" fillId="27" borderId="0" xfId="0" applyNumberFormat="1" applyFont="1" applyFill="1" applyAlignment="1">
      <alignment/>
    </xf>
    <xf numFmtId="0" fontId="92" fillId="29" borderId="0" xfId="0" applyFont="1" applyFill="1" applyAlignment="1">
      <alignment/>
    </xf>
    <xf numFmtId="188" fontId="93" fillId="29" borderId="0" xfId="166" applyNumberFormat="1" applyFont="1" applyFill="1" applyAlignment="1">
      <alignment/>
    </xf>
    <xf numFmtId="0" fontId="93" fillId="29" borderId="0" xfId="143" applyFont="1" applyFill="1">
      <alignment/>
      <protection/>
    </xf>
    <xf numFmtId="0" fontId="93" fillId="29" borderId="0" xfId="146" applyFont="1" applyFill="1">
      <alignment/>
      <protection/>
    </xf>
    <xf numFmtId="0" fontId="0" fillId="29" borderId="36" xfId="0" applyFont="1" applyFill="1" applyBorder="1" applyAlignment="1">
      <alignment/>
    </xf>
    <xf numFmtId="0" fontId="92" fillId="27" borderId="0" xfId="0" applyFont="1" applyFill="1" applyAlignment="1">
      <alignment/>
    </xf>
    <xf numFmtId="188" fontId="93" fillId="27" borderId="0" xfId="166" applyNumberFormat="1" applyFont="1" applyFill="1" applyAlignment="1">
      <alignment/>
    </xf>
    <xf numFmtId="0" fontId="93" fillId="27" borderId="0" xfId="143" applyFont="1" applyFill="1">
      <alignment/>
      <protection/>
    </xf>
    <xf numFmtId="0" fontId="84" fillId="27" borderId="0" xfId="0" applyFont="1" applyFill="1" applyAlignment="1">
      <alignment/>
    </xf>
    <xf numFmtId="0" fontId="89" fillId="27" borderId="0" xfId="0" applyFont="1" applyFill="1" applyAlignment="1">
      <alignment vertical="center"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34" xfId="0" applyNumberFormat="1" applyFont="1" applyFill="1" applyBorder="1" applyAlignment="1">
      <alignment horizontal="center" vertical="center" wrapText="1"/>
    </xf>
    <xf numFmtId="3" fontId="5" fillId="27" borderId="26" xfId="0" applyNumberFormat="1" applyFont="1" applyFill="1" applyBorder="1" applyAlignment="1">
      <alignment horizontal="center" vertical="center" wrapText="1"/>
    </xf>
    <xf numFmtId="3" fontId="5" fillId="27" borderId="34" xfId="0" applyNumberFormat="1" applyFont="1" applyFill="1" applyBorder="1" applyAlignment="1">
      <alignment horizontal="center" vertical="center" wrapText="1"/>
    </xf>
    <xf numFmtId="10" fontId="5" fillId="0" borderId="26" xfId="0" applyNumberFormat="1" applyFont="1" applyFill="1" applyBorder="1" applyAlignment="1" applyProtection="1">
      <alignment horizontal="center" vertical="center" wrapText="1"/>
      <protection/>
    </xf>
    <xf numFmtId="10" fontId="5" fillId="0" borderId="34" xfId="0" applyNumberFormat="1" applyFont="1" applyFill="1" applyBorder="1" applyAlignment="1" applyProtection="1">
      <alignment horizontal="center" vertical="center" wrapText="1"/>
      <protection/>
    </xf>
    <xf numFmtId="188" fontId="5" fillId="27" borderId="26" xfId="0" applyNumberFormat="1" applyFont="1" applyFill="1" applyBorder="1" applyAlignment="1" applyProtection="1">
      <alignment horizontal="center" vertical="center" wrapText="1"/>
      <protection/>
    </xf>
    <xf numFmtId="188" fontId="5" fillId="27" borderId="34" xfId="0" applyNumberFormat="1" applyFont="1" applyFill="1" applyBorder="1" applyAlignment="1" applyProtection="1">
      <alignment horizontal="center" vertical="center" wrapText="1"/>
      <protection/>
    </xf>
    <xf numFmtId="188" fontId="5" fillId="0" borderId="26" xfId="0" applyNumberFormat="1" applyFont="1" applyFill="1" applyBorder="1" applyAlignment="1" applyProtection="1">
      <alignment horizontal="center" vertical="center" wrapText="1"/>
      <protection/>
    </xf>
    <xf numFmtId="188" fontId="5" fillId="0" borderId="34" xfId="0" applyNumberFormat="1" applyFont="1" applyFill="1" applyBorder="1" applyAlignment="1" applyProtection="1">
      <alignment horizontal="center" vertical="center" wrapText="1"/>
      <protection/>
    </xf>
    <xf numFmtId="10" fontId="5" fillId="27" borderId="26" xfId="0" applyNumberFormat="1" applyFont="1" applyFill="1" applyBorder="1" applyAlignment="1" applyProtection="1">
      <alignment horizontal="center" vertical="center" wrapText="1"/>
      <protection/>
    </xf>
    <xf numFmtId="10" fontId="5" fillId="27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10" fontId="57" fillId="0" borderId="26" xfId="0" applyNumberFormat="1" applyFont="1" applyFill="1" applyBorder="1" applyAlignment="1">
      <alignment horizontal="center" vertical="center" wrapText="1"/>
    </xf>
    <xf numFmtId="10" fontId="57" fillId="0" borderId="34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10" fontId="82" fillId="0" borderId="26" xfId="0" applyNumberFormat="1" applyFont="1" applyFill="1" applyBorder="1" applyAlignment="1" applyProtection="1">
      <alignment horizontal="center" vertical="center" wrapText="1"/>
      <protection/>
    </xf>
    <xf numFmtId="10" fontId="82" fillId="0" borderId="34" xfId="0" applyNumberFormat="1" applyFont="1" applyFill="1" applyBorder="1" applyAlignment="1" applyProtection="1">
      <alignment horizontal="center" vertical="center" wrapText="1"/>
      <protection/>
    </xf>
    <xf numFmtId="3" fontId="82" fillId="0" borderId="26" xfId="0" applyNumberFormat="1" applyFont="1" applyFill="1" applyBorder="1" applyAlignment="1">
      <alignment horizontal="center" vertical="center" wrapText="1"/>
    </xf>
    <xf numFmtId="3" fontId="82" fillId="0" borderId="34" xfId="0" applyNumberFormat="1" applyFont="1" applyFill="1" applyBorder="1" applyAlignment="1">
      <alignment horizontal="center" vertical="center" wrapText="1"/>
    </xf>
    <xf numFmtId="0" fontId="94" fillId="0" borderId="0" xfId="0" applyFont="1" applyFill="1" applyAlignment="1">
      <alignment horizontal="left" vertical="center"/>
    </xf>
    <xf numFmtId="188" fontId="82" fillId="0" borderId="26" xfId="0" applyNumberFormat="1" applyFont="1" applyFill="1" applyBorder="1" applyAlignment="1" applyProtection="1">
      <alignment horizontal="center" vertical="center" wrapText="1"/>
      <protection/>
    </xf>
    <xf numFmtId="188" fontId="82" fillId="0" borderId="34" xfId="0" applyNumberFormat="1" applyFont="1" applyFill="1" applyBorder="1" applyAlignment="1" applyProtection="1">
      <alignment horizontal="center" vertical="center" wrapText="1"/>
      <protection/>
    </xf>
    <xf numFmtId="3" fontId="82" fillId="0" borderId="13" xfId="0" applyNumberFormat="1" applyFont="1" applyFill="1" applyBorder="1" applyAlignment="1">
      <alignment horizontal="center" vertical="center" wrapText="1"/>
    </xf>
    <xf numFmtId="10" fontId="95" fillId="0" borderId="26" xfId="0" applyNumberFormat="1" applyFont="1" applyFill="1" applyBorder="1" applyAlignment="1">
      <alignment horizontal="center" vertical="center" wrapText="1"/>
    </xf>
    <xf numFmtId="10" fontId="95" fillId="0" borderId="34" xfId="0" applyNumberFormat="1" applyFont="1" applyFill="1" applyBorder="1" applyAlignment="1">
      <alignment horizontal="center" vertical="center" wrapText="1"/>
    </xf>
    <xf numFmtId="0" fontId="82" fillId="0" borderId="9" xfId="0" applyFont="1" applyFill="1" applyBorder="1" applyAlignment="1">
      <alignment horizontal="center" vertical="center" wrapText="1"/>
    </xf>
    <xf numFmtId="0" fontId="82" fillId="0" borderId="37" xfId="0" applyFont="1" applyFill="1" applyBorder="1" applyAlignment="1">
      <alignment horizontal="center" vertical="center" wrapText="1"/>
    </xf>
    <xf numFmtId="0" fontId="95" fillId="0" borderId="26" xfId="0" applyFont="1" applyFill="1" applyBorder="1" applyAlignment="1">
      <alignment horizontal="center" vertical="center" wrapText="1"/>
    </xf>
    <xf numFmtId="0" fontId="95" fillId="0" borderId="34" xfId="0" applyFont="1" applyFill="1" applyBorder="1" applyAlignment="1">
      <alignment horizontal="center" vertical="center" wrapText="1"/>
    </xf>
    <xf numFmtId="0" fontId="5" fillId="0" borderId="0" xfId="146" applyFont="1" applyFill="1" applyAlignment="1">
      <alignment horizontal="center" vertical="center"/>
      <protection/>
    </xf>
    <xf numFmtId="0" fontId="57" fillId="29" borderId="13" xfId="146" applyFont="1" applyFill="1" applyBorder="1" applyAlignment="1">
      <alignment horizontal="center" vertical="center" wrapText="1"/>
      <protection/>
    </xf>
    <xf numFmtId="10" fontId="57" fillId="0" borderId="13" xfId="146" applyNumberFormat="1" applyFont="1" applyFill="1" applyBorder="1" applyAlignment="1">
      <alignment horizontal="center" vertical="center" wrapText="1"/>
      <protection/>
    </xf>
    <xf numFmtId="0" fontId="8" fillId="29" borderId="0" xfId="151" applyNumberFormat="1" applyFont="1" applyFill="1" applyBorder="1" applyAlignment="1" applyProtection="1">
      <alignment horizontal="left" wrapText="1"/>
      <protection/>
    </xf>
    <xf numFmtId="0" fontId="8" fillId="0" borderId="0" xfId="151" applyNumberFormat="1" applyFont="1" applyFill="1" applyBorder="1" applyAlignment="1" applyProtection="1">
      <alignment horizontal="left" wrapText="1"/>
      <protection/>
    </xf>
    <xf numFmtId="3" fontId="5" fillId="0" borderId="13" xfId="155" applyNumberFormat="1" applyFont="1" applyFill="1" applyBorder="1" applyAlignment="1" applyProtection="1">
      <alignment horizontal="center" vertical="center" wrapText="1"/>
      <protection/>
    </xf>
    <xf numFmtId="3" fontId="5" fillId="0" borderId="26" xfId="157" applyNumberFormat="1" applyFont="1" applyFill="1" applyBorder="1" applyAlignment="1" applyProtection="1">
      <alignment horizontal="center" vertical="center" wrapText="1"/>
      <protection/>
    </xf>
    <xf numFmtId="3" fontId="5" fillId="0" borderId="38" xfId="157" applyNumberFormat="1" applyFont="1" applyFill="1" applyBorder="1" applyAlignment="1" applyProtection="1">
      <alignment horizontal="center" vertical="center" wrapText="1"/>
      <protection/>
    </xf>
    <xf numFmtId="3" fontId="5" fillId="0" borderId="9" xfId="155" applyNumberFormat="1" applyFont="1" applyFill="1" applyBorder="1" applyAlignment="1" applyProtection="1">
      <alignment horizontal="center" vertical="center" wrapText="1"/>
      <protection/>
    </xf>
    <xf numFmtId="3" fontId="5" fillId="0" borderId="37" xfId="155" applyNumberFormat="1" applyFont="1" applyFill="1" applyBorder="1" applyAlignment="1" applyProtection="1">
      <alignment horizontal="center" vertical="center" wrapText="1"/>
      <protection/>
    </xf>
    <xf numFmtId="3" fontId="5" fillId="0" borderId="9" xfId="157" applyNumberFormat="1" applyFont="1" applyFill="1" applyBorder="1" applyAlignment="1" applyProtection="1">
      <alignment horizontal="center" vertical="center" wrapText="1"/>
      <protection/>
    </xf>
    <xf numFmtId="3" fontId="5" fillId="0" borderId="37" xfId="157" applyNumberFormat="1" applyFont="1" applyFill="1" applyBorder="1" applyAlignment="1" applyProtection="1">
      <alignment horizontal="center" vertical="center" wrapText="1"/>
      <protection/>
    </xf>
    <xf numFmtId="3" fontId="5" fillId="0" borderId="34" xfId="157" applyNumberFormat="1" applyFont="1" applyFill="1" applyBorder="1" applyAlignment="1" applyProtection="1">
      <alignment horizontal="center" vertical="center" wrapText="1"/>
      <protection/>
    </xf>
    <xf numFmtId="0" fontId="5" fillId="0" borderId="0" xfId="157" applyFont="1" applyFill="1" applyBorder="1" applyAlignment="1" applyProtection="1">
      <alignment horizontal="left" vertical="center" wrapText="1"/>
      <protection locked="0"/>
    </xf>
    <xf numFmtId="0" fontId="5" fillId="0" borderId="35" xfId="157" applyFont="1" applyFill="1" applyBorder="1" applyAlignment="1" applyProtection="1">
      <alignment horizontal="left" vertical="center" wrapText="1"/>
      <protection locked="0"/>
    </xf>
    <xf numFmtId="3" fontId="5" fillId="0" borderId="13" xfId="157" applyNumberFormat="1" applyFont="1" applyFill="1" applyBorder="1" applyAlignment="1" applyProtection="1">
      <alignment horizontal="center" vertical="center" wrapText="1"/>
      <protection/>
    </xf>
    <xf numFmtId="3" fontId="5" fillId="0" borderId="13" xfId="157" applyNumberFormat="1" applyFont="1" applyFill="1" applyBorder="1" applyAlignment="1" applyProtection="1">
      <alignment horizontal="center" vertical="center"/>
      <protection/>
    </xf>
    <xf numFmtId="0" fontId="5" fillId="0" borderId="13" xfId="157" applyFont="1" applyFill="1" applyBorder="1" applyAlignment="1" applyProtection="1">
      <alignment horizontal="center" vertical="center" wrapText="1"/>
      <protection/>
    </xf>
    <xf numFmtId="0" fontId="64" fillId="0" borderId="0" xfId="157" applyFont="1" applyFill="1" applyBorder="1" applyAlignment="1" applyProtection="1">
      <alignment horizontal="left" vertical="center"/>
      <protection locked="0"/>
    </xf>
    <xf numFmtId="0" fontId="64" fillId="0" borderId="35" xfId="157" applyFont="1" applyFill="1" applyBorder="1" applyAlignment="1" applyProtection="1">
      <alignment horizontal="left" vertical="center"/>
      <protection locked="0"/>
    </xf>
    <xf numFmtId="0" fontId="5" fillId="0" borderId="9" xfId="157" applyFont="1" applyFill="1" applyBorder="1" applyAlignment="1" applyProtection="1">
      <alignment horizontal="center" vertical="center"/>
      <protection/>
    </xf>
    <xf numFmtId="0" fontId="5" fillId="0" borderId="39" xfId="157" applyFont="1" applyFill="1" applyBorder="1" applyAlignment="1" applyProtection="1">
      <alignment horizontal="center" vertical="center"/>
      <protection/>
    </xf>
    <xf numFmtId="0" fontId="5" fillId="0" borderId="37" xfId="157" applyFont="1" applyFill="1" applyBorder="1" applyAlignment="1" applyProtection="1">
      <alignment horizontal="center" vertical="center"/>
      <protection/>
    </xf>
    <xf numFmtId="0" fontId="5" fillId="0" borderId="13" xfId="157" applyFont="1" applyFill="1" applyBorder="1" applyAlignment="1" applyProtection="1">
      <alignment horizontal="center" vertical="center" textRotation="90"/>
      <protection/>
    </xf>
    <xf numFmtId="0" fontId="5" fillId="0" borderId="26" xfId="157" applyFont="1" applyFill="1" applyBorder="1" applyAlignment="1" applyProtection="1">
      <alignment horizontal="center" vertical="center" wrapText="1"/>
      <protection/>
    </xf>
    <xf numFmtId="0" fontId="5" fillId="0" borderId="38" xfId="157" applyFont="1" applyFill="1" applyBorder="1" applyAlignment="1" applyProtection="1">
      <alignment horizontal="center" vertical="center" wrapText="1"/>
      <protection/>
    </xf>
    <xf numFmtId="0" fontId="5" fillId="0" borderId="40" xfId="157" applyFont="1" applyFill="1" applyBorder="1" applyAlignment="1" applyProtection="1">
      <alignment horizontal="center" vertical="center" wrapText="1"/>
      <protection/>
    </xf>
    <xf numFmtId="0" fontId="5" fillId="0" borderId="35" xfId="157" applyFont="1" applyFill="1" applyBorder="1" applyAlignment="1" applyProtection="1">
      <alignment horizontal="center" vertical="center" wrapText="1"/>
      <protection/>
    </xf>
    <xf numFmtId="0" fontId="5" fillId="0" borderId="41" xfId="157" applyFont="1" applyFill="1" applyBorder="1" applyAlignment="1" applyProtection="1">
      <alignment horizontal="center" vertical="center" wrapText="1"/>
      <protection/>
    </xf>
    <xf numFmtId="0" fontId="5" fillId="0" borderId="34" xfId="157" applyFont="1" applyFill="1" applyBorder="1" applyAlignment="1" applyProtection="1">
      <alignment horizontal="center" vertical="center" wrapText="1"/>
      <protection/>
    </xf>
    <xf numFmtId="0" fontId="5" fillId="27" borderId="13" xfId="157" applyFont="1" applyFill="1" applyBorder="1" applyAlignment="1" applyProtection="1">
      <alignment horizontal="center" vertical="center" wrapText="1"/>
      <protection/>
    </xf>
    <xf numFmtId="0" fontId="5" fillId="0" borderId="0" xfId="157" applyFont="1" applyFill="1" applyBorder="1" applyAlignment="1" applyProtection="1">
      <alignment horizontal="left" vertical="center"/>
      <protection locked="0"/>
    </xf>
    <xf numFmtId="0" fontId="5" fillId="0" borderId="35" xfId="157" applyFont="1" applyFill="1" applyBorder="1" applyAlignment="1" applyProtection="1">
      <alignment horizontal="left" vertical="center"/>
      <protection locked="0"/>
    </xf>
    <xf numFmtId="2" fontId="5" fillId="28" borderId="13" xfId="0" applyNumberFormat="1" applyFont="1" applyFill="1" applyBorder="1" applyAlignment="1" applyProtection="1">
      <alignment horizontal="center" wrapText="1"/>
      <protection locked="0"/>
    </xf>
    <xf numFmtId="0" fontId="5" fillId="0" borderId="13" xfId="151" applyFont="1" applyFill="1" applyBorder="1" applyAlignment="1" applyProtection="1">
      <alignment horizontal="center" vertical="center" wrapText="1"/>
      <protection/>
    </xf>
    <xf numFmtId="3" fontId="5" fillId="0" borderId="13" xfId="0" applyNumberFormat="1" applyFont="1" applyFill="1" applyBorder="1" applyAlignment="1" applyProtection="1">
      <alignment horizontal="center" vertical="center" wrapText="1"/>
      <protection/>
    </xf>
    <xf numFmtId="2" fontId="5" fillId="0" borderId="0" xfId="157" applyNumberFormat="1" applyFont="1" applyFill="1" applyBorder="1" applyAlignment="1" applyProtection="1">
      <alignment horizontal="center" vertical="center"/>
      <protection/>
    </xf>
    <xf numFmtId="2" fontId="5" fillId="0" borderId="42" xfId="157" applyNumberFormat="1" applyFont="1" applyFill="1" applyBorder="1" applyAlignment="1" applyProtection="1">
      <alignment horizontal="center" vertical="center"/>
      <protection/>
    </xf>
    <xf numFmtId="2" fontId="5" fillId="0" borderId="35" xfId="157" applyNumberFormat="1" applyFont="1" applyFill="1" applyBorder="1" applyAlignment="1" applyProtection="1">
      <alignment horizontal="center" vertical="center"/>
      <protection/>
    </xf>
    <xf numFmtId="2" fontId="5" fillId="0" borderId="41" xfId="157" applyNumberFormat="1" applyFont="1" applyFill="1" applyBorder="1" applyAlignment="1" applyProtection="1">
      <alignment horizontal="center" vertical="center"/>
      <protection/>
    </xf>
    <xf numFmtId="0" fontId="5" fillId="0" borderId="9" xfId="155" applyFont="1" applyFill="1" applyBorder="1" applyAlignment="1" applyProtection="1">
      <alignment horizontal="center" vertical="center" wrapText="1"/>
      <protection/>
    </xf>
    <xf numFmtId="0" fontId="5" fillId="0" borderId="37" xfId="155" applyFont="1" applyFill="1" applyBorder="1" applyAlignment="1" applyProtection="1">
      <alignment horizontal="center" vertical="center" wrapText="1"/>
      <protection/>
    </xf>
    <xf numFmtId="0" fontId="5" fillId="0" borderId="0" xfId="155" applyFont="1" applyFill="1" applyBorder="1" applyAlignment="1" applyProtection="1">
      <alignment horizontal="left" vertical="center" wrapText="1"/>
      <protection locked="0"/>
    </xf>
    <xf numFmtId="0" fontId="5" fillId="0" borderId="13" xfId="155" applyFont="1" applyBorder="1" applyAlignment="1" applyProtection="1">
      <alignment horizontal="center" vertical="center" wrapText="1"/>
      <protection/>
    </xf>
    <xf numFmtId="0" fontId="5" fillId="0" borderId="26" xfId="155" applyFont="1" applyBorder="1" applyAlignment="1" applyProtection="1">
      <alignment horizontal="center" vertical="center" wrapText="1"/>
      <protection/>
    </xf>
    <xf numFmtId="0" fontId="5" fillId="0" borderId="38" xfId="155" applyFont="1" applyBorder="1" applyAlignment="1" applyProtection="1">
      <alignment horizontal="center" vertical="center" wrapText="1"/>
      <protection/>
    </xf>
    <xf numFmtId="0" fontId="5" fillId="0" borderId="13" xfId="152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/>
      <protection/>
    </xf>
    <xf numFmtId="0" fontId="5" fillId="0" borderId="43" xfId="155" applyFont="1" applyBorder="1" applyAlignment="1" applyProtection="1">
      <alignment horizontal="center" vertical="center" wrapText="1"/>
      <protection/>
    </xf>
    <xf numFmtId="0" fontId="5" fillId="0" borderId="40" xfId="155" applyFont="1" applyBorder="1" applyAlignment="1" applyProtection="1">
      <alignment horizontal="center" vertical="center" wrapText="1"/>
      <protection/>
    </xf>
    <xf numFmtId="0" fontId="5" fillId="0" borderId="34" xfId="155" applyFont="1" applyBorder="1" applyAlignment="1" applyProtection="1">
      <alignment horizontal="center" vertical="center" wrapText="1"/>
      <protection/>
    </xf>
    <xf numFmtId="0" fontId="5" fillId="0" borderId="13" xfId="151" applyFont="1" applyFill="1" applyBorder="1" applyAlignment="1" applyProtection="1">
      <alignment horizontal="center" vertical="center"/>
      <protection/>
    </xf>
    <xf numFmtId="0" fontId="5" fillId="0" borderId="9" xfId="151" applyFont="1" applyFill="1" applyBorder="1" applyAlignment="1" applyProtection="1">
      <alignment horizontal="center" vertical="center" wrapText="1"/>
      <protection/>
    </xf>
    <xf numFmtId="0" fontId="5" fillId="0" borderId="39" xfId="151" applyFont="1" applyFill="1" applyBorder="1" applyAlignment="1" applyProtection="1">
      <alignment horizontal="center" vertical="center" wrapText="1"/>
      <protection/>
    </xf>
    <xf numFmtId="0" fontId="5" fillId="0" borderId="37" xfId="151" applyFont="1" applyFill="1" applyBorder="1" applyAlignment="1" applyProtection="1">
      <alignment horizontal="center" vertical="center" wrapText="1"/>
      <protection/>
    </xf>
    <xf numFmtId="0" fontId="51" fillId="0" borderId="0" xfId="157" applyFont="1" applyFill="1" applyBorder="1" applyAlignment="1" applyProtection="1">
      <alignment horizontal="left" vertical="center"/>
      <protection locked="0"/>
    </xf>
    <xf numFmtId="0" fontId="51" fillId="0" borderId="35" xfId="157" applyFont="1" applyFill="1" applyBorder="1" applyAlignment="1" applyProtection="1">
      <alignment horizontal="left" vertical="center"/>
      <protection locked="0"/>
    </xf>
    <xf numFmtId="0" fontId="5" fillId="0" borderId="0" xfId="151" applyFont="1" applyFill="1" applyBorder="1" applyAlignment="1" applyProtection="1">
      <alignment horizontal="left" vertical="center"/>
      <protection locked="0"/>
    </xf>
    <xf numFmtId="0" fontId="5" fillId="0" borderId="35" xfId="151" applyFont="1" applyFill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43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3" fontId="5" fillId="0" borderId="0" xfId="156" applyNumberFormat="1" applyFont="1" applyFill="1" applyAlignment="1" applyProtection="1">
      <alignment horizontal="left" vertical="center" wrapText="1"/>
      <protection/>
    </xf>
    <xf numFmtId="3" fontId="5" fillId="0" borderId="35" xfId="156" applyNumberFormat="1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>
      <alignment horizontal="center" wrapText="1"/>
    </xf>
    <xf numFmtId="3" fontId="5" fillId="0" borderId="13" xfId="156" applyNumberFormat="1" applyFont="1" applyFill="1" applyBorder="1" applyAlignment="1" applyProtection="1">
      <alignment horizontal="center" vertical="center" wrapText="1"/>
      <protection/>
    </xf>
    <xf numFmtId="3" fontId="6" fillId="0" borderId="13" xfId="156" applyNumberFormat="1" applyFont="1" applyFill="1" applyBorder="1" applyAlignment="1" applyProtection="1">
      <alignment horizontal="center" vertical="center" wrapText="1"/>
      <protection/>
    </xf>
    <xf numFmtId="3" fontId="5" fillId="0" borderId="35" xfId="156" applyNumberFormat="1" applyFont="1" applyFill="1" applyBorder="1" applyAlignment="1" applyProtection="1">
      <alignment vertical="top" wrapText="1"/>
      <protection/>
    </xf>
  </cellXfs>
  <cellStyles count="1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B-DownLine" xfId="52"/>
    <cellStyle name="B-DownLine 2" xfId="53"/>
    <cellStyle name="blanka" xfId="54"/>
    <cellStyle name="blanka 2" xfId="55"/>
    <cellStyle name="B-NoBorders" xfId="56"/>
    <cellStyle name="BORDER" xfId="57"/>
    <cellStyle name="broj" xfId="58"/>
    <cellStyle name="broj Right Indent" xfId="59"/>
    <cellStyle name="broj Right Indent 2" xfId="60"/>
    <cellStyle name="broj-tit" xfId="61"/>
    <cellStyle name="B-Time" xfId="62"/>
    <cellStyle name="B-UpLine" xfId="63"/>
    <cellStyle name="B-UpLine 2" xfId="64"/>
    <cellStyle name="B-UpRight" xfId="65"/>
    <cellStyle name="Calculation" xfId="66"/>
    <cellStyle name="Center" xfId="67"/>
    <cellStyle name="Center 2" xfId="68"/>
    <cellStyle name="CenterAcross" xfId="69"/>
    <cellStyle name="CenterAcross 2" xfId="70"/>
    <cellStyle name="CenterText" xfId="71"/>
    <cellStyle name="CenterText 2" xfId="72"/>
    <cellStyle name="Check Cell" xfId="73"/>
    <cellStyle name="Color" xfId="74"/>
    <cellStyle name="ColorGray" xfId="75"/>
    <cellStyle name="ColorGray 2" xfId="76"/>
    <cellStyle name="Comma" xfId="77"/>
    <cellStyle name="Comma [0]" xfId="78"/>
    <cellStyle name="Comma 2 2" xfId="79"/>
    <cellStyle name="Comma 2 2 2" xfId="80"/>
    <cellStyle name="Comma_Jupiter_1" xfId="81"/>
    <cellStyle name="Comma_Quaterlyl_L_2" xfId="82"/>
    <cellStyle name="Curr_00" xfId="83"/>
    <cellStyle name="Currency" xfId="84"/>
    <cellStyle name="Currency [0]" xfId="85"/>
    <cellStyle name="Currency Right Indent" xfId="86"/>
    <cellStyle name="date" xfId="87"/>
    <cellStyle name="date 2" xfId="88"/>
    <cellStyle name="DateNoBorder" xfId="89"/>
    <cellStyle name="DateNoBorder 2" xfId="90"/>
    <cellStyle name="detail_num" xfId="91"/>
    <cellStyle name="DownBorder" xfId="92"/>
    <cellStyle name="DownBorder 2" xfId="93"/>
    <cellStyle name="Euro" xfId="94"/>
    <cellStyle name="Exchange" xfId="95"/>
    <cellStyle name="Explanatory Text" xfId="96"/>
    <cellStyle name="Followed Hyperlink" xfId="97"/>
    <cellStyle name="Good" xfId="98"/>
    <cellStyle name="Gray" xfId="99"/>
    <cellStyle name="Gray 2" xfId="100"/>
    <cellStyle name="Heading 1" xfId="101"/>
    <cellStyle name="Heading 2" xfId="102"/>
    <cellStyle name="Heading 3" xfId="103"/>
    <cellStyle name="Heading 4" xfId="104"/>
    <cellStyle name="Head-Normal" xfId="105"/>
    <cellStyle name="H-Normal" xfId="106"/>
    <cellStyle name="H-NormalWrap" xfId="107"/>
    <cellStyle name="H-Positions" xfId="108"/>
    <cellStyle name="H-Title" xfId="109"/>
    <cellStyle name="H-Totals" xfId="110"/>
    <cellStyle name="Hyperlink" xfId="111"/>
    <cellStyle name="IDLEditWorkbookLocalCurrency" xfId="112"/>
    <cellStyle name="IDLEditWorkbookLocalCurrency 2" xfId="113"/>
    <cellStyle name="InDate" xfId="114"/>
    <cellStyle name="InDate 2" xfId="115"/>
    <cellStyle name="Inflation" xfId="116"/>
    <cellStyle name="Input" xfId="117"/>
    <cellStyle name="L-Bottom" xfId="118"/>
    <cellStyle name="LD-Border" xfId="119"/>
    <cellStyle name="LD-Border 2" xfId="120"/>
    <cellStyle name="Linked Cell" xfId="121"/>
    <cellStyle name="LR-Border" xfId="122"/>
    <cellStyle name="LR-Border 2" xfId="123"/>
    <cellStyle name="LRD-Border" xfId="124"/>
    <cellStyle name="LRD-Border 2" xfId="125"/>
    <cellStyle name="L-T-B Border" xfId="126"/>
    <cellStyle name="L-T-B Border 2" xfId="127"/>
    <cellStyle name="L-T-B-Border" xfId="128"/>
    <cellStyle name="LT-Border" xfId="129"/>
    <cellStyle name="LT-Border 2" xfId="130"/>
    <cellStyle name="LTR-Border" xfId="131"/>
    <cellStyle name="LTR-Border 2" xfId="132"/>
    <cellStyle name="Milliers [0]_IBNR" xfId="133"/>
    <cellStyle name="Milliers_IBNR" xfId="134"/>
    <cellStyle name="Monetaire [0]_IBNR" xfId="135"/>
    <cellStyle name="Monetaire_IBNR" xfId="136"/>
    <cellStyle name="name_firma" xfId="137"/>
    <cellStyle name="Neutral" xfId="138"/>
    <cellStyle name="NewForm" xfId="139"/>
    <cellStyle name="NewForm1" xfId="140"/>
    <cellStyle name="NewForm1 2" xfId="141"/>
    <cellStyle name="NoFormating" xfId="142"/>
    <cellStyle name="Normal 2" xfId="143"/>
    <cellStyle name="Normal 2 2" xfId="144"/>
    <cellStyle name="Normal 2 3" xfId="145"/>
    <cellStyle name="Normal 3" xfId="146"/>
    <cellStyle name="Normal 3 2" xfId="147"/>
    <cellStyle name="Normal 4" xfId="148"/>
    <cellStyle name="Normal 5" xfId="149"/>
    <cellStyle name="Normal 7" xfId="150"/>
    <cellStyle name="Normal_Book1" xfId="151"/>
    <cellStyle name="Normal_Copy_of_ Spravki_Life_New" xfId="152"/>
    <cellStyle name="Normal_FORMI" xfId="153"/>
    <cellStyle name="Normal_Quaterlyl_L_2" xfId="154"/>
    <cellStyle name="Normal_Spravki_New" xfId="155"/>
    <cellStyle name="Normal_Spravki_NonLIfe_New" xfId="156"/>
    <cellStyle name="Normal_Spravki_NonLIfe1999" xfId="157"/>
    <cellStyle name="Normal_Tables_draft" xfId="158"/>
    <cellStyle name="Note" xfId="159"/>
    <cellStyle name="number" xfId="160"/>
    <cellStyle name="number 2" xfId="161"/>
    <cellStyle name="number-no border" xfId="162"/>
    <cellStyle name="number-no border 2" xfId="163"/>
    <cellStyle name="Output" xfId="164"/>
    <cellStyle name="Percent" xfId="165"/>
    <cellStyle name="Percent 2" xfId="166"/>
    <cellStyle name="Percent 3" xfId="167"/>
    <cellStyle name="Percent Right Indent" xfId="168"/>
    <cellStyle name="proc1" xfId="169"/>
    <cellStyle name="proc1 Right Indent" xfId="170"/>
    <cellStyle name="proc2" xfId="171"/>
    <cellStyle name="proc2   Right Indent" xfId="172"/>
    <cellStyle name="proc3" xfId="173"/>
    <cellStyle name="proc3  Right Indent" xfId="174"/>
    <cellStyle name="Rate" xfId="175"/>
    <cellStyle name="R-Bottom" xfId="176"/>
    <cellStyle name="RD-Border" xfId="177"/>
    <cellStyle name="RD-Border 2" xfId="178"/>
    <cellStyle name="R-orienation" xfId="179"/>
    <cellStyle name="RT-Border" xfId="180"/>
    <cellStyle name="RT-Border 2" xfId="181"/>
    <cellStyle name="shifar_header" xfId="182"/>
    <cellStyle name="spravki" xfId="183"/>
    <cellStyle name="T-B-Border" xfId="184"/>
    <cellStyle name="T-B-Border 2" xfId="185"/>
    <cellStyle name="TBI" xfId="186"/>
    <cellStyle name="T-Border" xfId="187"/>
    <cellStyle name="TDL-Border" xfId="188"/>
    <cellStyle name="TDL-Border 2" xfId="189"/>
    <cellStyle name="TDR-Border" xfId="190"/>
    <cellStyle name="TDR-Border 2" xfId="191"/>
    <cellStyle name="Text" xfId="192"/>
    <cellStyle name="Text 2" xfId="193"/>
    <cellStyle name="TextRight" xfId="194"/>
    <cellStyle name="TextRight 2" xfId="195"/>
    <cellStyle name="Title" xfId="196"/>
    <cellStyle name="Total" xfId="197"/>
    <cellStyle name="UpDownLine" xfId="198"/>
    <cellStyle name="UpDownLine 2" xfId="199"/>
    <cellStyle name="V-Across" xfId="200"/>
    <cellStyle name="V-Across 2" xfId="201"/>
    <cellStyle name="V-Currency" xfId="202"/>
    <cellStyle name="V-Date" xfId="203"/>
    <cellStyle name="ver1" xfId="204"/>
    <cellStyle name="V-Normal" xfId="205"/>
    <cellStyle name="V-Number" xfId="206"/>
    <cellStyle name="Warning Text" xfId="207"/>
    <cellStyle name="Wrap" xfId="208"/>
    <cellStyle name="Wrap 2" xfId="209"/>
    <cellStyle name="WrapTitle" xfId="210"/>
    <cellStyle name="zastrnadzor" xfId="21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БРУТНИЯ ПРЕМИЕТН ПРИХОД ПО КЛАСОВЕ ЗАСТРАХОВКИ КЪМ 31.03.2018 г.</a:t>
            </a:r>
          </a:p>
        </c:rich>
      </c:tx>
      <c:layout>
        <c:manualLayout>
          <c:xMode val="factor"/>
          <c:yMode val="factor"/>
          <c:x val="-0.08025"/>
          <c:y val="-0.01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775"/>
          <c:y val="0.49475"/>
          <c:w val="0.474"/>
          <c:h val="0.3605"/>
        </c:manualLayout>
      </c:layout>
      <c:pie3DChart>
        <c:varyColors val="1"/>
        <c:ser>
          <c:idx val="0"/>
          <c:order val="0"/>
          <c:tx>
            <c:strRef>
              <c:f>'Premiums '!$B$79:$B$88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'Premiums '!$B$79:$B$88</c:f>
              <c:strCache/>
            </c:strRef>
          </c:cat>
          <c:val>
            <c:numRef>
              <c:f>'Premiums '!$A$79:$A$88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ИЗПЛАТЕНИТЕ ОБЕЗЩЕТЕНИЯ ПО КЛАСОВЕ ЗАСТРАХОВКИ КЪМ 31.03.2018 г.</a:t>
            </a:r>
          </a:p>
        </c:rich>
      </c:tx>
      <c:layout>
        <c:manualLayout>
          <c:xMode val="factor"/>
          <c:yMode val="factor"/>
          <c:x val="-0.0185"/>
          <c:y val="-0.0207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95"/>
          <c:y val="0.4955"/>
          <c:w val="0.37"/>
          <c:h val="0.35625"/>
        </c:manualLayout>
      </c:layout>
      <c:pie3DChart>
        <c:varyColors val="1"/>
        <c:ser>
          <c:idx val="0"/>
          <c:order val="0"/>
          <c:tx>
            <c:strRef>
              <c:f>Payments!$B$80:$B$89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Payments!$B$80:$B$89</c:f>
              <c:strCache/>
            </c:strRef>
          </c:cat>
          <c:val>
            <c:numRef>
              <c:f>Payments!$A$80:$A$89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БРУТНИЯ ПРЕМИЕН ПРИХОД ПО КЛАСОВЕ ЗАСТРАХОВКИ КЪМ 31.03.2018 г.</a:t>
            </a:r>
          </a:p>
        </c:rich>
      </c:tx>
      <c:layout>
        <c:manualLayout>
          <c:xMode val="factor"/>
          <c:yMode val="factor"/>
          <c:x val="-0.039"/>
          <c:y val="-0.013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75"/>
          <c:y val="0.48325"/>
          <c:w val="0.41925"/>
          <c:h val="0.379"/>
        </c:manualLayout>
      </c:layout>
      <c:pie3DChart>
        <c:varyColors val="1"/>
        <c:ser>
          <c:idx val="0"/>
          <c:order val="0"/>
          <c:tx>
            <c:strRef>
              <c:f>'Prem-Pay-Total'!$B$82:$B$91</c:f>
              <c:strCache>
                <c:ptCount val="1"/>
                <c:pt idx="0">
                  <c:v>Злополука и заболяване МПС Релсови превозни средства Летателни апарати Плавателни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'Prem-Pay-Total'!$B$82:$B$91</c:f>
              <c:strCache/>
            </c:strRef>
          </c:cat>
          <c:val>
            <c:numRef>
              <c:f>'Prem-Pay-Total'!$A$82:$A$91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ИЗПЛАТЕНИТЕ ОБЕЗЩЕТЕНИЯ ПО КЛАСОВЕ ЗАСТРАХОВКИ КЪМ 31.03.2018 г.</a:t>
            </a:r>
          </a:p>
        </c:rich>
      </c:tx>
      <c:layout>
        <c:manualLayout>
          <c:xMode val="factor"/>
          <c:yMode val="factor"/>
          <c:x val="0.03725"/>
          <c:y val="-0.013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5"/>
          <c:y val="0.52925"/>
          <c:w val="0.41875"/>
          <c:h val="0.28575"/>
        </c:manualLayout>
      </c:layout>
      <c:pie3DChart>
        <c:varyColors val="1"/>
        <c:ser>
          <c:idx val="0"/>
          <c:order val="0"/>
          <c:tx>
            <c:strRef>
              <c:f>'Prem-Pay-Total'!$E$82:$E$91</c:f>
              <c:strCache>
                <c:ptCount val="1"/>
                <c:pt idx="0">
                  <c:v>Злополука и заболяване МПС Релсови превозни средства Летателни апарати Плавателни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'Prem-Pay-Total'!$E$82:$E$91</c:f>
              <c:strCache/>
            </c:strRef>
          </c:cat>
          <c:val>
            <c:numRef>
              <c:f>'Prem-Pay-Total'!$D$82:$D$91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2486025</xdr:colOff>
      <xdr:row>37</xdr:row>
      <xdr:rowOff>9525</xdr:rowOff>
    </xdr:from>
    <xdr:to>
      <xdr:col>14</xdr:col>
      <xdr:colOff>771525</xdr:colOff>
      <xdr:row>73</xdr:row>
      <xdr:rowOff>9525</xdr:rowOff>
    </xdr:to>
    <xdr:graphicFrame>
      <xdr:nvGraphicFramePr>
        <xdr:cNvPr id="1" name="Chart 11"/>
        <xdr:cNvGraphicFramePr/>
      </xdr:nvGraphicFramePr>
      <xdr:xfrm>
        <a:off x="3124200" y="10467975"/>
        <a:ext cx="1188720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39</xdr:row>
      <xdr:rowOff>152400</xdr:rowOff>
    </xdr:from>
    <xdr:to>
      <xdr:col>9</xdr:col>
      <xdr:colOff>704850</xdr:colOff>
      <xdr:row>68</xdr:row>
      <xdr:rowOff>104775</xdr:rowOff>
    </xdr:to>
    <xdr:graphicFrame>
      <xdr:nvGraphicFramePr>
        <xdr:cNvPr id="1" name="Chart 3"/>
        <xdr:cNvGraphicFramePr/>
      </xdr:nvGraphicFramePr>
      <xdr:xfrm>
        <a:off x="923925" y="10896600"/>
        <a:ext cx="935355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39</xdr:row>
      <xdr:rowOff>9525</xdr:rowOff>
    </xdr:from>
    <xdr:to>
      <xdr:col>4</xdr:col>
      <xdr:colOff>209550</xdr:colOff>
      <xdr:row>60</xdr:row>
      <xdr:rowOff>180975</xdr:rowOff>
    </xdr:to>
    <xdr:graphicFrame>
      <xdr:nvGraphicFramePr>
        <xdr:cNvPr id="1" name="Chart 1"/>
        <xdr:cNvGraphicFramePr/>
      </xdr:nvGraphicFramePr>
      <xdr:xfrm>
        <a:off x="85725" y="11620500"/>
        <a:ext cx="66865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619125</xdr:colOff>
      <xdr:row>39</xdr:row>
      <xdr:rowOff>9525</xdr:rowOff>
    </xdr:from>
    <xdr:to>
      <xdr:col>10</xdr:col>
      <xdr:colOff>371475</xdr:colOff>
      <xdr:row>60</xdr:row>
      <xdr:rowOff>133350</xdr:rowOff>
    </xdr:to>
    <xdr:graphicFrame>
      <xdr:nvGraphicFramePr>
        <xdr:cNvPr id="2" name="Chart 2"/>
        <xdr:cNvGraphicFramePr/>
      </xdr:nvGraphicFramePr>
      <xdr:xfrm>
        <a:off x="7181850" y="11620500"/>
        <a:ext cx="74866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2152650</xdr:colOff>
      <xdr:row>38</xdr:row>
      <xdr:rowOff>0</xdr:rowOff>
    </xdr:from>
    <xdr:to>
      <xdr:col>25</xdr:col>
      <xdr:colOff>2486025</xdr:colOff>
      <xdr:row>38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246375" y="16744950"/>
          <a:ext cx="3257550" cy="28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Асет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4\FolderRedirections$\Documents%20and%20Settings\dtaskova\Local%20Settings\Temporary%20Internet%20Files\Content.IE5\8V76H9DQ\2006-Annual-G.B.1.3%20-%20Solvency%20Margin-31-12-2006%20-%20II%20ver%20-%2005.02.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4\FolderRedirections$\MAX\limitaccess\Portfol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3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93"/>
  <sheetViews>
    <sheetView tabSelected="1" zoomScale="55" zoomScaleNormal="55" zoomScalePageLayoutView="0" workbookViewId="0" topLeftCell="A1">
      <selection activeCell="A36" sqref="A36"/>
    </sheetView>
  </sheetViews>
  <sheetFormatPr defaultColWidth="9.140625" defaultRowHeight="12.75"/>
  <cols>
    <col min="1" max="1" width="9.57421875" style="145" customWidth="1"/>
    <col min="2" max="2" width="49.140625" style="145" customWidth="1"/>
    <col min="3" max="3" width="13.8515625" style="145" bestFit="1" customWidth="1"/>
    <col min="4" max="4" width="12.00390625" style="145" customWidth="1"/>
    <col min="5" max="5" width="13.8515625" style="145" bestFit="1" customWidth="1"/>
    <col min="6" max="6" width="12.00390625" style="145" customWidth="1"/>
    <col min="7" max="7" width="13.8515625" style="145" bestFit="1" customWidth="1"/>
    <col min="8" max="8" width="12.00390625" style="145" customWidth="1"/>
    <col min="9" max="9" width="13.8515625" style="145" bestFit="1" customWidth="1"/>
    <col min="10" max="10" width="12.00390625" style="145" customWidth="1"/>
    <col min="11" max="11" width="13.8515625" style="145" bestFit="1" customWidth="1"/>
    <col min="12" max="12" width="11.7109375" style="145" customWidth="1"/>
    <col min="13" max="13" width="13.8515625" style="145" bestFit="1" customWidth="1"/>
    <col min="14" max="14" width="12.00390625" style="145" customWidth="1"/>
    <col min="15" max="15" width="13.8515625" style="145" bestFit="1" customWidth="1"/>
    <col min="16" max="16" width="17.28125" style="145" bestFit="1" customWidth="1"/>
    <col min="17" max="17" width="13.00390625" style="145" customWidth="1"/>
    <col min="18" max="18" width="12.00390625" style="145" customWidth="1"/>
    <col min="19" max="19" width="13.8515625" style="145" bestFit="1" customWidth="1"/>
    <col min="20" max="20" width="12.00390625" style="145" customWidth="1"/>
    <col min="21" max="21" width="13.28125" style="145" customWidth="1"/>
    <col min="22" max="22" width="12.00390625" style="145" customWidth="1"/>
    <col min="23" max="23" width="13.57421875" style="145" customWidth="1"/>
    <col min="24" max="24" width="12.00390625" style="145" customWidth="1"/>
    <col min="25" max="25" width="13.00390625" style="145" customWidth="1"/>
    <col min="26" max="28" width="12.00390625" style="145" customWidth="1"/>
    <col min="29" max="42" width="12.00390625" style="209" customWidth="1"/>
    <col min="43" max="49" width="12.00390625" style="145" customWidth="1"/>
    <col min="50" max="50" width="17.8515625" style="145" customWidth="1"/>
    <col min="51" max="52" width="12.00390625" style="145" customWidth="1"/>
    <col min="53" max="53" width="15.7109375" style="145" bestFit="1" customWidth="1"/>
    <col min="54" max="54" width="12.00390625" style="145" customWidth="1"/>
    <col min="55" max="55" width="15.7109375" style="145" bestFit="1" customWidth="1"/>
    <col min="56" max="56" width="12.00390625" style="145" customWidth="1"/>
    <col min="57" max="16384" width="9.140625" style="145" customWidth="1"/>
  </cols>
  <sheetData>
    <row r="1" spans="1:56" ht="21.75" customHeight="1">
      <c r="A1" s="252" t="s">
        <v>855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254"/>
      <c r="AE1" s="264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</row>
    <row r="2" spans="1:55" ht="21.75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02" t="s">
        <v>758</v>
      </c>
      <c r="BC2" s="254"/>
    </row>
    <row r="3" spans="1:55" ht="65.25" customHeight="1">
      <c r="A3" s="293" t="s">
        <v>111</v>
      </c>
      <c r="B3" s="299" t="s">
        <v>603</v>
      </c>
      <c r="C3" s="281" t="s">
        <v>761</v>
      </c>
      <c r="D3" s="282"/>
      <c r="E3" s="281" t="s">
        <v>760</v>
      </c>
      <c r="F3" s="282"/>
      <c r="G3" s="281" t="s">
        <v>759</v>
      </c>
      <c r="H3" s="282"/>
      <c r="I3" s="281" t="s">
        <v>762</v>
      </c>
      <c r="J3" s="282"/>
      <c r="K3" s="281" t="s">
        <v>765</v>
      </c>
      <c r="L3" s="282"/>
      <c r="M3" s="281" t="s">
        <v>763</v>
      </c>
      <c r="N3" s="282"/>
      <c r="O3" s="281" t="s">
        <v>764</v>
      </c>
      <c r="P3" s="282"/>
      <c r="Q3" s="281" t="s">
        <v>768</v>
      </c>
      <c r="R3" s="282"/>
      <c r="S3" s="281" t="s">
        <v>766</v>
      </c>
      <c r="T3" s="282"/>
      <c r="U3" s="281" t="s">
        <v>767</v>
      </c>
      <c r="V3" s="282"/>
      <c r="W3" s="281" t="s">
        <v>775</v>
      </c>
      <c r="X3" s="282"/>
      <c r="Y3" s="281" t="s">
        <v>769</v>
      </c>
      <c r="Z3" s="282"/>
      <c r="AA3" s="281" t="s">
        <v>779</v>
      </c>
      <c r="AB3" s="282"/>
      <c r="AC3" s="283" t="s">
        <v>770</v>
      </c>
      <c r="AD3" s="284"/>
      <c r="AE3" s="283" t="s">
        <v>773</v>
      </c>
      <c r="AF3" s="284"/>
      <c r="AG3" s="283" t="s">
        <v>771</v>
      </c>
      <c r="AH3" s="284"/>
      <c r="AI3" s="283" t="s">
        <v>774</v>
      </c>
      <c r="AJ3" s="284"/>
      <c r="AK3" s="283" t="s">
        <v>772</v>
      </c>
      <c r="AL3" s="284"/>
      <c r="AM3" s="283" t="s">
        <v>778</v>
      </c>
      <c r="AN3" s="284"/>
      <c r="AO3" s="283" t="s">
        <v>811</v>
      </c>
      <c r="AP3" s="284"/>
      <c r="AQ3" s="281" t="s">
        <v>776</v>
      </c>
      <c r="AR3" s="282"/>
      <c r="AS3" s="281" t="s">
        <v>812</v>
      </c>
      <c r="AT3" s="282"/>
      <c r="AU3" s="281" t="s">
        <v>777</v>
      </c>
      <c r="AV3" s="282"/>
      <c r="AW3" s="281" t="s">
        <v>867</v>
      </c>
      <c r="AX3" s="282"/>
      <c r="AY3" s="281" t="s">
        <v>813</v>
      </c>
      <c r="AZ3" s="282"/>
      <c r="BA3" s="294" t="s">
        <v>81</v>
      </c>
      <c r="BB3" s="281"/>
      <c r="BC3" s="275"/>
    </row>
    <row r="4" spans="1:54" ht="50.25" customHeight="1">
      <c r="A4" s="293"/>
      <c r="B4" s="300"/>
      <c r="C4" s="203" t="s">
        <v>780</v>
      </c>
      <c r="D4" s="173" t="s">
        <v>781</v>
      </c>
      <c r="E4" s="203" t="s">
        <v>780</v>
      </c>
      <c r="F4" s="173" t="s">
        <v>781</v>
      </c>
      <c r="G4" s="203" t="s">
        <v>780</v>
      </c>
      <c r="H4" s="173" t="s">
        <v>781</v>
      </c>
      <c r="I4" s="203" t="s">
        <v>780</v>
      </c>
      <c r="J4" s="173" t="s">
        <v>781</v>
      </c>
      <c r="K4" s="203" t="s">
        <v>780</v>
      </c>
      <c r="L4" s="173" t="s">
        <v>781</v>
      </c>
      <c r="M4" s="203" t="s">
        <v>780</v>
      </c>
      <c r="N4" s="173" t="s">
        <v>781</v>
      </c>
      <c r="O4" s="203" t="s">
        <v>780</v>
      </c>
      <c r="P4" s="173" t="s">
        <v>781</v>
      </c>
      <c r="Q4" s="203" t="s">
        <v>780</v>
      </c>
      <c r="R4" s="173" t="s">
        <v>781</v>
      </c>
      <c r="S4" s="203" t="s">
        <v>780</v>
      </c>
      <c r="T4" s="173" t="s">
        <v>781</v>
      </c>
      <c r="U4" s="203" t="s">
        <v>780</v>
      </c>
      <c r="V4" s="173" t="s">
        <v>781</v>
      </c>
      <c r="W4" s="203" t="s">
        <v>780</v>
      </c>
      <c r="X4" s="173" t="s">
        <v>781</v>
      </c>
      <c r="Y4" s="203" t="s">
        <v>780</v>
      </c>
      <c r="Z4" s="173" t="s">
        <v>781</v>
      </c>
      <c r="AA4" s="203" t="s">
        <v>780</v>
      </c>
      <c r="AB4" s="173" t="s">
        <v>781</v>
      </c>
      <c r="AC4" s="267" t="s">
        <v>780</v>
      </c>
      <c r="AD4" s="268" t="s">
        <v>781</v>
      </c>
      <c r="AE4" s="267" t="s">
        <v>780</v>
      </c>
      <c r="AF4" s="268" t="s">
        <v>781</v>
      </c>
      <c r="AG4" s="267" t="s">
        <v>780</v>
      </c>
      <c r="AH4" s="268" t="s">
        <v>781</v>
      </c>
      <c r="AI4" s="267" t="s">
        <v>780</v>
      </c>
      <c r="AJ4" s="268" t="s">
        <v>781</v>
      </c>
      <c r="AK4" s="267" t="s">
        <v>780</v>
      </c>
      <c r="AL4" s="268" t="s">
        <v>781</v>
      </c>
      <c r="AM4" s="267" t="s">
        <v>780</v>
      </c>
      <c r="AN4" s="268" t="s">
        <v>781</v>
      </c>
      <c r="AO4" s="267" t="s">
        <v>780</v>
      </c>
      <c r="AP4" s="268" t="s">
        <v>781</v>
      </c>
      <c r="AQ4" s="203" t="s">
        <v>780</v>
      </c>
      <c r="AR4" s="173" t="s">
        <v>781</v>
      </c>
      <c r="AS4" s="203" t="s">
        <v>780</v>
      </c>
      <c r="AT4" s="173" t="s">
        <v>781</v>
      </c>
      <c r="AU4" s="203" t="s">
        <v>780</v>
      </c>
      <c r="AV4" s="173" t="s">
        <v>781</v>
      </c>
      <c r="AW4" s="203" t="s">
        <v>780</v>
      </c>
      <c r="AX4" s="173" t="s">
        <v>781</v>
      </c>
      <c r="AY4" s="203" t="s">
        <v>780</v>
      </c>
      <c r="AZ4" s="173" t="s">
        <v>781</v>
      </c>
      <c r="BA4" s="204" t="s">
        <v>780</v>
      </c>
      <c r="BB4" s="169" t="s">
        <v>781</v>
      </c>
    </row>
    <row r="5" spans="1:54" ht="15.75">
      <c r="A5" s="156">
        <v>1</v>
      </c>
      <c r="B5" s="157" t="s">
        <v>782</v>
      </c>
      <c r="C5" s="158">
        <v>394647</v>
      </c>
      <c r="D5" s="158">
        <v>0</v>
      </c>
      <c r="E5" s="158">
        <v>1286259.7900000005</v>
      </c>
      <c r="F5" s="158">
        <v>0</v>
      </c>
      <c r="G5" s="158">
        <v>1381044.5432157</v>
      </c>
      <c r="H5" s="158">
        <v>0</v>
      </c>
      <c r="I5" s="158">
        <v>1364539.19</v>
      </c>
      <c r="J5" s="158">
        <v>0</v>
      </c>
      <c r="K5" s="158">
        <v>667777</v>
      </c>
      <c r="L5" s="158">
        <v>0</v>
      </c>
      <c r="M5" s="158">
        <v>689624.23</v>
      </c>
      <c r="N5" s="158">
        <v>0</v>
      </c>
      <c r="O5" s="158">
        <v>405379.74</v>
      </c>
      <c r="P5" s="158">
        <v>0</v>
      </c>
      <c r="Q5" s="158">
        <v>3081683.7399998875</v>
      </c>
      <c r="R5" s="158">
        <v>0</v>
      </c>
      <c r="S5" s="158">
        <v>483397.48</v>
      </c>
      <c r="T5" s="158">
        <v>0</v>
      </c>
      <c r="U5" s="158">
        <v>36623.92</v>
      </c>
      <c r="V5" s="158">
        <v>0</v>
      </c>
      <c r="W5" s="158">
        <v>128702.42000000001</v>
      </c>
      <c r="X5" s="158">
        <v>0</v>
      </c>
      <c r="Y5" s="158">
        <v>55049.81</v>
      </c>
      <c r="Z5" s="158">
        <v>0</v>
      </c>
      <c r="AA5" s="158">
        <v>74091.71</v>
      </c>
      <c r="AB5" s="158">
        <v>0</v>
      </c>
      <c r="AC5" s="115">
        <v>122111.58999999981</v>
      </c>
      <c r="AD5" s="115">
        <v>0</v>
      </c>
      <c r="AE5" s="115">
        <v>632915.4099999999</v>
      </c>
      <c r="AF5" s="115">
        <v>0</v>
      </c>
      <c r="AG5" s="115">
        <v>0</v>
      </c>
      <c r="AH5" s="115">
        <v>0</v>
      </c>
      <c r="AI5" s="115">
        <v>17850</v>
      </c>
      <c r="AJ5" s="115">
        <v>0</v>
      </c>
      <c r="AK5" s="115">
        <v>0</v>
      </c>
      <c r="AL5" s="115">
        <v>0</v>
      </c>
      <c r="AM5" s="115">
        <v>3284.3</v>
      </c>
      <c r="AN5" s="115">
        <v>0</v>
      </c>
      <c r="AO5" s="115">
        <v>0</v>
      </c>
      <c r="AP5" s="115">
        <v>0</v>
      </c>
      <c r="AQ5" s="158">
        <v>217269.61456471987</v>
      </c>
      <c r="AR5" s="158">
        <v>0</v>
      </c>
      <c r="AS5" s="158">
        <v>0</v>
      </c>
      <c r="AT5" s="158">
        <v>0</v>
      </c>
      <c r="AU5" s="158">
        <v>8260</v>
      </c>
      <c r="AV5" s="158">
        <v>0</v>
      </c>
      <c r="AW5" s="158">
        <v>4800</v>
      </c>
      <c r="AX5" s="158">
        <v>0</v>
      </c>
      <c r="AY5" s="158">
        <v>0</v>
      </c>
      <c r="AZ5" s="158">
        <v>0</v>
      </c>
      <c r="BA5" s="195">
        <v>11055311.48778031</v>
      </c>
      <c r="BB5" s="195">
        <v>0</v>
      </c>
    </row>
    <row r="6" spans="1:54" ht="47.25">
      <c r="A6" s="159" t="s">
        <v>783</v>
      </c>
      <c r="B6" s="157" t="s">
        <v>784</v>
      </c>
      <c r="C6" s="158">
        <v>163275</v>
      </c>
      <c r="D6" s="158">
        <v>0</v>
      </c>
      <c r="E6" s="158">
        <v>151391.17000000004</v>
      </c>
      <c r="F6" s="158">
        <v>0</v>
      </c>
      <c r="G6" s="158">
        <v>159719.15</v>
      </c>
      <c r="H6" s="158">
        <v>0</v>
      </c>
      <c r="I6" s="158">
        <v>122798.51</v>
      </c>
      <c r="J6" s="158">
        <v>0</v>
      </c>
      <c r="K6" s="158">
        <v>52340</v>
      </c>
      <c r="L6" s="158">
        <v>0</v>
      </c>
      <c r="M6" s="158">
        <v>8244.71</v>
      </c>
      <c r="N6" s="158">
        <v>0</v>
      </c>
      <c r="O6" s="158">
        <v>8498</v>
      </c>
      <c r="P6" s="158">
        <v>0</v>
      </c>
      <c r="Q6" s="158">
        <v>317262.3300000019</v>
      </c>
      <c r="R6" s="158">
        <v>0</v>
      </c>
      <c r="S6" s="158">
        <v>107837.19</v>
      </c>
      <c r="T6" s="158">
        <v>0</v>
      </c>
      <c r="U6" s="158">
        <v>3120.8599999999997</v>
      </c>
      <c r="V6" s="158">
        <v>0</v>
      </c>
      <c r="W6" s="158">
        <v>0</v>
      </c>
      <c r="X6" s="158">
        <v>0</v>
      </c>
      <c r="Y6" s="158">
        <v>0</v>
      </c>
      <c r="Z6" s="158">
        <v>0</v>
      </c>
      <c r="AA6" s="158">
        <v>2559.63</v>
      </c>
      <c r="AB6" s="158">
        <v>0</v>
      </c>
      <c r="AC6" s="115">
        <v>0</v>
      </c>
      <c r="AD6" s="115">
        <v>0</v>
      </c>
      <c r="AE6" s="115">
        <v>0</v>
      </c>
      <c r="AF6" s="115">
        <v>0</v>
      </c>
      <c r="AG6" s="115">
        <v>0</v>
      </c>
      <c r="AH6" s="115">
        <v>0</v>
      </c>
      <c r="AI6" s="115">
        <v>0</v>
      </c>
      <c r="AJ6" s="115">
        <v>0</v>
      </c>
      <c r="AK6" s="115">
        <v>0</v>
      </c>
      <c r="AL6" s="115">
        <v>0</v>
      </c>
      <c r="AM6" s="115">
        <v>0</v>
      </c>
      <c r="AN6" s="115">
        <v>0</v>
      </c>
      <c r="AO6" s="115">
        <v>0</v>
      </c>
      <c r="AP6" s="115">
        <v>0</v>
      </c>
      <c r="AQ6" s="158">
        <v>0</v>
      </c>
      <c r="AR6" s="158">
        <v>0</v>
      </c>
      <c r="AS6" s="158">
        <v>0</v>
      </c>
      <c r="AT6" s="158">
        <v>0</v>
      </c>
      <c r="AU6" s="158">
        <v>0</v>
      </c>
      <c r="AV6" s="158">
        <v>0</v>
      </c>
      <c r="AW6" s="158">
        <v>0</v>
      </c>
      <c r="AX6" s="158">
        <v>0</v>
      </c>
      <c r="AY6" s="158">
        <v>0</v>
      </c>
      <c r="AZ6" s="158">
        <v>0</v>
      </c>
      <c r="BA6" s="195">
        <v>1097046.550000002</v>
      </c>
      <c r="BB6" s="195">
        <v>0</v>
      </c>
    </row>
    <row r="7" spans="1:54" ht="15.75">
      <c r="A7" s="156">
        <v>2</v>
      </c>
      <c r="B7" s="157" t="s">
        <v>785</v>
      </c>
      <c r="C7" s="158">
        <v>0</v>
      </c>
      <c r="D7" s="158">
        <v>0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1446708</v>
      </c>
      <c r="L7" s="158">
        <v>0</v>
      </c>
      <c r="M7" s="158">
        <v>0</v>
      </c>
      <c r="N7" s="158">
        <v>0</v>
      </c>
      <c r="O7" s="158">
        <v>0</v>
      </c>
      <c r="P7" s="158">
        <v>0</v>
      </c>
      <c r="Q7" s="158">
        <v>3903839.4800000046</v>
      </c>
      <c r="R7" s="158">
        <v>0</v>
      </c>
      <c r="S7" s="158">
        <v>70326.7</v>
      </c>
      <c r="T7" s="158">
        <v>0</v>
      </c>
      <c r="U7" s="158">
        <v>0</v>
      </c>
      <c r="V7" s="158">
        <v>0</v>
      </c>
      <c r="W7" s="158">
        <v>34192.5</v>
      </c>
      <c r="X7" s="158">
        <v>0</v>
      </c>
      <c r="Y7" s="158">
        <v>0</v>
      </c>
      <c r="Z7" s="158">
        <v>0</v>
      </c>
      <c r="AA7" s="158">
        <v>0</v>
      </c>
      <c r="AB7" s="158">
        <v>0</v>
      </c>
      <c r="AC7" s="115">
        <v>4011379.17999984</v>
      </c>
      <c r="AD7" s="115">
        <v>0</v>
      </c>
      <c r="AE7" s="115">
        <v>0</v>
      </c>
      <c r="AF7" s="115">
        <v>0</v>
      </c>
      <c r="AG7" s="115">
        <v>2134528.08</v>
      </c>
      <c r="AH7" s="115">
        <v>0</v>
      </c>
      <c r="AI7" s="115">
        <v>1716285.6</v>
      </c>
      <c r="AJ7" s="115">
        <v>0</v>
      </c>
      <c r="AK7" s="115">
        <v>0</v>
      </c>
      <c r="AL7" s="115">
        <v>0</v>
      </c>
      <c r="AM7" s="115">
        <v>1307278.21</v>
      </c>
      <c r="AN7" s="115">
        <v>0</v>
      </c>
      <c r="AO7" s="115">
        <v>0</v>
      </c>
      <c r="AP7" s="115">
        <v>0</v>
      </c>
      <c r="AQ7" s="158">
        <v>653082.2118470819</v>
      </c>
      <c r="AR7" s="158">
        <v>0</v>
      </c>
      <c r="AS7" s="158">
        <v>0</v>
      </c>
      <c r="AT7" s="158">
        <v>0</v>
      </c>
      <c r="AU7" s="158">
        <v>100990</v>
      </c>
      <c r="AV7" s="158">
        <v>0</v>
      </c>
      <c r="AW7" s="158">
        <v>32655</v>
      </c>
      <c r="AX7" s="158">
        <v>0</v>
      </c>
      <c r="AY7" s="158">
        <v>0</v>
      </c>
      <c r="AZ7" s="158">
        <v>0</v>
      </c>
      <c r="BA7" s="195">
        <v>15411264.961846925</v>
      </c>
      <c r="BB7" s="195">
        <v>0</v>
      </c>
    </row>
    <row r="8" spans="1:54" ht="31.5">
      <c r="A8" s="156">
        <v>3</v>
      </c>
      <c r="B8" s="157" t="s">
        <v>786</v>
      </c>
      <c r="C8" s="158">
        <v>10746213</v>
      </c>
      <c r="D8" s="158">
        <v>0</v>
      </c>
      <c r="E8" s="158">
        <v>27903772.29000004</v>
      </c>
      <c r="F8" s="158">
        <v>0</v>
      </c>
      <c r="G8" s="158">
        <v>28745057.5408381</v>
      </c>
      <c r="H8" s="158">
        <v>0</v>
      </c>
      <c r="I8" s="158">
        <v>24532107.080000002</v>
      </c>
      <c r="J8" s="158">
        <v>0</v>
      </c>
      <c r="K8" s="158">
        <v>7221493</v>
      </c>
      <c r="L8" s="158">
        <v>0</v>
      </c>
      <c r="M8" s="158">
        <v>20301857.29</v>
      </c>
      <c r="N8" s="158">
        <v>0</v>
      </c>
      <c r="O8" s="158">
        <v>5978456.0600000005</v>
      </c>
      <c r="P8" s="158">
        <v>0</v>
      </c>
      <c r="Q8" s="158">
        <v>12131943.097099999</v>
      </c>
      <c r="R8" s="158">
        <v>0</v>
      </c>
      <c r="S8" s="158">
        <v>1899238.86</v>
      </c>
      <c r="T8" s="158">
        <v>0</v>
      </c>
      <c r="U8" s="158">
        <v>4896470.92</v>
      </c>
      <c r="V8" s="158">
        <v>0</v>
      </c>
      <c r="W8" s="158">
        <v>175675.97999999995</v>
      </c>
      <c r="X8" s="158">
        <v>0</v>
      </c>
      <c r="Y8" s="158">
        <v>27149.38</v>
      </c>
      <c r="Z8" s="158">
        <v>0</v>
      </c>
      <c r="AA8" s="158">
        <v>3664266.7399999984</v>
      </c>
      <c r="AB8" s="158">
        <v>0</v>
      </c>
      <c r="AC8" s="115">
        <v>0</v>
      </c>
      <c r="AD8" s="115">
        <v>0</v>
      </c>
      <c r="AE8" s="115">
        <v>412597.57</v>
      </c>
      <c r="AF8" s="115">
        <v>0</v>
      </c>
      <c r="AG8" s="115">
        <v>0</v>
      </c>
      <c r="AH8" s="115">
        <v>0</v>
      </c>
      <c r="AI8" s="115">
        <v>0</v>
      </c>
      <c r="AJ8" s="115">
        <v>0</v>
      </c>
      <c r="AK8" s="115">
        <v>0</v>
      </c>
      <c r="AL8" s="115">
        <v>0</v>
      </c>
      <c r="AM8" s="115">
        <v>0</v>
      </c>
      <c r="AN8" s="115">
        <v>0</v>
      </c>
      <c r="AO8" s="115">
        <v>0</v>
      </c>
      <c r="AP8" s="115">
        <v>0</v>
      </c>
      <c r="AQ8" s="158">
        <v>0</v>
      </c>
      <c r="AR8" s="158">
        <v>0</v>
      </c>
      <c r="AS8" s="158">
        <v>0</v>
      </c>
      <c r="AT8" s="158">
        <v>0</v>
      </c>
      <c r="AU8" s="158">
        <v>0</v>
      </c>
      <c r="AV8" s="158">
        <v>0</v>
      </c>
      <c r="AW8" s="158">
        <v>0</v>
      </c>
      <c r="AX8" s="158">
        <v>0</v>
      </c>
      <c r="AY8" s="158">
        <v>0</v>
      </c>
      <c r="AZ8" s="158">
        <v>0</v>
      </c>
      <c r="BA8" s="195">
        <v>148636298.8079381</v>
      </c>
      <c r="BB8" s="195">
        <v>0</v>
      </c>
    </row>
    <row r="9" spans="1:54" ht="15.75">
      <c r="A9" s="156">
        <v>4</v>
      </c>
      <c r="B9" s="157" t="s">
        <v>787</v>
      </c>
      <c r="C9" s="158">
        <v>0</v>
      </c>
      <c r="D9" s="158">
        <v>0</v>
      </c>
      <c r="E9" s="158">
        <v>337897.23</v>
      </c>
      <c r="F9" s="158">
        <v>0</v>
      </c>
      <c r="G9" s="158">
        <v>0</v>
      </c>
      <c r="H9" s="158">
        <v>0</v>
      </c>
      <c r="I9" s="158">
        <v>29814.14</v>
      </c>
      <c r="J9" s="158">
        <v>0</v>
      </c>
      <c r="K9" s="158">
        <v>0</v>
      </c>
      <c r="L9" s="158">
        <v>0</v>
      </c>
      <c r="M9" s="158">
        <v>0</v>
      </c>
      <c r="N9" s="158">
        <v>0</v>
      </c>
      <c r="O9" s="158">
        <v>0</v>
      </c>
      <c r="P9" s="158">
        <v>0</v>
      </c>
      <c r="Q9" s="158">
        <v>45878.61</v>
      </c>
      <c r="R9" s="158">
        <v>0</v>
      </c>
      <c r="S9" s="158">
        <v>0</v>
      </c>
      <c r="T9" s="158">
        <v>0</v>
      </c>
      <c r="U9" s="158">
        <v>0</v>
      </c>
      <c r="V9" s="158">
        <v>0</v>
      </c>
      <c r="W9" s="158">
        <v>0</v>
      </c>
      <c r="X9" s="158">
        <v>0</v>
      </c>
      <c r="Y9" s="158">
        <v>0</v>
      </c>
      <c r="Z9" s="158">
        <v>0</v>
      </c>
      <c r="AA9" s="158">
        <v>0</v>
      </c>
      <c r="AB9" s="158">
        <v>0</v>
      </c>
      <c r="AC9" s="115">
        <v>0</v>
      </c>
      <c r="AD9" s="115">
        <v>0</v>
      </c>
      <c r="AE9" s="115">
        <v>0</v>
      </c>
      <c r="AF9" s="115">
        <v>0</v>
      </c>
      <c r="AG9" s="115">
        <v>0</v>
      </c>
      <c r="AH9" s="115">
        <v>0</v>
      </c>
      <c r="AI9" s="115">
        <v>0</v>
      </c>
      <c r="AJ9" s="115">
        <v>0</v>
      </c>
      <c r="AK9" s="115">
        <v>0</v>
      </c>
      <c r="AL9" s="115">
        <v>0</v>
      </c>
      <c r="AM9" s="115">
        <v>0</v>
      </c>
      <c r="AN9" s="115">
        <v>0</v>
      </c>
      <c r="AO9" s="115">
        <v>0</v>
      </c>
      <c r="AP9" s="115">
        <v>0</v>
      </c>
      <c r="AQ9" s="158">
        <v>0</v>
      </c>
      <c r="AR9" s="158">
        <v>0</v>
      </c>
      <c r="AS9" s="158">
        <v>0</v>
      </c>
      <c r="AT9" s="158">
        <v>0</v>
      </c>
      <c r="AU9" s="158">
        <v>0</v>
      </c>
      <c r="AV9" s="158">
        <v>0</v>
      </c>
      <c r="AW9" s="158">
        <v>0</v>
      </c>
      <c r="AX9" s="158">
        <v>0</v>
      </c>
      <c r="AY9" s="158">
        <v>0</v>
      </c>
      <c r="AZ9" s="158">
        <v>0</v>
      </c>
      <c r="BA9" s="195">
        <v>413589.98</v>
      </c>
      <c r="BB9" s="195">
        <v>0</v>
      </c>
    </row>
    <row r="10" spans="1:54" ht="15.75">
      <c r="A10" s="156">
        <v>5</v>
      </c>
      <c r="B10" s="157" t="s">
        <v>788</v>
      </c>
      <c r="C10" s="158">
        <v>0</v>
      </c>
      <c r="D10" s="158">
        <v>0</v>
      </c>
      <c r="E10" s="158">
        <v>1415491.03</v>
      </c>
      <c r="F10" s="158">
        <v>0</v>
      </c>
      <c r="G10" s="158">
        <v>34651.4508462</v>
      </c>
      <c r="H10" s="158">
        <v>10844.24</v>
      </c>
      <c r="I10" s="158">
        <v>0</v>
      </c>
      <c r="J10" s="158">
        <v>0</v>
      </c>
      <c r="K10" s="158">
        <v>449</v>
      </c>
      <c r="L10" s="158">
        <v>0</v>
      </c>
      <c r="M10" s="158">
        <v>0</v>
      </c>
      <c r="N10" s="158">
        <v>0</v>
      </c>
      <c r="O10" s="158">
        <v>-10336.09</v>
      </c>
      <c r="P10" s="158">
        <v>0</v>
      </c>
      <c r="Q10" s="158">
        <v>0</v>
      </c>
      <c r="R10" s="158">
        <v>0</v>
      </c>
      <c r="S10" s="158">
        <v>0</v>
      </c>
      <c r="T10" s="158">
        <v>0</v>
      </c>
      <c r="U10" s="158">
        <v>5040.02</v>
      </c>
      <c r="V10" s="158">
        <v>0</v>
      </c>
      <c r="W10" s="158">
        <v>0</v>
      </c>
      <c r="X10" s="158">
        <v>0</v>
      </c>
      <c r="Y10" s="158">
        <v>0</v>
      </c>
      <c r="Z10" s="158">
        <v>0</v>
      </c>
      <c r="AA10" s="158">
        <v>53212.8</v>
      </c>
      <c r="AB10" s="158">
        <v>0</v>
      </c>
      <c r="AC10" s="115">
        <v>0</v>
      </c>
      <c r="AD10" s="115">
        <v>0</v>
      </c>
      <c r="AE10" s="115">
        <v>0</v>
      </c>
      <c r="AF10" s="115">
        <v>0</v>
      </c>
      <c r="AG10" s="115">
        <v>0</v>
      </c>
      <c r="AH10" s="115">
        <v>0</v>
      </c>
      <c r="AI10" s="115">
        <v>0</v>
      </c>
      <c r="AJ10" s="115">
        <v>0</v>
      </c>
      <c r="AK10" s="115">
        <v>0</v>
      </c>
      <c r="AL10" s="115">
        <v>0</v>
      </c>
      <c r="AM10" s="115">
        <v>0</v>
      </c>
      <c r="AN10" s="115">
        <v>0</v>
      </c>
      <c r="AO10" s="115">
        <v>0</v>
      </c>
      <c r="AP10" s="115">
        <v>0</v>
      </c>
      <c r="AQ10" s="158">
        <v>0</v>
      </c>
      <c r="AR10" s="158">
        <v>0</v>
      </c>
      <c r="AS10" s="158">
        <v>0</v>
      </c>
      <c r="AT10" s="158">
        <v>0</v>
      </c>
      <c r="AU10" s="158">
        <v>0</v>
      </c>
      <c r="AV10" s="158">
        <v>0</v>
      </c>
      <c r="AW10" s="158">
        <v>0</v>
      </c>
      <c r="AX10" s="158">
        <v>0</v>
      </c>
      <c r="AY10" s="158">
        <v>0</v>
      </c>
      <c r="AZ10" s="158">
        <v>0</v>
      </c>
      <c r="BA10" s="195">
        <v>1498508.2108462001</v>
      </c>
      <c r="BB10" s="195">
        <v>10844.24</v>
      </c>
    </row>
    <row r="11" spans="1:54" ht="15.75">
      <c r="A11" s="156">
        <v>6</v>
      </c>
      <c r="B11" s="157" t="s">
        <v>789</v>
      </c>
      <c r="C11" s="158">
        <v>3796</v>
      </c>
      <c r="D11" s="158">
        <v>0</v>
      </c>
      <c r="E11" s="158">
        <v>332531.74</v>
      </c>
      <c r="F11" s="158">
        <v>0</v>
      </c>
      <c r="G11" s="158">
        <v>207221.26904</v>
      </c>
      <c r="H11" s="158">
        <v>0</v>
      </c>
      <c r="I11" s="158">
        <v>39646.41</v>
      </c>
      <c r="J11" s="158">
        <v>0</v>
      </c>
      <c r="K11" s="158">
        <v>11183</v>
      </c>
      <c r="L11" s="158">
        <v>4651.0224149000005</v>
      </c>
      <c r="M11" s="158">
        <v>276904.58</v>
      </c>
      <c r="N11" s="158">
        <v>0</v>
      </c>
      <c r="O11" s="158">
        <v>64705</v>
      </c>
      <c r="P11" s="158">
        <v>0</v>
      </c>
      <c r="Q11" s="158">
        <v>0</v>
      </c>
      <c r="R11" s="158">
        <v>0</v>
      </c>
      <c r="S11" s="158">
        <v>0</v>
      </c>
      <c r="T11" s="158">
        <v>0</v>
      </c>
      <c r="U11" s="158">
        <v>0</v>
      </c>
      <c r="V11" s="158">
        <v>0</v>
      </c>
      <c r="W11" s="158">
        <v>0</v>
      </c>
      <c r="X11" s="158">
        <v>0</v>
      </c>
      <c r="Y11" s="158">
        <v>0</v>
      </c>
      <c r="Z11" s="158">
        <v>0</v>
      </c>
      <c r="AA11" s="158">
        <v>115650.64</v>
      </c>
      <c r="AB11" s="158">
        <v>0</v>
      </c>
      <c r="AC11" s="115">
        <v>303.67</v>
      </c>
      <c r="AD11" s="115">
        <v>0</v>
      </c>
      <c r="AE11" s="115">
        <v>0</v>
      </c>
      <c r="AF11" s="115">
        <v>0</v>
      </c>
      <c r="AG11" s="115">
        <v>0</v>
      </c>
      <c r="AH11" s="115">
        <v>0</v>
      </c>
      <c r="AI11" s="115">
        <v>0</v>
      </c>
      <c r="AJ11" s="115">
        <v>0</v>
      </c>
      <c r="AK11" s="115">
        <v>0</v>
      </c>
      <c r="AL11" s="115">
        <v>0</v>
      </c>
      <c r="AM11" s="115">
        <v>0</v>
      </c>
      <c r="AN11" s="115">
        <v>0</v>
      </c>
      <c r="AO11" s="115">
        <v>0</v>
      </c>
      <c r="AP11" s="115">
        <v>0</v>
      </c>
      <c r="AQ11" s="158">
        <v>0</v>
      </c>
      <c r="AR11" s="158">
        <v>0</v>
      </c>
      <c r="AS11" s="158">
        <v>0</v>
      </c>
      <c r="AT11" s="158">
        <v>0</v>
      </c>
      <c r="AU11" s="158">
        <v>0</v>
      </c>
      <c r="AV11" s="158">
        <v>0</v>
      </c>
      <c r="AW11" s="158">
        <v>0</v>
      </c>
      <c r="AX11" s="158">
        <v>0</v>
      </c>
      <c r="AY11" s="158">
        <v>0</v>
      </c>
      <c r="AZ11" s="158">
        <v>0</v>
      </c>
      <c r="BA11" s="195">
        <v>1051942.30904</v>
      </c>
      <c r="BB11" s="195">
        <v>4651.0224149000005</v>
      </c>
    </row>
    <row r="12" spans="1:54" ht="15.75">
      <c r="A12" s="156">
        <v>7</v>
      </c>
      <c r="B12" s="157" t="s">
        <v>790</v>
      </c>
      <c r="C12" s="158">
        <v>23333</v>
      </c>
      <c r="D12" s="158">
        <v>0</v>
      </c>
      <c r="E12" s="158">
        <v>1788510.4899999993</v>
      </c>
      <c r="F12" s="158">
        <v>0</v>
      </c>
      <c r="G12" s="158">
        <v>218884.10288028</v>
      </c>
      <c r="H12" s="158">
        <v>0</v>
      </c>
      <c r="I12" s="158">
        <v>763432.2800000001</v>
      </c>
      <c r="J12" s="158">
        <v>0</v>
      </c>
      <c r="K12" s="158">
        <v>455439</v>
      </c>
      <c r="L12" s="158">
        <v>183129.8196657</v>
      </c>
      <c r="M12" s="158">
        <v>537313.2899999999</v>
      </c>
      <c r="N12" s="158">
        <v>0</v>
      </c>
      <c r="O12" s="158">
        <v>8673.93</v>
      </c>
      <c r="P12" s="158">
        <v>0</v>
      </c>
      <c r="Q12" s="158">
        <v>202424.47000000018</v>
      </c>
      <c r="R12" s="158">
        <v>0</v>
      </c>
      <c r="S12" s="158">
        <v>32119.42</v>
      </c>
      <c r="T12" s="158">
        <v>0</v>
      </c>
      <c r="U12" s="158">
        <v>313491</v>
      </c>
      <c r="V12" s="158">
        <v>0</v>
      </c>
      <c r="W12" s="158">
        <v>7894.070000000002</v>
      </c>
      <c r="X12" s="158">
        <v>0</v>
      </c>
      <c r="Y12" s="158">
        <v>0</v>
      </c>
      <c r="Z12" s="158">
        <v>0</v>
      </c>
      <c r="AA12" s="158">
        <v>9156.630000000001</v>
      </c>
      <c r="AB12" s="158">
        <v>0</v>
      </c>
      <c r="AC12" s="115">
        <v>175.78</v>
      </c>
      <c r="AD12" s="115">
        <v>0</v>
      </c>
      <c r="AE12" s="115">
        <v>25283.699999999997</v>
      </c>
      <c r="AF12" s="115">
        <v>0</v>
      </c>
      <c r="AG12" s="115">
        <v>0</v>
      </c>
      <c r="AH12" s="115">
        <v>0</v>
      </c>
      <c r="AI12" s="115">
        <v>0</v>
      </c>
      <c r="AJ12" s="115">
        <v>0</v>
      </c>
      <c r="AK12" s="115">
        <v>0</v>
      </c>
      <c r="AL12" s="115">
        <v>0</v>
      </c>
      <c r="AM12" s="115">
        <v>0</v>
      </c>
      <c r="AN12" s="115">
        <v>0</v>
      </c>
      <c r="AO12" s="115">
        <v>30182.379999999997</v>
      </c>
      <c r="AP12" s="115">
        <v>0</v>
      </c>
      <c r="AQ12" s="158">
        <v>0</v>
      </c>
      <c r="AR12" s="158">
        <v>0</v>
      </c>
      <c r="AS12" s="158">
        <v>0</v>
      </c>
      <c r="AT12" s="158">
        <v>0</v>
      </c>
      <c r="AU12" s="158">
        <v>54</v>
      </c>
      <c r="AV12" s="158">
        <v>0</v>
      </c>
      <c r="AW12" s="158">
        <v>0</v>
      </c>
      <c r="AX12" s="158">
        <v>0</v>
      </c>
      <c r="AY12" s="158">
        <v>0</v>
      </c>
      <c r="AZ12" s="158">
        <v>0</v>
      </c>
      <c r="BA12" s="195">
        <v>4416367.54288028</v>
      </c>
      <c r="BB12" s="195">
        <v>183129.8196657</v>
      </c>
    </row>
    <row r="13" spans="1:54" ht="15.75">
      <c r="A13" s="156">
        <v>8</v>
      </c>
      <c r="B13" s="157" t="s">
        <v>791</v>
      </c>
      <c r="C13" s="158">
        <v>473680</v>
      </c>
      <c r="D13" s="158">
        <v>0</v>
      </c>
      <c r="E13" s="158">
        <v>10870221.620000007</v>
      </c>
      <c r="F13" s="158">
        <v>32047.35</v>
      </c>
      <c r="G13" s="158">
        <v>4975616.0081605995</v>
      </c>
      <c r="H13" s="158">
        <v>0</v>
      </c>
      <c r="I13" s="158">
        <v>6400673.010000001</v>
      </c>
      <c r="J13" s="158">
        <v>270674.19</v>
      </c>
      <c r="K13" s="158">
        <v>2376622</v>
      </c>
      <c r="L13" s="158">
        <v>757368.1574877</v>
      </c>
      <c r="M13" s="158">
        <v>4982155.92</v>
      </c>
      <c r="N13" s="158">
        <v>0</v>
      </c>
      <c r="O13" s="158">
        <v>136013.44</v>
      </c>
      <c r="P13" s="158">
        <v>0</v>
      </c>
      <c r="Q13" s="158">
        <v>4637105.990000004</v>
      </c>
      <c r="R13" s="158">
        <v>0</v>
      </c>
      <c r="S13" s="158">
        <v>2859987.23</v>
      </c>
      <c r="T13" s="158">
        <v>0</v>
      </c>
      <c r="U13" s="158">
        <v>12599509.4</v>
      </c>
      <c r="V13" s="158">
        <v>0</v>
      </c>
      <c r="W13" s="158">
        <v>99404.8899999999</v>
      </c>
      <c r="X13" s="158">
        <v>0</v>
      </c>
      <c r="Y13" s="158">
        <v>14878759.17</v>
      </c>
      <c r="Z13" s="158">
        <v>0</v>
      </c>
      <c r="AA13" s="158">
        <v>477635.19999999995</v>
      </c>
      <c r="AB13" s="158">
        <v>0</v>
      </c>
      <c r="AC13" s="115">
        <v>1034087.5699999917</v>
      </c>
      <c r="AD13" s="115">
        <v>0</v>
      </c>
      <c r="AE13" s="115">
        <v>1167537.9300000002</v>
      </c>
      <c r="AF13" s="115">
        <v>0</v>
      </c>
      <c r="AG13" s="115">
        <v>0</v>
      </c>
      <c r="AH13" s="115">
        <v>0</v>
      </c>
      <c r="AI13" s="115">
        <v>0</v>
      </c>
      <c r="AJ13" s="115">
        <v>0</v>
      </c>
      <c r="AK13" s="115">
        <v>0</v>
      </c>
      <c r="AL13" s="115">
        <v>0</v>
      </c>
      <c r="AM13" s="115">
        <v>6002.039999999999</v>
      </c>
      <c r="AN13" s="115">
        <v>0</v>
      </c>
      <c r="AO13" s="115">
        <v>390042.38999999996</v>
      </c>
      <c r="AP13" s="115">
        <v>0</v>
      </c>
      <c r="AQ13" s="158">
        <v>0</v>
      </c>
      <c r="AR13" s="158">
        <v>0</v>
      </c>
      <c r="AS13" s="158">
        <v>384854.3</v>
      </c>
      <c r="AT13" s="158">
        <v>0</v>
      </c>
      <c r="AU13" s="158">
        <v>41745</v>
      </c>
      <c r="AV13" s="158">
        <v>0</v>
      </c>
      <c r="AW13" s="158">
        <v>0</v>
      </c>
      <c r="AX13" s="158">
        <v>0</v>
      </c>
      <c r="AY13" s="158">
        <v>0</v>
      </c>
      <c r="AZ13" s="158">
        <v>0</v>
      </c>
      <c r="BA13" s="195">
        <v>68791653.1081606</v>
      </c>
      <c r="BB13" s="195">
        <v>1060089.6974877</v>
      </c>
    </row>
    <row r="14" spans="1:54" ht="15.75">
      <c r="A14" s="154" t="s">
        <v>836</v>
      </c>
      <c r="B14" s="157" t="s">
        <v>597</v>
      </c>
      <c r="C14" s="158">
        <v>171883</v>
      </c>
      <c r="D14" s="158">
        <v>0</v>
      </c>
      <c r="E14" s="158">
        <v>8382400.070000007</v>
      </c>
      <c r="F14" s="158">
        <v>0</v>
      </c>
      <c r="G14" s="158">
        <v>3434268.5163016</v>
      </c>
      <c r="H14" s="158">
        <v>0</v>
      </c>
      <c r="I14" s="158">
        <v>2781501.4600000004</v>
      </c>
      <c r="J14" s="158">
        <v>205485.79</v>
      </c>
      <c r="K14" s="158">
        <v>0</v>
      </c>
      <c r="L14" s="158">
        <v>0</v>
      </c>
      <c r="M14" s="158">
        <v>1559553.52</v>
      </c>
      <c r="N14" s="158">
        <v>0</v>
      </c>
      <c r="O14" s="158">
        <v>101582.6</v>
      </c>
      <c r="P14" s="158">
        <v>0</v>
      </c>
      <c r="Q14" s="158">
        <v>1412610.9700000007</v>
      </c>
      <c r="R14" s="158">
        <v>0</v>
      </c>
      <c r="S14" s="158">
        <v>2519314.26</v>
      </c>
      <c r="T14" s="158">
        <v>0</v>
      </c>
      <c r="U14" s="158">
        <v>10614082.690000001</v>
      </c>
      <c r="V14" s="158">
        <v>0</v>
      </c>
      <c r="W14" s="158">
        <v>0</v>
      </c>
      <c r="X14" s="158">
        <v>0</v>
      </c>
      <c r="Y14" s="158">
        <v>14878759.17</v>
      </c>
      <c r="Z14" s="158">
        <v>0</v>
      </c>
      <c r="AA14" s="158">
        <v>468782.76999999996</v>
      </c>
      <c r="AB14" s="158">
        <v>0</v>
      </c>
      <c r="AC14" s="115">
        <v>1034087.5699999917</v>
      </c>
      <c r="AD14" s="115">
        <v>0</v>
      </c>
      <c r="AE14" s="115">
        <v>272062.64</v>
      </c>
      <c r="AF14" s="115">
        <v>0</v>
      </c>
      <c r="AG14" s="115">
        <v>0</v>
      </c>
      <c r="AH14" s="115">
        <v>0</v>
      </c>
      <c r="AI14" s="115">
        <v>0</v>
      </c>
      <c r="AJ14" s="115">
        <v>0</v>
      </c>
      <c r="AK14" s="115">
        <v>0</v>
      </c>
      <c r="AL14" s="115">
        <v>0</v>
      </c>
      <c r="AM14" s="115">
        <v>6002.039999999999</v>
      </c>
      <c r="AN14" s="115">
        <v>0</v>
      </c>
      <c r="AO14" s="115">
        <v>388766.73</v>
      </c>
      <c r="AP14" s="115">
        <v>0</v>
      </c>
      <c r="AQ14" s="158">
        <v>0</v>
      </c>
      <c r="AR14" s="158">
        <v>0</v>
      </c>
      <c r="AS14" s="158">
        <v>666.54</v>
      </c>
      <c r="AT14" s="158">
        <v>0</v>
      </c>
      <c r="AU14" s="158">
        <v>41745</v>
      </c>
      <c r="AV14" s="158">
        <v>0</v>
      </c>
      <c r="AW14" s="158">
        <v>0</v>
      </c>
      <c r="AX14" s="158">
        <v>0</v>
      </c>
      <c r="AY14" s="158">
        <v>0</v>
      </c>
      <c r="AZ14" s="158">
        <v>0</v>
      </c>
      <c r="BA14" s="195">
        <v>48068069.5463016</v>
      </c>
      <c r="BB14" s="195">
        <v>205485.79</v>
      </c>
    </row>
    <row r="15" spans="1:54" ht="15.75">
      <c r="A15" s="154" t="s">
        <v>837</v>
      </c>
      <c r="B15" s="157" t="s">
        <v>598</v>
      </c>
      <c r="C15" s="158">
        <v>275045</v>
      </c>
      <c r="D15" s="158">
        <v>0</v>
      </c>
      <c r="E15" s="158">
        <v>1654842.72</v>
      </c>
      <c r="F15" s="158">
        <v>0</v>
      </c>
      <c r="G15" s="158">
        <v>1354439.7618590007</v>
      </c>
      <c r="H15" s="158">
        <v>0</v>
      </c>
      <c r="I15" s="158">
        <v>2992808.52</v>
      </c>
      <c r="J15" s="158">
        <v>0</v>
      </c>
      <c r="K15" s="158">
        <v>1979668</v>
      </c>
      <c r="L15" s="158">
        <v>757368.1574877</v>
      </c>
      <c r="M15" s="158">
        <v>2953325.2199999997</v>
      </c>
      <c r="N15" s="158">
        <v>0</v>
      </c>
      <c r="O15" s="158">
        <v>0</v>
      </c>
      <c r="P15" s="158">
        <v>0</v>
      </c>
      <c r="Q15" s="158">
        <v>2380323.7300000032</v>
      </c>
      <c r="R15" s="158">
        <v>0</v>
      </c>
      <c r="S15" s="158">
        <v>108863.4</v>
      </c>
      <c r="T15" s="158">
        <v>0</v>
      </c>
      <c r="U15" s="158">
        <v>1671429.1199999999</v>
      </c>
      <c r="V15" s="158">
        <v>0</v>
      </c>
      <c r="W15" s="158">
        <v>99404.8899999999</v>
      </c>
      <c r="X15" s="158">
        <v>0</v>
      </c>
      <c r="Y15" s="158">
        <v>0</v>
      </c>
      <c r="Z15" s="158">
        <v>0</v>
      </c>
      <c r="AA15" s="158">
        <v>0</v>
      </c>
      <c r="AB15" s="158">
        <v>0</v>
      </c>
      <c r="AC15" s="115">
        <v>0</v>
      </c>
      <c r="AD15" s="115">
        <v>0</v>
      </c>
      <c r="AE15" s="115">
        <v>895475.29</v>
      </c>
      <c r="AF15" s="115">
        <v>0</v>
      </c>
      <c r="AG15" s="115">
        <v>0</v>
      </c>
      <c r="AH15" s="115">
        <v>0</v>
      </c>
      <c r="AI15" s="115">
        <v>0</v>
      </c>
      <c r="AJ15" s="115">
        <v>0</v>
      </c>
      <c r="AK15" s="115">
        <v>0</v>
      </c>
      <c r="AL15" s="115">
        <v>0</v>
      </c>
      <c r="AM15" s="115">
        <v>0</v>
      </c>
      <c r="AN15" s="115">
        <v>0</v>
      </c>
      <c r="AO15" s="115">
        <v>1275.6600000000003</v>
      </c>
      <c r="AP15" s="115">
        <v>0</v>
      </c>
      <c r="AQ15" s="158">
        <v>0</v>
      </c>
      <c r="AR15" s="158">
        <v>0</v>
      </c>
      <c r="AS15" s="158">
        <v>384187.76</v>
      </c>
      <c r="AT15" s="158">
        <v>0</v>
      </c>
      <c r="AU15" s="158">
        <v>0</v>
      </c>
      <c r="AV15" s="158">
        <v>0</v>
      </c>
      <c r="AW15" s="158">
        <v>0</v>
      </c>
      <c r="AX15" s="158">
        <v>0</v>
      </c>
      <c r="AY15" s="158">
        <v>0</v>
      </c>
      <c r="AZ15" s="158">
        <v>0</v>
      </c>
      <c r="BA15" s="195">
        <v>16751089.071859004</v>
      </c>
      <c r="BB15" s="195">
        <v>757368.1574877</v>
      </c>
    </row>
    <row r="16" spans="1:54" ht="15.75">
      <c r="A16" s="154" t="s">
        <v>838</v>
      </c>
      <c r="B16" s="157" t="s">
        <v>599</v>
      </c>
      <c r="C16" s="158">
        <v>2005</v>
      </c>
      <c r="D16" s="158">
        <v>0</v>
      </c>
      <c r="E16" s="158">
        <v>651975.7700000001</v>
      </c>
      <c r="F16" s="158">
        <v>32047.35</v>
      </c>
      <c r="G16" s="158">
        <v>36613.590000000004</v>
      </c>
      <c r="H16" s="158">
        <v>0</v>
      </c>
      <c r="I16" s="158">
        <v>480723.21</v>
      </c>
      <c r="J16" s="158">
        <v>65188.4</v>
      </c>
      <c r="K16" s="158">
        <v>52133</v>
      </c>
      <c r="L16" s="158">
        <v>0</v>
      </c>
      <c r="M16" s="158">
        <v>216042.01</v>
      </c>
      <c r="N16" s="158">
        <v>0</v>
      </c>
      <c r="O16" s="158">
        <v>27846</v>
      </c>
      <c r="P16" s="158">
        <v>0</v>
      </c>
      <c r="Q16" s="158">
        <v>636311.9</v>
      </c>
      <c r="R16" s="158">
        <v>0</v>
      </c>
      <c r="S16" s="158">
        <v>230013.14</v>
      </c>
      <c r="T16" s="158">
        <v>0</v>
      </c>
      <c r="U16" s="158">
        <v>270352.66</v>
      </c>
      <c r="V16" s="158">
        <v>0</v>
      </c>
      <c r="W16" s="158">
        <v>0</v>
      </c>
      <c r="X16" s="158">
        <v>0</v>
      </c>
      <c r="Y16" s="158">
        <v>0</v>
      </c>
      <c r="Z16" s="158">
        <v>0</v>
      </c>
      <c r="AA16" s="158">
        <v>8552.79</v>
      </c>
      <c r="AB16" s="158">
        <v>0</v>
      </c>
      <c r="AC16" s="115">
        <v>0</v>
      </c>
      <c r="AD16" s="115">
        <v>0</v>
      </c>
      <c r="AE16" s="115">
        <v>0</v>
      </c>
      <c r="AF16" s="115">
        <v>0</v>
      </c>
      <c r="AG16" s="115">
        <v>0</v>
      </c>
      <c r="AH16" s="115">
        <v>0</v>
      </c>
      <c r="AI16" s="115">
        <v>0</v>
      </c>
      <c r="AJ16" s="115">
        <v>0</v>
      </c>
      <c r="AK16" s="115">
        <v>0</v>
      </c>
      <c r="AL16" s="115">
        <v>0</v>
      </c>
      <c r="AM16" s="115">
        <v>0</v>
      </c>
      <c r="AN16" s="115">
        <v>0</v>
      </c>
      <c r="AO16" s="115">
        <v>0</v>
      </c>
      <c r="AP16" s="115">
        <v>0</v>
      </c>
      <c r="AQ16" s="158">
        <v>0</v>
      </c>
      <c r="AR16" s="158">
        <v>0</v>
      </c>
      <c r="AS16" s="158">
        <v>0</v>
      </c>
      <c r="AT16" s="158">
        <v>0</v>
      </c>
      <c r="AU16" s="158">
        <v>0</v>
      </c>
      <c r="AV16" s="158">
        <v>0</v>
      </c>
      <c r="AW16" s="158">
        <v>0</v>
      </c>
      <c r="AX16" s="158">
        <v>0</v>
      </c>
      <c r="AY16" s="158">
        <v>0</v>
      </c>
      <c r="AZ16" s="158">
        <v>0</v>
      </c>
      <c r="BA16" s="195">
        <v>2612569.0700000008</v>
      </c>
      <c r="BB16" s="195">
        <v>97235.75</v>
      </c>
    </row>
    <row r="17" spans="1:54" ht="15.75">
      <c r="A17" s="154" t="s">
        <v>839</v>
      </c>
      <c r="B17" s="157" t="s">
        <v>600</v>
      </c>
      <c r="C17" s="158">
        <v>24747</v>
      </c>
      <c r="D17" s="158">
        <v>0</v>
      </c>
      <c r="E17" s="158">
        <v>181003.06000000003</v>
      </c>
      <c r="F17" s="158">
        <v>0</v>
      </c>
      <c r="G17" s="158">
        <v>150294.13999999998</v>
      </c>
      <c r="H17" s="158">
        <v>0</v>
      </c>
      <c r="I17" s="158">
        <v>145639.82</v>
      </c>
      <c r="J17" s="158">
        <v>0</v>
      </c>
      <c r="K17" s="158">
        <v>344821</v>
      </c>
      <c r="L17" s="158">
        <v>0</v>
      </c>
      <c r="M17" s="158">
        <v>253235.16999999998</v>
      </c>
      <c r="N17" s="158">
        <v>0</v>
      </c>
      <c r="O17" s="158">
        <v>6584.839999999999</v>
      </c>
      <c r="P17" s="158">
        <v>0</v>
      </c>
      <c r="Q17" s="158">
        <v>207859.39000000004</v>
      </c>
      <c r="R17" s="158">
        <v>0</v>
      </c>
      <c r="S17" s="158">
        <v>1796.43</v>
      </c>
      <c r="T17" s="158">
        <v>0</v>
      </c>
      <c r="U17" s="158">
        <v>43644.93</v>
      </c>
      <c r="V17" s="158">
        <v>0</v>
      </c>
      <c r="W17" s="158">
        <v>0</v>
      </c>
      <c r="X17" s="158">
        <v>0</v>
      </c>
      <c r="Y17" s="158">
        <v>0</v>
      </c>
      <c r="Z17" s="158">
        <v>0</v>
      </c>
      <c r="AA17" s="158">
        <v>299.64</v>
      </c>
      <c r="AB17" s="158">
        <v>0</v>
      </c>
      <c r="AC17" s="115">
        <v>0</v>
      </c>
      <c r="AD17" s="115">
        <v>0</v>
      </c>
      <c r="AE17" s="115">
        <v>0</v>
      </c>
      <c r="AF17" s="115">
        <v>0</v>
      </c>
      <c r="AG17" s="115">
        <v>0</v>
      </c>
      <c r="AH17" s="115">
        <v>0</v>
      </c>
      <c r="AI17" s="115">
        <v>0</v>
      </c>
      <c r="AJ17" s="115">
        <v>0</v>
      </c>
      <c r="AK17" s="115">
        <v>0</v>
      </c>
      <c r="AL17" s="115">
        <v>0</v>
      </c>
      <c r="AM17" s="115">
        <v>0</v>
      </c>
      <c r="AN17" s="115">
        <v>0</v>
      </c>
      <c r="AO17" s="115">
        <v>0</v>
      </c>
      <c r="AP17" s="115">
        <v>0</v>
      </c>
      <c r="AQ17" s="158">
        <v>0</v>
      </c>
      <c r="AR17" s="158">
        <v>0</v>
      </c>
      <c r="AS17" s="158">
        <v>0</v>
      </c>
      <c r="AT17" s="158">
        <v>0</v>
      </c>
      <c r="AU17" s="158">
        <v>0</v>
      </c>
      <c r="AV17" s="158">
        <v>0</v>
      </c>
      <c r="AW17" s="158">
        <v>0</v>
      </c>
      <c r="AX17" s="158">
        <v>0</v>
      </c>
      <c r="AY17" s="158">
        <v>0</v>
      </c>
      <c r="AZ17" s="158">
        <v>0</v>
      </c>
      <c r="BA17" s="195">
        <v>1359925.42</v>
      </c>
      <c r="BB17" s="195">
        <v>0</v>
      </c>
    </row>
    <row r="18" spans="1:54" ht="15.75">
      <c r="A18" s="153">
        <v>9</v>
      </c>
      <c r="B18" s="157" t="s">
        <v>792</v>
      </c>
      <c r="C18" s="158">
        <v>379632</v>
      </c>
      <c r="D18" s="158">
        <v>0</v>
      </c>
      <c r="E18" s="158">
        <v>1091048.5300000003</v>
      </c>
      <c r="F18" s="158">
        <v>0</v>
      </c>
      <c r="G18" s="158">
        <v>13027.27328</v>
      </c>
      <c r="H18" s="158">
        <v>0</v>
      </c>
      <c r="I18" s="158">
        <v>618402.53</v>
      </c>
      <c r="J18" s="158">
        <v>0</v>
      </c>
      <c r="K18" s="158">
        <v>351723</v>
      </c>
      <c r="L18" s="158">
        <v>0</v>
      </c>
      <c r="M18" s="158">
        <v>421547.39</v>
      </c>
      <c r="N18" s="158">
        <v>0</v>
      </c>
      <c r="O18" s="158">
        <v>315262.43</v>
      </c>
      <c r="P18" s="158">
        <v>0</v>
      </c>
      <c r="Q18" s="158">
        <v>71124.36</v>
      </c>
      <c r="R18" s="158">
        <v>0</v>
      </c>
      <c r="S18" s="158">
        <v>37116.12</v>
      </c>
      <c r="T18" s="158">
        <v>0</v>
      </c>
      <c r="U18" s="158">
        <v>873605.16</v>
      </c>
      <c r="V18" s="158">
        <v>0</v>
      </c>
      <c r="W18" s="158">
        <v>0</v>
      </c>
      <c r="X18" s="158">
        <v>0</v>
      </c>
      <c r="Y18" s="158">
        <v>3906.77</v>
      </c>
      <c r="Z18" s="158">
        <v>0</v>
      </c>
      <c r="AA18" s="158">
        <v>50146.38000000001</v>
      </c>
      <c r="AB18" s="158">
        <v>0</v>
      </c>
      <c r="AC18" s="115">
        <v>156966.53000000003</v>
      </c>
      <c r="AD18" s="115">
        <v>0</v>
      </c>
      <c r="AE18" s="115">
        <v>282.34</v>
      </c>
      <c r="AF18" s="115">
        <v>0</v>
      </c>
      <c r="AG18" s="115">
        <v>0</v>
      </c>
      <c r="AH18" s="115">
        <v>0</v>
      </c>
      <c r="AI18" s="115">
        <v>0</v>
      </c>
      <c r="AJ18" s="115">
        <v>0</v>
      </c>
      <c r="AK18" s="115">
        <v>0</v>
      </c>
      <c r="AL18" s="115">
        <v>0</v>
      </c>
      <c r="AM18" s="115">
        <v>0</v>
      </c>
      <c r="AN18" s="115">
        <v>0</v>
      </c>
      <c r="AO18" s="115">
        <v>47962.009999999995</v>
      </c>
      <c r="AP18" s="115">
        <v>0</v>
      </c>
      <c r="AQ18" s="158">
        <v>0</v>
      </c>
      <c r="AR18" s="158">
        <v>0</v>
      </c>
      <c r="AS18" s="158">
        <v>3153.19</v>
      </c>
      <c r="AT18" s="158">
        <v>0</v>
      </c>
      <c r="AU18" s="158">
        <v>632</v>
      </c>
      <c r="AV18" s="158">
        <v>0</v>
      </c>
      <c r="AW18" s="158">
        <v>0</v>
      </c>
      <c r="AX18" s="158">
        <v>0</v>
      </c>
      <c r="AY18" s="158">
        <v>0</v>
      </c>
      <c r="AZ18" s="158">
        <v>0</v>
      </c>
      <c r="BA18" s="195">
        <v>4435538.0132800015</v>
      </c>
      <c r="BB18" s="195">
        <v>0</v>
      </c>
    </row>
    <row r="19" spans="1:54" ht="31.5">
      <c r="A19" s="154" t="s">
        <v>840</v>
      </c>
      <c r="B19" s="157" t="s">
        <v>601</v>
      </c>
      <c r="C19" s="158">
        <v>374457</v>
      </c>
      <c r="D19" s="158">
        <v>0</v>
      </c>
      <c r="E19" s="158">
        <v>1037409.1900000002</v>
      </c>
      <c r="F19" s="158">
        <v>0</v>
      </c>
      <c r="G19" s="158">
        <v>0</v>
      </c>
      <c r="H19" s="158">
        <v>0</v>
      </c>
      <c r="I19" s="158">
        <v>561702.38</v>
      </c>
      <c r="J19" s="158">
        <v>0</v>
      </c>
      <c r="K19" s="158">
        <v>318714</v>
      </c>
      <c r="L19" s="158">
        <v>0</v>
      </c>
      <c r="M19" s="158">
        <v>385836.78</v>
      </c>
      <c r="N19" s="158">
        <v>0</v>
      </c>
      <c r="O19" s="158">
        <v>314928.36</v>
      </c>
      <c r="P19" s="158">
        <v>0</v>
      </c>
      <c r="Q19" s="158">
        <v>14564.87</v>
      </c>
      <c r="R19" s="158">
        <v>0</v>
      </c>
      <c r="S19" s="158">
        <v>34690.32</v>
      </c>
      <c r="T19" s="158">
        <v>0</v>
      </c>
      <c r="U19" s="158">
        <v>873605.16</v>
      </c>
      <c r="V19" s="158">
        <v>0</v>
      </c>
      <c r="W19" s="158">
        <v>0</v>
      </c>
      <c r="X19" s="158">
        <v>0</v>
      </c>
      <c r="Y19" s="158">
        <v>3906.77</v>
      </c>
      <c r="Z19" s="158">
        <v>0</v>
      </c>
      <c r="AA19" s="158">
        <v>50146.38000000001</v>
      </c>
      <c r="AB19" s="158">
        <v>0</v>
      </c>
      <c r="AC19" s="115">
        <v>156966.53000000003</v>
      </c>
      <c r="AD19" s="115">
        <v>0</v>
      </c>
      <c r="AE19" s="115">
        <v>0</v>
      </c>
      <c r="AF19" s="115">
        <v>0</v>
      </c>
      <c r="AG19" s="115">
        <v>0</v>
      </c>
      <c r="AH19" s="115">
        <v>0</v>
      </c>
      <c r="AI19" s="115">
        <v>0</v>
      </c>
      <c r="AJ19" s="115">
        <v>0</v>
      </c>
      <c r="AK19" s="115">
        <v>0</v>
      </c>
      <c r="AL19" s="115">
        <v>0</v>
      </c>
      <c r="AM19" s="115">
        <v>0</v>
      </c>
      <c r="AN19" s="115">
        <v>0</v>
      </c>
      <c r="AO19" s="115">
        <v>47962.009999999995</v>
      </c>
      <c r="AP19" s="115">
        <v>0</v>
      </c>
      <c r="AQ19" s="158">
        <v>0</v>
      </c>
      <c r="AR19" s="158">
        <v>0</v>
      </c>
      <c r="AS19" s="158">
        <v>3153.19</v>
      </c>
      <c r="AT19" s="158">
        <v>0</v>
      </c>
      <c r="AU19" s="158">
        <v>632</v>
      </c>
      <c r="AV19" s="158">
        <v>0</v>
      </c>
      <c r="AW19" s="158">
        <v>0</v>
      </c>
      <c r="AX19" s="158">
        <v>0</v>
      </c>
      <c r="AY19" s="158">
        <v>0</v>
      </c>
      <c r="AZ19" s="158">
        <v>0</v>
      </c>
      <c r="BA19" s="195">
        <v>4178674.94</v>
      </c>
      <c r="BB19" s="195">
        <v>0</v>
      </c>
    </row>
    <row r="20" spans="1:54" ht="15.75">
      <c r="A20" s="154" t="s">
        <v>841</v>
      </c>
      <c r="B20" s="157" t="s">
        <v>602</v>
      </c>
      <c r="C20" s="158">
        <v>5175</v>
      </c>
      <c r="D20" s="158">
        <v>0</v>
      </c>
      <c r="E20" s="158">
        <v>53639.34000000001</v>
      </c>
      <c r="F20" s="158">
        <v>0</v>
      </c>
      <c r="G20" s="158">
        <v>13027.27328</v>
      </c>
      <c r="H20" s="158">
        <v>0</v>
      </c>
      <c r="I20" s="158">
        <v>56700.15</v>
      </c>
      <c r="J20" s="158">
        <v>0</v>
      </c>
      <c r="K20" s="158">
        <v>33009</v>
      </c>
      <c r="L20" s="158">
        <v>0</v>
      </c>
      <c r="M20" s="158">
        <v>35710.61</v>
      </c>
      <c r="N20" s="158">
        <v>0</v>
      </c>
      <c r="O20" s="158">
        <v>334.07</v>
      </c>
      <c r="P20" s="158">
        <v>0</v>
      </c>
      <c r="Q20" s="158">
        <v>56559.490000000005</v>
      </c>
      <c r="R20" s="158">
        <v>0</v>
      </c>
      <c r="S20" s="158">
        <v>2425.8</v>
      </c>
      <c r="T20" s="158">
        <v>0</v>
      </c>
      <c r="U20" s="158">
        <v>0</v>
      </c>
      <c r="V20" s="158">
        <v>0</v>
      </c>
      <c r="W20" s="158">
        <v>0</v>
      </c>
      <c r="X20" s="158">
        <v>0</v>
      </c>
      <c r="Y20" s="158">
        <v>0</v>
      </c>
      <c r="Z20" s="158">
        <v>0</v>
      </c>
      <c r="AA20" s="158">
        <v>0</v>
      </c>
      <c r="AB20" s="158">
        <v>0</v>
      </c>
      <c r="AC20" s="115">
        <v>0</v>
      </c>
      <c r="AD20" s="115">
        <v>0</v>
      </c>
      <c r="AE20" s="115">
        <v>282.34</v>
      </c>
      <c r="AF20" s="115">
        <v>0</v>
      </c>
      <c r="AG20" s="115">
        <v>0</v>
      </c>
      <c r="AH20" s="115">
        <v>0</v>
      </c>
      <c r="AI20" s="115">
        <v>0</v>
      </c>
      <c r="AJ20" s="115">
        <v>0</v>
      </c>
      <c r="AK20" s="115">
        <v>0</v>
      </c>
      <c r="AL20" s="115">
        <v>0</v>
      </c>
      <c r="AM20" s="115">
        <v>0</v>
      </c>
      <c r="AN20" s="115">
        <v>0</v>
      </c>
      <c r="AO20" s="115">
        <v>0</v>
      </c>
      <c r="AP20" s="115">
        <v>0</v>
      </c>
      <c r="AQ20" s="158">
        <v>0</v>
      </c>
      <c r="AR20" s="158">
        <v>0</v>
      </c>
      <c r="AS20" s="158">
        <v>0</v>
      </c>
      <c r="AT20" s="158">
        <v>0</v>
      </c>
      <c r="AU20" s="158">
        <v>0</v>
      </c>
      <c r="AV20" s="158">
        <v>0</v>
      </c>
      <c r="AW20" s="158">
        <v>0</v>
      </c>
      <c r="AX20" s="158">
        <v>0</v>
      </c>
      <c r="AY20" s="158">
        <v>0</v>
      </c>
      <c r="AZ20" s="158">
        <v>0</v>
      </c>
      <c r="BA20" s="195">
        <v>256863.07327999998</v>
      </c>
      <c r="BB20" s="195">
        <v>0</v>
      </c>
    </row>
    <row r="21" spans="1:54" ht="31.5">
      <c r="A21" s="156">
        <v>10</v>
      </c>
      <c r="B21" s="157" t="s">
        <v>793</v>
      </c>
      <c r="C21" s="158">
        <v>51100009</v>
      </c>
      <c r="D21" s="158">
        <v>0</v>
      </c>
      <c r="E21" s="158">
        <v>12979147.42000001</v>
      </c>
      <c r="F21" s="158">
        <v>0</v>
      </c>
      <c r="G21" s="158">
        <v>10402312.7077185</v>
      </c>
      <c r="H21" s="158">
        <v>0</v>
      </c>
      <c r="I21" s="158">
        <v>13958035.98</v>
      </c>
      <c r="J21" s="158">
        <v>0</v>
      </c>
      <c r="K21" s="158">
        <v>20716566</v>
      </c>
      <c r="L21" s="158">
        <v>0</v>
      </c>
      <c r="M21" s="158">
        <v>6014052.36</v>
      </c>
      <c r="N21" s="158">
        <v>0</v>
      </c>
      <c r="O21" s="158">
        <v>29679683.72</v>
      </c>
      <c r="P21" s="158">
        <v>0</v>
      </c>
      <c r="Q21" s="158">
        <v>10450974.550000666</v>
      </c>
      <c r="R21" s="158">
        <v>0</v>
      </c>
      <c r="S21" s="158">
        <v>24623300.44</v>
      </c>
      <c r="T21" s="158">
        <v>0</v>
      </c>
      <c r="U21" s="158">
        <v>2091034.63</v>
      </c>
      <c r="V21" s="158">
        <v>0</v>
      </c>
      <c r="W21" s="158">
        <v>16469318.021418072</v>
      </c>
      <c r="X21" s="158">
        <v>0</v>
      </c>
      <c r="Y21" s="158">
        <v>106668.45</v>
      </c>
      <c r="Z21" s="158">
        <v>0</v>
      </c>
      <c r="AA21" s="158">
        <v>1840414.3600000013</v>
      </c>
      <c r="AB21" s="158">
        <v>0</v>
      </c>
      <c r="AC21" s="115">
        <v>0</v>
      </c>
      <c r="AD21" s="115">
        <v>0</v>
      </c>
      <c r="AE21" s="115">
        <v>1965527.3699999999</v>
      </c>
      <c r="AF21" s="115">
        <v>0</v>
      </c>
      <c r="AG21" s="115">
        <v>0</v>
      </c>
      <c r="AH21" s="115">
        <v>0</v>
      </c>
      <c r="AI21" s="115">
        <v>0</v>
      </c>
      <c r="AJ21" s="115">
        <v>0</v>
      </c>
      <c r="AK21" s="115">
        <v>0</v>
      </c>
      <c r="AL21" s="115">
        <v>0</v>
      </c>
      <c r="AM21" s="115">
        <v>5054.489999999999</v>
      </c>
      <c r="AN21" s="115">
        <v>0</v>
      </c>
      <c r="AO21" s="115">
        <v>0</v>
      </c>
      <c r="AP21" s="115">
        <v>0</v>
      </c>
      <c r="AQ21" s="158">
        <v>0</v>
      </c>
      <c r="AR21" s="158">
        <v>0</v>
      </c>
      <c r="AS21" s="158">
        <v>0</v>
      </c>
      <c r="AT21" s="158">
        <v>0</v>
      </c>
      <c r="AU21" s="158">
        <v>0</v>
      </c>
      <c r="AV21" s="158">
        <v>0</v>
      </c>
      <c r="AW21" s="158">
        <v>0</v>
      </c>
      <c r="AX21" s="158">
        <v>0</v>
      </c>
      <c r="AY21" s="158">
        <v>0</v>
      </c>
      <c r="AZ21" s="158">
        <v>0</v>
      </c>
      <c r="BA21" s="195">
        <v>202402099.49913725</v>
      </c>
      <c r="BB21" s="195">
        <v>0</v>
      </c>
    </row>
    <row r="22" spans="1:54" ht="15.75">
      <c r="A22" s="159" t="s">
        <v>794</v>
      </c>
      <c r="B22" s="157" t="s">
        <v>795</v>
      </c>
      <c r="C22" s="158">
        <v>51018107</v>
      </c>
      <c r="D22" s="158">
        <v>0</v>
      </c>
      <c r="E22" s="158">
        <v>11123818.47000001</v>
      </c>
      <c r="F22" s="158">
        <v>0</v>
      </c>
      <c r="G22" s="158">
        <v>10276367.700000001</v>
      </c>
      <c r="H22" s="158">
        <v>0</v>
      </c>
      <c r="I22" s="158">
        <v>13955657.98</v>
      </c>
      <c r="J22" s="158">
        <v>0</v>
      </c>
      <c r="K22" s="158">
        <v>20568925</v>
      </c>
      <c r="L22" s="158">
        <v>0</v>
      </c>
      <c r="M22" s="158">
        <v>5981687.41</v>
      </c>
      <c r="N22" s="158">
        <v>0</v>
      </c>
      <c r="O22" s="158">
        <v>29120095.72</v>
      </c>
      <c r="P22" s="158">
        <v>0</v>
      </c>
      <c r="Q22" s="158">
        <v>10031354.640000664</v>
      </c>
      <c r="R22" s="158">
        <v>0</v>
      </c>
      <c r="S22" s="158">
        <v>23652330.37</v>
      </c>
      <c r="T22" s="158">
        <v>0</v>
      </c>
      <c r="U22" s="158">
        <v>1606985.93</v>
      </c>
      <c r="V22" s="158">
        <v>0</v>
      </c>
      <c r="W22" s="158">
        <v>16449249.191418072</v>
      </c>
      <c r="X22" s="158">
        <v>0</v>
      </c>
      <c r="Y22" s="158">
        <v>106668.45</v>
      </c>
      <c r="Z22" s="158">
        <v>0</v>
      </c>
      <c r="AA22" s="158">
        <v>1766797.8900000013</v>
      </c>
      <c r="AB22" s="158">
        <v>0</v>
      </c>
      <c r="AC22" s="115">
        <v>0</v>
      </c>
      <c r="AD22" s="115">
        <v>0</v>
      </c>
      <c r="AE22" s="115">
        <v>1965527.3699999999</v>
      </c>
      <c r="AF22" s="115">
        <v>0</v>
      </c>
      <c r="AG22" s="115">
        <v>0</v>
      </c>
      <c r="AH22" s="115">
        <v>0</v>
      </c>
      <c r="AI22" s="115">
        <v>0</v>
      </c>
      <c r="AJ22" s="115">
        <v>0</v>
      </c>
      <c r="AK22" s="115">
        <v>0</v>
      </c>
      <c r="AL22" s="115">
        <v>0</v>
      </c>
      <c r="AM22" s="115">
        <v>5054.489999999999</v>
      </c>
      <c r="AN22" s="115">
        <v>0</v>
      </c>
      <c r="AO22" s="115">
        <v>0</v>
      </c>
      <c r="AP22" s="115">
        <v>0</v>
      </c>
      <c r="AQ22" s="158">
        <v>0</v>
      </c>
      <c r="AR22" s="158">
        <v>0</v>
      </c>
      <c r="AS22" s="158">
        <v>0</v>
      </c>
      <c r="AT22" s="158">
        <v>0</v>
      </c>
      <c r="AU22" s="158">
        <v>0</v>
      </c>
      <c r="AV22" s="158">
        <v>0</v>
      </c>
      <c r="AW22" s="158">
        <v>0</v>
      </c>
      <c r="AX22" s="158">
        <v>0</v>
      </c>
      <c r="AY22" s="158">
        <v>0</v>
      </c>
      <c r="AZ22" s="158">
        <v>0</v>
      </c>
      <c r="BA22" s="195">
        <v>197628627.61141878</v>
      </c>
      <c r="BB22" s="195">
        <v>0</v>
      </c>
    </row>
    <row r="23" spans="1:54" ht="15.75">
      <c r="A23" s="159" t="s">
        <v>796</v>
      </c>
      <c r="B23" s="157" t="s">
        <v>797</v>
      </c>
      <c r="C23" s="158">
        <v>0</v>
      </c>
      <c r="D23" s="158">
        <v>0</v>
      </c>
      <c r="E23" s="158">
        <v>0</v>
      </c>
      <c r="F23" s="158">
        <v>0</v>
      </c>
      <c r="G23" s="158">
        <v>0</v>
      </c>
      <c r="H23" s="158">
        <v>0</v>
      </c>
      <c r="I23" s="158">
        <v>0</v>
      </c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158">
        <v>0</v>
      </c>
      <c r="P23" s="158">
        <v>0</v>
      </c>
      <c r="Q23" s="158">
        <v>0</v>
      </c>
      <c r="R23" s="158">
        <v>0</v>
      </c>
      <c r="S23" s="158">
        <v>0</v>
      </c>
      <c r="T23" s="158">
        <v>0</v>
      </c>
      <c r="U23" s="158">
        <v>0</v>
      </c>
      <c r="V23" s="158">
        <v>0</v>
      </c>
      <c r="W23" s="158">
        <v>0</v>
      </c>
      <c r="X23" s="158">
        <v>0</v>
      </c>
      <c r="Y23" s="158">
        <v>0</v>
      </c>
      <c r="Z23" s="158">
        <v>0</v>
      </c>
      <c r="AA23" s="158">
        <v>0</v>
      </c>
      <c r="AB23" s="158">
        <v>0</v>
      </c>
      <c r="AC23" s="115">
        <v>0</v>
      </c>
      <c r="AD23" s="115">
        <v>0</v>
      </c>
      <c r="AE23" s="115">
        <v>0</v>
      </c>
      <c r="AF23" s="115">
        <v>0</v>
      </c>
      <c r="AG23" s="115">
        <v>0</v>
      </c>
      <c r="AH23" s="115">
        <v>0</v>
      </c>
      <c r="AI23" s="115">
        <v>0</v>
      </c>
      <c r="AJ23" s="115">
        <v>0</v>
      </c>
      <c r="AK23" s="115">
        <v>0</v>
      </c>
      <c r="AL23" s="115">
        <v>0</v>
      </c>
      <c r="AM23" s="115">
        <v>0</v>
      </c>
      <c r="AN23" s="115">
        <v>0</v>
      </c>
      <c r="AO23" s="115">
        <v>0</v>
      </c>
      <c r="AP23" s="115">
        <v>0</v>
      </c>
      <c r="AQ23" s="158">
        <v>0</v>
      </c>
      <c r="AR23" s="158">
        <v>0</v>
      </c>
      <c r="AS23" s="158">
        <v>0</v>
      </c>
      <c r="AT23" s="158">
        <v>0</v>
      </c>
      <c r="AU23" s="158">
        <v>0</v>
      </c>
      <c r="AV23" s="158">
        <v>0</v>
      </c>
      <c r="AW23" s="158">
        <v>0</v>
      </c>
      <c r="AX23" s="158">
        <v>0</v>
      </c>
      <c r="AY23" s="158">
        <v>0</v>
      </c>
      <c r="AZ23" s="158">
        <v>0</v>
      </c>
      <c r="BA23" s="195">
        <v>0</v>
      </c>
      <c r="BB23" s="195">
        <v>0</v>
      </c>
    </row>
    <row r="24" spans="1:54" ht="31.5">
      <c r="A24" s="159" t="s">
        <v>798</v>
      </c>
      <c r="B24" s="157" t="s">
        <v>799</v>
      </c>
      <c r="C24" s="158">
        <v>81902</v>
      </c>
      <c r="D24" s="158">
        <v>0</v>
      </c>
      <c r="E24" s="158">
        <v>0</v>
      </c>
      <c r="F24" s="158">
        <v>0</v>
      </c>
      <c r="G24" s="158">
        <v>4126.65</v>
      </c>
      <c r="H24" s="158">
        <v>0</v>
      </c>
      <c r="I24" s="158">
        <v>2378</v>
      </c>
      <c r="J24" s="158">
        <v>0</v>
      </c>
      <c r="K24" s="158">
        <v>147641</v>
      </c>
      <c r="L24" s="158">
        <v>0</v>
      </c>
      <c r="M24" s="158">
        <v>0</v>
      </c>
      <c r="N24" s="158">
        <v>0</v>
      </c>
      <c r="O24" s="158">
        <v>506944.17999999993</v>
      </c>
      <c r="P24" s="158">
        <v>0</v>
      </c>
      <c r="Q24" s="158">
        <v>0</v>
      </c>
      <c r="R24" s="158">
        <v>0</v>
      </c>
      <c r="S24" s="158">
        <v>532452.5</v>
      </c>
      <c r="T24" s="158">
        <v>0</v>
      </c>
      <c r="U24" s="158">
        <v>888.5</v>
      </c>
      <c r="V24" s="158">
        <v>0</v>
      </c>
      <c r="W24" s="158">
        <v>0</v>
      </c>
      <c r="X24" s="158">
        <v>0</v>
      </c>
      <c r="Y24" s="158">
        <v>0</v>
      </c>
      <c r="Z24" s="158">
        <v>0</v>
      </c>
      <c r="AA24" s="158">
        <v>54303.290000000045</v>
      </c>
      <c r="AB24" s="158">
        <v>0</v>
      </c>
      <c r="AC24" s="115">
        <v>0</v>
      </c>
      <c r="AD24" s="115">
        <v>0</v>
      </c>
      <c r="AE24" s="115">
        <v>0</v>
      </c>
      <c r="AF24" s="115">
        <v>0</v>
      </c>
      <c r="AG24" s="115">
        <v>0</v>
      </c>
      <c r="AH24" s="115">
        <v>0</v>
      </c>
      <c r="AI24" s="115">
        <v>0</v>
      </c>
      <c r="AJ24" s="115">
        <v>0</v>
      </c>
      <c r="AK24" s="115">
        <v>0</v>
      </c>
      <c r="AL24" s="115">
        <v>0</v>
      </c>
      <c r="AM24" s="115">
        <v>0</v>
      </c>
      <c r="AN24" s="115">
        <v>0</v>
      </c>
      <c r="AO24" s="115">
        <v>0</v>
      </c>
      <c r="AP24" s="115">
        <v>0</v>
      </c>
      <c r="AQ24" s="158">
        <v>0</v>
      </c>
      <c r="AR24" s="158">
        <v>0</v>
      </c>
      <c r="AS24" s="158">
        <v>0</v>
      </c>
      <c r="AT24" s="158">
        <v>0</v>
      </c>
      <c r="AU24" s="158">
        <v>0</v>
      </c>
      <c r="AV24" s="158">
        <v>0</v>
      </c>
      <c r="AW24" s="158">
        <v>0</v>
      </c>
      <c r="AX24" s="158">
        <v>0</v>
      </c>
      <c r="AY24" s="158">
        <v>0</v>
      </c>
      <c r="AZ24" s="158">
        <v>0</v>
      </c>
      <c r="BA24" s="195">
        <v>1330636.12</v>
      </c>
      <c r="BB24" s="195">
        <v>0</v>
      </c>
    </row>
    <row r="25" spans="1:54" ht="15.75">
      <c r="A25" s="159" t="s">
        <v>800</v>
      </c>
      <c r="B25" s="157" t="s">
        <v>801</v>
      </c>
      <c r="C25" s="158">
        <v>0</v>
      </c>
      <c r="D25" s="158">
        <v>0</v>
      </c>
      <c r="E25" s="158">
        <v>1855328.9499999986</v>
      </c>
      <c r="F25" s="158">
        <v>0</v>
      </c>
      <c r="G25" s="158">
        <v>121818.3577185</v>
      </c>
      <c r="H25" s="158">
        <v>0</v>
      </c>
      <c r="I25" s="158">
        <v>0</v>
      </c>
      <c r="J25" s="158">
        <v>0</v>
      </c>
      <c r="K25" s="158">
        <v>0</v>
      </c>
      <c r="L25" s="158">
        <v>0</v>
      </c>
      <c r="M25" s="158">
        <v>32364.950000000004</v>
      </c>
      <c r="N25" s="158">
        <v>0</v>
      </c>
      <c r="O25" s="158">
        <v>52643.81999999999</v>
      </c>
      <c r="P25" s="158">
        <v>0</v>
      </c>
      <c r="Q25" s="158">
        <v>419619.9100000013</v>
      </c>
      <c r="R25" s="158">
        <v>0</v>
      </c>
      <c r="S25" s="158">
        <v>438517.57000000007</v>
      </c>
      <c r="T25" s="158">
        <v>0</v>
      </c>
      <c r="U25" s="158">
        <v>483160.2</v>
      </c>
      <c r="V25" s="158">
        <v>0</v>
      </c>
      <c r="W25" s="158">
        <v>20068.829999999998</v>
      </c>
      <c r="X25" s="158">
        <v>0</v>
      </c>
      <c r="Y25" s="158">
        <v>0</v>
      </c>
      <c r="Z25" s="158">
        <v>0</v>
      </c>
      <c r="AA25" s="158">
        <v>19313.18</v>
      </c>
      <c r="AB25" s="158">
        <v>0</v>
      </c>
      <c r="AC25" s="115">
        <v>0</v>
      </c>
      <c r="AD25" s="115">
        <v>0</v>
      </c>
      <c r="AE25" s="115">
        <v>0</v>
      </c>
      <c r="AF25" s="115">
        <v>0</v>
      </c>
      <c r="AG25" s="115">
        <v>0</v>
      </c>
      <c r="AH25" s="115">
        <v>0</v>
      </c>
      <c r="AI25" s="115">
        <v>0</v>
      </c>
      <c r="AJ25" s="115">
        <v>0</v>
      </c>
      <c r="AK25" s="115">
        <v>0</v>
      </c>
      <c r="AL25" s="115">
        <v>0</v>
      </c>
      <c r="AM25" s="115">
        <v>0</v>
      </c>
      <c r="AN25" s="115">
        <v>0</v>
      </c>
      <c r="AO25" s="115">
        <v>0</v>
      </c>
      <c r="AP25" s="115">
        <v>0</v>
      </c>
      <c r="AQ25" s="158">
        <v>0</v>
      </c>
      <c r="AR25" s="158">
        <v>0</v>
      </c>
      <c r="AS25" s="158">
        <v>0</v>
      </c>
      <c r="AT25" s="158">
        <v>0</v>
      </c>
      <c r="AU25" s="158">
        <v>0</v>
      </c>
      <c r="AV25" s="158">
        <v>0</v>
      </c>
      <c r="AW25" s="158">
        <v>0</v>
      </c>
      <c r="AX25" s="158">
        <v>0</v>
      </c>
      <c r="AY25" s="158">
        <v>0</v>
      </c>
      <c r="AZ25" s="158">
        <v>0</v>
      </c>
      <c r="BA25" s="195">
        <v>3442835.7677185</v>
      </c>
      <c r="BB25" s="195">
        <v>0</v>
      </c>
    </row>
    <row r="26" spans="1:54" ht="31.5">
      <c r="A26" s="156">
        <v>11</v>
      </c>
      <c r="B26" s="157" t="s">
        <v>802</v>
      </c>
      <c r="C26" s="158">
        <v>0</v>
      </c>
      <c r="D26" s="158">
        <v>0</v>
      </c>
      <c r="E26" s="158">
        <v>1076882.1199999999</v>
      </c>
      <c r="F26" s="158">
        <v>0</v>
      </c>
      <c r="G26" s="158">
        <v>40969.389872</v>
      </c>
      <c r="H26" s="158">
        <v>0</v>
      </c>
      <c r="I26" s="158">
        <v>0</v>
      </c>
      <c r="J26" s="158">
        <v>0</v>
      </c>
      <c r="K26" s="158">
        <v>0</v>
      </c>
      <c r="L26" s="158">
        <v>0</v>
      </c>
      <c r="M26" s="158">
        <v>202462.63</v>
      </c>
      <c r="N26" s="158">
        <v>0</v>
      </c>
      <c r="O26" s="158">
        <v>0</v>
      </c>
      <c r="P26" s="158">
        <v>0</v>
      </c>
      <c r="Q26" s="158">
        <v>0</v>
      </c>
      <c r="R26" s="158">
        <v>0</v>
      </c>
      <c r="S26" s="158">
        <v>0</v>
      </c>
      <c r="T26" s="158">
        <v>0</v>
      </c>
      <c r="U26" s="158">
        <v>200</v>
      </c>
      <c r="V26" s="158">
        <v>0</v>
      </c>
      <c r="W26" s="158">
        <v>0</v>
      </c>
      <c r="X26" s="158">
        <v>0</v>
      </c>
      <c r="Y26" s="158">
        <v>0</v>
      </c>
      <c r="Z26" s="158">
        <v>0</v>
      </c>
      <c r="AA26" s="158">
        <v>0</v>
      </c>
      <c r="AB26" s="158">
        <v>0</v>
      </c>
      <c r="AC26" s="115">
        <v>0</v>
      </c>
      <c r="AD26" s="115">
        <v>0</v>
      </c>
      <c r="AE26" s="115">
        <v>0</v>
      </c>
      <c r="AF26" s="115">
        <v>0</v>
      </c>
      <c r="AG26" s="115">
        <v>0</v>
      </c>
      <c r="AH26" s="115">
        <v>0</v>
      </c>
      <c r="AI26" s="115">
        <v>0</v>
      </c>
      <c r="AJ26" s="115">
        <v>0</v>
      </c>
      <c r="AK26" s="115">
        <v>0</v>
      </c>
      <c r="AL26" s="115">
        <v>0</v>
      </c>
      <c r="AM26" s="115">
        <v>0</v>
      </c>
      <c r="AN26" s="115">
        <v>0</v>
      </c>
      <c r="AO26" s="115">
        <v>0</v>
      </c>
      <c r="AP26" s="115">
        <v>0</v>
      </c>
      <c r="AQ26" s="158">
        <v>0</v>
      </c>
      <c r="AR26" s="158">
        <v>0</v>
      </c>
      <c r="AS26" s="158">
        <v>0</v>
      </c>
      <c r="AT26" s="158">
        <v>0</v>
      </c>
      <c r="AU26" s="158">
        <v>0</v>
      </c>
      <c r="AV26" s="158">
        <v>0</v>
      </c>
      <c r="AW26" s="158">
        <v>0</v>
      </c>
      <c r="AX26" s="158">
        <v>0</v>
      </c>
      <c r="AY26" s="158">
        <v>0</v>
      </c>
      <c r="AZ26" s="158">
        <v>0</v>
      </c>
      <c r="BA26" s="195">
        <v>1320514.139872</v>
      </c>
      <c r="BB26" s="195">
        <v>0</v>
      </c>
    </row>
    <row r="27" spans="1:54" ht="47.25">
      <c r="A27" s="156">
        <v>12</v>
      </c>
      <c r="B27" s="157" t="s">
        <v>803</v>
      </c>
      <c r="C27" s="158">
        <v>954</v>
      </c>
      <c r="D27" s="158">
        <v>0</v>
      </c>
      <c r="E27" s="158">
        <v>22139.079999999998</v>
      </c>
      <c r="F27" s="158">
        <v>0</v>
      </c>
      <c r="G27" s="158">
        <v>327.0072966</v>
      </c>
      <c r="H27" s="158">
        <v>0</v>
      </c>
      <c r="I27" s="158">
        <v>5230.37</v>
      </c>
      <c r="J27" s="158">
        <v>0</v>
      </c>
      <c r="K27" s="158">
        <v>0</v>
      </c>
      <c r="L27" s="158">
        <v>0</v>
      </c>
      <c r="M27" s="158">
        <v>0</v>
      </c>
      <c r="N27" s="158">
        <v>0</v>
      </c>
      <c r="O27" s="158">
        <v>0</v>
      </c>
      <c r="P27" s="158">
        <v>0</v>
      </c>
      <c r="Q27" s="158">
        <v>0</v>
      </c>
      <c r="R27" s="158">
        <v>0</v>
      </c>
      <c r="S27" s="158">
        <v>0</v>
      </c>
      <c r="T27" s="158">
        <v>0</v>
      </c>
      <c r="U27" s="158">
        <v>0</v>
      </c>
      <c r="V27" s="158">
        <v>0</v>
      </c>
      <c r="W27" s="158">
        <v>0</v>
      </c>
      <c r="X27" s="158">
        <v>0</v>
      </c>
      <c r="Y27" s="158">
        <v>0</v>
      </c>
      <c r="Z27" s="158">
        <v>0</v>
      </c>
      <c r="AA27" s="158">
        <v>0</v>
      </c>
      <c r="AB27" s="158">
        <v>0</v>
      </c>
      <c r="AC27" s="115">
        <v>0</v>
      </c>
      <c r="AD27" s="115">
        <v>0</v>
      </c>
      <c r="AE27" s="115">
        <v>0</v>
      </c>
      <c r="AF27" s="115">
        <v>0</v>
      </c>
      <c r="AG27" s="115">
        <v>0</v>
      </c>
      <c r="AH27" s="115">
        <v>0</v>
      </c>
      <c r="AI27" s="115">
        <v>0</v>
      </c>
      <c r="AJ27" s="115">
        <v>0</v>
      </c>
      <c r="AK27" s="115">
        <v>0</v>
      </c>
      <c r="AL27" s="115">
        <v>0</v>
      </c>
      <c r="AM27" s="115">
        <v>0</v>
      </c>
      <c r="AN27" s="115">
        <v>0</v>
      </c>
      <c r="AO27" s="115">
        <v>0</v>
      </c>
      <c r="AP27" s="115">
        <v>0</v>
      </c>
      <c r="AQ27" s="158">
        <v>0</v>
      </c>
      <c r="AR27" s="158">
        <v>0</v>
      </c>
      <c r="AS27" s="158">
        <v>0</v>
      </c>
      <c r="AT27" s="158">
        <v>0</v>
      </c>
      <c r="AU27" s="158">
        <v>0</v>
      </c>
      <c r="AV27" s="158">
        <v>0</v>
      </c>
      <c r="AW27" s="158">
        <v>0</v>
      </c>
      <c r="AX27" s="158">
        <v>0</v>
      </c>
      <c r="AY27" s="158">
        <v>0</v>
      </c>
      <c r="AZ27" s="158">
        <v>0</v>
      </c>
      <c r="BA27" s="195">
        <v>28650.457296599998</v>
      </c>
      <c r="BB27" s="195">
        <v>0</v>
      </c>
    </row>
    <row r="28" spans="1:54" ht="15.75">
      <c r="A28" s="156">
        <v>13</v>
      </c>
      <c r="B28" s="157" t="s">
        <v>804</v>
      </c>
      <c r="C28" s="158">
        <v>545811</v>
      </c>
      <c r="D28" s="158">
        <v>0</v>
      </c>
      <c r="E28" s="158">
        <v>2392207.8600000003</v>
      </c>
      <c r="F28" s="158">
        <v>4102.49</v>
      </c>
      <c r="G28" s="158">
        <v>962927.8302899001</v>
      </c>
      <c r="H28" s="158">
        <v>0</v>
      </c>
      <c r="I28" s="158">
        <v>1022561.94</v>
      </c>
      <c r="J28" s="158">
        <v>9951</v>
      </c>
      <c r="K28" s="158">
        <v>1495100</v>
      </c>
      <c r="L28" s="158">
        <v>0</v>
      </c>
      <c r="M28" s="158">
        <v>1862645.7599999998</v>
      </c>
      <c r="N28" s="158">
        <v>0</v>
      </c>
      <c r="O28" s="158">
        <v>127944.26999999999</v>
      </c>
      <c r="P28" s="158">
        <v>0</v>
      </c>
      <c r="Q28" s="158">
        <v>721487.2599999995</v>
      </c>
      <c r="R28" s="158">
        <v>0</v>
      </c>
      <c r="S28" s="158">
        <v>706458.74</v>
      </c>
      <c r="T28" s="158">
        <v>0</v>
      </c>
      <c r="U28" s="158">
        <v>765423.91</v>
      </c>
      <c r="V28" s="158">
        <v>0</v>
      </c>
      <c r="W28" s="158">
        <v>79027.6900000001</v>
      </c>
      <c r="X28" s="158">
        <v>0</v>
      </c>
      <c r="Y28" s="158">
        <v>422</v>
      </c>
      <c r="Z28" s="158">
        <v>0</v>
      </c>
      <c r="AA28" s="158">
        <v>46956.44999999984</v>
      </c>
      <c r="AB28" s="158">
        <v>0</v>
      </c>
      <c r="AC28" s="115">
        <v>0</v>
      </c>
      <c r="AD28" s="115">
        <v>0</v>
      </c>
      <c r="AE28" s="115">
        <v>83868.06</v>
      </c>
      <c r="AF28" s="115">
        <v>0</v>
      </c>
      <c r="AG28" s="115">
        <v>0</v>
      </c>
      <c r="AH28" s="115">
        <v>0</v>
      </c>
      <c r="AI28" s="115">
        <v>0</v>
      </c>
      <c r="AJ28" s="115">
        <v>0</v>
      </c>
      <c r="AK28" s="115">
        <v>0</v>
      </c>
      <c r="AL28" s="115">
        <v>0</v>
      </c>
      <c r="AM28" s="115">
        <v>1280</v>
      </c>
      <c r="AN28" s="115">
        <v>0</v>
      </c>
      <c r="AO28" s="115">
        <v>443567.65999999986</v>
      </c>
      <c r="AP28" s="115">
        <v>5574.12</v>
      </c>
      <c r="AQ28" s="158">
        <v>0</v>
      </c>
      <c r="AR28" s="158">
        <v>0</v>
      </c>
      <c r="AS28" s="158">
        <v>12430.05</v>
      </c>
      <c r="AT28" s="158">
        <v>0</v>
      </c>
      <c r="AU28" s="158">
        <v>0</v>
      </c>
      <c r="AV28" s="158">
        <v>0</v>
      </c>
      <c r="AW28" s="158">
        <v>0</v>
      </c>
      <c r="AX28" s="158">
        <v>0</v>
      </c>
      <c r="AY28" s="158">
        <v>0</v>
      </c>
      <c r="AZ28" s="158">
        <v>0</v>
      </c>
      <c r="BA28" s="195">
        <v>11270120.480289899</v>
      </c>
      <c r="BB28" s="195">
        <v>19627.61</v>
      </c>
    </row>
    <row r="29" spans="1:54" s="117" customFormat="1" ht="15.75">
      <c r="A29" s="203">
        <v>14</v>
      </c>
      <c r="B29" s="45" t="s">
        <v>805</v>
      </c>
      <c r="C29" s="46">
        <v>0</v>
      </c>
      <c r="D29" s="46">
        <v>0</v>
      </c>
      <c r="E29" s="46">
        <v>0</v>
      </c>
      <c r="F29" s="46">
        <v>0</v>
      </c>
      <c r="G29" s="46">
        <v>517771.729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115">
        <v>0</v>
      </c>
      <c r="AD29" s="115">
        <v>0</v>
      </c>
      <c r="AE29" s="115">
        <v>0</v>
      </c>
      <c r="AF29" s="115">
        <v>0</v>
      </c>
      <c r="AG29" s="115">
        <v>0</v>
      </c>
      <c r="AH29" s="115">
        <v>0</v>
      </c>
      <c r="AI29" s="115">
        <v>0</v>
      </c>
      <c r="AJ29" s="115">
        <v>0</v>
      </c>
      <c r="AK29" s="115">
        <v>1277945.51</v>
      </c>
      <c r="AL29" s="115">
        <v>0</v>
      </c>
      <c r="AM29" s="115">
        <v>0</v>
      </c>
      <c r="AN29" s="115">
        <v>0</v>
      </c>
      <c r="AO29" s="115">
        <v>0</v>
      </c>
      <c r="AP29" s="115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158">
        <v>0</v>
      </c>
      <c r="AZ29" s="46">
        <v>0</v>
      </c>
      <c r="BA29" s="195">
        <v>1795717.239</v>
      </c>
      <c r="BB29" s="195">
        <v>0</v>
      </c>
    </row>
    <row r="30" spans="1:54" s="117" customFormat="1" ht="15.75">
      <c r="A30" s="203">
        <v>15</v>
      </c>
      <c r="B30" s="45" t="s">
        <v>806</v>
      </c>
      <c r="C30" s="46">
        <v>1374</v>
      </c>
      <c r="D30" s="46">
        <v>0</v>
      </c>
      <c r="E30" s="46">
        <v>0</v>
      </c>
      <c r="F30" s="46">
        <v>0</v>
      </c>
      <c r="G30" s="46">
        <v>574.4034</v>
      </c>
      <c r="H30" s="46">
        <v>0</v>
      </c>
      <c r="I30" s="46">
        <v>0</v>
      </c>
      <c r="J30" s="46">
        <v>0</v>
      </c>
      <c r="K30" s="46">
        <v>2854059</v>
      </c>
      <c r="L30" s="46">
        <v>0</v>
      </c>
      <c r="M30" s="46">
        <v>771101.95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1394710.3699999999</v>
      </c>
      <c r="T30" s="46">
        <v>0</v>
      </c>
      <c r="U30" s="46">
        <v>0</v>
      </c>
      <c r="V30" s="46">
        <v>0</v>
      </c>
      <c r="W30" s="46">
        <v>155425.95000000007</v>
      </c>
      <c r="X30" s="46">
        <v>0</v>
      </c>
      <c r="Y30" s="46">
        <v>0</v>
      </c>
      <c r="Z30" s="46">
        <v>0</v>
      </c>
      <c r="AA30" s="46">
        <v>43156.20000000001</v>
      </c>
      <c r="AB30" s="46">
        <v>0</v>
      </c>
      <c r="AC30" s="115">
        <v>0</v>
      </c>
      <c r="AD30" s="115">
        <v>0</v>
      </c>
      <c r="AE30" s="115">
        <v>0</v>
      </c>
      <c r="AF30" s="115">
        <v>0</v>
      </c>
      <c r="AG30" s="115">
        <v>0</v>
      </c>
      <c r="AH30" s="115">
        <v>0</v>
      </c>
      <c r="AI30" s="115">
        <v>0</v>
      </c>
      <c r="AJ30" s="115">
        <v>0</v>
      </c>
      <c r="AK30" s="115">
        <v>0</v>
      </c>
      <c r="AL30" s="115">
        <v>0</v>
      </c>
      <c r="AM30" s="115">
        <v>0</v>
      </c>
      <c r="AN30" s="115">
        <v>0</v>
      </c>
      <c r="AO30" s="115">
        <v>12048.127941300001</v>
      </c>
      <c r="AP30" s="115">
        <v>12048.127941300001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158">
        <v>0</v>
      </c>
      <c r="AZ30" s="46">
        <v>0</v>
      </c>
      <c r="BA30" s="195">
        <v>5232450.0013413</v>
      </c>
      <c r="BB30" s="195">
        <v>12048.127941300001</v>
      </c>
    </row>
    <row r="31" spans="1:54" s="117" customFormat="1" ht="15.75">
      <c r="A31" s="203">
        <v>16</v>
      </c>
      <c r="B31" s="45" t="s">
        <v>807</v>
      </c>
      <c r="C31" s="46">
        <v>23806</v>
      </c>
      <c r="D31" s="46">
        <v>0</v>
      </c>
      <c r="E31" s="46">
        <v>46271</v>
      </c>
      <c r="F31" s="46">
        <v>0</v>
      </c>
      <c r="G31" s="46">
        <v>1005038.5568573</v>
      </c>
      <c r="H31" s="46">
        <v>0</v>
      </c>
      <c r="I31" s="46">
        <v>153046.21</v>
      </c>
      <c r="J31" s="46">
        <v>0</v>
      </c>
      <c r="K31" s="46">
        <v>9603</v>
      </c>
      <c r="L31" s="46">
        <v>0</v>
      </c>
      <c r="M31" s="46">
        <v>533501.74</v>
      </c>
      <c r="N31" s="46">
        <v>0</v>
      </c>
      <c r="O31" s="46">
        <v>3815.51</v>
      </c>
      <c r="P31" s="46">
        <v>0</v>
      </c>
      <c r="Q31" s="46">
        <v>93278.77999999997</v>
      </c>
      <c r="R31" s="46">
        <v>0</v>
      </c>
      <c r="S31" s="46">
        <v>460041.68</v>
      </c>
      <c r="T31" s="46">
        <v>0</v>
      </c>
      <c r="U31" s="46">
        <v>1701838.01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13034.660000000002</v>
      </c>
      <c r="AB31" s="46">
        <v>0</v>
      </c>
      <c r="AC31" s="115">
        <v>9494.239999999994</v>
      </c>
      <c r="AD31" s="115">
        <v>0</v>
      </c>
      <c r="AE31" s="115">
        <v>326849.17000000004</v>
      </c>
      <c r="AF31" s="115">
        <v>0</v>
      </c>
      <c r="AG31" s="115">
        <v>0</v>
      </c>
      <c r="AH31" s="115">
        <v>0</v>
      </c>
      <c r="AI31" s="115">
        <v>0</v>
      </c>
      <c r="AJ31" s="115">
        <v>0</v>
      </c>
      <c r="AK31" s="115">
        <v>0</v>
      </c>
      <c r="AL31" s="115">
        <v>0</v>
      </c>
      <c r="AM31" s="115">
        <v>0</v>
      </c>
      <c r="AN31" s="115">
        <v>0</v>
      </c>
      <c r="AO31" s="115">
        <v>0</v>
      </c>
      <c r="AP31" s="115">
        <v>0</v>
      </c>
      <c r="AQ31" s="46">
        <v>0</v>
      </c>
      <c r="AR31" s="46">
        <v>0</v>
      </c>
      <c r="AS31" s="46">
        <v>245311.55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158">
        <v>0</v>
      </c>
      <c r="AZ31" s="46">
        <v>0</v>
      </c>
      <c r="BA31" s="195">
        <v>4624930.1068573</v>
      </c>
      <c r="BB31" s="195">
        <v>0</v>
      </c>
    </row>
    <row r="32" spans="1:54" s="117" customFormat="1" ht="15.75">
      <c r="A32" s="203">
        <v>17</v>
      </c>
      <c r="B32" s="219" t="s">
        <v>808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575.3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115">
        <v>0</v>
      </c>
      <c r="AD32" s="115">
        <v>0</v>
      </c>
      <c r="AE32" s="115">
        <v>0</v>
      </c>
      <c r="AF32" s="115">
        <v>0</v>
      </c>
      <c r="AG32" s="115">
        <v>0</v>
      </c>
      <c r="AH32" s="115">
        <v>0</v>
      </c>
      <c r="AI32" s="115">
        <v>0</v>
      </c>
      <c r="AJ32" s="115">
        <v>0</v>
      </c>
      <c r="AK32" s="115">
        <v>0</v>
      </c>
      <c r="AL32" s="115">
        <v>0</v>
      </c>
      <c r="AM32" s="115">
        <v>0</v>
      </c>
      <c r="AN32" s="115">
        <v>0</v>
      </c>
      <c r="AO32" s="115">
        <v>0</v>
      </c>
      <c r="AP32" s="115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158">
        <v>0</v>
      </c>
      <c r="AZ32" s="46">
        <v>0</v>
      </c>
      <c r="BA32" s="195">
        <v>575.3</v>
      </c>
      <c r="BB32" s="195">
        <v>0</v>
      </c>
    </row>
    <row r="33" spans="1:54" ht="15.75">
      <c r="A33" s="156">
        <v>18</v>
      </c>
      <c r="B33" s="161" t="s">
        <v>809</v>
      </c>
      <c r="C33" s="158">
        <v>187986</v>
      </c>
      <c r="D33" s="158">
        <v>0</v>
      </c>
      <c r="E33" s="158">
        <v>288897.57000000007</v>
      </c>
      <c r="F33" s="158">
        <v>0</v>
      </c>
      <c r="G33" s="158">
        <v>989815.40013447</v>
      </c>
      <c r="H33" s="158">
        <v>0</v>
      </c>
      <c r="I33" s="158">
        <v>697977.0999999999</v>
      </c>
      <c r="J33" s="158">
        <v>0</v>
      </c>
      <c r="K33" s="158">
        <v>691236</v>
      </c>
      <c r="L33" s="158">
        <v>0</v>
      </c>
      <c r="M33" s="158">
        <v>772101.4600000001</v>
      </c>
      <c r="N33" s="158">
        <v>0</v>
      </c>
      <c r="O33" s="158">
        <v>173408.33000000002</v>
      </c>
      <c r="P33" s="158">
        <v>0</v>
      </c>
      <c r="Q33" s="158">
        <v>755944.1199999986</v>
      </c>
      <c r="R33" s="158">
        <v>0</v>
      </c>
      <c r="S33" s="158">
        <v>101346.70999999999</v>
      </c>
      <c r="T33" s="158">
        <v>0</v>
      </c>
      <c r="U33" s="158">
        <v>17969.69</v>
      </c>
      <c r="V33" s="158">
        <v>0</v>
      </c>
      <c r="W33" s="158">
        <v>717.7700000000002</v>
      </c>
      <c r="X33" s="158">
        <v>0</v>
      </c>
      <c r="Y33" s="158">
        <v>0</v>
      </c>
      <c r="Z33" s="158">
        <v>0</v>
      </c>
      <c r="AA33" s="158">
        <v>23472</v>
      </c>
      <c r="AB33" s="158">
        <v>0</v>
      </c>
      <c r="AC33" s="115">
        <v>104808.33000000355</v>
      </c>
      <c r="AD33" s="115">
        <v>0</v>
      </c>
      <c r="AE33" s="115">
        <v>149586.53999999998</v>
      </c>
      <c r="AF33" s="115">
        <v>0</v>
      </c>
      <c r="AG33" s="115">
        <v>0</v>
      </c>
      <c r="AH33" s="115">
        <v>0</v>
      </c>
      <c r="AI33" s="115">
        <v>0</v>
      </c>
      <c r="AJ33" s="115">
        <v>0</v>
      </c>
      <c r="AK33" s="115">
        <v>0</v>
      </c>
      <c r="AL33" s="115">
        <v>0</v>
      </c>
      <c r="AM33" s="115">
        <v>0</v>
      </c>
      <c r="AN33" s="115">
        <v>0</v>
      </c>
      <c r="AO33" s="115">
        <v>0</v>
      </c>
      <c r="AP33" s="115">
        <v>0</v>
      </c>
      <c r="AQ33" s="158">
        <v>0</v>
      </c>
      <c r="AR33" s="158">
        <v>0</v>
      </c>
      <c r="AS33" s="158">
        <v>0</v>
      </c>
      <c r="AT33" s="158">
        <v>0</v>
      </c>
      <c r="AU33" s="158">
        <v>0</v>
      </c>
      <c r="AV33" s="158">
        <v>0</v>
      </c>
      <c r="AW33" s="158">
        <v>0</v>
      </c>
      <c r="AX33" s="158">
        <v>0</v>
      </c>
      <c r="AY33" s="158">
        <v>0</v>
      </c>
      <c r="AZ33" s="158">
        <v>0</v>
      </c>
      <c r="BA33" s="195">
        <v>4955267.020134472</v>
      </c>
      <c r="BB33" s="195">
        <v>0</v>
      </c>
    </row>
    <row r="34" spans="1:76" s="210" customFormat="1" ht="18" customHeight="1">
      <c r="A34" s="295" t="s">
        <v>36</v>
      </c>
      <c r="B34" s="296"/>
      <c r="C34" s="195">
        <v>63881241</v>
      </c>
      <c r="D34" s="195">
        <v>0</v>
      </c>
      <c r="E34" s="195">
        <v>61831277.77000005</v>
      </c>
      <c r="F34" s="195">
        <v>36149.84</v>
      </c>
      <c r="G34" s="195">
        <v>49495239.21282965</v>
      </c>
      <c r="H34" s="195">
        <v>10844.24</v>
      </c>
      <c r="I34" s="195">
        <v>49585466.24</v>
      </c>
      <c r="J34" s="195">
        <v>280625.19</v>
      </c>
      <c r="K34" s="195">
        <v>38297958</v>
      </c>
      <c r="L34" s="195">
        <v>945148.9995683</v>
      </c>
      <c r="M34" s="195">
        <v>37365843.9</v>
      </c>
      <c r="N34" s="195">
        <v>0</v>
      </c>
      <c r="O34" s="195">
        <v>36883006.339999996</v>
      </c>
      <c r="P34" s="195">
        <v>0</v>
      </c>
      <c r="Q34" s="195">
        <v>36095684.457100555</v>
      </c>
      <c r="R34" s="195">
        <v>0</v>
      </c>
      <c r="S34" s="195">
        <v>32668043.75</v>
      </c>
      <c r="T34" s="195">
        <v>0</v>
      </c>
      <c r="U34" s="195">
        <v>23301206.66</v>
      </c>
      <c r="V34" s="195">
        <v>0</v>
      </c>
      <c r="W34" s="195">
        <v>17150359.29141807</v>
      </c>
      <c r="X34" s="195">
        <v>0</v>
      </c>
      <c r="Y34" s="195">
        <v>15071955.579999998</v>
      </c>
      <c r="Z34" s="195">
        <v>0</v>
      </c>
      <c r="AA34" s="195">
        <v>6411193.77</v>
      </c>
      <c r="AB34" s="195">
        <v>0</v>
      </c>
      <c r="AC34" s="269">
        <v>5439326.889999836</v>
      </c>
      <c r="AD34" s="269">
        <v>0</v>
      </c>
      <c r="AE34" s="269">
        <v>4764448.09</v>
      </c>
      <c r="AF34" s="269">
        <v>0</v>
      </c>
      <c r="AG34" s="269">
        <v>2134528.08</v>
      </c>
      <c r="AH34" s="269">
        <v>0</v>
      </c>
      <c r="AI34" s="269">
        <v>1734135.6</v>
      </c>
      <c r="AJ34" s="269">
        <v>0</v>
      </c>
      <c r="AK34" s="269">
        <v>1277945.51</v>
      </c>
      <c r="AL34" s="269">
        <v>0</v>
      </c>
      <c r="AM34" s="269">
        <v>1322899.04</v>
      </c>
      <c r="AN34" s="269">
        <v>0</v>
      </c>
      <c r="AO34" s="269">
        <v>923802.5679412999</v>
      </c>
      <c r="AP34" s="269">
        <v>17622.2479413</v>
      </c>
      <c r="AQ34" s="195">
        <v>870351.8264118017</v>
      </c>
      <c r="AR34" s="195">
        <v>0</v>
      </c>
      <c r="AS34" s="195">
        <v>645749.09</v>
      </c>
      <c r="AT34" s="195">
        <v>0</v>
      </c>
      <c r="AU34" s="195">
        <v>151681</v>
      </c>
      <c r="AV34" s="195">
        <v>0</v>
      </c>
      <c r="AW34" s="195">
        <v>37455</v>
      </c>
      <c r="AX34" s="195">
        <v>0</v>
      </c>
      <c r="AY34" s="158">
        <v>0</v>
      </c>
      <c r="AZ34" s="195">
        <v>0</v>
      </c>
      <c r="BA34" s="195">
        <v>487340798.66570115</v>
      </c>
      <c r="BB34" s="195">
        <v>1290390.5175096</v>
      </c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</row>
    <row r="35" spans="1:76" s="210" customFormat="1" ht="17.25" customHeight="1">
      <c r="A35" s="297" t="s">
        <v>810</v>
      </c>
      <c r="B35" s="298"/>
      <c r="C35" s="289">
        <v>0.1310812498664211</v>
      </c>
      <c r="D35" s="290"/>
      <c r="E35" s="289">
        <v>0.12687482340753942</v>
      </c>
      <c r="F35" s="290"/>
      <c r="G35" s="289">
        <v>0.1015618625576671</v>
      </c>
      <c r="H35" s="290"/>
      <c r="I35" s="289">
        <v>0.10174700410013057</v>
      </c>
      <c r="J35" s="290"/>
      <c r="K35" s="289">
        <v>0.07858557728976652</v>
      </c>
      <c r="L35" s="290"/>
      <c r="M35" s="289">
        <v>0.07667292375747033</v>
      </c>
      <c r="N35" s="290"/>
      <c r="O35" s="289">
        <v>0.07568216418773602</v>
      </c>
      <c r="P35" s="290"/>
      <c r="Q35" s="289">
        <v>0.07406661735674</v>
      </c>
      <c r="R35" s="290"/>
      <c r="S35" s="289">
        <v>0.06703326263559793</v>
      </c>
      <c r="T35" s="290"/>
      <c r="U35" s="289">
        <v>0.04781296112247688</v>
      </c>
      <c r="V35" s="290"/>
      <c r="W35" s="289">
        <v>0.03519171663520546</v>
      </c>
      <c r="X35" s="290"/>
      <c r="Y35" s="289">
        <v>0.030926931669307735</v>
      </c>
      <c r="Z35" s="290"/>
      <c r="AA35" s="289">
        <v>0.013155462845617109</v>
      </c>
      <c r="AB35" s="290"/>
      <c r="AC35" s="287">
        <v>0.011161238510898869</v>
      </c>
      <c r="AD35" s="288"/>
      <c r="AE35" s="287">
        <v>0.009776419505702509</v>
      </c>
      <c r="AF35" s="288"/>
      <c r="AG35" s="287">
        <v>0.004379949484722317</v>
      </c>
      <c r="AH35" s="288"/>
      <c r="AI35" s="291">
        <v>0.003558363274217796</v>
      </c>
      <c r="AJ35" s="292"/>
      <c r="AK35" s="287">
        <v>0.0026222830378636658</v>
      </c>
      <c r="AL35" s="288"/>
      <c r="AM35" s="291">
        <v>0.0027145255304337093</v>
      </c>
      <c r="AN35" s="292"/>
      <c r="AO35" s="287">
        <v>0.001895598666211807</v>
      </c>
      <c r="AP35" s="288"/>
      <c r="AQ35" s="285">
        <v>0.0017859203021679145</v>
      </c>
      <c r="AR35" s="286"/>
      <c r="AS35" s="285">
        <v>0.0013250462341096983</v>
      </c>
      <c r="AT35" s="286"/>
      <c r="AU35" s="285">
        <v>0.00031124215418715207</v>
      </c>
      <c r="AV35" s="286"/>
      <c r="AW35" s="285">
        <v>7.685586780862324E-05</v>
      </c>
      <c r="AX35" s="286"/>
      <c r="AY35" s="285">
        <v>0</v>
      </c>
      <c r="AZ35" s="286"/>
      <c r="BA35" s="289"/>
      <c r="BB35" s="290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</row>
    <row r="36" spans="1:55" ht="18" customHeight="1">
      <c r="A36" s="144" t="s">
        <v>826</v>
      </c>
      <c r="Q36" s="208"/>
      <c r="R36" s="208"/>
      <c r="W36" s="208"/>
      <c r="X36" s="208"/>
      <c r="Y36" s="208"/>
      <c r="Z36" s="208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</row>
    <row r="38" ht="15.75">
      <c r="A38" s="257"/>
    </row>
    <row r="39" ht="15.75">
      <c r="A39" s="258"/>
    </row>
    <row r="40" ht="15.75">
      <c r="A40" s="257"/>
    </row>
    <row r="41" ht="12.75">
      <c r="A41" s="259"/>
    </row>
    <row r="73" spans="1:2" ht="12.75">
      <c r="A73" s="271"/>
      <c r="B73" s="271"/>
    </row>
    <row r="74" spans="1:2" ht="12.75">
      <c r="A74" s="271"/>
      <c r="B74" s="271"/>
    </row>
    <row r="75" spans="1:2" ht="12.75">
      <c r="A75" s="271"/>
      <c r="B75" s="271"/>
    </row>
    <row r="76" spans="1:2" ht="12.75">
      <c r="A76" s="271"/>
      <c r="B76" s="271"/>
    </row>
    <row r="77" spans="1:2" ht="12.75">
      <c r="A77" s="271"/>
      <c r="B77" s="271"/>
    </row>
    <row r="78" spans="1:3" ht="12.75">
      <c r="A78" s="276"/>
      <c r="B78" s="276"/>
      <c r="C78" s="209"/>
    </row>
    <row r="79" spans="1:3" ht="15.75">
      <c r="A79" s="277">
        <f>(BA5+BA7)/$BA$34</f>
        <v>0.05430814847041441</v>
      </c>
      <c r="B79" s="278" t="s">
        <v>815</v>
      </c>
      <c r="C79" s="209"/>
    </row>
    <row r="80" spans="1:3" ht="15.75">
      <c r="A80" s="277">
        <f>(BA8+BA21)/$BA$34</f>
        <v>0.7203139964234259</v>
      </c>
      <c r="B80" s="278" t="s">
        <v>816</v>
      </c>
      <c r="C80" s="209"/>
    </row>
    <row r="81" spans="1:3" ht="15.75">
      <c r="A81" s="277">
        <f>BA9/$BA$34</f>
        <v>0.0008486668490148479</v>
      </c>
      <c r="B81" s="278" t="s">
        <v>817</v>
      </c>
      <c r="C81" s="209"/>
    </row>
    <row r="82" spans="1:3" ht="15.75">
      <c r="A82" s="277">
        <f>(BA10+BA26)/$BA$34</f>
        <v>0.005784498975740284</v>
      </c>
      <c r="B82" s="278" t="s">
        <v>818</v>
      </c>
      <c r="C82" s="209"/>
    </row>
    <row r="83" spans="1:3" ht="15.75">
      <c r="A83" s="277">
        <f>(BA11+BA27)/$BA$34</f>
        <v>0.0022173246510351153</v>
      </c>
      <c r="B83" s="278" t="s">
        <v>819</v>
      </c>
      <c r="C83" s="209"/>
    </row>
    <row r="84" spans="1:3" ht="15.75">
      <c r="A84" s="277">
        <f>BA12/$BA$34</f>
        <v>0.009062174878384755</v>
      </c>
      <c r="B84" s="278" t="s">
        <v>820</v>
      </c>
      <c r="C84" s="209"/>
    </row>
    <row r="85" spans="1:3" ht="15.75">
      <c r="A85" s="277">
        <f>(BA13+BA18)/$BA$34</f>
        <v>0.1502586923194828</v>
      </c>
      <c r="B85" s="278" t="s">
        <v>821</v>
      </c>
      <c r="C85" s="209"/>
    </row>
    <row r="86" spans="1:3" ht="15.75">
      <c r="A86" s="277">
        <f>BA28/$BA$34</f>
        <v>0.023125747959429125</v>
      </c>
      <c r="B86" s="278" t="s">
        <v>822</v>
      </c>
      <c r="C86" s="209"/>
    </row>
    <row r="87" spans="1:3" ht="15.75">
      <c r="A87" s="277">
        <f>SUM(BA29:BA32)/$BA$34</f>
        <v>0.023912778653265628</v>
      </c>
      <c r="B87" s="278" t="s">
        <v>823</v>
      </c>
      <c r="C87" s="209"/>
    </row>
    <row r="88" spans="1:3" ht="15.75">
      <c r="A88" s="277">
        <f>BA33/$BA$34</f>
        <v>0.01016797081980738</v>
      </c>
      <c r="B88" s="278" t="s">
        <v>824</v>
      </c>
      <c r="C88" s="209"/>
    </row>
    <row r="89" spans="1:3" ht="12.75">
      <c r="A89" s="276"/>
      <c r="B89" s="276"/>
      <c r="C89" s="209"/>
    </row>
    <row r="90" spans="1:3" ht="12.75">
      <c r="A90" s="276"/>
      <c r="B90" s="276"/>
      <c r="C90" s="209"/>
    </row>
    <row r="91" spans="1:2" ht="12.75">
      <c r="A91" s="271"/>
      <c r="B91" s="271"/>
    </row>
    <row r="92" spans="1:2" ht="12.75">
      <c r="A92" s="271"/>
      <c r="B92" s="271"/>
    </row>
    <row r="93" spans="1:2" ht="12.75">
      <c r="A93" s="271"/>
      <c r="B93" s="271"/>
    </row>
  </sheetData>
  <sheetProtection/>
  <mergeCells count="56">
    <mergeCell ref="A34:B34"/>
    <mergeCell ref="A35:B35"/>
    <mergeCell ref="G35:H35"/>
    <mergeCell ref="I3:J3"/>
    <mergeCell ref="M3:N3"/>
    <mergeCell ref="K3:L3"/>
    <mergeCell ref="B3:B4"/>
    <mergeCell ref="G3:H3"/>
    <mergeCell ref="C3:D3"/>
    <mergeCell ref="E35:F35"/>
    <mergeCell ref="BA3:BB3"/>
    <mergeCell ref="AW3:AX3"/>
    <mergeCell ref="AU3:AV3"/>
    <mergeCell ref="AO3:AP3"/>
    <mergeCell ref="AG3:AH3"/>
    <mergeCell ref="S3:T3"/>
    <mergeCell ref="AK3:AL3"/>
    <mergeCell ref="AY3:AZ3"/>
    <mergeCell ref="Y3:Z3"/>
    <mergeCell ref="AI3:AJ3"/>
    <mergeCell ref="W3:X3"/>
    <mergeCell ref="AQ3:AR3"/>
    <mergeCell ref="AC3:AD3"/>
    <mergeCell ref="A3:A4"/>
    <mergeCell ref="AA3:AB3"/>
    <mergeCell ref="Q3:R3"/>
    <mergeCell ref="U3:V3"/>
    <mergeCell ref="E3:F3"/>
    <mergeCell ref="O3:P3"/>
    <mergeCell ref="AE3:AF3"/>
    <mergeCell ref="C35:D35"/>
    <mergeCell ref="I35:J35"/>
    <mergeCell ref="M35:N35"/>
    <mergeCell ref="K35:L35"/>
    <mergeCell ref="S35:T35"/>
    <mergeCell ref="Q35:R35"/>
    <mergeCell ref="AS35:AT35"/>
    <mergeCell ref="AI35:AJ35"/>
    <mergeCell ref="Y35:Z35"/>
    <mergeCell ref="O35:P35"/>
    <mergeCell ref="AO35:AP35"/>
    <mergeCell ref="AA35:AB35"/>
    <mergeCell ref="W35:X35"/>
    <mergeCell ref="AE35:AF35"/>
    <mergeCell ref="U35:V35"/>
    <mergeCell ref="AC35:AD35"/>
    <mergeCell ref="AS3:AT3"/>
    <mergeCell ref="AM3:AN3"/>
    <mergeCell ref="AQ35:AR35"/>
    <mergeCell ref="AG35:AH35"/>
    <mergeCell ref="BA35:BB35"/>
    <mergeCell ref="AW35:AX35"/>
    <mergeCell ref="AU35:AV35"/>
    <mergeCell ref="AM35:AN35"/>
    <mergeCell ref="AY35:AZ35"/>
    <mergeCell ref="AK35:AL35"/>
  </mergeCells>
  <printOptions horizontalCentered="1"/>
  <pageMargins left="0" right="0" top="0.35433070866141736" bottom="0.35433070866141736" header="0.31496062992125984" footer="0.31496062992125984"/>
  <pageSetup horizontalDpi="600" verticalDpi="600" orientation="landscape" paperSize="9" scale="35" r:id="rId2"/>
  <colBreaks count="1" manualBreakCount="1">
    <brk id="25" max="39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zoomScale="55" zoomScaleNormal="55" zoomScaleSheetLayoutView="70" zoomScalePageLayoutView="0" workbookViewId="0" topLeftCell="A1">
      <selection activeCell="A1" sqref="A1:O4"/>
    </sheetView>
  </sheetViews>
  <sheetFormatPr defaultColWidth="29.57421875" defaultRowHeight="12.75"/>
  <cols>
    <col min="1" max="1" width="59.140625" style="7" customWidth="1"/>
    <col min="2" max="74" width="42.00390625" style="7" customWidth="1"/>
    <col min="75" max="16384" width="29.57421875" style="7" customWidth="1"/>
  </cols>
  <sheetData>
    <row r="1" spans="1:15" ht="15.75">
      <c r="A1" s="372" t="s">
        <v>862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</row>
    <row r="2" spans="1:15" ht="10.5" customHeight="1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</row>
    <row r="3" spans="1:15" ht="15.75" customHeight="1" hidden="1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</row>
    <row r="4" spans="1:15" ht="15.75" customHeight="1">
      <c r="A4" s="373"/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</row>
    <row r="5" spans="1:15" s="8" customFormat="1" ht="15.75">
      <c r="A5" s="349" t="s">
        <v>603</v>
      </c>
      <c r="B5" s="349" t="s">
        <v>62</v>
      </c>
      <c r="C5" s="349" t="s">
        <v>2</v>
      </c>
      <c r="D5" s="349" t="s">
        <v>609</v>
      </c>
      <c r="E5" s="349"/>
      <c r="F5" s="349" t="s">
        <v>63</v>
      </c>
      <c r="G5" s="349" t="s">
        <v>46</v>
      </c>
      <c r="H5" s="349" t="s">
        <v>61</v>
      </c>
      <c r="I5" s="349" t="s">
        <v>85</v>
      </c>
      <c r="J5" s="349"/>
      <c r="K5" s="349" t="s">
        <v>86</v>
      </c>
      <c r="L5" s="349"/>
      <c r="M5" s="349"/>
      <c r="N5" s="349" t="s">
        <v>96</v>
      </c>
      <c r="O5" s="349" t="s">
        <v>97</v>
      </c>
    </row>
    <row r="6" spans="1:15" s="68" customFormat="1" ht="47.25">
      <c r="A6" s="349"/>
      <c r="B6" s="349"/>
      <c r="C6" s="349"/>
      <c r="D6" s="67" t="s">
        <v>47</v>
      </c>
      <c r="E6" s="67" t="s">
        <v>93</v>
      </c>
      <c r="F6" s="349"/>
      <c r="G6" s="349"/>
      <c r="H6" s="349"/>
      <c r="I6" s="67" t="s">
        <v>47</v>
      </c>
      <c r="J6" s="67" t="s">
        <v>94</v>
      </c>
      <c r="K6" s="67" t="s">
        <v>47</v>
      </c>
      <c r="L6" s="67" t="s">
        <v>337</v>
      </c>
      <c r="M6" s="67" t="s">
        <v>95</v>
      </c>
      <c r="N6" s="349"/>
      <c r="O6" s="374"/>
    </row>
    <row r="7" spans="1:15" s="68" customFormat="1" ht="15.75">
      <c r="A7" s="45" t="s">
        <v>18</v>
      </c>
      <c r="B7" s="134">
        <v>1428976.9494666667</v>
      </c>
      <c r="C7" s="134">
        <v>22947.32</v>
      </c>
      <c r="D7" s="134">
        <v>1276768.4300000002</v>
      </c>
      <c r="E7" s="134">
        <v>405840.55</v>
      </c>
      <c r="F7" s="134">
        <v>83398.79999999999</v>
      </c>
      <c r="G7" s="134">
        <v>0</v>
      </c>
      <c r="H7" s="134">
        <v>385747.88</v>
      </c>
      <c r="I7" s="134">
        <v>1252221.5815721718</v>
      </c>
      <c r="J7" s="134">
        <v>-62905.12</v>
      </c>
      <c r="K7" s="134">
        <v>0</v>
      </c>
      <c r="L7" s="134">
        <v>0</v>
      </c>
      <c r="M7" s="134">
        <v>0</v>
      </c>
      <c r="N7" s="134">
        <v>229.82000000000016</v>
      </c>
      <c r="O7" s="134">
        <v>3011972.15975</v>
      </c>
    </row>
    <row r="8" spans="1:15" s="68" customFormat="1" ht="47.25">
      <c r="A8" s="45" t="s">
        <v>535</v>
      </c>
      <c r="B8" s="134">
        <v>27587.52</v>
      </c>
      <c r="C8" s="134">
        <v>576.93</v>
      </c>
      <c r="D8" s="134">
        <v>1594.3999999999999</v>
      </c>
      <c r="E8" s="134">
        <v>0</v>
      </c>
      <c r="F8" s="134">
        <v>0</v>
      </c>
      <c r="G8" s="134">
        <v>0</v>
      </c>
      <c r="H8" s="134">
        <v>0</v>
      </c>
      <c r="I8" s="134">
        <v>31149.269999999997</v>
      </c>
      <c r="J8" s="134">
        <v>0</v>
      </c>
      <c r="K8" s="134">
        <v>0</v>
      </c>
      <c r="L8" s="134">
        <v>0</v>
      </c>
      <c r="M8" s="134">
        <v>0</v>
      </c>
      <c r="N8" s="134">
        <v>1720.74</v>
      </c>
      <c r="O8" s="134">
        <v>272009.19</v>
      </c>
    </row>
    <row r="9" spans="1:15" s="68" customFormat="1" ht="15.75">
      <c r="A9" s="45" t="s">
        <v>19</v>
      </c>
      <c r="B9" s="134">
        <v>346507.0209987826</v>
      </c>
      <c r="C9" s="134">
        <v>0</v>
      </c>
      <c r="D9" s="134">
        <v>181029.594</v>
      </c>
      <c r="E9" s="134">
        <v>0</v>
      </c>
      <c r="F9" s="134">
        <v>51091.43</v>
      </c>
      <c r="G9" s="134">
        <v>0</v>
      </c>
      <c r="H9" s="134">
        <v>252157.32</v>
      </c>
      <c r="I9" s="134">
        <v>69407.57</v>
      </c>
      <c r="J9" s="134">
        <v>0</v>
      </c>
      <c r="K9" s="134">
        <v>0</v>
      </c>
      <c r="L9" s="134">
        <v>0</v>
      </c>
      <c r="M9" s="134">
        <v>0</v>
      </c>
      <c r="N9" s="134">
        <v>24469.16</v>
      </c>
      <c r="O9" s="134">
        <v>38041.71</v>
      </c>
    </row>
    <row r="10" spans="1:15" s="68" customFormat="1" ht="31.5">
      <c r="A10" s="45" t="s">
        <v>20</v>
      </c>
      <c r="B10" s="134">
        <v>17252250.278760456</v>
      </c>
      <c r="C10" s="134">
        <v>68164.98</v>
      </c>
      <c r="D10" s="134">
        <v>35646711.95517263</v>
      </c>
      <c r="E10" s="134">
        <v>0</v>
      </c>
      <c r="F10" s="134">
        <v>5988697.4695452005</v>
      </c>
      <c r="G10" s="134">
        <v>0</v>
      </c>
      <c r="H10" s="134">
        <v>7627583.515486601</v>
      </c>
      <c r="I10" s="134">
        <v>24098472.09029037</v>
      </c>
      <c r="J10" s="134">
        <v>0</v>
      </c>
      <c r="K10" s="134">
        <v>0</v>
      </c>
      <c r="L10" s="134">
        <v>0</v>
      </c>
      <c r="M10" s="134">
        <v>0</v>
      </c>
      <c r="N10" s="134">
        <v>1659130.68</v>
      </c>
      <c r="O10" s="134">
        <v>-1326296.5399999998</v>
      </c>
    </row>
    <row r="11" spans="1:15" s="68" customFormat="1" ht="31.5">
      <c r="A11" s="45" t="s">
        <v>21</v>
      </c>
      <c r="B11" s="134">
        <v>212581.06</v>
      </c>
      <c r="C11" s="134">
        <v>0</v>
      </c>
      <c r="D11" s="134">
        <v>635948.5861938617</v>
      </c>
      <c r="E11" s="134">
        <v>0</v>
      </c>
      <c r="F11" s="134">
        <v>73022.66</v>
      </c>
      <c r="G11" s="134">
        <v>24926.3</v>
      </c>
      <c r="H11" s="134">
        <v>404.16</v>
      </c>
      <c r="I11" s="134">
        <v>1449653.505</v>
      </c>
      <c r="J11" s="134">
        <v>0</v>
      </c>
      <c r="K11" s="134">
        <v>0</v>
      </c>
      <c r="L11" s="134">
        <v>0</v>
      </c>
      <c r="M11" s="134">
        <v>0</v>
      </c>
      <c r="N11" s="134">
        <v>0.01</v>
      </c>
      <c r="O11" s="134">
        <v>608357.35</v>
      </c>
    </row>
    <row r="12" spans="1:15" s="68" customFormat="1" ht="15.75">
      <c r="A12" s="45" t="s">
        <v>22</v>
      </c>
      <c r="B12" s="134">
        <v>2801827.6338783503</v>
      </c>
      <c r="C12" s="134">
        <v>0</v>
      </c>
      <c r="D12" s="134">
        <v>2328495.6179323513</v>
      </c>
      <c r="E12" s="134">
        <v>0</v>
      </c>
      <c r="F12" s="134">
        <v>172255.91999999998</v>
      </c>
      <c r="G12" s="134">
        <v>0</v>
      </c>
      <c r="H12" s="134">
        <v>218934.83000000002</v>
      </c>
      <c r="I12" s="134">
        <v>5553018.318123691</v>
      </c>
      <c r="J12" s="134">
        <v>0</v>
      </c>
      <c r="K12" s="134">
        <v>0</v>
      </c>
      <c r="L12" s="134">
        <v>0</v>
      </c>
      <c r="M12" s="134">
        <v>0</v>
      </c>
      <c r="N12" s="134">
        <v>20671.129999999997</v>
      </c>
      <c r="O12" s="134">
        <v>1974293.98</v>
      </c>
    </row>
    <row r="13" spans="1:15" s="68" customFormat="1" ht="15.75">
      <c r="A13" s="45" t="s">
        <v>23</v>
      </c>
      <c r="B13" s="134">
        <v>452246.8239427999</v>
      </c>
      <c r="C13" s="134">
        <v>0</v>
      </c>
      <c r="D13" s="134">
        <v>405579.6787583865</v>
      </c>
      <c r="E13" s="134">
        <v>0</v>
      </c>
      <c r="F13" s="134">
        <v>45979.59193329344</v>
      </c>
      <c r="G13" s="134">
        <v>454.07</v>
      </c>
      <c r="H13" s="134">
        <v>27520.68</v>
      </c>
      <c r="I13" s="134">
        <v>2404098.5601628264</v>
      </c>
      <c r="J13" s="134">
        <v>0</v>
      </c>
      <c r="K13" s="134">
        <v>0</v>
      </c>
      <c r="L13" s="134">
        <v>0</v>
      </c>
      <c r="M13" s="134">
        <v>0</v>
      </c>
      <c r="N13" s="134">
        <v>355862.13000000006</v>
      </c>
      <c r="O13" s="134">
        <v>-1133294.4754150165</v>
      </c>
    </row>
    <row r="14" spans="1:15" s="68" customFormat="1" ht="31.5">
      <c r="A14" s="45" t="s">
        <v>24</v>
      </c>
      <c r="B14" s="134">
        <v>2460251.6805042597</v>
      </c>
      <c r="C14" s="134">
        <v>0</v>
      </c>
      <c r="D14" s="134">
        <v>964048.6295419895</v>
      </c>
      <c r="E14" s="134">
        <v>0</v>
      </c>
      <c r="F14" s="134">
        <v>338885.6962771157</v>
      </c>
      <c r="G14" s="134">
        <v>12849.109999999999</v>
      </c>
      <c r="H14" s="134">
        <v>190201.4396281</v>
      </c>
      <c r="I14" s="134">
        <v>2685457.651220789</v>
      </c>
      <c r="J14" s="134">
        <v>0</v>
      </c>
      <c r="K14" s="134">
        <v>0</v>
      </c>
      <c r="L14" s="134">
        <v>0</v>
      </c>
      <c r="M14" s="134">
        <v>0</v>
      </c>
      <c r="N14" s="134">
        <v>-2034480.4199999995</v>
      </c>
      <c r="O14" s="134">
        <v>720112.1489831223</v>
      </c>
    </row>
    <row r="15" spans="1:15" s="68" customFormat="1" ht="31.5">
      <c r="A15" s="45" t="s">
        <v>25</v>
      </c>
      <c r="B15" s="134">
        <v>44755685.45947652</v>
      </c>
      <c r="C15" s="134">
        <v>520370.38</v>
      </c>
      <c r="D15" s="134">
        <v>51677437.71231235</v>
      </c>
      <c r="E15" s="134">
        <v>0</v>
      </c>
      <c r="F15" s="134">
        <v>5285517.208778772</v>
      </c>
      <c r="G15" s="134">
        <v>0</v>
      </c>
      <c r="H15" s="134">
        <v>4296502.980312484</v>
      </c>
      <c r="I15" s="134">
        <v>122670793.91260646</v>
      </c>
      <c r="J15" s="134">
        <v>0</v>
      </c>
      <c r="K15" s="134">
        <v>0</v>
      </c>
      <c r="L15" s="134">
        <v>0</v>
      </c>
      <c r="M15" s="134">
        <v>0</v>
      </c>
      <c r="N15" s="134">
        <v>14455436.045940807</v>
      </c>
      <c r="O15" s="134">
        <v>-6625048.2849809155</v>
      </c>
    </row>
    <row r="16" spans="1:15" s="68" customFormat="1" ht="15.75">
      <c r="A16" s="45" t="s">
        <v>597</v>
      </c>
      <c r="B16" s="134">
        <v>33999391.07454189</v>
      </c>
      <c r="C16" s="134">
        <v>188267.21999999997</v>
      </c>
      <c r="D16" s="134">
        <v>41658023.76614124</v>
      </c>
      <c r="E16" s="134">
        <v>0</v>
      </c>
      <c r="F16" s="134">
        <v>4201862.810603469</v>
      </c>
      <c r="G16" s="134">
        <v>0</v>
      </c>
      <c r="H16" s="134">
        <v>3408311.353196364</v>
      </c>
      <c r="I16" s="134">
        <v>85757494.13061763</v>
      </c>
      <c r="J16" s="134">
        <v>0</v>
      </c>
      <c r="K16" s="134">
        <v>0</v>
      </c>
      <c r="L16" s="134">
        <v>0</v>
      </c>
      <c r="M16" s="134">
        <v>0</v>
      </c>
      <c r="N16" s="134">
        <v>10034647.855940808</v>
      </c>
      <c r="O16" s="134">
        <v>2950454.390019087</v>
      </c>
    </row>
    <row r="17" spans="1:15" s="68" customFormat="1" ht="15.75">
      <c r="A17" s="45" t="s">
        <v>598</v>
      </c>
      <c r="B17" s="134">
        <v>8881795.143161144</v>
      </c>
      <c r="C17" s="134">
        <v>283583.27</v>
      </c>
      <c r="D17" s="134">
        <v>7430423.548227086</v>
      </c>
      <c r="E17" s="134">
        <v>0</v>
      </c>
      <c r="F17" s="134">
        <v>786881.7743050003</v>
      </c>
      <c r="G17" s="134">
        <v>0</v>
      </c>
      <c r="H17" s="134">
        <v>481019.8899999999</v>
      </c>
      <c r="I17" s="134">
        <v>34213072.533538476</v>
      </c>
      <c r="J17" s="134">
        <v>0</v>
      </c>
      <c r="K17" s="134">
        <v>0</v>
      </c>
      <c r="L17" s="134">
        <v>0</v>
      </c>
      <c r="M17" s="134">
        <v>0</v>
      </c>
      <c r="N17" s="134">
        <v>6372844.1000000015</v>
      </c>
      <c r="O17" s="134">
        <v>-12307737.875000002</v>
      </c>
    </row>
    <row r="18" spans="1:15" s="68" customFormat="1" ht="15.75">
      <c r="A18" s="45" t="s">
        <v>599</v>
      </c>
      <c r="B18" s="134">
        <v>1746474.8467276448</v>
      </c>
      <c r="C18" s="134">
        <v>48519.89000000001</v>
      </c>
      <c r="D18" s="134">
        <v>2399824.236844499</v>
      </c>
      <c r="E18" s="134">
        <v>0</v>
      </c>
      <c r="F18" s="134">
        <v>294481.26427355246</v>
      </c>
      <c r="G18" s="134">
        <v>0</v>
      </c>
      <c r="H18" s="134">
        <v>252662.85711611956</v>
      </c>
      <c r="I18" s="134">
        <v>2525807.5529346233</v>
      </c>
      <c r="J18" s="134">
        <v>0</v>
      </c>
      <c r="K18" s="134">
        <v>0</v>
      </c>
      <c r="L18" s="134">
        <v>0</v>
      </c>
      <c r="M18" s="134">
        <v>0</v>
      </c>
      <c r="N18" s="134">
        <v>-2407671.6100000003</v>
      </c>
      <c r="O18" s="134">
        <v>3741989.159999999</v>
      </c>
    </row>
    <row r="19" spans="1:15" s="68" customFormat="1" ht="15.75">
      <c r="A19" s="45" t="s">
        <v>600</v>
      </c>
      <c r="B19" s="134">
        <v>128024.39504584999</v>
      </c>
      <c r="C19" s="134">
        <v>0</v>
      </c>
      <c r="D19" s="134">
        <v>189166.1610995213</v>
      </c>
      <c r="E19" s="134">
        <v>0</v>
      </c>
      <c r="F19" s="134">
        <v>2291.3595967499996</v>
      </c>
      <c r="G19" s="134">
        <v>0</v>
      </c>
      <c r="H19" s="134">
        <v>154508.88000000006</v>
      </c>
      <c r="I19" s="134">
        <v>174419.69551573182</v>
      </c>
      <c r="J19" s="134">
        <v>0</v>
      </c>
      <c r="K19" s="134">
        <v>0</v>
      </c>
      <c r="L19" s="134">
        <v>0</v>
      </c>
      <c r="M19" s="134">
        <v>0</v>
      </c>
      <c r="N19" s="134">
        <v>455615.7000000003</v>
      </c>
      <c r="O19" s="134">
        <v>-1009753.96</v>
      </c>
    </row>
    <row r="20" spans="1:15" s="68" customFormat="1" ht="15.75">
      <c r="A20" s="45" t="s">
        <v>26</v>
      </c>
      <c r="B20" s="134">
        <v>879778.1780487899</v>
      </c>
      <c r="C20" s="134">
        <v>26427.35</v>
      </c>
      <c r="D20" s="134">
        <v>1027002.6121378067</v>
      </c>
      <c r="E20" s="134">
        <v>0</v>
      </c>
      <c r="F20" s="134">
        <v>204181.57221323962</v>
      </c>
      <c r="G20" s="134">
        <v>0</v>
      </c>
      <c r="H20" s="134">
        <v>187191.70500000005</v>
      </c>
      <c r="I20" s="134">
        <v>555439.4095721296</v>
      </c>
      <c r="J20" s="134">
        <v>0</v>
      </c>
      <c r="K20" s="134">
        <v>0</v>
      </c>
      <c r="L20" s="134">
        <v>0</v>
      </c>
      <c r="M20" s="134">
        <v>0</v>
      </c>
      <c r="N20" s="134">
        <v>-2597191.6299999994</v>
      </c>
      <c r="O20" s="134">
        <v>2184536.73</v>
      </c>
    </row>
    <row r="21" spans="1:15" s="68" customFormat="1" ht="31.5">
      <c r="A21" s="45" t="s">
        <v>601</v>
      </c>
      <c r="B21" s="134">
        <v>877008.8380487899</v>
      </c>
      <c r="C21" s="134">
        <v>26427.35</v>
      </c>
      <c r="D21" s="134">
        <v>1027002.6121378067</v>
      </c>
      <c r="E21" s="134">
        <v>0</v>
      </c>
      <c r="F21" s="134">
        <v>204181.57221323962</v>
      </c>
      <c r="G21" s="134">
        <v>0</v>
      </c>
      <c r="H21" s="134">
        <v>187191.70500000005</v>
      </c>
      <c r="I21" s="134">
        <v>555439.4095721296</v>
      </c>
      <c r="J21" s="134">
        <v>0</v>
      </c>
      <c r="K21" s="134">
        <v>0</v>
      </c>
      <c r="L21" s="134">
        <v>0</v>
      </c>
      <c r="M21" s="134">
        <v>0</v>
      </c>
      <c r="N21" s="134">
        <v>-2597191.6299999994</v>
      </c>
      <c r="O21" s="134">
        <v>2184536.73</v>
      </c>
    </row>
    <row r="22" spans="1:15" s="68" customFormat="1" ht="15.75">
      <c r="A22" s="45" t="s">
        <v>602</v>
      </c>
      <c r="B22" s="134">
        <v>2769.34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</row>
    <row r="23" spans="1:15" s="68" customFormat="1" ht="31.5">
      <c r="A23" s="45" t="s">
        <v>27</v>
      </c>
      <c r="B23" s="134">
        <v>83903996.4115497</v>
      </c>
      <c r="C23" s="134">
        <v>41411.14</v>
      </c>
      <c r="D23" s="134">
        <v>118721493.64099777</v>
      </c>
      <c r="E23" s="134">
        <v>6385598.9475</v>
      </c>
      <c r="F23" s="134">
        <v>30177193.453248877</v>
      </c>
      <c r="G23" s="134">
        <v>-68375.37</v>
      </c>
      <c r="H23" s="134">
        <v>53817704.4921</v>
      </c>
      <c r="I23" s="134">
        <v>491690624.56724066</v>
      </c>
      <c r="J23" s="134">
        <v>17258487.7946706</v>
      </c>
      <c r="K23" s="134">
        <v>0</v>
      </c>
      <c r="L23" s="134">
        <v>0</v>
      </c>
      <c r="M23" s="134">
        <v>0</v>
      </c>
      <c r="N23" s="134">
        <v>19539750.01</v>
      </c>
      <c r="O23" s="134">
        <v>20096012.246640794</v>
      </c>
    </row>
    <row r="24" spans="1:15" ht="15.75">
      <c r="A24" s="45" t="s">
        <v>531</v>
      </c>
      <c r="B24" s="134">
        <v>83087576.39175859</v>
      </c>
      <c r="C24" s="134">
        <v>41411.14</v>
      </c>
      <c r="D24" s="134">
        <v>117867096.29005833</v>
      </c>
      <c r="E24" s="134">
        <v>6385598.9475</v>
      </c>
      <c r="F24" s="134">
        <v>29920581.97882353</v>
      </c>
      <c r="G24" s="134">
        <v>-87921.81</v>
      </c>
      <c r="H24" s="134">
        <v>53278450.1395</v>
      </c>
      <c r="I24" s="134">
        <v>482928907.9481356</v>
      </c>
      <c r="J24" s="134">
        <v>17258487.7946706</v>
      </c>
      <c r="K24" s="134">
        <v>0</v>
      </c>
      <c r="L24" s="134">
        <v>0</v>
      </c>
      <c r="M24" s="134">
        <v>0</v>
      </c>
      <c r="N24" s="134">
        <v>19048917.080000002</v>
      </c>
      <c r="O24" s="134">
        <v>19066167.876640793</v>
      </c>
    </row>
    <row r="25" spans="1:15" ht="15.75">
      <c r="A25" s="45" t="s">
        <v>532</v>
      </c>
      <c r="B25" s="134">
        <v>42739.6</v>
      </c>
      <c r="C25" s="134">
        <v>0</v>
      </c>
      <c r="D25" s="134">
        <v>0</v>
      </c>
      <c r="E25" s="134">
        <v>0</v>
      </c>
      <c r="F25" s="134">
        <v>3980</v>
      </c>
      <c r="G25" s="134">
        <v>0</v>
      </c>
      <c r="H25" s="134">
        <v>98333.66</v>
      </c>
      <c r="I25" s="134">
        <v>2577605.4901090995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</row>
    <row r="26" spans="1:15" s="62" customFormat="1" ht="15.75">
      <c r="A26" s="45" t="s">
        <v>533</v>
      </c>
      <c r="B26" s="134">
        <v>3598</v>
      </c>
      <c r="C26" s="134">
        <v>0</v>
      </c>
      <c r="D26" s="134">
        <v>163962.6802749989</v>
      </c>
      <c r="E26" s="134">
        <v>0</v>
      </c>
      <c r="F26" s="134">
        <v>335</v>
      </c>
      <c r="G26" s="134">
        <v>0</v>
      </c>
      <c r="H26" s="134">
        <v>212.87</v>
      </c>
      <c r="I26" s="134">
        <v>2897763.530644008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</row>
    <row r="27" spans="1:15" ht="15.75">
      <c r="A27" s="45" t="s">
        <v>534</v>
      </c>
      <c r="B27" s="134">
        <v>770082.4197911071</v>
      </c>
      <c r="C27" s="134">
        <v>0</v>
      </c>
      <c r="D27" s="134">
        <v>690434.6706644306</v>
      </c>
      <c r="E27" s="134">
        <v>0</v>
      </c>
      <c r="F27" s="134">
        <v>252296.4744253475</v>
      </c>
      <c r="G27" s="134">
        <v>19546.44</v>
      </c>
      <c r="H27" s="134">
        <v>440707.8226</v>
      </c>
      <c r="I27" s="134">
        <v>3286347.5983519997</v>
      </c>
      <c r="J27" s="134">
        <v>0</v>
      </c>
      <c r="K27" s="134">
        <v>0</v>
      </c>
      <c r="L27" s="134">
        <v>0</v>
      </c>
      <c r="M27" s="134">
        <v>0</v>
      </c>
      <c r="N27" s="134">
        <v>490832.93</v>
      </c>
      <c r="O27" s="134">
        <v>1029844.37</v>
      </c>
    </row>
    <row r="28" spans="1:15" ht="47.25">
      <c r="A28" s="45" t="s">
        <v>28</v>
      </c>
      <c r="B28" s="134">
        <v>1075463.18</v>
      </c>
      <c r="C28" s="134">
        <v>0</v>
      </c>
      <c r="D28" s="134">
        <v>2552741.332717876</v>
      </c>
      <c r="E28" s="134">
        <v>0</v>
      </c>
      <c r="F28" s="134">
        <v>62368.37</v>
      </c>
      <c r="G28" s="134">
        <v>0</v>
      </c>
      <c r="H28" s="134">
        <v>0</v>
      </c>
      <c r="I28" s="134">
        <v>290548.39245164866</v>
      </c>
      <c r="J28" s="134">
        <v>0</v>
      </c>
      <c r="K28" s="134">
        <v>0</v>
      </c>
      <c r="L28" s="134">
        <v>0</v>
      </c>
      <c r="M28" s="134">
        <v>0</v>
      </c>
      <c r="N28" s="134">
        <v>20371.74</v>
      </c>
      <c r="O28" s="134">
        <v>63014.58000000001</v>
      </c>
    </row>
    <row r="29" spans="1:15" ht="47.25">
      <c r="A29" s="45" t="s">
        <v>29</v>
      </c>
      <c r="B29" s="134">
        <v>13352.35</v>
      </c>
      <c r="C29" s="134">
        <v>1343.38</v>
      </c>
      <c r="D29" s="134">
        <v>16730.71432556664</v>
      </c>
      <c r="E29" s="134">
        <v>0</v>
      </c>
      <c r="F29" s="134">
        <v>40.59</v>
      </c>
      <c r="G29" s="134">
        <v>0</v>
      </c>
      <c r="H29" s="134">
        <v>0</v>
      </c>
      <c r="I29" s="134">
        <v>602509</v>
      </c>
      <c r="J29" s="134">
        <v>0</v>
      </c>
      <c r="K29" s="134">
        <v>0</v>
      </c>
      <c r="L29" s="134">
        <v>0</v>
      </c>
      <c r="M29" s="134">
        <v>0</v>
      </c>
      <c r="N29" s="134">
        <v>-1166.6599999999946</v>
      </c>
      <c r="O29" s="134">
        <v>136482.63000000003</v>
      </c>
    </row>
    <row r="30" spans="1:15" ht="31.5">
      <c r="A30" s="45" t="s">
        <v>30</v>
      </c>
      <c r="B30" s="134">
        <v>4154871.897569144</v>
      </c>
      <c r="C30" s="134">
        <v>70135.08</v>
      </c>
      <c r="D30" s="134">
        <v>5090689.675193947</v>
      </c>
      <c r="E30" s="134">
        <v>0</v>
      </c>
      <c r="F30" s="134">
        <v>1005534.726369464</v>
      </c>
      <c r="G30" s="134">
        <v>8672.380000000001</v>
      </c>
      <c r="H30" s="134">
        <v>619591.1525</v>
      </c>
      <c r="I30" s="134">
        <v>9360071.754691042</v>
      </c>
      <c r="J30" s="134">
        <v>0</v>
      </c>
      <c r="K30" s="134">
        <v>0</v>
      </c>
      <c r="L30" s="134">
        <v>0</v>
      </c>
      <c r="M30" s="134">
        <v>0</v>
      </c>
      <c r="N30" s="134">
        <v>-2679913.35</v>
      </c>
      <c r="O30" s="134">
        <v>5292868.791555718</v>
      </c>
    </row>
    <row r="31" spans="1:15" ht="15.75">
      <c r="A31" s="45" t="s">
        <v>31</v>
      </c>
      <c r="B31" s="134">
        <v>541209.56</v>
      </c>
      <c r="C31" s="134">
        <v>0</v>
      </c>
      <c r="D31" s="134">
        <v>567989.34</v>
      </c>
      <c r="E31" s="134">
        <v>0</v>
      </c>
      <c r="F31" s="134">
        <v>162359.89</v>
      </c>
      <c r="G31" s="134">
        <v>0</v>
      </c>
      <c r="H31" s="134">
        <v>82245.71</v>
      </c>
      <c r="I31" s="134">
        <v>573747.16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296869.22</v>
      </c>
    </row>
    <row r="32" spans="1:15" ht="15.75">
      <c r="A32" s="45" t="s">
        <v>32</v>
      </c>
      <c r="B32" s="134">
        <v>894347</v>
      </c>
      <c r="C32" s="134">
        <v>0</v>
      </c>
      <c r="D32" s="134">
        <v>9127394.621078545</v>
      </c>
      <c r="E32" s="134">
        <v>0</v>
      </c>
      <c r="F32" s="134">
        <v>34065</v>
      </c>
      <c r="G32" s="134">
        <v>0</v>
      </c>
      <c r="H32" s="134">
        <v>0</v>
      </c>
      <c r="I32" s="134">
        <v>18467351.53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</row>
    <row r="33" spans="1:15" ht="31.5">
      <c r="A33" s="45" t="s">
        <v>33</v>
      </c>
      <c r="B33" s="134">
        <v>222808.12000000002</v>
      </c>
      <c r="C33" s="134">
        <v>9925.84</v>
      </c>
      <c r="D33" s="134">
        <v>174149.94758520083</v>
      </c>
      <c r="E33" s="134">
        <v>0</v>
      </c>
      <c r="F33" s="134">
        <v>14763.939999999999</v>
      </c>
      <c r="G33" s="134">
        <v>0</v>
      </c>
      <c r="H33" s="134">
        <v>4486.18</v>
      </c>
      <c r="I33" s="134">
        <v>124.9364312572775</v>
      </c>
      <c r="J33" s="134">
        <v>0</v>
      </c>
      <c r="K33" s="134">
        <v>0</v>
      </c>
      <c r="L33" s="134">
        <v>0</v>
      </c>
      <c r="M33" s="134">
        <v>0</v>
      </c>
      <c r="N33" s="134">
        <v>-554578.9099999999</v>
      </c>
      <c r="O33" s="134">
        <v>2126523.42</v>
      </c>
    </row>
    <row r="34" spans="1:15" ht="15.75">
      <c r="A34" s="45" t="s">
        <v>34</v>
      </c>
      <c r="B34" s="134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</row>
    <row r="35" spans="1:15" ht="15.75">
      <c r="A35" s="45" t="s">
        <v>35</v>
      </c>
      <c r="B35" s="134">
        <v>77086.1387664</v>
      </c>
      <c r="C35" s="134">
        <v>0</v>
      </c>
      <c r="D35" s="134">
        <v>86217.83076650891</v>
      </c>
      <c r="E35" s="134">
        <v>0</v>
      </c>
      <c r="F35" s="134">
        <v>3754.6224963</v>
      </c>
      <c r="G35" s="134">
        <v>0</v>
      </c>
      <c r="H35" s="134">
        <v>0</v>
      </c>
      <c r="I35" s="134">
        <v>22300.05566402226</v>
      </c>
      <c r="J35" s="134">
        <v>0</v>
      </c>
      <c r="K35" s="134">
        <v>0</v>
      </c>
      <c r="L35" s="134">
        <v>0</v>
      </c>
      <c r="M35" s="134">
        <v>0</v>
      </c>
      <c r="N35" s="134">
        <v>0</v>
      </c>
      <c r="O35" s="134">
        <v>0</v>
      </c>
    </row>
    <row r="36" spans="1:15" ht="15.75">
      <c r="A36" s="42" t="s">
        <v>36</v>
      </c>
      <c r="B36" s="134">
        <v>161473239.74296188</v>
      </c>
      <c r="C36" s="134">
        <v>760725.4699999999</v>
      </c>
      <c r="D36" s="134">
        <v>230480429.9187148</v>
      </c>
      <c r="E36" s="134">
        <v>6791439.4975</v>
      </c>
      <c r="F36" s="134">
        <v>43703110.94086225</v>
      </c>
      <c r="G36" s="134">
        <v>-21473.509999999995</v>
      </c>
      <c r="H36" s="134">
        <v>67710272.0450272</v>
      </c>
      <c r="I36" s="134">
        <v>681745839.9950273</v>
      </c>
      <c r="J36" s="134">
        <v>17195582.6746706</v>
      </c>
      <c r="K36" s="134">
        <v>0</v>
      </c>
      <c r="L36" s="134">
        <v>0</v>
      </c>
      <c r="M36" s="134">
        <v>0</v>
      </c>
      <c r="N36" s="134">
        <v>28208589.75594081</v>
      </c>
      <c r="O36" s="134">
        <v>27464445.666533694</v>
      </c>
    </row>
    <row r="37" ht="15.75">
      <c r="F37" s="69"/>
    </row>
    <row r="38" ht="15.75">
      <c r="A38" s="144" t="s">
        <v>826</v>
      </c>
    </row>
    <row r="39" spans="2:15" ht="15.75"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</row>
  </sheetData>
  <sheetProtection/>
  <mergeCells count="12">
    <mergeCell ref="B5:B6"/>
    <mergeCell ref="C5:C6"/>
    <mergeCell ref="D5:E5"/>
    <mergeCell ref="I5:J5"/>
    <mergeCell ref="A1:O4"/>
    <mergeCell ref="H5:H6"/>
    <mergeCell ref="O5:O6"/>
    <mergeCell ref="K5:M5"/>
    <mergeCell ref="N5:N6"/>
    <mergeCell ref="G5:G6"/>
    <mergeCell ref="A5:A6"/>
    <mergeCell ref="F5:F6"/>
  </mergeCells>
  <printOptions horizontalCentered="1" verticalCentered="1"/>
  <pageMargins left="0.2755905511811024" right="0.2755905511811024" top="0.4330708661417323" bottom="0.5118110236220472" header="0.1968503937007874" footer="0.2362204724409449"/>
  <pageSetup horizontalDpi="300" verticalDpi="3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R38"/>
  <sheetViews>
    <sheetView zoomScale="55" zoomScaleNormal="55" zoomScalePageLayoutView="0" workbookViewId="0" topLeftCell="A1">
      <selection activeCell="A1" sqref="A1:P4"/>
    </sheetView>
  </sheetViews>
  <sheetFormatPr defaultColWidth="57.421875" defaultRowHeight="12.75"/>
  <cols>
    <col min="1" max="1" width="54.8515625" style="13" customWidth="1"/>
    <col min="2" max="16384" width="57.421875" style="13" customWidth="1"/>
  </cols>
  <sheetData>
    <row r="1" spans="1:16" ht="31.5" customHeight="1">
      <c r="A1" s="372" t="s">
        <v>863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</row>
    <row r="2" spans="1:16" s="118" customFormat="1" ht="14.25" customHeight="1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</row>
    <row r="3" spans="1:16" s="118" customFormat="1" ht="31.5" customHeight="1" hidden="1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</row>
    <row r="4" spans="1:16" s="118" customFormat="1" ht="15.75">
      <c r="A4" s="373"/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</row>
    <row r="5" spans="1:16" ht="15.75">
      <c r="A5" s="349" t="s">
        <v>603</v>
      </c>
      <c r="B5" s="349" t="s">
        <v>545</v>
      </c>
      <c r="C5" s="349" t="s">
        <v>536</v>
      </c>
      <c r="D5" s="349" t="s">
        <v>537</v>
      </c>
      <c r="E5" s="349" t="s">
        <v>538</v>
      </c>
      <c r="F5" s="349" t="s">
        <v>48</v>
      </c>
      <c r="G5" s="349" t="s">
        <v>539</v>
      </c>
      <c r="H5" s="349" t="s">
        <v>540</v>
      </c>
      <c r="I5" s="349" t="s">
        <v>13</v>
      </c>
      <c r="J5" s="349"/>
      <c r="K5" s="349" t="s">
        <v>14</v>
      </c>
      <c r="L5" s="349"/>
      <c r="M5" s="349" t="s">
        <v>9</v>
      </c>
      <c r="N5" s="349"/>
      <c r="O5" s="349" t="s">
        <v>543</v>
      </c>
      <c r="P5" s="349" t="s">
        <v>544</v>
      </c>
    </row>
    <row r="6" spans="1:16" ht="47.25">
      <c r="A6" s="349"/>
      <c r="B6" s="349"/>
      <c r="C6" s="349"/>
      <c r="D6" s="349"/>
      <c r="E6" s="349"/>
      <c r="F6" s="349"/>
      <c r="G6" s="349"/>
      <c r="H6" s="349"/>
      <c r="I6" s="56" t="s">
        <v>47</v>
      </c>
      <c r="J6" s="67" t="s">
        <v>541</v>
      </c>
      <c r="K6" s="56" t="s">
        <v>47</v>
      </c>
      <c r="L6" s="67" t="s">
        <v>542</v>
      </c>
      <c r="M6" s="56" t="s">
        <v>47</v>
      </c>
      <c r="N6" s="67" t="s">
        <v>546</v>
      </c>
      <c r="O6" s="349"/>
      <c r="P6" s="349"/>
    </row>
    <row r="7" spans="1:16" s="70" customFormat="1" ht="15.75">
      <c r="A7" s="45" t="s">
        <v>18</v>
      </c>
      <c r="B7" s="155">
        <v>1</v>
      </c>
      <c r="C7" s="155">
        <v>0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2112.352767123288</v>
      </c>
      <c r="J7" s="155">
        <v>0</v>
      </c>
      <c r="K7" s="155">
        <v>19720</v>
      </c>
      <c r="L7" s="155">
        <v>0</v>
      </c>
      <c r="M7" s="155">
        <v>0</v>
      </c>
      <c r="N7" s="155">
        <v>0</v>
      </c>
      <c r="O7" s="155">
        <v>0</v>
      </c>
      <c r="P7" s="155">
        <v>0</v>
      </c>
    </row>
    <row r="8" spans="1:16" s="70" customFormat="1" ht="47.25">
      <c r="A8" s="45" t="s">
        <v>535</v>
      </c>
      <c r="B8" s="155">
        <v>0</v>
      </c>
      <c r="C8" s="155">
        <v>0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19720</v>
      </c>
      <c r="L8" s="155">
        <v>0</v>
      </c>
      <c r="M8" s="155">
        <v>0</v>
      </c>
      <c r="N8" s="155">
        <v>0</v>
      </c>
      <c r="O8" s="155">
        <v>0</v>
      </c>
      <c r="P8" s="155">
        <v>0</v>
      </c>
    </row>
    <row r="9" spans="1:16" s="70" customFormat="1" ht="15.75">
      <c r="A9" s="45" t="s">
        <v>19</v>
      </c>
      <c r="B9" s="155">
        <v>1</v>
      </c>
      <c r="C9" s="155">
        <v>0</v>
      </c>
      <c r="D9" s="155">
        <v>0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  <c r="P9" s="155">
        <v>0</v>
      </c>
    </row>
    <row r="10" spans="1:16" s="70" customFormat="1" ht="47.25">
      <c r="A10" s="45" t="s">
        <v>20</v>
      </c>
      <c r="B10" s="155">
        <v>1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  <c r="H10" s="155">
        <v>51758</v>
      </c>
      <c r="I10" s="155">
        <v>0</v>
      </c>
      <c r="J10" s="155">
        <v>0</v>
      </c>
      <c r="K10" s="155">
        <v>43397</v>
      </c>
      <c r="L10" s="155">
        <v>0</v>
      </c>
      <c r="M10" s="155">
        <v>0</v>
      </c>
      <c r="N10" s="155">
        <v>0</v>
      </c>
      <c r="O10" s="155">
        <v>0</v>
      </c>
      <c r="P10" s="155">
        <v>0</v>
      </c>
    </row>
    <row r="11" spans="1:16" s="70" customFormat="1" ht="31.5">
      <c r="A11" s="45" t="s">
        <v>21</v>
      </c>
      <c r="B11" s="155">
        <v>0</v>
      </c>
      <c r="C11" s="155">
        <v>0</v>
      </c>
      <c r="D11" s="155">
        <v>0</v>
      </c>
      <c r="E11" s="155">
        <v>0</v>
      </c>
      <c r="F11" s="155">
        <v>0</v>
      </c>
      <c r="G11" s="155">
        <v>1</v>
      </c>
      <c r="H11" s="155">
        <v>0</v>
      </c>
      <c r="I11" s="155">
        <v>297730.7782</v>
      </c>
      <c r="J11" s="155">
        <v>0</v>
      </c>
      <c r="K11" s="155">
        <v>941729.6630656004</v>
      </c>
      <c r="L11" s="155">
        <v>0</v>
      </c>
      <c r="M11" s="155">
        <v>0</v>
      </c>
      <c r="N11" s="155">
        <v>0</v>
      </c>
      <c r="O11" s="155">
        <v>0</v>
      </c>
      <c r="P11" s="155">
        <v>0</v>
      </c>
    </row>
    <row r="12" spans="1:16" s="70" customFormat="1" ht="15.75">
      <c r="A12" s="45" t="s">
        <v>22</v>
      </c>
      <c r="B12" s="155">
        <v>0</v>
      </c>
      <c r="C12" s="155">
        <v>0</v>
      </c>
      <c r="D12" s="155">
        <v>10844.24</v>
      </c>
      <c r="E12" s="155">
        <v>0</v>
      </c>
      <c r="F12" s="155">
        <v>0</v>
      </c>
      <c r="G12" s="155">
        <v>0</v>
      </c>
      <c r="H12" s="155">
        <v>843.46</v>
      </c>
      <c r="I12" s="155">
        <v>72855.85154297847</v>
      </c>
      <c r="J12" s="155">
        <v>0</v>
      </c>
      <c r="K12" s="155">
        <v>597209.97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</row>
    <row r="13" spans="1:16" s="70" customFormat="1" ht="15.75">
      <c r="A13" s="45" t="s">
        <v>23</v>
      </c>
      <c r="B13" s="155">
        <v>2</v>
      </c>
      <c r="C13" s="155">
        <v>0</v>
      </c>
      <c r="D13" s="155">
        <v>4651.0224149000005</v>
      </c>
      <c r="E13" s="155">
        <v>-8109.9273281999995</v>
      </c>
      <c r="F13" s="155">
        <v>0</v>
      </c>
      <c r="G13" s="155">
        <v>0</v>
      </c>
      <c r="H13" s="155">
        <v>178505.4185009</v>
      </c>
      <c r="I13" s="155">
        <v>3589.48003576</v>
      </c>
      <c r="J13" s="155">
        <v>0</v>
      </c>
      <c r="K13" s="155">
        <v>2755422.2648503003</v>
      </c>
      <c r="L13" s="155">
        <v>0</v>
      </c>
      <c r="M13" s="155">
        <v>0</v>
      </c>
      <c r="N13" s="155">
        <v>0</v>
      </c>
      <c r="O13" s="155">
        <v>0</v>
      </c>
      <c r="P13" s="155">
        <v>225772.68</v>
      </c>
    </row>
    <row r="14" spans="1:16" s="70" customFormat="1" ht="31.5">
      <c r="A14" s="45" t="s">
        <v>24</v>
      </c>
      <c r="B14" s="155">
        <v>6</v>
      </c>
      <c r="C14" s="155">
        <v>0</v>
      </c>
      <c r="D14" s="155">
        <v>183129.8196657</v>
      </c>
      <c r="E14" s="155">
        <v>79904.2415937</v>
      </c>
      <c r="F14" s="155">
        <v>0</v>
      </c>
      <c r="G14" s="155">
        <v>0</v>
      </c>
      <c r="H14" s="155">
        <v>40363.6958829</v>
      </c>
      <c r="I14" s="155">
        <v>175191.52600396887</v>
      </c>
      <c r="J14" s="155">
        <v>0</v>
      </c>
      <c r="K14" s="155">
        <v>173810.4447343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</row>
    <row r="15" spans="1:16" s="70" customFormat="1" ht="31.5">
      <c r="A15" s="45" t="s">
        <v>25</v>
      </c>
      <c r="B15" s="155">
        <v>12</v>
      </c>
      <c r="C15" s="155">
        <v>1228978591.6443422</v>
      </c>
      <c r="D15" s="155">
        <v>1060089.6974877</v>
      </c>
      <c r="E15" s="155">
        <v>749083.8811236</v>
      </c>
      <c r="F15" s="155">
        <v>0</v>
      </c>
      <c r="G15" s="155">
        <v>21</v>
      </c>
      <c r="H15" s="155">
        <v>491677.84999220003</v>
      </c>
      <c r="I15" s="155">
        <v>9224194.720844382</v>
      </c>
      <c r="J15" s="155">
        <v>0</v>
      </c>
      <c r="K15" s="155">
        <v>3592157.602972339</v>
      </c>
      <c r="L15" s="155">
        <v>0</v>
      </c>
      <c r="M15" s="155">
        <v>294725.74</v>
      </c>
      <c r="N15" s="155">
        <v>0</v>
      </c>
      <c r="O15" s="155">
        <v>7544693.2700000005</v>
      </c>
      <c r="P15" s="155">
        <v>-808.22</v>
      </c>
    </row>
    <row r="16" spans="1:16" s="70" customFormat="1" ht="15.75">
      <c r="A16" s="45" t="s">
        <v>597</v>
      </c>
      <c r="B16" s="155">
        <v>3</v>
      </c>
      <c r="C16" s="155">
        <v>1168586010.1715002</v>
      </c>
      <c r="D16" s="155">
        <v>205485.79</v>
      </c>
      <c r="E16" s="155">
        <v>32877.73</v>
      </c>
      <c r="F16" s="155">
        <v>0</v>
      </c>
      <c r="G16" s="155">
        <v>21</v>
      </c>
      <c r="H16" s="155">
        <v>194172.47</v>
      </c>
      <c r="I16" s="155">
        <v>8170854.706270499</v>
      </c>
      <c r="J16" s="155">
        <v>0</v>
      </c>
      <c r="K16" s="155">
        <v>2206681.6811490445</v>
      </c>
      <c r="L16" s="155">
        <v>0</v>
      </c>
      <c r="M16" s="155">
        <v>294725.74</v>
      </c>
      <c r="N16" s="155">
        <v>0</v>
      </c>
      <c r="O16" s="155">
        <v>7523759.47</v>
      </c>
      <c r="P16" s="155">
        <v>0</v>
      </c>
    </row>
    <row r="17" spans="1:16" s="70" customFormat="1" ht="15.75">
      <c r="A17" s="45" t="s">
        <v>598</v>
      </c>
      <c r="B17" s="155">
        <v>8</v>
      </c>
      <c r="C17" s="155">
        <v>29045243.912842</v>
      </c>
      <c r="D17" s="155">
        <v>757368.1574877</v>
      </c>
      <c r="E17" s="155">
        <v>696700.4911235999</v>
      </c>
      <c r="F17" s="155">
        <v>0</v>
      </c>
      <c r="G17" s="155">
        <v>0</v>
      </c>
      <c r="H17" s="155">
        <v>296649.3899922</v>
      </c>
      <c r="I17" s="155">
        <v>1011988.3638118893</v>
      </c>
      <c r="J17" s="155">
        <v>0</v>
      </c>
      <c r="K17" s="155">
        <v>1364251.887632012</v>
      </c>
      <c r="L17" s="155">
        <v>0</v>
      </c>
      <c r="M17" s="155">
        <v>0</v>
      </c>
      <c r="N17" s="155">
        <v>0</v>
      </c>
      <c r="O17" s="155">
        <v>10780.95</v>
      </c>
      <c r="P17" s="155">
        <v>-808.22</v>
      </c>
    </row>
    <row r="18" spans="1:16" s="70" customFormat="1" ht="15.75">
      <c r="A18" s="45" t="s">
        <v>599</v>
      </c>
      <c r="B18" s="155">
        <v>1</v>
      </c>
      <c r="C18" s="155">
        <v>31347337.56</v>
      </c>
      <c r="D18" s="155">
        <v>97235.75</v>
      </c>
      <c r="E18" s="155">
        <v>19505.66</v>
      </c>
      <c r="F18" s="155">
        <v>0</v>
      </c>
      <c r="G18" s="155">
        <v>0</v>
      </c>
      <c r="H18" s="155">
        <v>855.99</v>
      </c>
      <c r="I18" s="155">
        <v>41351.650761994846</v>
      </c>
      <c r="J18" s="155">
        <v>0</v>
      </c>
      <c r="K18" s="155">
        <v>21224.034191282073</v>
      </c>
      <c r="L18" s="155">
        <v>0</v>
      </c>
      <c r="M18" s="155">
        <v>0</v>
      </c>
      <c r="N18" s="155">
        <v>0</v>
      </c>
      <c r="O18" s="155">
        <v>10152.85</v>
      </c>
      <c r="P18" s="155">
        <v>0</v>
      </c>
    </row>
    <row r="19" spans="1:16" s="70" customFormat="1" ht="15.75">
      <c r="A19" s="45" t="s">
        <v>600</v>
      </c>
      <c r="B19" s="155">
        <v>0</v>
      </c>
      <c r="C19" s="155">
        <v>0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v>0</v>
      </c>
    </row>
    <row r="20" spans="1:16" s="70" customFormat="1" ht="15.75">
      <c r="A20" s="45" t="s">
        <v>26</v>
      </c>
      <c r="B20" s="155">
        <v>1</v>
      </c>
      <c r="C20" s="155">
        <v>0</v>
      </c>
      <c r="D20" s="155">
        <v>0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  <c r="J20" s="155">
        <v>0</v>
      </c>
      <c r="K20" s="155">
        <v>120259</v>
      </c>
      <c r="L20" s="155">
        <v>0</v>
      </c>
      <c r="M20" s="155">
        <v>0</v>
      </c>
      <c r="N20" s="155">
        <v>0</v>
      </c>
      <c r="O20" s="155">
        <v>0</v>
      </c>
      <c r="P20" s="155">
        <v>0</v>
      </c>
    </row>
    <row r="21" spans="1:16" s="70" customFormat="1" ht="31.5">
      <c r="A21" s="45" t="s">
        <v>601</v>
      </c>
      <c r="B21" s="155">
        <v>1</v>
      </c>
      <c r="C21" s="155">
        <v>0</v>
      </c>
      <c r="D21" s="155">
        <v>0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  <c r="K21" s="155">
        <v>120259</v>
      </c>
      <c r="L21" s="155">
        <v>0</v>
      </c>
      <c r="M21" s="155">
        <v>0</v>
      </c>
      <c r="N21" s="155">
        <v>0</v>
      </c>
      <c r="O21" s="155">
        <v>0</v>
      </c>
      <c r="P21" s="155">
        <v>0</v>
      </c>
    </row>
    <row r="22" spans="1:16" s="70" customFormat="1" ht="15.75">
      <c r="A22" s="45" t="s">
        <v>602</v>
      </c>
      <c r="B22" s="155">
        <v>0</v>
      </c>
      <c r="C22" s="155">
        <v>0</v>
      </c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  <c r="K22" s="155">
        <v>0</v>
      </c>
      <c r="L22" s="155">
        <v>0</v>
      </c>
      <c r="M22" s="155">
        <v>0</v>
      </c>
      <c r="N22" s="155">
        <v>0</v>
      </c>
      <c r="O22" s="155">
        <v>0</v>
      </c>
      <c r="P22" s="155">
        <v>0</v>
      </c>
    </row>
    <row r="23" spans="1:16" s="70" customFormat="1" ht="31.5">
      <c r="A23" s="45" t="s">
        <v>27</v>
      </c>
      <c r="B23" s="155">
        <v>2</v>
      </c>
      <c r="C23" s="155">
        <v>0</v>
      </c>
      <c r="D23" s="155">
        <v>0</v>
      </c>
      <c r="E23" s="155">
        <v>0</v>
      </c>
      <c r="F23" s="155">
        <v>0</v>
      </c>
      <c r="G23" s="155">
        <v>7</v>
      </c>
      <c r="H23" s="155">
        <v>566513.11</v>
      </c>
      <c r="I23" s="155">
        <v>0</v>
      </c>
      <c r="J23" s="155">
        <v>0</v>
      </c>
      <c r="K23" s="155">
        <v>4664180.768465754</v>
      </c>
      <c r="L23" s="155">
        <v>0</v>
      </c>
      <c r="M23" s="155">
        <v>0</v>
      </c>
      <c r="N23" s="155">
        <v>0</v>
      </c>
      <c r="O23" s="155">
        <v>0</v>
      </c>
      <c r="P23" s="155">
        <v>0</v>
      </c>
    </row>
    <row r="24" spans="1:70" ht="15.75">
      <c r="A24" s="45" t="s">
        <v>531</v>
      </c>
      <c r="B24" s="155">
        <v>2</v>
      </c>
      <c r="C24" s="155">
        <v>0</v>
      </c>
      <c r="D24" s="155">
        <v>0</v>
      </c>
      <c r="E24" s="155">
        <v>0</v>
      </c>
      <c r="F24" s="155">
        <v>0</v>
      </c>
      <c r="G24" s="155">
        <v>7</v>
      </c>
      <c r="H24" s="155">
        <v>566513.11</v>
      </c>
      <c r="I24" s="155">
        <v>0</v>
      </c>
      <c r="J24" s="155">
        <v>0</v>
      </c>
      <c r="K24" s="155">
        <v>4664180.768465754</v>
      </c>
      <c r="L24" s="155">
        <v>0</v>
      </c>
      <c r="M24" s="155">
        <v>0</v>
      </c>
      <c r="N24" s="155">
        <v>0</v>
      </c>
      <c r="O24" s="155">
        <v>0</v>
      </c>
      <c r="P24" s="155">
        <v>0</v>
      </c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</row>
    <row r="25" spans="1:70" ht="15.75">
      <c r="A25" s="45" t="s">
        <v>532</v>
      </c>
      <c r="B25" s="155">
        <v>0</v>
      </c>
      <c r="C25" s="155">
        <v>0</v>
      </c>
      <c r="D25" s="155">
        <v>0</v>
      </c>
      <c r="E25" s="155">
        <v>0</v>
      </c>
      <c r="F25" s="155">
        <v>0</v>
      </c>
      <c r="G25" s="155">
        <v>0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  <c r="O25" s="155">
        <v>0</v>
      </c>
      <c r="P25" s="155">
        <v>0</v>
      </c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</row>
    <row r="26" spans="1:70" s="66" customFormat="1" ht="31.5">
      <c r="A26" s="45" t="s">
        <v>533</v>
      </c>
      <c r="B26" s="155">
        <v>0</v>
      </c>
      <c r="C26" s="155">
        <v>0</v>
      </c>
      <c r="D26" s="155">
        <v>0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5">
        <v>0</v>
      </c>
      <c r="O26" s="155">
        <v>0</v>
      </c>
      <c r="P26" s="155">
        <v>0</v>
      </c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</row>
    <row r="27" spans="1:70" ht="15.75">
      <c r="A27" s="45" t="s">
        <v>534</v>
      </c>
      <c r="B27" s="155">
        <v>0</v>
      </c>
      <c r="C27" s="155">
        <v>0</v>
      </c>
      <c r="D27" s="155">
        <v>0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  <c r="J27" s="155">
        <v>0</v>
      </c>
      <c r="K27" s="155">
        <v>0</v>
      </c>
      <c r="L27" s="155">
        <v>0</v>
      </c>
      <c r="M27" s="155">
        <v>0</v>
      </c>
      <c r="N27" s="155">
        <v>0</v>
      </c>
      <c r="O27" s="155">
        <v>0</v>
      </c>
      <c r="P27" s="155">
        <v>0</v>
      </c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</row>
    <row r="28" spans="1:16" ht="47.25">
      <c r="A28" s="45" t="s">
        <v>28</v>
      </c>
      <c r="B28" s="155">
        <v>0</v>
      </c>
      <c r="C28" s="155">
        <v>0</v>
      </c>
      <c r="D28" s="155">
        <v>0</v>
      </c>
      <c r="E28" s="155">
        <v>0</v>
      </c>
      <c r="F28" s="155">
        <v>0</v>
      </c>
      <c r="G28" s="155">
        <v>0</v>
      </c>
      <c r="H28" s="155">
        <v>0</v>
      </c>
      <c r="I28" s="155">
        <v>0</v>
      </c>
      <c r="J28" s="155">
        <v>0</v>
      </c>
      <c r="K28" s="155">
        <v>31217.76</v>
      </c>
      <c r="L28" s="155">
        <v>0</v>
      </c>
      <c r="M28" s="155">
        <v>0</v>
      </c>
      <c r="N28" s="155">
        <v>0</v>
      </c>
      <c r="O28" s="155">
        <v>0</v>
      </c>
      <c r="P28" s="155">
        <v>0</v>
      </c>
    </row>
    <row r="29" spans="1:16" ht="47.25">
      <c r="A29" s="45" t="s">
        <v>29</v>
      </c>
      <c r="B29" s="155">
        <v>0</v>
      </c>
      <c r="C29" s="155">
        <v>0</v>
      </c>
      <c r="D29" s="155">
        <v>0</v>
      </c>
      <c r="E29" s="155">
        <v>0</v>
      </c>
      <c r="F29" s="155">
        <v>0</v>
      </c>
      <c r="G29" s="155">
        <v>0</v>
      </c>
      <c r="H29" s="155">
        <v>0</v>
      </c>
      <c r="I29" s="155">
        <v>0</v>
      </c>
      <c r="J29" s="155">
        <v>0</v>
      </c>
      <c r="K29" s="155">
        <v>0</v>
      </c>
      <c r="L29" s="155">
        <v>0</v>
      </c>
      <c r="M29" s="155">
        <v>0</v>
      </c>
      <c r="N29" s="155">
        <v>0</v>
      </c>
      <c r="O29" s="155">
        <v>0</v>
      </c>
      <c r="P29" s="155">
        <v>0</v>
      </c>
    </row>
    <row r="30" spans="1:16" ht="31.5">
      <c r="A30" s="45" t="s">
        <v>30</v>
      </c>
      <c r="B30" s="155">
        <v>3</v>
      </c>
      <c r="C30" s="155">
        <v>700000</v>
      </c>
      <c r="D30" s="155">
        <v>19627.61</v>
      </c>
      <c r="E30" s="155">
        <v>5273.780000000001</v>
      </c>
      <c r="F30" s="155">
        <v>0</v>
      </c>
      <c r="G30" s="155">
        <v>0</v>
      </c>
      <c r="H30" s="155">
        <v>19558.3</v>
      </c>
      <c r="I30" s="155">
        <v>8572.80233881856</v>
      </c>
      <c r="J30" s="155">
        <v>0</v>
      </c>
      <c r="K30" s="155">
        <v>10000</v>
      </c>
      <c r="L30" s="155">
        <v>0</v>
      </c>
      <c r="M30" s="155">
        <v>0</v>
      </c>
      <c r="N30" s="155">
        <v>0</v>
      </c>
      <c r="O30" s="155">
        <v>999.02</v>
      </c>
      <c r="P30" s="155">
        <v>0</v>
      </c>
    </row>
    <row r="31" spans="1:16" ht="15.75">
      <c r="A31" s="45" t="s">
        <v>31</v>
      </c>
      <c r="B31" s="155">
        <v>0</v>
      </c>
      <c r="C31" s="155">
        <v>0</v>
      </c>
      <c r="D31" s="155">
        <v>0</v>
      </c>
      <c r="E31" s="155">
        <v>0</v>
      </c>
      <c r="F31" s="155">
        <v>0</v>
      </c>
      <c r="G31" s="155">
        <v>0</v>
      </c>
      <c r="H31" s="155">
        <v>0</v>
      </c>
      <c r="I31" s="155">
        <v>0</v>
      </c>
      <c r="J31" s="155">
        <v>0</v>
      </c>
      <c r="K31" s="155">
        <v>0</v>
      </c>
      <c r="L31" s="155">
        <v>0</v>
      </c>
      <c r="M31" s="155">
        <v>0</v>
      </c>
      <c r="N31" s="155">
        <v>0</v>
      </c>
      <c r="O31" s="155">
        <v>0</v>
      </c>
      <c r="P31" s="155">
        <v>0</v>
      </c>
    </row>
    <row r="32" spans="1:16" ht="15.75">
      <c r="A32" s="45" t="s">
        <v>32</v>
      </c>
      <c r="B32" s="155">
        <v>0</v>
      </c>
      <c r="C32" s="155">
        <v>0</v>
      </c>
      <c r="D32" s="155">
        <v>12048.127941300001</v>
      </c>
      <c r="E32" s="155">
        <v>0</v>
      </c>
      <c r="F32" s="155">
        <v>0</v>
      </c>
      <c r="G32" s="155">
        <v>0</v>
      </c>
      <c r="H32" s="155">
        <v>0</v>
      </c>
      <c r="I32" s="155">
        <v>4238.4932383561645</v>
      </c>
      <c r="J32" s="155">
        <v>0</v>
      </c>
      <c r="K32" s="155">
        <v>0</v>
      </c>
      <c r="L32" s="155">
        <v>0</v>
      </c>
      <c r="M32" s="155">
        <v>0</v>
      </c>
      <c r="N32" s="155">
        <v>0</v>
      </c>
      <c r="O32" s="155">
        <v>0</v>
      </c>
      <c r="P32" s="155">
        <v>0</v>
      </c>
    </row>
    <row r="33" spans="1:16" ht="31.5">
      <c r="A33" s="45" t="s">
        <v>33</v>
      </c>
      <c r="B33" s="155">
        <v>2</v>
      </c>
      <c r="C33" s="155">
        <v>4889575</v>
      </c>
      <c r="D33" s="155">
        <v>0</v>
      </c>
      <c r="E33" s="155">
        <v>0</v>
      </c>
      <c r="F33" s="155">
        <v>0</v>
      </c>
      <c r="G33" s="155">
        <v>0</v>
      </c>
      <c r="H33" s="155">
        <v>0</v>
      </c>
      <c r="I33" s="155">
        <v>467.340102176</v>
      </c>
      <c r="J33" s="155">
        <v>0</v>
      </c>
      <c r="K33" s="155">
        <v>0</v>
      </c>
      <c r="L33" s="155">
        <v>0</v>
      </c>
      <c r="M33" s="155">
        <v>0</v>
      </c>
      <c r="N33" s="155">
        <v>0</v>
      </c>
      <c r="O33" s="155">
        <v>0</v>
      </c>
      <c r="P33" s="155">
        <v>0</v>
      </c>
    </row>
    <row r="34" spans="1:16" ht="15.75">
      <c r="A34" s="45" t="s">
        <v>34</v>
      </c>
      <c r="B34" s="155">
        <v>0</v>
      </c>
      <c r="C34" s="155">
        <v>0</v>
      </c>
      <c r="D34" s="155">
        <v>0</v>
      </c>
      <c r="E34" s="155">
        <v>0</v>
      </c>
      <c r="F34" s="155">
        <v>0</v>
      </c>
      <c r="G34" s="155">
        <v>0</v>
      </c>
      <c r="H34" s="155">
        <v>0</v>
      </c>
      <c r="I34" s="155">
        <v>0</v>
      </c>
      <c r="J34" s="155">
        <v>0</v>
      </c>
      <c r="K34" s="155">
        <v>0</v>
      </c>
      <c r="L34" s="155">
        <v>0</v>
      </c>
      <c r="M34" s="155">
        <v>0</v>
      </c>
      <c r="N34" s="155">
        <v>0</v>
      </c>
      <c r="O34" s="155">
        <v>0</v>
      </c>
      <c r="P34" s="155">
        <v>0</v>
      </c>
    </row>
    <row r="35" spans="1:16" ht="15.75">
      <c r="A35" s="45" t="s">
        <v>35</v>
      </c>
      <c r="B35" s="155">
        <v>2</v>
      </c>
      <c r="C35" s="155">
        <v>0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  <c r="O35" s="155">
        <v>0</v>
      </c>
      <c r="P35" s="155">
        <v>0</v>
      </c>
    </row>
    <row r="36" spans="1:16" ht="15.75">
      <c r="A36" s="42" t="s">
        <v>36</v>
      </c>
      <c r="B36" s="155">
        <v>33</v>
      </c>
      <c r="C36" s="155">
        <v>1234568166.6443422</v>
      </c>
      <c r="D36" s="155">
        <v>1290390.5175096</v>
      </c>
      <c r="E36" s="155">
        <v>826151.9753891</v>
      </c>
      <c r="F36" s="155">
        <v>0</v>
      </c>
      <c r="G36" s="155">
        <v>29</v>
      </c>
      <c r="H36" s="155">
        <v>1349219.834376</v>
      </c>
      <c r="I36" s="155">
        <v>9788953.345073564</v>
      </c>
      <c r="J36" s="155">
        <v>0</v>
      </c>
      <c r="K36" s="155">
        <v>12949104.47408829</v>
      </c>
      <c r="L36" s="155">
        <v>0</v>
      </c>
      <c r="M36" s="155">
        <v>294725.74</v>
      </c>
      <c r="N36" s="155">
        <v>0</v>
      </c>
      <c r="O36" s="155">
        <v>7545692.29</v>
      </c>
      <c r="P36" s="155">
        <v>224964.46</v>
      </c>
    </row>
    <row r="37" ht="15.75">
      <c r="A37" s="72"/>
    </row>
    <row r="38" ht="15.75">
      <c r="A38" s="144" t="s">
        <v>826</v>
      </c>
    </row>
  </sheetData>
  <sheetProtection/>
  <mergeCells count="14">
    <mergeCell ref="K5:L5"/>
    <mergeCell ref="A5:A6"/>
    <mergeCell ref="I5:J5"/>
    <mergeCell ref="B5:B6"/>
    <mergeCell ref="C5:C6"/>
    <mergeCell ref="D5:D6"/>
    <mergeCell ref="E5:E6"/>
    <mergeCell ref="F5:F6"/>
    <mergeCell ref="A1:P4"/>
    <mergeCell ref="M5:N5"/>
    <mergeCell ref="O5:O6"/>
    <mergeCell ref="P5:P6"/>
    <mergeCell ref="G5:G6"/>
    <mergeCell ref="H5:H6"/>
  </mergeCells>
  <printOptions horizontalCentered="1" verticalCentered="1"/>
  <pageMargins left="0.2755905511811024" right="0.2755905511811024" top="0.3937007874015748" bottom="0.31496062992125984" header="0.1968503937007874" footer="0.2362204724409449"/>
  <pageSetup horizontalDpi="300" verticalDpi="3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="85" zoomScaleNormal="70" zoomScaleSheetLayoutView="85" zoomScalePageLayoutView="0" workbookViewId="0" topLeftCell="A1">
      <selection activeCell="B2" sqref="B2:H3"/>
    </sheetView>
  </sheetViews>
  <sheetFormatPr defaultColWidth="9.140625" defaultRowHeight="12.75"/>
  <cols>
    <col min="1" max="1" width="57.57421875" style="73" customWidth="1"/>
    <col min="2" max="4" width="25.7109375" style="73" customWidth="1"/>
    <col min="5" max="6" width="21.7109375" style="73" customWidth="1"/>
    <col min="7" max="7" width="27.7109375" style="73" customWidth="1"/>
    <col min="8" max="8" width="16.7109375" style="73" bestFit="1" customWidth="1"/>
    <col min="9" max="16384" width="9.140625" style="73" customWidth="1"/>
  </cols>
  <sheetData>
    <row r="1" spans="1:15" ht="37.5" customHeight="1">
      <c r="A1" s="375" t="s">
        <v>864</v>
      </c>
      <c r="B1" s="375"/>
      <c r="C1" s="375"/>
      <c r="D1" s="375"/>
      <c r="E1" s="375"/>
      <c r="F1" s="375"/>
      <c r="G1" s="375"/>
      <c r="H1" s="375"/>
      <c r="I1" s="74"/>
      <c r="J1" s="74"/>
      <c r="K1" s="74"/>
      <c r="L1" s="74"/>
      <c r="M1" s="74"/>
      <c r="N1" s="74"/>
      <c r="O1" s="74"/>
    </row>
    <row r="2" spans="1:8" ht="15.75">
      <c r="A2" s="376" t="s">
        <v>603</v>
      </c>
      <c r="B2" s="379" t="s">
        <v>112</v>
      </c>
      <c r="C2" s="380"/>
      <c r="D2" s="380"/>
      <c r="E2" s="380"/>
      <c r="F2" s="380"/>
      <c r="G2" s="380"/>
      <c r="H2" s="381"/>
    </row>
    <row r="3" spans="1:8" ht="15.75" customHeight="1">
      <c r="A3" s="377"/>
      <c r="B3" s="382"/>
      <c r="C3" s="383"/>
      <c r="D3" s="383"/>
      <c r="E3" s="383"/>
      <c r="F3" s="383"/>
      <c r="G3" s="383"/>
      <c r="H3" s="384"/>
    </row>
    <row r="4" spans="1:8" ht="47.25">
      <c r="A4" s="378"/>
      <c r="B4" s="43" t="s">
        <v>3</v>
      </c>
      <c r="C4" s="42" t="s">
        <v>870</v>
      </c>
      <c r="D4" s="42" t="s">
        <v>871</v>
      </c>
      <c r="E4" s="42" t="s">
        <v>869</v>
      </c>
      <c r="F4" s="42" t="s">
        <v>872</v>
      </c>
      <c r="G4" s="42" t="s">
        <v>873</v>
      </c>
      <c r="H4" s="42" t="s">
        <v>874</v>
      </c>
    </row>
    <row r="5" spans="1:8" ht="15.75">
      <c r="A5" s="45" t="s">
        <v>18</v>
      </c>
      <c r="B5" s="190">
        <v>0</v>
      </c>
      <c r="C5" s="190">
        <v>0</v>
      </c>
      <c r="D5" s="190">
        <v>0</v>
      </c>
      <c r="E5" s="190">
        <v>0</v>
      </c>
      <c r="F5" s="190">
        <v>0</v>
      </c>
      <c r="G5" s="190">
        <v>0</v>
      </c>
      <c r="H5" s="190">
        <v>0</v>
      </c>
    </row>
    <row r="6" spans="1:8" ht="47.25">
      <c r="A6" s="45" t="s">
        <v>535</v>
      </c>
      <c r="B6" s="190">
        <v>0</v>
      </c>
      <c r="C6" s="190">
        <v>0</v>
      </c>
      <c r="D6" s="190">
        <v>0</v>
      </c>
      <c r="E6" s="190">
        <v>0</v>
      </c>
      <c r="F6" s="190">
        <v>0</v>
      </c>
      <c r="G6" s="190">
        <v>0</v>
      </c>
      <c r="H6" s="190">
        <v>0</v>
      </c>
    </row>
    <row r="7" spans="1:8" ht="15.75">
      <c r="A7" s="45" t="s">
        <v>19</v>
      </c>
      <c r="B7" s="190">
        <v>0</v>
      </c>
      <c r="C7" s="190">
        <v>0</v>
      </c>
      <c r="D7" s="190">
        <v>0</v>
      </c>
      <c r="E7" s="190">
        <v>0</v>
      </c>
      <c r="F7" s="190">
        <v>0</v>
      </c>
      <c r="G7" s="190">
        <v>0</v>
      </c>
      <c r="H7" s="190">
        <v>0</v>
      </c>
    </row>
    <row r="8" spans="1:8" ht="31.5">
      <c r="A8" s="45" t="s">
        <v>20</v>
      </c>
      <c r="B8" s="190">
        <v>0</v>
      </c>
      <c r="C8" s="190">
        <v>0</v>
      </c>
      <c r="D8" s="190">
        <v>0</v>
      </c>
      <c r="E8" s="190">
        <v>0</v>
      </c>
      <c r="F8" s="190">
        <v>0</v>
      </c>
      <c r="G8" s="190">
        <v>0</v>
      </c>
      <c r="H8" s="190">
        <v>0</v>
      </c>
    </row>
    <row r="9" spans="1:8" ht="31.5">
      <c r="A9" s="45" t="s">
        <v>21</v>
      </c>
      <c r="B9" s="190">
        <v>0</v>
      </c>
      <c r="C9" s="190">
        <v>0</v>
      </c>
      <c r="D9" s="190">
        <v>0</v>
      </c>
      <c r="E9" s="190">
        <v>0</v>
      </c>
      <c r="F9" s="190">
        <v>0</v>
      </c>
      <c r="G9" s="190">
        <v>0</v>
      </c>
      <c r="H9" s="190">
        <v>0</v>
      </c>
    </row>
    <row r="10" spans="1:8" ht="15.75">
      <c r="A10" s="45" t="s">
        <v>22</v>
      </c>
      <c r="B10" s="190">
        <v>0</v>
      </c>
      <c r="C10" s="190">
        <v>0</v>
      </c>
      <c r="D10" s="190">
        <v>0</v>
      </c>
      <c r="E10" s="190">
        <v>0</v>
      </c>
      <c r="F10" s="190">
        <v>0</v>
      </c>
      <c r="G10" s="190">
        <v>0</v>
      </c>
      <c r="H10" s="190">
        <v>0</v>
      </c>
    </row>
    <row r="11" spans="1:8" ht="15.75">
      <c r="A11" s="45" t="s">
        <v>23</v>
      </c>
      <c r="B11" s="190">
        <v>0</v>
      </c>
      <c r="C11" s="190">
        <v>0</v>
      </c>
      <c r="D11" s="190">
        <v>0</v>
      </c>
      <c r="E11" s="190">
        <v>0</v>
      </c>
      <c r="F11" s="190">
        <v>0</v>
      </c>
      <c r="G11" s="190">
        <v>0</v>
      </c>
      <c r="H11" s="190">
        <v>0</v>
      </c>
    </row>
    <row r="12" spans="1:8" ht="31.5">
      <c r="A12" s="45" t="s">
        <v>24</v>
      </c>
      <c r="B12" s="190">
        <v>0</v>
      </c>
      <c r="C12" s="190">
        <v>0</v>
      </c>
      <c r="D12" s="190">
        <v>0</v>
      </c>
      <c r="E12" s="190">
        <v>0</v>
      </c>
      <c r="F12" s="190">
        <v>0</v>
      </c>
      <c r="G12" s="190">
        <v>0</v>
      </c>
      <c r="H12" s="190">
        <v>0</v>
      </c>
    </row>
    <row r="13" spans="1:8" ht="31.5">
      <c r="A13" s="45" t="s">
        <v>25</v>
      </c>
      <c r="B13" s="190">
        <v>3</v>
      </c>
      <c r="C13" s="190">
        <v>190359.2</v>
      </c>
      <c r="D13" s="190">
        <v>4954.2</v>
      </c>
      <c r="E13" s="190">
        <v>56027.44</v>
      </c>
      <c r="F13" s="190">
        <v>0</v>
      </c>
      <c r="G13" s="190">
        <v>0</v>
      </c>
      <c r="H13" s="190">
        <v>0</v>
      </c>
    </row>
    <row r="14" spans="1:8" ht="15.75">
      <c r="A14" s="45" t="s">
        <v>597</v>
      </c>
      <c r="B14" s="190">
        <v>1</v>
      </c>
      <c r="C14" s="190">
        <v>186437.69</v>
      </c>
      <c r="D14" s="190">
        <v>4954.2</v>
      </c>
      <c r="E14" s="190">
        <v>54681.83</v>
      </c>
      <c r="F14" s="190">
        <v>0</v>
      </c>
      <c r="G14" s="190">
        <v>0</v>
      </c>
      <c r="H14" s="190">
        <v>0</v>
      </c>
    </row>
    <row r="15" spans="1:8" ht="15.75">
      <c r="A15" s="45" t="s">
        <v>598</v>
      </c>
      <c r="B15" s="190">
        <v>2</v>
      </c>
      <c r="C15" s="190">
        <v>3921.51</v>
      </c>
      <c r="D15" s="190">
        <v>0</v>
      </c>
      <c r="E15" s="190">
        <v>1345.61</v>
      </c>
      <c r="F15" s="190">
        <v>0</v>
      </c>
      <c r="G15" s="190">
        <v>0</v>
      </c>
      <c r="H15" s="190">
        <v>0</v>
      </c>
    </row>
    <row r="16" spans="1:8" ht="15.75">
      <c r="A16" s="45" t="s">
        <v>599</v>
      </c>
      <c r="B16" s="190">
        <v>0</v>
      </c>
      <c r="C16" s="190">
        <v>0</v>
      </c>
      <c r="D16" s="190">
        <v>0</v>
      </c>
      <c r="E16" s="190">
        <v>0</v>
      </c>
      <c r="F16" s="190">
        <v>0</v>
      </c>
      <c r="G16" s="190">
        <v>0</v>
      </c>
      <c r="H16" s="190">
        <v>0</v>
      </c>
    </row>
    <row r="17" spans="1:8" ht="15.75">
      <c r="A17" s="45" t="s">
        <v>600</v>
      </c>
      <c r="B17" s="190">
        <v>0</v>
      </c>
      <c r="C17" s="190">
        <v>0</v>
      </c>
      <c r="D17" s="190">
        <v>0</v>
      </c>
      <c r="E17" s="190">
        <v>0</v>
      </c>
      <c r="F17" s="190">
        <v>0</v>
      </c>
      <c r="G17" s="190">
        <v>0</v>
      </c>
      <c r="H17" s="190">
        <v>0</v>
      </c>
    </row>
    <row r="18" spans="1:8" ht="15.75">
      <c r="A18" s="45" t="s">
        <v>26</v>
      </c>
      <c r="B18" s="190">
        <v>1</v>
      </c>
      <c r="C18" s="190">
        <v>694.71</v>
      </c>
      <c r="D18" s="190">
        <v>0</v>
      </c>
      <c r="E18" s="190">
        <v>209.87</v>
      </c>
      <c r="F18" s="190">
        <v>0</v>
      </c>
      <c r="G18" s="190">
        <v>0</v>
      </c>
      <c r="H18" s="190">
        <v>0</v>
      </c>
    </row>
    <row r="19" spans="1:8" ht="31.5">
      <c r="A19" s="45" t="s">
        <v>601</v>
      </c>
      <c r="B19" s="190">
        <v>1</v>
      </c>
      <c r="C19" s="190">
        <v>694.71</v>
      </c>
      <c r="D19" s="190">
        <v>0</v>
      </c>
      <c r="E19" s="190">
        <v>209.87</v>
      </c>
      <c r="F19" s="190">
        <v>0</v>
      </c>
      <c r="G19" s="190">
        <v>0</v>
      </c>
      <c r="H19" s="190">
        <v>0</v>
      </c>
    </row>
    <row r="20" spans="1:8" ht="15.75">
      <c r="A20" s="45" t="s">
        <v>602</v>
      </c>
      <c r="B20" s="190">
        <v>0</v>
      </c>
      <c r="C20" s="190">
        <v>0</v>
      </c>
      <c r="D20" s="190">
        <v>0</v>
      </c>
      <c r="E20" s="190">
        <v>0</v>
      </c>
      <c r="F20" s="190">
        <v>0</v>
      </c>
      <c r="G20" s="190">
        <v>0</v>
      </c>
      <c r="H20" s="190">
        <v>0</v>
      </c>
    </row>
    <row r="21" spans="1:8" ht="31.5">
      <c r="A21" s="45" t="s">
        <v>27</v>
      </c>
      <c r="B21" s="190">
        <v>45423</v>
      </c>
      <c r="C21" s="190">
        <v>3990521.961418336</v>
      </c>
      <c r="D21" s="190">
        <v>3869910.8500000015</v>
      </c>
      <c r="E21" s="190">
        <v>323580.6096035</v>
      </c>
      <c r="F21" s="190">
        <v>10968478.320000015</v>
      </c>
      <c r="G21" s="190">
        <v>3522121.66</v>
      </c>
      <c r="H21" s="190">
        <v>0</v>
      </c>
    </row>
    <row r="22" spans="1:8" ht="15.75">
      <c r="A22" s="45" t="s">
        <v>531</v>
      </c>
      <c r="B22" s="190">
        <v>45423</v>
      </c>
      <c r="C22" s="190">
        <v>3990521.961418336</v>
      </c>
      <c r="D22" s="190">
        <v>3869910.8500000015</v>
      </c>
      <c r="E22" s="190">
        <v>323580.6096035</v>
      </c>
      <c r="F22" s="190">
        <v>10968478.320000015</v>
      </c>
      <c r="G22" s="190">
        <v>3522121.66</v>
      </c>
      <c r="H22" s="190">
        <v>0</v>
      </c>
    </row>
    <row r="23" spans="1:8" ht="15.75">
      <c r="A23" s="45" t="s">
        <v>532</v>
      </c>
      <c r="B23" s="190">
        <v>0</v>
      </c>
      <c r="C23" s="190">
        <v>0</v>
      </c>
      <c r="D23" s="190">
        <v>0</v>
      </c>
      <c r="E23" s="190">
        <v>0</v>
      </c>
      <c r="F23" s="190">
        <v>0</v>
      </c>
      <c r="G23" s="190">
        <v>0</v>
      </c>
      <c r="H23" s="190">
        <v>0</v>
      </c>
    </row>
    <row r="24" spans="1:8" ht="31.5">
      <c r="A24" s="45" t="s">
        <v>533</v>
      </c>
      <c r="B24" s="190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</row>
    <row r="25" spans="1:8" ht="15.75">
      <c r="A25" s="45" t="s">
        <v>534</v>
      </c>
      <c r="B25" s="190">
        <v>0</v>
      </c>
      <c r="C25" s="190">
        <v>0</v>
      </c>
      <c r="D25" s="190">
        <v>0</v>
      </c>
      <c r="E25" s="190">
        <v>0</v>
      </c>
      <c r="F25" s="190">
        <v>0</v>
      </c>
      <c r="G25" s="190">
        <v>0</v>
      </c>
      <c r="H25" s="190">
        <v>0</v>
      </c>
    </row>
    <row r="26" spans="1:8" ht="47.25">
      <c r="A26" s="45" t="s">
        <v>28</v>
      </c>
      <c r="B26" s="190">
        <v>0</v>
      </c>
      <c r="C26" s="190">
        <v>0</v>
      </c>
      <c r="D26" s="190">
        <v>0</v>
      </c>
      <c r="E26" s="190">
        <v>0</v>
      </c>
      <c r="F26" s="190">
        <v>0</v>
      </c>
      <c r="G26" s="190">
        <v>0</v>
      </c>
      <c r="H26" s="190">
        <v>0</v>
      </c>
    </row>
    <row r="27" spans="1:8" ht="47.25">
      <c r="A27" s="45" t="s">
        <v>29</v>
      </c>
      <c r="B27" s="190">
        <v>0</v>
      </c>
      <c r="C27" s="190">
        <v>0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</row>
    <row r="28" spans="1:8" ht="31.5">
      <c r="A28" s="45" t="s">
        <v>30</v>
      </c>
      <c r="B28" s="190">
        <v>0</v>
      </c>
      <c r="C28" s="190">
        <v>0</v>
      </c>
      <c r="D28" s="190">
        <v>0</v>
      </c>
      <c r="E28" s="190">
        <v>0</v>
      </c>
      <c r="F28" s="190">
        <v>0</v>
      </c>
      <c r="G28" s="190">
        <v>0</v>
      </c>
      <c r="H28" s="190">
        <v>0</v>
      </c>
    </row>
    <row r="29" spans="1:8" ht="15.75">
      <c r="A29" s="45" t="s">
        <v>31</v>
      </c>
      <c r="B29" s="190">
        <v>0</v>
      </c>
      <c r="C29" s="190">
        <v>0</v>
      </c>
      <c r="D29" s="190">
        <v>0</v>
      </c>
      <c r="E29" s="190">
        <v>0</v>
      </c>
      <c r="F29" s="190">
        <v>0</v>
      </c>
      <c r="G29" s="190">
        <v>0</v>
      </c>
      <c r="H29" s="190">
        <v>0</v>
      </c>
    </row>
    <row r="30" spans="1:8" ht="15.75">
      <c r="A30" s="45" t="s">
        <v>32</v>
      </c>
      <c r="B30" s="190">
        <v>1240</v>
      </c>
      <c r="C30" s="190">
        <v>2875917.6599999997</v>
      </c>
      <c r="D30" s="190">
        <v>0</v>
      </c>
      <c r="E30" s="190">
        <v>230620.07</v>
      </c>
      <c r="F30" s="190">
        <v>15830193.882726299</v>
      </c>
      <c r="G30" s="190">
        <v>11896717.8</v>
      </c>
      <c r="H30" s="190">
        <v>0</v>
      </c>
    </row>
    <row r="31" spans="1:8" ht="31.5">
      <c r="A31" s="45" t="s">
        <v>33</v>
      </c>
      <c r="B31" s="190">
        <v>0</v>
      </c>
      <c r="C31" s="190">
        <v>0</v>
      </c>
      <c r="D31" s="190">
        <v>0</v>
      </c>
      <c r="E31" s="190">
        <v>0</v>
      </c>
      <c r="F31" s="190">
        <v>0</v>
      </c>
      <c r="G31" s="190">
        <v>0</v>
      </c>
      <c r="H31" s="190">
        <v>0</v>
      </c>
    </row>
    <row r="32" spans="1:8" ht="15.75">
      <c r="A32" s="45" t="s">
        <v>34</v>
      </c>
      <c r="B32" s="190">
        <v>0</v>
      </c>
      <c r="C32" s="190">
        <v>0</v>
      </c>
      <c r="D32" s="190">
        <v>0</v>
      </c>
      <c r="E32" s="190">
        <v>0</v>
      </c>
      <c r="F32" s="190">
        <v>0</v>
      </c>
      <c r="G32" s="190">
        <v>0</v>
      </c>
      <c r="H32" s="190">
        <v>0</v>
      </c>
    </row>
    <row r="33" spans="1:8" ht="15.75">
      <c r="A33" s="45" t="s">
        <v>35</v>
      </c>
      <c r="B33" s="190">
        <v>0</v>
      </c>
      <c r="C33" s="190">
        <v>0</v>
      </c>
      <c r="D33" s="190">
        <v>0</v>
      </c>
      <c r="E33" s="190">
        <v>0</v>
      </c>
      <c r="F33" s="190">
        <v>0</v>
      </c>
      <c r="G33" s="190">
        <v>0</v>
      </c>
      <c r="H33" s="190">
        <v>0</v>
      </c>
    </row>
    <row r="34" spans="1:8" s="200" customFormat="1" ht="15.75">
      <c r="A34" s="199" t="s">
        <v>36</v>
      </c>
      <c r="B34" s="260">
        <v>46667</v>
      </c>
      <c r="C34" s="260">
        <v>7057493.531418336</v>
      </c>
      <c r="D34" s="260">
        <v>3874865.0500000017</v>
      </c>
      <c r="E34" s="260">
        <v>610437.9896035</v>
      </c>
      <c r="F34" s="260">
        <v>26798672.202726312</v>
      </c>
      <c r="G34" s="260">
        <v>15418839.46</v>
      </c>
      <c r="H34" s="260">
        <v>0</v>
      </c>
    </row>
    <row r="35" ht="21.75" customHeight="1"/>
    <row r="36" ht="15.75">
      <c r="A36" s="144" t="s">
        <v>826</v>
      </c>
    </row>
  </sheetData>
  <sheetProtection insertColumns="0"/>
  <mergeCells count="3">
    <mergeCell ref="A1:H1"/>
    <mergeCell ref="A2:A4"/>
    <mergeCell ref="B2:H3"/>
  </mergeCells>
  <printOptions horizontalCentered="1"/>
  <pageMargins left="0.1968503937007874" right="0.1968503937007874" top="0.3937007874015748" bottom="0.3937007874015748" header="0.5118110236220472" footer="0.5118110236220472"/>
  <pageSetup fitToHeight="3"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720"/>
  <sheetViews>
    <sheetView view="pageBreakPreview" zoomScale="70" zoomScaleNormal="40" zoomScaleSheetLayoutView="70" zoomScalePageLayoutView="0" workbookViewId="0" topLeftCell="A1">
      <selection activeCell="A1" sqref="A1:AA4"/>
    </sheetView>
  </sheetViews>
  <sheetFormatPr defaultColWidth="9.140625" defaultRowHeight="12.75"/>
  <cols>
    <col min="1" max="1" width="9.140625" style="16" customWidth="1"/>
    <col min="2" max="2" width="60.8515625" style="16" customWidth="1"/>
    <col min="3" max="3" width="13.57421875" style="17" customWidth="1"/>
    <col min="4" max="4" width="16.00390625" style="17" customWidth="1"/>
    <col min="5" max="5" width="19.8515625" style="17" customWidth="1"/>
    <col min="6" max="6" width="12.8515625" style="16" bestFit="1" customWidth="1"/>
    <col min="7" max="7" width="13.00390625" style="17" customWidth="1"/>
    <col min="8" max="8" width="13.140625" style="17" customWidth="1"/>
    <col min="9" max="9" width="15.140625" style="17" customWidth="1"/>
    <col min="10" max="10" width="12.8515625" style="17" bestFit="1" customWidth="1"/>
    <col min="11" max="11" width="16.7109375" style="17" customWidth="1"/>
    <col min="12" max="12" width="10.28125" style="17" customWidth="1"/>
    <col min="13" max="13" width="14.7109375" style="17" customWidth="1"/>
    <col min="14" max="14" width="15.421875" style="17" customWidth="1"/>
    <col min="15" max="15" width="11.00390625" style="17" customWidth="1"/>
    <col min="16" max="16" width="14.57421875" style="17" customWidth="1"/>
    <col min="17" max="17" width="9.421875" style="17" customWidth="1"/>
    <col min="18" max="18" width="15.00390625" style="17" customWidth="1"/>
    <col min="19" max="19" width="12.00390625" style="17" customWidth="1"/>
    <col min="20" max="20" width="10.140625" style="17" customWidth="1"/>
    <col min="21" max="21" width="10.28125" style="17" customWidth="1"/>
    <col min="22" max="22" width="9.7109375" style="17" bestFit="1" customWidth="1"/>
    <col min="23" max="23" width="13.28125" style="17" customWidth="1"/>
    <col min="24" max="24" width="10.28125" style="17" customWidth="1"/>
    <col min="25" max="25" width="31.140625" style="17" customWidth="1"/>
    <col min="26" max="26" width="16.7109375" style="16" customWidth="1"/>
    <col min="27" max="27" width="15.7109375" style="17" bestFit="1" customWidth="1"/>
    <col min="28" max="28" width="11.8515625" style="17" bestFit="1" customWidth="1"/>
    <col min="29" max="16384" width="9.140625" style="17" customWidth="1"/>
  </cols>
  <sheetData>
    <row r="1" spans="1:27" s="18" customFormat="1" ht="18.75" customHeight="1">
      <c r="A1" s="396" t="s">
        <v>865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</row>
    <row r="2" spans="1:27" s="19" customFormat="1" ht="9.75" customHeight="1">
      <c r="A2" s="396"/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</row>
    <row r="3" spans="1:28" s="19" customFormat="1" ht="17.25" customHeight="1">
      <c r="A3" s="396"/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205" t="s">
        <v>850</v>
      </c>
    </row>
    <row r="4" spans="1:27" ht="11.25" hidden="1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</row>
    <row r="5" spans="1:28" ht="11.25" customHeight="1">
      <c r="A5" s="389" t="s">
        <v>345</v>
      </c>
      <c r="B5" s="390"/>
      <c r="C5" s="385" t="s">
        <v>759</v>
      </c>
      <c r="D5" s="385" t="s">
        <v>763</v>
      </c>
      <c r="E5" s="385" t="s">
        <v>760</v>
      </c>
      <c r="F5" s="299" t="s">
        <v>764</v>
      </c>
      <c r="G5" s="385" t="s">
        <v>772</v>
      </c>
      <c r="H5" s="385" t="s">
        <v>767</v>
      </c>
      <c r="I5" s="385" t="s">
        <v>762</v>
      </c>
      <c r="J5" s="385" t="s">
        <v>765</v>
      </c>
      <c r="K5" s="385" t="s">
        <v>769</v>
      </c>
      <c r="L5" s="385" t="s">
        <v>761</v>
      </c>
      <c r="M5" s="385" t="s">
        <v>766</v>
      </c>
      <c r="N5" s="385" t="s">
        <v>768</v>
      </c>
      <c r="O5" s="385" t="s">
        <v>811</v>
      </c>
      <c r="P5" s="385" t="s">
        <v>773</v>
      </c>
      <c r="Q5" s="385" t="s">
        <v>812</v>
      </c>
      <c r="R5" s="385" t="s">
        <v>776</v>
      </c>
      <c r="S5" s="385" t="s">
        <v>770</v>
      </c>
      <c r="T5" s="385" t="s">
        <v>775</v>
      </c>
      <c r="U5" s="385" t="s">
        <v>774</v>
      </c>
      <c r="V5" s="385" t="s">
        <v>771</v>
      </c>
      <c r="W5" s="385" t="s">
        <v>778</v>
      </c>
      <c r="X5" s="385" t="s">
        <v>777</v>
      </c>
      <c r="Y5" s="385" t="s">
        <v>867</v>
      </c>
      <c r="Z5" s="299" t="s">
        <v>813</v>
      </c>
      <c r="AA5" s="385" t="s">
        <v>779</v>
      </c>
      <c r="AB5" s="385" t="s">
        <v>849</v>
      </c>
    </row>
    <row r="6" spans="1:28" ht="11.25" customHeight="1">
      <c r="A6" s="391"/>
      <c r="B6" s="392"/>
      <c r="C6" s="386"/>
      <c r="D6" s="386"/>
      <c r="E6" s="386"/>
      <c r="F6" s="388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8"/>
      <c r="AA6" s="386"/>
      <c r="AB6" s="386"/>
    </row>
    <row r="7" spans="1:28" ht="74.25" customHeight="1">
      <c r="A7" s="393"/>
      <c r="B7" s="394"/>
      <c r="C7" s="387"/>
      <c r="D7" s="387"/>
      <c r="E7" s="387"/>
      <c r="F7" s="300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  <c r="Z7" s="300"/>
      <c r="AA7" s="387"/>
      <c r="AB7" s="387"/>
    </row>
    <row r="8" spans="1:28" ht="15.75">
      <c r="A8" s="395"/>
      <c r="B8" s="395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89"/>
    </row>
    <row r="9" spans="1:28" ht="15.75">
      <c r="A9" s="165" t="s">
        <v>98</v>
      </c>
      <c r="B9" s="166" t="s">
        <v>346</v>
      </c>
      <c r="C9" s="189">
        <v>7812</v>
      </c>
      <c r="D9" s="189">
        <v>1234</v>
      </c>
      <c r="E9" s="189">
        <v>277</v>
      </c>
      <c r="F9" s="189">
        <v>24</v>
      </c>
      <c r="G9" s="189">
        <v>28</v>
      </c>
      <c r="H9" s="189">
        <v>16</v>
      </c>
      <c r="I9" s="189">
        <v>2842</v>
      </c>
      <c r="J9" s="189">
        <v>288</v>
      </c>
      <c r="K9" s="189">
        <v>45</v>
      </c>
      <c r="L9" s="189">
        <v>58</v>
      </c>
      <c r="M9" s="189">
        <v>638</v>
      </c>
      <c r="N9" s="189">
        <v>1278</v>
      </c>
      <c r="O9" s="189">
        <v>5</v>
      </c>
      <c r="P9" s="189">
        <v>112.88114999999996</v>
      </c>
      <c r="Q9" s="189">
        <v>150.0625</v>
      </c>
      <c r="R9" s="189">
        <v>20</v>
      </c>
      <c r="S9" s="189">
        <v>58</v>
      </c>
      <c r="T9" s="189">
        <v>738</v>
      </c>
      <c r="U9" s="189">
        <v>51</v>
      </c>
      <c r="V9" s="189">
        <v>102</v>
      </c>
      <c r="W9" s="189">
        <v>19</v>
      </c>
      <c r="X9" s="189">
        <v>45</v>
      </c>
      <c r="Y9" s="189">
        <v>104</v>
      </c>
      <c r="Z9" s="189">
        <v>1</v>
      </c>
      <c r="AA9" s="189">
        <v>308</v>
      </c>
      <c r="AB9" s="225">
        <f aca="true" t="shared" si="0" ref="AB9:AB40">SUM(C9:AA9)</f>
        <v>16253.94365</v>
      </c>
    </row>
    <row r="10" spans="1:28" ht="15.75">
      <c r="A10" s="165" t="s">
        <v>347</v>
      </c>
      <c r="B10" s="167" t="s">
        <v>348</v>
      </c>
      <c r="C10" s="189">
        <v>0</v>
      </c>
      <c r="D10" s="189">
        <v>1234</v>
      </c>
      <c r="E10" s="189">
        <v>277</v>
      </c>
      <c r="F10" s="189">
        <v>24</v>
      </c>
      <c r="G10" s="189">
        <v>28</v>
      </c>
      <c r="H10" s="189">
        <v>0</v>
      </c>
      <c r="I10" s="189">
        <v>2095</v>
      </c>
      <c r="J10" s="189">
        <v>288</v>
      </c>
      <c r="K10" s="189">
        <v>45</v>
      </c>
      <c r="L10" s="189">
        <v>58</v>
      </c>
      <c r="M10" s="189">
        <v>629</v>
      </c>
      <c r="N10" s="189">
        <v>891</v>
      </c>
      <c r="O10" s="189">
        <v>4</v>
      </c>
      <c r="P10" s="189">
        <v>73.19596999999997</v>
      </c>
      <c r="Q10" s="189">
        <v>10.0625</v>
      </c>
      <c r="R10" s="189">
        <v>20</v>
      </c>
      <c r="S10" s="189">
        <v>58</v>
      </c>
      <c r="T10" s="189">
        <v>662</v>
      </c>
      <c r="U10" s="189">
        <v>23</v>
      </c>
      <c r="V10" s="189">
        <v>100</v>
      </c>
      <c r="W10" s="189">
        <v>8</v>
      </c>
      <c r="X10" s="189">
        <v>3</v>
      </c>
      <c r="Y10" s="189">
        <v>0</v>
      </c>
      <c r="Z10" s="189">
        <v>0</v>
      </c>
      <c r="AA10" s="189">
        <v>305</v>
      </c>
      <c r="AB10" s="225">
        <f t="shared" si="0"/>
        <v>6835.25847</v>
      </c>
    </row>
    <row r="11" spans="1:28" ht="15.75">
      <c r="A11" s="165" t="s">
        <v>347</v>
      </c>
      <c r="B11" s="167" t="s">
        <v>349</v>
      </c>
      <c r="C11" s="189">
        <v>0</v>
      </c>
      <c r="D11" s="189">
        <v>0</v>
      </c>
      <c r="E11" s="189">
        <v>0</v>
      </c>
      <c r="F11" s="189">
        <v>0</v>
      </c>
      <c r="G11" s="189">
        <v>0</v>
      </c>
      <c r="H11" s="189">
        <v>0</v>
      </c>
      <c r="I11" s="189">
        <v>0</v>
      </c>
      <c r="J11" s="189">
        <v>0</v>
      </c>
      <c r="K11" s="189">
        <v>0</v>
      </c>
      <c r="L11" s="189">
        <v>0</v>
      </c>
      <c r="M11" s="189">
        <v>0</v>
      </c>
      <c r="N11" s="189">
        <v>0</v>
      </c>
      <c r="O11" s="189">
        <v>0</v>
      </c>
      <c r="P11" s="189">
        <v>0</v>
      </c>
      <c r="Q11" s="189">
        <v>0</v>
      </c>
      <c r="R11" s="189">
        <v>0</v>
      </c>
      <c r="S11" s="189">
        <v>0</v>
      </c>
      <c r="T11" s="189">
        <v>0</v>
      </c>
      <c r="U11" s="189">
        <v>0</v>
      </c>
      <c r="V11" s="189">
        <v>0</v>
      </c>
      <c r="W11" s="189">
        <v>0</v>
      </c>
      <c r="X11" s="189">
        <v>0</v>
      </c>
      <c r="Y11" s="189">
        <v>0</v>
      </c>
      <c r="Z11" s="189">
        <v>0</v>
      </c>
      <c r="AA11" s="189">
        <v>0</v>
      </c>
      <c r="AB11" s="225">
        <f t="shared" si="0"/>
        <v>0</v>
      </c>
    </row>
    <row r="12" spans="1:28" ht="15.75">
      <c r="A12" s="165" t="s">
        <v>347</v>
      </c>
      <c r="B12" s="167" t="s">
        <v>118</v>
      </c>
      <c r="C12" s="189">
        <v>7812</v>
      </c>
      <c r="D12" s="189">
        <v>0</v>
      </c>
      <c r="E12" s="189">
        <v>0</v>
      </c>
      <c r="F12" s="189">
        <v>0</v>
      </c>
      <c r="G12" s="189">
        <v>0</v>
      </c>
      <c r="H12" s="189">
        <v>16</v>
      </c>
      <c r="I12" s="189">
        <v>747</v>
      </c>
      <c r="J12" s="189">
        <v>0</v>
      </c>
      <c r="K12" s="189">
        <v>0</v>
      </c>
      <c r="L12" s="189">
        <v>0</v>
      </c>
      <c r="M12" s="189">
        <v>9</v>
      </c>
      <c r="N12" s="189">
        <v>387</v>
      </c>
      <c r="O12" s="189">
        <v>1</v>
      </c>
      <c r="P12" s="189">
        <v>39.685179999999995</v>
      </c>
      <c r="Q12" s="189">
        <v>140</v>
      </c>
      <c r="R12" s="189">
        <v>0</v>
      </c>
      <c r="S12" s="189">
        <v>0</v>
      </c>
      <c r="T12" s="189">
        <v>76</v>
      </c>
      <c r="U12" s="189">
        <v>28</v>
      </c>
      <c r="V12" s="189">
        <v>2</v>
      </c>
      <c r="W12" s="189">
        <v>11</v>
      </c>
      <c r="X12" s="189">
        <v>42</v>
      </c>
      <c r="Y12" s="189">
        <v>104</v>
      </c>
      <c r="Z12" s="189">
        <v>1</v>
      </c>
      <c r="AA12" s="189">
        <v>3</v>
      </c>
      <c r="AB12" s="225">
        <f t="shared" si="0"/>
        <v>9418.68518</v>
      </c>
    </row>
    <row r="13" spans="1:28" ht="15.75">
      <c r="A13" s="165" t="s">
        <v>110</v>
      </c>
      <c r="B13" s="168" t="s">
        <v>350</v>
      </c>
      <c r="C13" s="189">
        <v>0</v>
      </c>
      <c r="D13" s="189">
        <v>0</v>
      </c>
      <c r="E13" s="189">
        <v>0</v>
      </c>
      <c r="F13" s="189">
        <v>0</v>
      </c>
      <c r="G13" s="189">
        <v>0</v>
      </c>
      <c r="H13" s="189">
        <v>0</v>
      </c>
      <c r="I13" s="189">
        <v>0</v>
      </c>
      <c r="J13" s="189">
        <v>0</v>
      </c>
      <c r="K13" s="189">
        <v>0</v>
      </c>
      <c r="L13" s="189">
        <v>0</v>
      </c>
      <c r="M13" s="189">
        <v>0</v>
      </c>
      <c r="N13" s="189">
        <v>0</v>
      </c>
      <c r="O13" s="189">
        <v>0</v>
      </c>
      <c r="P13" s="189">
        <v>0</v>
      </c>
      <c r="Q13" s="189">
        <v>0</v>
      </c>
      <c r="R13" s="189">
        <v>0</v>
      </c>
      <c r="S13" s="189">
        <v>0</v>
      </c>
      <c r="T13" s="189">
        <v>0</v>
      </c>
      <c r="U13" s="189">
        <v>0</v>
      </c>
      <c r="V13" s="189">
        <v>0</v>
      </c>
      <c r="W13" s="189">
        <v>0</v>
      </c>
      <c r="X13" s="189">
        <v>0</v>
      </c>
      <c r="Y13" s="189">
        <v>0</v>
      </c>
      <c r="Z13" s="189">
        <v>0</v>
      </c>
      <c r="AA13" s="189">
        <v>0</v>
      </c>
      <c r="AB13" s="225">
        <f t="shared" si="0"/>
        <v>0</v>
      </c>
    </row>
    <row r="14" spans="1:28" ht="15.75">
      <c r="A14" s="165" t="s">
        <v>351</v>
      </c>
      <c r="B14" s="167" t="s">
        <v>352</v>
      </c>
      <c r="C14" s="189">
        <v>26378</v>
      </c>
      <c r="D14" s="189">
        <v>18288</v>
      </c>
      <c r="E14" s="189">
        <v>9119</v>
      </c>
      <c r="F14" s="189">
        <v>10836</v>
      </c>
      <c r="G14" s="189">
        <v>0</v>
      </c>
      <c r="H14" s="189">
        <v>5378</v>
      </c>
      <c r="I14" s="189">
        <v>11870</v>
      </c>
      <c r="J14" s="189">
        <v>6268</v>
      </c>
      <c r="K14" s="189">
        <v>0</v>
      </c>
      <c r="L14" s="189">
        <v>55714</v>
      </c>
      <c r="M14" s="189">
        <v>9510</v>
      </c>
      <c r="N14" s="189">
        <v>5118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10027</v>
      </c>
      <c r="U14" s="189">
        <v>50</v>
      </c>
      <c r="V14" s="189">
        <v>0</v>
      </c>
      <c r="W14" s="189">
        <v>0</v>
      </c>
      <c r="X14" s="189">
        <v>3154</v>
      </c>
      <c r="Y14" s="189">
        <v>0</v>
      </c>
      <c r="Z14" s="189">
        <v>4146</v>
      </c>
      <c r="AA14" s="189">
        <v>3858</v>
      </c>
      <c r="AB14" s="225">
        <f t="shared" si="0"/>
        <v>179714</v>
      </c>
    </row>
    <row r="15" spans="1:28" ht="31.5">
      <c r="A15" s="169">
        <v>1</v>
      </c>
      <c r="B15" s="170" t="s">
        <v>566</v>
      </c>
      <c r="C15" s="189">
        <v>0</v>
      </c>
      <c r="D15" s="189">
        <v>0</v>
      </c>
      <c r="E15" s="189">
        <v>0</v>
      </c>
      <c r="F15" s="189">
        <v>0</v>
      </c>
      <c r="G15" s="189">
        <v>0</v>
      </c>
      <c r="H15" s="189">
        <v>437</v>
      </c>
      <c r="I15" s="189">
        <v>6501</v>
      </c>
      <c r="J15" s="189">
        <v>0</v>
      </c>
      <c r="K15" s="189">
        <v>0</v>
      </c>
      <c r="L15" s="189">
        <v>0</v>
      </c>
      <c r="M15" s="189">
        <v>5365</v>
      </c>
      <c r="N15" s="189">
        <v>0</v>
      </c>
      <c r="O15" s="189">
        <v>0</v>
      </c>
      <c r="P15" s="189">
        <v>0</v>
      </c>
      <c r="Q15" s="189">
        <v>0</v>
      </c>
      <c r="R15" s="189">
        <v>0</v>
      </c>
      <c r="S15" s="189">
        <v>0</v>
      </c>
      <c r="T15" s="189">
        <v>0</v>
      </c>
      <c r="U15" s="189">
        <v>0</v>
      </c>
      <c r="V15" s="189">
        <v>0</v>
      </c>
      <c r="W15" s="189">
        <v>0</v>
      </c>
      <c r="X15" s="189">
        <v>533</v>
      </c>
      <c r="Y15" s="189">
        <v>0</v>
      </c>
      <c r="Z15" s="189">
        <v>0</v>
      </c>
      <c r="AA15" s="189">
        <v>0</v>
      </c>
      <c r="AB15" s="225">
        <f t="shared" si="0"/>
        <v>12836</v>
      </c>
    </row>
    <row r="16" spans="1:28" ht="47.25">
      <c r="A16" s="165" t="s">
        <v>353</v>
      </c>
      <c r="B16" s="167" t="s">
        <v>354</v>
      </c>
      <c r="C16" s="189">
        <v>50</v>
      </c>
      <c r="D16" s="189">
        <v>0</v>
      </c>
      <c r="E16" s="189">
        <v>28890</v>
      </c>
      <c r="F16" s="189">
        <v>0</v>
      </c>
      <c r="G16" s="189">
        <v>0</v>
      </c>
      <c r="H16" s="189">
        <v>13288</v>
      </c>
      <c r="I16" s="189">
        <v>0</v>
      </c>
      <c r="J16" s="189">
        <v>0</v>
      </c>
      <c r="K16" s="189">
        <v>0</v>
      </c>
      <c r="L16" s="189">
        <v>12823</v>
      </c>
      <c r="M16" s="189">
        <v>16691</v>
      </c>
      <c r="N16" s="189">
        <v>3773</v>
      </c>
      <c r="O16" s="189">
        <v>0</v>
      </c>
      <c r="P16" s="189">
        <v>0</v>
      </c>
      <c r="Q16" s="189">
        <v>0</v>
      </c>
      <c r="R16" s="189">
        <v>500</v>
      </c>
      <c r="S16" s="189">
        <v>0</v>
      </c>
      <c r="T16" s="189">
        <v>0</v>
      </c>
      <c r="U16" s="189">
        <v>0</v>
      </c>
      <c r="V16" s="189">
        <v>7864</v>
      </c>
      <c r="W16" s="189">
        <v>0</v>
      </c>
      <c r="X16" s="189">
        <v>50</v>
      </c>
      <c r="Y16" s="189">
        <v>0</v>
      </c>
      <c r="Z16" s="189">
        <v>0</v>
      </c>
      <c r="AA16" s="189">
        <v>0</v>
      </c>
      <c r="AB16" s="225">
        <f t="shared" si="0"/>
        <v>83929</v>
      </c>
    </row>
    <row r="17" spans="1:28" ht="31.5">
      <c r="A17" s="165" t="s">
        <v>99</v>
      </c>
      <c r="B17" s="167" t="s">
        <v>355</v>
      </c>
      <c r="C17" s="189">
        <v>50</v>
      </c>
      <c r="D17" s="189">
        <v>0</v>
      </c>
      <c r="E17" s="189">
        <v>28801</v>
      </c>
      <c r="F17" s="189">
        <v>0</v>
      </c>
      <c r="G17" s="189">
        <v>0</v>
      </c>
      <c r="H17" s="189">
        <v>13288</v>
      </c>
      <c r="I17" s="189">
        <v>0</v>
      </c>
      <c r="J17" s="189">
        <v>0</v>
      </c>
      <c r="K17" s="189">
        <v>0</v>
      </c>
      <c r="L17" s="189">
        <v>12823</v>
      </c>
      <c r="M17" s="189">
        <v>3766</v>
      </c>
      <c r="N17" s="189">
        <v>3773</v>
      </c>
      <c r="O17" s="189">
        <v>0</v>
      </c>
      <c r="P17" s="189">
        <v>0</v>
      </c>
      <c r="Q17" s="189">
        <v>0</v>
      </c>
      <c r="R17" s="189">
        <v>500</v>
      </c>
      <c r="S17" s="189">
        <v>0</v>
      </c>
      <c r="T17" s="189">
        <v>0</v>
      </c>
      <c r="U17" s="189">
        <v>0</v>
      </c>
      <c r="V17" s="189">
        <v>7864</v>
      </c>
      <c r="W17" s="189">
        <v>0</v>
      </c>
      <c r="X17" s="189">
        <v>50</v>
      </c>
      <c r="Y17" s="189">
        <v>0</v>
      </c>
      <c r="Z17" s="189">
        <v>0</v>
      </c>
      <c r="AA17" s="189">
        <v>0</v>
      </c>
      <c r="AB17" s="225">
        <f t="shared" si="0"/>
        <v>70915</v>
      </c>
    </row>
    <row r="18" spans="1:28" ht="31.5">
      <c r="A18" s="165" t="s">
        <v>100</v>
      </c>
      <c r="B18" s="167" t="s">
        <v>356</v>
      </c>
      <c r="C18" s="189">
        <v>0</v>
      </c>
      <c r="D18" s="189">
        <v>0</v>
      </c>
      <c r="E18" s="189">
        <v>0</v>
      </c>
      <c r="F18" s="189">
        <v>0</v>
      </c>
      <c r="G18" s="189">
        <v>0</v>
      </c>
      <c r="H18" s="189">
        <v>0</v>
      </c>
      <c r="I18" s="189">
        <v>0</v>
      </c>
      <c r="J18" s="189">
        <v>0</v>
      </c>
      <c r="K18" s="189">
        <v>0</v>
      </c>
      <c r="L18" s="189">
        <v>0</v>
      </c>
      <c r="M18" s="189">
        <v>0</v>
      </c>
      <c r="N18" s="189">
        <v>0</v>
      </c>
      <c r="O18" s="189">
        <v>0</v>
      </c>
      <c r="P18" s="189">
        <v>0</v>
      </c>
      <c r="Q18" s="189">
        <v>0</v>
      </c>
      <c r="R18" s="189">
        <v>0</v>
      </c>
      <c r="S18" s="189">
        <v>0</v>
      </c>
      <c r="T18" s="189">
        <v>0</v>
      </c>
      <c r="U18" s="189">
        <v>0</v>
      </c>
      <c r="V18" s="189">
        <v>0</v>
      </c>
      <c r="W18" s="189">
        <v>0</v>
      </c>
      <c r="X18" s="189">
        <v>0</v>
      </c>
      <c r="Y18" s="189">
        <v>0</v>
      </c>
      <c r="Z18" s="189">
        <v>0</v>
      </c>
      <c r="AA18" s="189">
        <v>0</v>
      </c>
      <c r="AB18" s="225">
        <f t="shared" si="0"/>
        <v>0</v>
      </c>
    </row>
    <row r="19" spans="1:28" ht="15.75">
      <c r="A19" s="165" t="s">
        <v>101</v>
      </c>
      <c r="B19" s="167" t="s">
        <v>357</v>
      </c>
      <c r="C19" s="189">
        <v>0</v>
      </c>
      <c r="D19" s="189">
        <v>0</v>
      </c>
      <c r="E19" s="189">
        <v>89</v>
      </c>
      <c r="F19" s="189">
        <v>0</v>
      </c>
      <c r="G19" s="189">
        <v>0</v>
      </c>
      <c r="H19" s="189">
        <v>0</v>
      </c>
      <c r="I19" s="189">
        <v>0</v>
      </c>
      <c r="J19" s="189">
        <v>0</v>
      </c>
      <c r="K19" s="189">
        <v>0</v>
      </c>
      <c r="L19" s="189">
        <v>0</v>
      </c>
      <c r="M19" s="189">
        <v>12925</v>
      </c>
      <c r="N19" s="189">
        <v>0</v>
      </c>
      <c r="O19" s="189">
        <v>0</v>
      </c>
      <c r="P19" s="189">
        <v>0</v>
      </c>
      <c r="Q19" s="189">
        <v>0</v>
      </c>
      <c r="R19" s="189">
        <v>0</v>
      </c>
      <c r="S19" s="189">
        <v>0</v>
      </c>
      <c r="T19" s="189">
        <v>0</v>
      </c>
      <c r="U19" s="189">
        <v>0</v>
      </c>
      <c r="V19" s="189">
        <v>0</v>
      </c>
      <c r="W19" s="189">
        <v>0</v>
      </c>
      <c r="X19" s="189">
        <v>0</v>
      </c>
      <c r="Y19" s="189">
        <v>0</v>
      </c>
      <c r="Z19" s="189">
        <v>0</v>
      </c>
      <c r="AA19" s="189">
        <v>0</v>
      </c>
      <c r="AB19" s="225">
        <f t="shared" si="0"/>
        <v>13014</v>
      </c>
    </row>
    <row r="20" spans="1:28" ht="47.25">
      <c r="A20" s="165" t="s">
        <v>102</v>
      </c>
      <c r="B20" s="167" t="s">
        <v>358</v>
      </c>
      <c r="C20" s="189">
        <v>0</v>
      </c>
      <c r="D20" s="189">
        <v>0</v>
      </c>
      <c r="E20" s="189">
        <v>0</v>
      </c>
      <c r="F20" s="189">
        <v>0</v>
      </c>
      <c r="G20" s="189">
        <v>0</v>
      </c>
      <c r="H20" s="189">
        <v>0</v>
      </c>
      <c r="I20" s="189">
        <v>0</v>
      </c>
      <c r="J20" s="189">
        <v>0</v>
      </c>
      <c r="K20" s="189">
        <v>0</v>
      </c>
      <c r="L20" s="189">
        <v>0</v>
      </c>
      <c r="M20" s="189">
        <v>0</v>
      </c>
      <c r="N20" s="189">
        <v>0</v>
      </c>
      <c r="O20" s="189">
        <v>0</v>
      </c>
      <c r="P20" s="189">
        <v>0</v>
      </c>
      <c r="Q20" s="189">
        <v>0</v>
      </c>
      <c r="R20" s="189">
        <v>0</v>
      </c>
      <c r="S20" s="189">
        <v>0</v>
      </c>
      <c r="T20" s="189">
        <v>0</v>
      </c>
      <c r="U20" s="189">
        <v>0</v>
      </c>
      <c r="V20" s="189">
        <v>0</v>
      </c>
      <c r="W20" s="189">
        <v>0</v>
      </c>
      <c r="X20" s="189">
        <v>0</v>
      </c>
      <c r="Y20" s="189">
        <v>0</v>
      </c>
      <c r="Z20" s="189">
        <v>0</v>
      </c>
      <c r="AA20" s="189">
        <v>0</v>
      </c>
      <c r="AB20" s="225">
        <f t="shared" si="0"/>
        <v>0</v>
      </c>
    </row>
    <row r="21" spans="1:28" ht="15.75">
      <c r="A21" s="165" t="s">
        <v>359</v>
      </c>
      <c r="B21" s="167" t="s">
        <v>360</v>
      </c>
      <c r="C21" s="189">
        <v>114425</v>
      </c>
      <c r="D21" s="189">
        <v>170672</v>
      </c>
      <c r="E21" s="189">
        <v>123668</v>
      </c>
      <c r="F21" s="189">
        <v>51145</v>
      </c>
      <c r="G21" s="189">
        <v>28709</v>
      </c>
      <c r="H21" s="189">
        <v>57472</v>
      </c>
      <c r="I21" s="189">
        <v>262126</v>
      </c>
      <c r="J21" s="189">
        <v>34504</v>
      </c>
      <c r="K21" s="189">
        <v>37852</v>
      </c>
      <c r="L21" s="189">
        <v>9816</v>
      </c>
      <c r="M21" s="189">
        <v>14335</v>
      </c>
      <c r="N21" s="189">
        <v>183040</v>
      </c>
      <c r="O21" s="189">
        <v>6840</v>
      </c>
      <c r="P21" s="189">
        <v>22797.491869999994</v>
      </c>
      <c r="Q21" s="189">
        <v>9244.50118</v>
      </c>
      <c r="R21" s="189">
        <v>4952</v>
      </c>
      <c r="S21" s="189">
        <v>9716</v>
      </c>
      <c r="T21" s="189">
        <v>13093</v>
      </c>
      <c r="U21" s="189">
        <v>7508</v>
      </c>
      <c r="V21" s="189">
        <v>4994</v>
      </c>
      <c r="W21" s="189">
        <v>8212</v>
      </c>
      <c r="X21" s="189">
        <v>1265</v>
      </c>
      <c r="Y21" s="189">
        <v>4774</v>
      </c>
      <c r="Z21" s="189">
        <v>799</v>
      </c>
      <c r="AA21" s="189">
        <v>10725</v>
      </c>
      <c r="AB21" s="225">
        <f t="shared" si="0"/>
        <v>1192683.99305</v>
      </c>
    </row>
    <row r="22" spans="1:28" ht="31.5">
      <c r="A22" s="165" t="s">
        <v>99</v>
      </c>
      <c r="B22" s="167" t="s">
        <v>361</v>
      </c>
      <c r="C22" s="189">
        <v>65552</v>
      </c>
      <c r="D22" s="189">
        <v>26060</v>
      </c>
      <c r="E22" s="189">
        <v>21078</v>
      </c>
      <c r="F22" s="189">
        <v>12842</v>
      </c>
      <c r="G22" s="189">
        <v>0</v>
      </c>
      <c r="H22" s="189">
        <v>5864</v>
      </c>
      <c r="I22" s="189">
        <v>0</v>
      </c>
      <c r="J22" s="189">
        <v>10636</v>
      </c>
      <c r="K22" s="189">
        <v>0</v>
      </c>
      <c r="L22" s="189">
        <v>216</v>
      </c>
      <c r="M22" s="189">
        <v>7419</v>
      </c>
      <c r="N22" s="189">
        <v>0</v>
      </c>
      <c r="O22" s="189">
        <v>4027</v>
      </c>
      <c r="P22" s="189">
        <v>0</v>
      </c>
      <c r="Q22" s="189">
        <v>1400.56964</v>
      </c>
      <c r="R22" s="189">
        <v>0</v>
      </c>
      <c r="S22" s="189">
        <v>0</v>
      </c>
      <c r="T22" s="189">
        <v>10908</v>
      </c>
      <c r="U22" s="189">
        <v>6281</v>
      </c>
      <c r="V22" s="189">
        <v>0</v>
      </c>
      <c r="W22" s="189">
        <v>4451</v>
      </c>
      <c r="X22" s="189">
        <v>0</v>
      </c>
      <c r="Y22" s="189">
        <v>119</v>
      </c>
      <c r="Z22" s="189">
        <v>0</v>
      </c>
      <c r="AA22" s="189">
        <v>0</v>
      </c>
      <c r="AB22" s="225">
        <f t="shared" si="0"/>
        <v>176853.56964</v>
      </c>
    </row>
    <row r="23" spans="1:28" ht="31.5">
      <c r="A23" s="165" t="s">
        <v>100</v>
      </c>
      <c r="B23" s="167" t="s">
        <v>362</v>
      </c>
      <c r="C23" s="189">
        <v>46036</v>
      </c>
      <c r="D23" s="189">
        <v>138378</v>
      </c>
      <c r="E23" s="189">
        <v>101013</v>
      </c>
      <c r="F23" s="189">
        <v>33685</v>
      </c>
      <c r="G23" s="189">
        <v>28344</v>
      </c>
      <c r="H23" s="189">
        <v>48241</v>
      </c>
      <c r="I23" s="189">
        <v>204939</v>
      </c>
      <c r="J23" s="189">
        <v>20172</v>
      </c>
      <c r="K23" s="189">
        <v>35692</v>
      </c>
      <c r="L23" s="189">
        <v>2485</v>
      </c>
      <c r="M23" s="189">
        <v>4203</v>
      </c>
      <c r="N23" s="189">
        <v>178964</v>
      </c>
      <c r="O23" s="189">
        <v>958</v>
      </c>
      <c r="P23" s="189">
        <v>22158.616369999996</v>
      </c>
      <c r="Q23" s="189">
        <v>7843.93154</v>
      </c>
      <c r="R23" s="189">
        <v>1073</v>
      </c>
      <c r="S23" s="189">
        <v>3068</v>
      </c>
      <c r="T23" s="189">
        <v>2184</v>
      </c>
      <c r="U23" s="189">
        <v>1227</v>
      </c>
      <c r="V23" s="189">
        <v>4844</v>
      </c>
      <c r="W23" s="189">
        <v>3631</v>
      </c>
      <c r="X23" s="189">
        <v>764</v>
      </c>
      <c r="Y23" s="189">
        <v>305</v>
      </c>
      <c r="Z23" s="189">
        <v>0</v>
      </c>
      <c r="AA23" s="189">
        <v>0</v>
      </c>
      <c r="AB23" s="225">
        <f t="shared" si="0"/>
        <v>890208.54791</v>
      </c>
    </row>
    <row r="24" spans="1:28" ht="15.75">
      <c r="A24" s="165"/>
      <c r="B24" s="167" t="s">
        <v>363</v>
      </c>
      <c r="C24" s="189">
        <v>43822</v>
      </c>
      <c r="D24" s="189">
        <v>138378</v>
      </c>
      <c r="E24" s="189">
        <v>100257</v>
      </c>
      <c r="F24" s="189">
        <v>8168</v>
      </c>
      <c r="G24" s="189">
        <v>28344</v>
      </c>
      <c r="H24" s="189">
        <v>29574</v>
      </c>
      <c r="I24" s="189">
        <v>204939</v>
      </c>
      <c r="J24" s="189">
        <v>0</v>
      </c>
      <c r="K24" s="189">
        <v>33507</v>
      </c>
      <c r="L24" s="189">
        <v>0</v>
      </c>
      <c r="M24" s="189">
        <v>4291</v>
      </c>
      <c r="N24" s="189">
        <v>140234</v>
      </c>
      <c r="O24" s="189">
        <v>0</v>
      </c>
      <c r="P24" s="189">
        <v>22158.616369999996</v>
      </c>
      <c r="Q24" s="189">
        <v>7843.93154</v>
      </c>
      <c r="R24" s="189">
        <v>1073</v>
      </c>
      <c r="S24" s="189">
        <v>3068</v>
      </c>
      <c r="T24" s="189">
        <v>2184</v>
      </c>
      <c r="U24" s="189">
        <v>1227</v>
      </c>
      <c r="V24" s="189">
        <v>4844</v>
      </c>
      <c r="W24" s="189">
        <v>2631</v>
      </c>
      <c r="X24" s="189">
        <v>764</v>
      </c>
      <c r="Y24" s="189">
        <v>305</v>
      </c>
      <c r="Z24" s="189">
        <v>0</v>
      </c>
      <c r="AA24" s="189">
        <v>0</v>
      </c>
      <c r="AB24" s="225">
        <f t="shared" si="0"/>
        <v>777612.54791</v>
      </c>
    </row>
    <row r="25" spans="1:28" ht="15.75">
      <c r="A25" s="165" t="s">
        <v>101</v>
      </c>
      <c r="B25" s="167" t="s">
        <v>364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  <c r="L25" s="189">
        <v>0</v>
      </c>
      <c r="M25" s="189">
        <v>0</v>
      </c>
      <c r="N25" s="189">
        <v>0</v>
      </c>
      <c r="O25" s="189">
        <v>0</v>
      </c>
      <c r="P25" s="189">
        <v>0</v>
      </c>
      <c r="Q25" s="189">
        <v>0</v>
      </c>
      <c r="R25" s="189">
        <v>0</v>
      </c>
      <c r="S25" s="189">
        <v>0</v>
      </c>
      <c r="T25" s="189">
        <v>0</v>
      </c>
      <c r="U25" s="189">
        <v>0</v>
      </c>
      <c r="V25" s="189">
        <v>0</v>
      </c>
      <c r="W25" s="189">
        <v>0</v>
      </c>
      <c r="X25" s="189">
        <v>0</v>
      </c>
      <c r="Y25" s="189">
        <v>0</v>
      </c>
      <c r="Z25" s="189">
        <v>0</v>
      </c>
      <c r="AA25" s="189">
        <v>0</v>
      </c>
      <c r="AB25" s="225">
        <f t="shared" si="0"/>
        <v>0</v>
      </c>
    </row>
    <row r="26" spans="1:28" ht="15.75">
      <c r="A26" s="165" t="s">
        <v>102</v>
      </c>
      <c r="B26" s="167" t="s">
        <v>365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89">
        <v>0</v>
      </c>
      <c r="M26" s="189">
        <v>0</v>
      </c>
      <c r="N26" s="189">
        <v>0</v>
      </c>
      <c r="O26" s="189">
        <v>0</v>
      </c>
      <c r="P26" s="189">
        <v>0</v>
      </c>
      <c r="Q26" s="189">
        <v>0</v>
      </c>
      <c r="R26" s="189">
        <v>0</v>
      </c>
      <c r="S26" s="189">
        <v>0</v>
      </c>
      <c r="T26" s="189">
        <v>0</v>
      </c>
      <c r="U26" s="189">
        <v>0</v>
      </c>
      <c r="V26" s="189">
        <v>0</v>
      </c>
      <c r="W26" s="189">
        <v>0</v>
      </c>
      <c r="X26" s="189">
        <v>0</v>
      </c>
      <c r="Y26" s="189">
        <v>0</v>
      </c>
      <c r="Z26" s="189">
        <v>0</v>
      </c>
      <c r="AA26" s="189">
        <v>0</v>
      </c>
      <c r="AB26" s="225">
        <f t="shared" si="0"/>
        <v>0</v>
      </c>
    </row>
    <row r="27" spans="1:28" ht="15.75">
      <c r="A27" s="165" t="s">
        <v>103</v>
      </c>
      <c r="B27" s="167" t="s">
        <v>366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9905</v>
      </c>
      <c r="J27" s="189">
        <v>0</v>
      </c>
      <c r="K27" s="189">
        <v>0</v>
      </c>
      <c r="L27" s="189">
        <v>0</v>
      </c>
      <c r="M27" s="189">
        <v>0</v>
      </c>
      <c r="N27" s="189">
        <v>0</v>
      </c>
      <c r="O27" s="189">
        <v>0</v>
      </c>
      <c r="P27" s="189">
        <v>0</v>
      </c>
      <c r="Q27" s="189">
        <v>0</v>
      </c>
      <c r="R27" s="189">
        <v>0</v>
      </c>
      <c r="S27" s="189">
        <v>0</v>
      </c>
      <c r="T27" s="189">
        <v>0</v>
      </c>
      <c r="U27" s="189">
        <v>0</v>
      </c>
      <c r="V27" s="189">
        <v>0</v>
      </c>
      <c r="W27" s="189">
        <v>0</v>
      </c>
      <c r="X27" s="189">
        <v>0</v>
      </c>
      <c r="Y27" s="189">
        <v>3295</v>
      </c>
      <c r="Z27" s="189">
        <v>799</v>
      </c>
      <c r="AA27" s="189">
        <v>0</v>
      </c>
      <c r="AB27" s="225">
        <f t="shared" si="0"/>
        <v>13999</v>
      </c>
    </row>
    <row r="28" spans="1:28" ht="15.75">
      <c r="A28" s="165" t="s">
        <v>104</v>
      </c>
      <c r="B28" s="167" t="s">
        <v>367</v>
      </c>
      <c r="C28" s="189">
        <v>2837</v>
      </c>
      <c r="D28" s="189">
        <v>5010</v>
      </c>
      <c r="E28" s="189">
        <v>1577</v>
      </c>
      <c r="F28" s="189">
        <v>4618</v>
      </c>
      <c r="G28" s="189">
        <v>365</v>
      </c>
      <c r="H28" s="189">
        <v>3367</v>
      </c>
      <c r="I28" s="189">
        <v>47282</v>
      </c>
      <c r="J28" s="189">
        <v>3696</v>
      </c>
      <c r="K28" s="189">
        <v>2144</v>
      </c>
      <c r="L28" s="189">
        <v>7115</v>
      </c>
      <c r="M28" s="189">
        <v>2713</v>
      </c>
      <c r="N28" s="189">
        <v>4076</v>
      </c>
      <c r="O28" s="189">
        <v>1855</v>
      </c>
      <c r="P28" s="189">
        <v>638.8755</v>
      </c>
      <c r="Q28" s="189">
        <v>0</v>
      </c>
      <c r="R28" s="189">
        <v>3016</v>
      </c>
      <c r="S28" s="189">
        <v>6648</v>
      </c>
      <c r="T28" s="189">
        <v>0</v>
      </c>
      <c r="U28" s="189">
        <v>0</v>
      </c>
      <c r="V28" s="189">
        <v>150</v>
      </c>
      <c r="W28" s="189">
        <v>29</v>
      </c>
      <c r="X28" s="189">
        <v>501</v>
      </c>
      <c r="Y28" s="189">
        <v>1055</v>
      </c>
      <c r="Z28" s="189">
        <v>0</v>
      </c>
      <c r="AA28" s="189">
        <v>10725</v>
      </c>
      <c r="AB28" s="225">
        <f t="shared" si="0"/>
        <v>109417.8755</v>
      </c>
    </row>
    <row r="29" spans="1:28" ht="15.75">
      <c r="A29" s="165" t="s">
        <v>105</v>
      </c>
      <c r="B29" s="167" t="s">
        <v>118</v>
      </c>
      <c r="C29" s="189">
        <v>0</v>
      </c>
      <c r="D29" s="189">
        <v>1224</v>
      </c>
      <c r="E29" s="189">
        <v>0</v>
      </c>
      <c r="F29" s="189">
        <v>0</v>
      </c>
      <c r="G29" s="189">
        <v>0</v>
      </c>
      <c r="H29" s="189">
        <v>0</v>
      </c>
      <c r="I29" s="189">
        <v>0</v>
      </c>
      <c r="J29" s="189">
        <v>0</v>
      </c>
      <c r="K29" s="189">
        <v>16</v>
      </c>
      <c r="L29" s="189">
        <v>0</v>
      </c>
      <c r="M29" s="189">
        <v>0</v>
      </c>
      <c r="N29" s="189">
        <v>0</v>
      </c>
      <c r="O29" s="189">
        <v>0</v>
      </c>
      <c r="P29" s="189">
        <v>0</v>
      </c>
      <c r="Q29" s="189">
        <v>0</v>
      </c>
      <c r="R29" s="189">
        <v>863</v>
      </c>
      <c r="S29" s="189">
        <v>0</v>
      </c>
      <c r="T29" s="189">
        <v>1</v>
      </c>
      <c r="U29" s="189">
        <v>0</v>
      </c>
      <c r="V29" s="189">
        <v>0</v>
      </c>
      <c r="W29" s="189">
        <v>101</v>
      </c>
      <c r="X29" s="189">
        <v>0</v>
      </c>
      <c r="Y29" s="189">
        <v>0</v>
      </c>
      <c r="Z29" s="189">
        <v>0</v>
      </c>
      <c r="AA29" s="189">
        <v>0</v>
      </c>
      <c r="AB29" s="225">
        <f t="shared" si="0"/>
        <v>2205</v>
      </c>
    </row>
    <row r="30" spans="1:28" ht="15.75">
      <c r="A30" s="165" t="s">
        <v>115</v>
      </c>
      <c r="B30" s="167" t="s">
        <v>368</v>
      </c>
      <c r="C30" s="189">
        <v>0</v>
      </c>
      <c r="D30" s="189">
        <v>0</v>
      </c>
      <c r="E30" s="189">
        <v>0</v>
      </c>
      <c r="F30" s="189">
        <v>0</v>
      </c>
      <c r="G30" s="189">
        <v>0</v>
      </c>
      <c r="H30" s="189">
        <v>0</v>
      </c>
      <c r="I30" s="189">
        <v>0</v>
      </c>
      <c r="J30" s="189">
        <v>0</v>
      </c>
      <c r="K30" s="189">
        <v>0</v>
      </c>
      <c r="L30" s="189">
        <v>0</v>
      </c>
      <c r="M30" s="189">
        <v>0</v>
      </c>
      <c r="N30" s="189">
        <v>0</v>
      </c>
      <c r="O30" s="189">
        <v>0</v>
      </c>
      <c r="P30" s="189">
        <v>0</v>
      </c>
      <c r="Q30" s="189">
        <v>0</v>
      </c>
      <c r="R30" s="189">
        <v>0</v>
      </c>
      <c r="S30" s="189">
        <v>0</v>
      </c>
      <c r="T30" s="189">
        <v>0</v>
      </c>
      <c r="U30" s="189">
        <v>0</v>
      </c>
      <c r="V30" s="189">
        <v>0</v>
      </c>
      <c r="W30" s="189">
        <v>0</v>
      </c>
      <c r="X30" s="189">
        <v>0</v>
      </c>
      <c r="Y30" s="189">
        <v>0</v>
      </c>
      <c r="Z30" s="189">
        <v>0</v>
      </c>
      <c r="AA30" s="189">
        <v>0</v>
      </c>
      <c r="AB30" s="225">
        <f t="shared" si="0"/>
        <v>0</v>
      </c>
    </row>
    <row r="31" spans="1:28" ht="15.75">
      <c r="A31" s="165"/>
      <c r="B31" s="168" t="s">
        <v>369</v>
      </c>
      <c r="C31" s="189">
        <v>140853</v>
      </c>
      <c r="D31" s="189">
        <v>188960</v>
      </c>
      <c r="E31" s="189">
        <v>161677</v>
      </c>
      <c r="F31" s="189">
        <v>61981</v>
      </c>
      <c r="G31" s="189">
        <v>28709</v>
      </c>
      <c r="H31" s="189">
        <v>76138</v>
      </c>
      <c r="I31" s="189">
        <v>273996</v>
      </c>
      <c r="J31" s="189">
        <v>40772</v>
      </c>
      <c r="K31" s="189">
        <v>37852</v>
      </c>
      <c r="L31" s="189">
        <v>78353</v>
      </c>
      <c r="M31" s="189">
        <v>40536</v>
      </c>
      <c r="N31" s="189">
        <v>191931</v>
      </c>
      <c r="O31" s="189">
        <v>6840</v>
      </c>
      <c r="P31" s="189">
        <v>22797.491869999994</v>
      </c>
      <c r="Q31" s="189">
        <v>9244.50118</v>
      </c>
      <c r="R31" s="189">
        <v>5452</v>
      </c>
      <c r="S31" s="189">
        <v>9716</v>
      </c>
      <c r="T31" s="189">
        <v>23120</v>
      </c>
      <c r="U31" s="189">
        <v>7558</v>
      </c>
      <c r="V31" s="189">
        <v>12858</v>
      </c>
      <c r="W31" s="189">
        <v>8212</v>
      </c>
      <c r="X31" s="189">
        <v>4469</v>
      </c>
      <c r="Y31" s="189">
        <v>4774</v>
      </c>
      <c r="Z31" s="189">
        <v>4945</v>
      </c>
      <c r="AA31" s="189">
        <v>14583</v>
      </c>
      <c r="AB31" s="225">
        <f t="shared" si="0"/>
        <v>1456326.99305</v>
      </c>
    </row>
    <row r="32" spans="1:28" ht="47.25">
      <c r="A32" s="165" t="s">
        <v>370</v>
      </c>
      <c r="B32" s="168" t="s">
        <v>371</v>
      </c>
      <c r="C32" s="189">
        <v>0</v>
      </c>
      <c r="D32" s="189">
        <v>0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  <c r="J32" s="189">
        <v>0</v>
      </c>
      <c r="K32" s="189">
        <v>0</v>
      </c>
      <c r="L32" s="189">
        <v>0</v>
      </c>
      <c r="M32" s="189">
        <v>0</v>
      </c>
      <c r="N32" s="189">
        <v>0</v>
      </c>
      <c r="O32" s="189">
        <v>0</v>
      </c>
      <c r="P32" s="189">
        <v>0</v>
      </c>
      <c r="Q32" s="189">
        <v>0</v>
      </c>
      <c r="R32" s="189">
        <v>0</v>
      </c>
      <c r="S32" s="189">
        <v>0</v>
      </c>
      <c r="T32" s="189">
        <v>0</v>
      </c>
      <c r="U32" s="189">
        <v>0</v>
      </c>
      <c r="V32" s="189">
        <v>0</v>
      </c>
      <c r="W32" s="189">
        <v>0</v>
      </c>
      <c r="X32" s="189">
        <v>0</v>
      </c>
      <c r="Y32" s="189">
        <v>0</v>
      </c>
      <c r="Z32" s="189">
        <v>0</v>
      </c>
      <c r="AA32" s="189">
        <v>0</v>
      </c>
      <c r="AB32" s="225">
        <f t="shared" si="0"/>
        <v>0</v>
      </c>
    </row>
    <row r="33" spans="1:28" s="20" customFormat="1" ht="15.75">
      <c r="A33" s="165" t="s">
        <v>372</v>
      </c>
      <c r="B33" s="168" t="s">
        <v>373</v>
      </c>
      <c r="C33" s="189">
        <v>172534</v>
      </c>
      <c r="D33" s="189">
        <v>52452</v>
      </c>
      <c r="E33" s="189">
        <v>68309</v>
      </c>
      <c r="F33" s="189">
        <v>57098</v>
      </c>
      <c r="G33" s="189">
        <v>976</v>
      </c>
      <c r="H33" s="189">
        <v>14637.060000000001</v>
      </c>
      <c r="I33" s="189">
        <v>54660</v>
      </c>
      <c r="J33" s="189">
        <v>54020</v>
      </c>
      <c r="K33" s="189">
        <v>25573</v>
      </c>
      <c r="L33" s="189">
        <v>144750</v>
      </c>
      <c r="M33" s="189">
        <v>47308</v>
      </c>
      <c r="N33" s="189">
        <v>50714</v>
      </c>
      <c r="O33" s="189">
        <v>10044</v>
      </c>
      <c r="P33" s="189">
        <v>3324.7088000000003</v>
      </c>
      <c r="Q33" s="189">
        <v>1042.5783599999997</v>
      </c>
      <c r="R33" s="189">
        <v>2213</v>
      </c>
      <c r="S33" s="189">
        <v>5007</v>
      </c>
      <c r="T33" s="189">
        <v>31978</v>
      </c>
      <c r="U33" s="189">
        <v>1213</v>
      </c>
      <c r="V33" s="189">
        <v>5653</v>
      </c>
      <c r="W33" s="189">
        <v>1872</v>
      </c>
      <c r="X33" s="189">
        <v>3594</v>
      </c>
      <c r="Y33" s="189">
        <v>1331</v>
      </c>
      <c r="Z33" s="189">
        <v>91</v>
      </c>
      <c r="AA33" s="189">
        <v>6716</v>
      </c>
      <c r="AB33" s="225">
        <f t="shared" si="0"/>
        <v>817110.3471600001</v>
      </c>
    </row>
    <row r="34" spans="1:28" s="20" customFormat="1" ht="15.75">
      <c r="A34" s="165" t="s">
        <v>351</v>
      </c>
      <c r="B34" s="167" t="s">
        <v>374</v>
      </c>
      <c r="C34" s="189">
        <v>0</v>
      </c>
      <c r="D34" s="189">
        <v>0</v>
      </c>
      <c r="E34" s="189">
        <v>0</v>
      </c>
      <c r="F34" s="189">
        <v>0</v>
      </c>
      <c r="G34" s="189">
        <v>0</v>
      </c>
      <c r="H34" s="189">
        <v>0</v>
      </c>
      <c r="I34" s="189">
        <v>0</v>
      </c>
      <c r="J34" s="189">
        <v>0</v>
      </c>
      <c r="K34" s="189">
        <v>0</v>
      </c>
      <c r="L34" s="189">
        <v>0</v>
      </c>
      <c r="M34" s="189">
        <v>0</v>
      </c>
      <c r="N34" s="189">
        <v>0</v>
      </c>
      <c r="O34" s="189">
        <v>0</v>
      </c>
      <c r="P34" s="189">
        <v>0</v>
      </c>
      <c r="Q34" s="189">
        <v>0</v>
      </c>
      <c r="R34" s="189">
        <v>0</v>
      </c>
      <c r="S34" s="189">
        <v>0</v>
      </c>
      <c r="T34" s="189">
        <v>0</v>
      </c>
      <c r="U34" s="189">
        <v>0</v>
      </c>
      <c r="V34" s="189">
        <v>0</v>
      </c>
      <c r="W34" s="189">
        <v>0</v>
      </c>
      <c r="X34" s="189">
        <v>0</v>
      </c>
      <c r="Y34" s="189">
        <v>0</v>
      </c>
      <c r="Z34" s="189">
        <v>0</v>
      </c>
      <c r="AA34" s="189">
        <v>0</v>
      </c>
      <c r="AB34" s="225">
        <f t="shared" si="0"/>
        <v>0</v>
      </c>
    </row>
    <row r="35" spans="1:28" s="20" customFormat="1" ht="15.75">
      <c r="A35" s="165" t="s">
        <v>99</v>
      </c>
      <c r="B35" s="167" t="s">
        <v>375</v>
      </c>
      <c r="C35" s="189">
        <v>44423</v>
      </c>
      <c r="D35" s="189">
        <v>38357</v>
      </c>
      <c r="E35" s="189">
        <v>53209</v>
      </c>
      <c r="F35" s="189">
        <v>43491</v>
      </c>
      <c r="G35" s="189">
        <v>496</v>
      </c>
      <c r="H35" s="189">
        <v>10887.25</v>
      </c>
      <c r="I35" s="189">
        <v>47005</v>
      </c>
      <c r="J35" s="189">
        <v>33776</v>
      </c>
      <c r="K35" s="189">
        <v>22051</v>
      </c>
      <c r="L35" s="189">
        <v>69273</v>
      </c>
      <c r="M35" s="189">
        <v>26170</v>
      </c>
      <c r="N35" s="189">
        <v>46297</v>
      </c>
      <c r="O35" s="189">
        <v>6</v>
      </c>
      <c r="P35" s="189">
        <v>3132.22272</v>
      </c>
      <c r="Q35" s="189">
        <v>1043.1391999999998</v>
      </c>
      <c r="R35" s="189">
        <v>2213</v>
      </c>
      <c r="S35" s="189">
        <v>4858</v>
      </c>
      <c r="T35" s="189">
        <v>8993</v>
      </c>
      <c r="U35" s="189">
        <v>1213</v>
      </c>
      <c r="V35" s="189">
        <v>5635</v>
      </c>
      <c r="W35" s="189">
        <v>1506</v>
      </c>
      <c r="X35" s="189">
        <v>2778</v>
      </c>
      <c r="Y35" s="189">
        <v>568</v>
      </c>
      <c r="Z35" s="189">
        <v>0</v>
      </c>
      <c r="AA35" s="189">
        <v>5802</v>
      </c>
      <c r="AB35" s="225">
        <f t="shared" si="0"/>
        <v>473182.61192</v>
      </c>
    </row>
    <row r="36" spans="1:28" s="20" customFormat="1" ht="31.5">
      <c r="A36" s="165" t="s">
        <v>347</v>
      </c>
      <c r="B36" s="167" t="s">
        <v>376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0</v>
      </c>
      <c r="L36" s="189">
        <v>0</v>
      </c>
      <c r="M36" s="189">
        <v>0</v>
      </c>
      <c r="N36" s="189">
        <v>0</v>
      </c>
      <c r="O36" s="189">
        <v>0</v>
      </c>
      <c r="P36" s="189">
        <v>0</v>
      </c>
      <c r="Q36" s="189">
        <v>0</v>
      </c>
      <c r="R36" s="189">
        <v>0</v>
      </c>
      <c r="S36" s="189">
        <v>0</v>
      </c>
      <c r="T36" s="189">
        <v>0</v>
      </c>
      <c r="U36" s="189">
        <v>609</v>
      </c>
      <c r="V36" s="189">
        <v>322</v>
      </c>
      <c r="W36" s="189">
        <v>0</v>
      </c>
      <c r="X36" s="189">
        <v>0</v>
      </c>
      <c r="Y36" s="189">
        <v>0</v>
      </c>
      <c r="Z36" s="189">
        <v>0</v>
      </c>
      <c r="AA36" s="189">
        <v>0</v>
      </c>
      <c r="AB36" s="225">
        <f t="shared" si="0"/>
        <v>931</v>
      </c>
    </row>
    <row r="37" spans="1:28" s="20" customFormat="1" ht="31.5">
      <c r="A37" s="165" t="s">
        <v>347</v>
      </c>
      <c r="B37" s="167" t="s">
        <v>377</v>
      </c>
      <c r="C37" s="189">
        <v>0</v>
      </c>
      <c r="D37" s="189">
        <v>0</v>
      </c>
      <c r="E37" s="189">
        <v>0</v>
      </c>
      <c r="F37" s="189">
        <v>0</v>
      </c>
      <c r="G37" s="189">
        <v>0</v>
      </c>
      <c r="H37" s="189">
        <v>0</v>
      </c>
      <c r="I37" s="189">
        <v>0</v>
      </c>
      <c r="J37" s="189">
        <v>0</v>
      </c>
      <c r="K37" s="189">
        <v>0</v>
      </c>
      <c r="L37" s="189">
        <v>0</v>
      </c>
      <c r="M37" s="189">
        <v>0</v>
      </c>
      <c r="N37" s="189">
        <v>0</v>
      </c>
      <c r="O37" s="189">
        <v>0</v>
      </c>
      <c r="P37" s="189">
        <v>0</v>
      </c>
      <c r="Q37" s="189">
        <v>0</v>
      </c>
      <c r="R37" s="189">
        <v>0</v>
      </c>
      <c r="S37" s="189">
        <v>0</v>
      </c>
      <c r="T37" s="189">
        <v>0</v>
      </c>
      <c r="U37" s="189">
        <v>0</v>
      </c>
      <c r="V37" s="189">
        <v>0</v>
      </c>
      <c r="W37" s="189">
        <v>0</v>
      </c>
      <c r="X37" s="189">
        <v>0</v>
      </c>
      <c r="Y37" s="189">
        <v>0</v>
      </c>
      <c r="Z37" s="189">
        <v>0</v>
      </c>
      <c r="AA37" s="189">
        <v>0</v>
      </c>
      <c r="AB37" s="225">
        <f t="shared" si="0"/>
        <v>0</v>
      </c>
    </row>
    <row r="38" spans="1:28" ht="15.75">
      <c r="A38" s="165" t="s">
        <v>100</v>
      </c>
      <c r="B38" s="167" t="s">
        <v>378</v>
      </c>
      <c r="C38" s="189">
        <v>0</v>
      </c>
      <c r="D38" s="189">
        <v>0</v>
      </c>
      <c r="E38" s="189">
        <v>0</v>
      </c>
      <c r="F38" s="189">
        <v>736</v>
      </c>
      <c r="G38" s="189">
        <v>0</v>
      </c>
      <c r="H38" s="189">
        <v>35.78</v>
      </c>
      <c r="I38" s="189">
        <v>0</v>
      </c>
      <c r="J38" s="189">
        <v>400</v>
      </c>
      <c r="K38" s="189">
        <v>0</v>
      </c>
      <c r="L38" s="189">
        <v>16565</v>
      </c>
      <c r="M38" s="189">
        <v>1402</v>
      </c>
      <c r="N38" s="189">
        <v>0</v>
      </c>
      <c r="O38" s="189">
        <v>0</v>
      </c>
      <c r="P38" s="189">
        <v>0</v>
      </c>
      <c r="Q38" s="189">
        <v>0</v>
      </c>
      <c r="R38" s="189">
        <v>0</v>
      </c>
      <c r="S38" s="189">
        <v>0</v>
      </c>
      <c r="T38" s="189">
        <v>6720</v>
      </c>
      <c r="U38" s="189">
        <v>0</v>
      </c>
      <c r="V38" s="189">
        <v>0</v>
      </c>
      <c r="W38" s="189">
        <v>0</v>
      </c>
      <c r="X38" s="189">
        <v>0</v>
      </c>
      <c r="Y38" s="189">
        <v>0</v>
      </c>
      <c r="Z38" s="189">
        <v>0</v>
      </c>
      <c r="AA38" s="189">
        <v>225</v>
      </c>
      <c r="AB38" s="225">
        <f t="shared" si="0"/>
        <v>26083.78</v>
      </c>
    </row>
    <row r="39" spans="1:28" ht="31.5">
      <c r="A39" s="165" t="s">
        <v>347</v>
      </c>
      <c r="B39" s="167" t="s">
        <v>376</v>
      </c>
      <c r="C39" s="189">
        <v>0</v>
      </c>
      <c r="D39" s="189">
        <v>0</v>
      </c>
      <c r="E39" s="189">
        <v>0</v>
      </c>
      <c r="F39" s="189">
        <v>0</v>
      </c>
      <c r="G39" s="189">
        <v>0</v>
      </c>
      <c r="H39" s="189">
        <v>0</v>
      </c>
      <c r="I39" s="189">
        <v>0</v>
      </c>
      <c r="J39" s="189">
        <v>0</v>
      </c>
      <c r="K39" s="189">
        <v>0</v>
      </c>
      <c r="L39" s="189">
        <v>0</v>
      </c>
      <c r="M39" s="189">
        <v>0</v>
      </c>
      <c r="N39" s="189">
        <v>0</v>
      </c>
      <c r="O39" s="189">
        <v>0</v>
      </c>
      <c r="P39" s="189">
        <v>0</v>
      </c>
      <c r="Q39" s="189">
        <v>0</v>
      </c>
      <c r="R39" s="189">
        <v>0</v>
      </c>
      <c r="S39" s="189">
        <v>0</v>
      </c>
      <c r="T39" s="189">
        <v>0</v>
      </c>
      <c r="U39" s="189">
        <v>0</v>
      </c>
      <c r="V39" s="189">
        <v>0</v>
      </c>
      <c r="W39" s="189">
        <v>0</v>
      </c>
      <c r="X39" s="189">
        <v>0</v>
      </c>
      <c r="Y39" s="189">
        <v>0</v>
      </c>
      <c r="Z39" s="189">
        <v>0</v>
      </c>
      <c r="AA39" s="189">
        <v>0</v>
      </c>
      <c r="AB39" s="225">
        <f t="shared" si="0"/>
        <v>0</v>
      </c>
    </row>
    <row r="40" spans="1:28" ht="31.5">
      <c r="A40" s="165" t="s">
        <v>347</v>
      </c>
      <c r="B40" s="167" t="s">
        <v>377</v>
      </c>
      <c r="C40" s="189">
        <v>0</v>
      </c>
      <c r="D40" s="189">
        <v>0</v>
      </c>
      <c r="E40" s="189">
        <v>0</v>
      </c>
      <c r="F40" s="189">
        <v>0</v>
      </c>
      <c r="G40" s="189">
        <v>0</v>
      </c>
      <c r="H40" s="189">
        <v>0</v>
      </c>
      <c r="I40" s="189">
        <v>0</v>
      </c>
      <c r="J40" s="189">
        <v>0</v>
      </c>
      <c r="K40" s="189">
        <v>0</v>
      </c>
      <c r="L40" s="189">
        <v>0</v>
      </c>
      <c r="M40" s="189">
        <v>0</v>
      </c>
      <c r="N40" s="189">
        <v>0</v>
      </c>
      <c r="O40" s="189">
        <v>0</v>
      </c>
      <c r="P40" s="189">
        <v>0</v>
      </c>
      <c r="Q40" s="189">
        <v>0</v>
      </c>
      <c r="R40" s="189">
        <v>0</v>
      </c>
      <c r="S40" s="189">
        <v>0</v>
      </c>
      <c r="T40" s="189">
        <v>0</v>
      </c>
      <c r="U40" s="189">
        <v>0</v>
      </c>
      <c r="V40" s="189">
        <v>0</v>
      </c>
      <c r="W40" s="189">
        <v>0</v>
      </c>
      <c r="X40" s="189">
        <v>0</v>
      </c>
      <c r="Y40" s="189">
        <v>0</v>
      </c>
      <c r="Z40" s="189">
        <v>0</v>
      </c>
      <c r="AA40" s="189">
        <v>0</v>
      </c>
      <c r="AB40" s="225">
        <f t="shared" si="0"/>
        <v>0</v>
      </c>
    </row>
    <row r="41" spans="1:28" ht="15.75">
      <c r="A41" s="165" t="s">
        <v>120</v>
      </c>
      <c r="B41" s="168" t="s">
        <v>379</v>
      </c>
      <c r="C41" s="189">
        <v>44423</v>
      </c>
      <c r="D41" s="189">
        <v>38357</v>
      </c>
      <c r="E41" s="189">
        <v>53209</v>
      </c>
      <c r="F41" s="189">
        <v>44227</v>
      </c>
      <c r="G41" s="189">
        <v>496</v>
      </c>
      <c r="H41" s="189">
        <v>10923.03</v>
      </c>
      <c r="I41" s="189">
        <v>47005</v>
      </c>
      <c r="J41" s="189">
        <v>34176</v>
      </c>
      <c r="K41" s="189">
        <v>22051</v>
      </c>
      <c r="L41" s="189">
        <v>85838</v>
      </c>
      <c r="M41" s="189">
        <v>27572</v>
      </c>
      <c r="N41" s="189">
        <v>46297</v>
      </c>
      <c r="O41" s="189">
        <v>6</v>
      </c>
      <c r="P41" s="189">
        <v>3132.22272</v>
      </c>
      <c r="Q41" s="189">
        <v>1043.1391999999998</v>
      </c>
      <c r="R41" s="189">
        <v>2213</v>
      </c>
      <c r="S41" s="189">
        <v>4858</v>
      </c>
      <c r="T41" s="189">
        <v>15713</v>
      </c>
      <c r="U41" s="189">
        <v>1213</v>
      </c>
      <c r="V41" s="189">
        <v>5635</v>
      </c>
      <c r="W41" s="189">
        <v>1506</v>
      </c>
      <c r="X41" s="189">
        <v>2778</v>
      </c>
      <c r="Y41" s="189">
        <v>568</v>
      </c>
      <c r="Z41" s="189">
        <v>0</v>
      </c>
      <c r="AA41" s="189">
        <v>6027</v>
      </c>
      <c r="AB41" s="225">
        <f aca="true" t="shared" si="1" ref="AB41:AB72">SUM(C41:AA41)</f>
        <v>499266.39192</v>
      </c>
    </row>
    <row r="42" spans="1:28" ht="15.75">
      <c r="A42" s="165" t="s">
        <v>353</v>
      </c>
      <c r="B42" s="167" t="s">
        <v>380</v>
      </c>
      <c r="C42" s="189">
        <v>53</v>
      </c>
      <c r="D42" s="189">
        <v>8794</v>
      </c>
      <c r="E42" s="189">
        <v>2797</v>
      </c>
      <c r="F42" s="189">
        <v>0</v>
      </c>
      <c r="G42" s="189">
        <v>0</v>
      </c>
      <c r="H42" s="189">
        <v>1783</v>
      </c>
      <c r="I42" s="189">
        <v>380</v>
      </c>
      <c r="J42" s="189">
        <v>4830</v>
      </c>
      <c r="K42" s="189">
        <v>3372</v>
      </c>
      <c r="L42" s="189">
        <v>0</v>
      </c>
      <c r="M42" s="189">
        <v>17345</v>
      </c>
      <c r="N42" s="189">
        <v>2274</v>
      </c>
      <c r="O42" s="189">
        <v>6754</v>
      </c>
      <c r="P42" s="189">
        <v>0</v>
      </c>
      <c r="Q42" s="189">
        <v>0</v>
      </c>
      <c r="R42" s="189">
        <v>0</v>
      </c>
      <c r="S42" s="189">
        <v>0</v>
      </c>
      <c r="T42" s="189">
        <v>0</v>
      </c>
      <c r="U42" s="189">
        <v>0</v>
      </c>
      <c r="V42" s="189">
        <v>0</v>
      </c>
      <c r="W42" s="189">
        <v>0</v>
      </c>
      <c r="X42" s="189">
        <v>151</v>
      </c>
      <c r="Y42" s="189">
        <v>0</v>
      </c>
      <c r="Z42" s="189">
        <v>0</v>
      </c>
      <c r="AA42" s="189">
        <v>0</v>
      </c>
      <c r="AB42" s="225">
        <f t="shared" si="1"/>
        <v>48533</v>
      </c>
    </row>
    <row r="43" spans="1:28" ht="31.5">
      <c r="A43" s="165" t="s">
        <v>347</v>
      </c>
      <c r="B43" s="167" t="s">
        <v>376</v>
      </c>
      <c r="C43" s="189">
        <v>0</v>
      </c>
      <c r="D43" s="189">
        <v>0</v>
      </c>
      <c r="E43" s="189">
        <v>0</v>
      </c>
      <c r="F43" s="189">
        <v>0</v>
      </c>
      <c r="G43" s="189">
        <v>0</v>
      </c>
      <c r="H43" s="189">
        <v>0</v>
      </c>
      <c r="I43" s="189">
        <v>0</v>
      </c>
      <c r="J43" s="189">
        <v>0</v>
      </c>
      <c r="K43" s="189">
        <v>0</v>
      </c>
      <c r="L43" s="189">
        <v>0</v>
      </c>
      <c r="M43" s="189">
        <v>0</v>
      </c>
      <c r="N43" s="189">
        <v>0</v>
      </c>
      <c r="O43" s="189">
        <v>0</v>
      </c>
      <c r="P43" s="189">
        <v>0</v>
      </c>
      <c r="Q43" s="189">
        <v>0</v>
      </c>
      <c r="R43" s="189">
        <v>0</v>
      </c>
      <c r="S43" s="189">
        <v>0</v>
      </c>
      <c r="T43" s="189">
        <v>0</v>
      </c>
      <c r="U43" s="189">
        <v>0</v>
      </c>
      <c r="V43" s="189">
        <v>0</v>
      </c>
      <c r="W43" s="189">
        <v>0</v>
      </c>
      <c r="X43" s="189">
        <v>0</v>
      </c>
      <c r="Y43" s="189">
        <v>0</v>
      </c>
      <c r="Z43" s="189">
        <v>0</v>
      </c>
      <c r="AA43" s="189">
        <v>0</v>
      </c>
      <c r="AB43" s="225">
        <f t="shared" si="1"/>
        <v>0</v>
      </c>
    </row>
    <row r="44" spans="1:28" ht="31.5">
      <c r="A44" s="165" t="s">
        <v>347</v>
      </c>
      <c r="B44" s="167" t="s">
        <v>377</v>
      </c>
      <c r="C44" s="189">
        <v>0</v>
      </c>
      <c r="D44" s="189">
        <v>0</v>
      </c>
      <c r="E44" s="189">
        <v>0</v>
      </c>
      <c r="F44" s="189">
        <v>0</v>
      </c>
      <c r="G44" s="189">
        <v>0</v>
      </c>
      <c r="H44" s="189">
        <v>0</v>
      </c>
      <c r="I44" s="189">
        <v>0</v>
      </c>
      <c r="J44" s="189">
        <v>0</v>
      </c>
      <c r="K44" s="189">
        <v>0</v>
      </c>
      <c r="L44" s="189">
        <v>0</v>
      </c>
      <c r="M44" s="189">
        <v>0</v>
      </c>
      <c r="N44" s="189">
        <v>0</v>
      </c>
      <c r="O44" s="189">
        <v>0</v>
      </c>
      <c r="P44" s="189">
        <v>0</v>
      </c>
      <c r="Q44" s="189">
        <v>0</v>
      </c>
      <c r="R44" s="189">
        <v>0</v>
      </c>
      <c r="S44" s="189">
        <v>0</v>
      </c>
      <c r="T44" s="189">
        <v>0</v>
      </c>
      <c r="U44" s="189">
        <v>0</v>
      </c>
      <c r="V44" s="189">
        <v>0</v>
      </c>
      <c r="W44" s="189">
        <v>0</v>
      </c>
      <c r="X44" s="189">
        <v>0</v>
      </c>
      <c r="Y44" s="189">
        <v>0</v>
      </c>
      <c r="Z44" s="189">
        <v>0</v>
      </c>
      <c r="AA44" s="189">
        <v>0</v>
      </c>
      <c r="AB44" s="225">
        <f t="shared" si="1"/>
        <v>0</v>
      </c>
    </row>
    <row r="45" spans="1:28" ht="15.75">
      <c r="A45" s="165" t="s">
        <v>359</v>
      </c>
      <c r="B45" s="167" t="s">
        <v>381</v>
      </c>
      <c r="C45" s="189">
        <v>128058</v>
      </c>
      <c r="D45" s="189">
        <v>5301</v>
      </c>
      <c r="E45" s="189">
        <v>12303</v>
      </c>
      <c r="F45" s="189">
        <v>12871</v>
      </c>
      <c r="G45" s="189">
        <v>480</v>
      </c>
      <c r="H45" s="189">
        <v>1931.03</v>
      </c>
      <c r="I45" s="189">
        <v>7275</v>
      </c>
      <c r="J45" s="189">
        <v>15014</v>
      </c>
      <c r="K45" s="189">
        <v>150</v>
      </c>
      <c r="L45" s="189">
        <v>58912</v>
      </c>
      <c r="M45" s="189">
        <v>2391</v>
      </c>
      <c r="N45" s="189">
        <v>2143</v>
      </c>
      <c r="O45" s="189">
        <v>3284</v>
      </c>
      <c r="P45" s="189">
        <v>192.48608000000002</v>
      </c>
      <c r="Q45" s="189">
        <v>-0.56084</v>
      </c>
      <c r="R45" s="189">
        <v>0</v>
      </c>
      <c r="S45" s="189">
        <v>149</v>
      </c>
      <c r="T45" s="189">
        <v>16265</v>
      </c>
      <c r="U45" s="189">
        <v>0</v>
      </c>
      <c r="V45" s="189">
        <v>18</v>
      </c>
      <c r="W45" s="189">
        <v>366</v>
      </c>
      <c r="X45" s="189">
        <v>665</v>
      </c>
      <c r="Y45" s="189">
        <v>763</v>
      </c>
      <c r="Z45" s="189">
        <v>91</v>
      </c>
      <c r="AA45" s="189">
        <v>689</v>
      </c>
      <c r="AB45" s="225">
        <f t="shared" si="1"/>
        <v>269310.95524000004</v>
      </c>
    </row>
    <row r="46" spans="1:28" ht="31.5">
      <c r="A46" s="165" t="s">
        <v>347</v>
      </c>
      <c r="B46" s="167" t="s">
        <v>376</v>
      </c>
      <c r="C46" s="189">
        <v>0</v>
      </c>
      <c r="D46" s="189">
        <v>0</v>
      </c>
      <c r="E46" s="189">
        <v>0</v>
      </c>
      <c r="F46" s="189">
        <v>0</v>
      </c>
      <c r="G46" s="189">
        <v>0</v>
      </c>
      <c r="H46" s="189">
        <v>220</v>
      </c>
      <c r="I46" s="189">
        <v>0</v>
      </c>
      <c r="J46" s="189">
        <v>0</v>
      </c>
      <c r="K46" s="189">
        <v>0</v>
      </c>
      <c r="L46" s="189">
        <v>0</v>
      </c>
      <c r="M46" s="189">
        <v>0</v>
      </c>
      <c r="N46" s="189">
        <v>0</v>
      </c>
      <c r="O46" s="189">
        <v>0</v>
      </c>
      <c r="P46" s="189">
        <v>0</v>
      </c>
      <c r="Q46" s="189">
        <v>0</v>
      </c>
      <c r="R46" s="189">
        <v>0</v>
      </c>
      <c r="S46" s="189">
        <v>0</v>
      </c>
      <c r="T46" s="189">
        <v>0</v>
      </c>
      <c r="U46" s="189">
        <v>0</v>
      </c>
      <c r="V46" s="189">
        <v>0</v>
      </c>
      <c r="W46" s="189">
        <v>0</v>
      </c>
      <c r="X46" s="189">
        <v>304</v>
      </c>
      <c r="Y46" s="189">
        <v>0</v>
      </c>
      <c r="Z46" s="189">
        <v>0</v>
      </c>
      <c r="AA46" s="189">
        <v>0</v>
      </c>
      <c r="AB46" s="225">
        <f t="shared" si="1"/>
        <v>524</v>
      </c>
    </row>
    <row r="47" spans="1:28" ht="31.5">
      <c r="A47" s="165" t="s">
        <v>347</v>
      </c>
      <c r="B47" s="167" t="s">
        <v>377</v>
      </c>
      <c r="C47" s="189">
        <v>0</v>
      </c>
      <c r="D47" s="189">
        <v>0</v>
      </c>
      <c r="E47" s="189">
        <v>0</v>
      </c>
      <c r="F47" s="189">
        <v>0</v>
      </c>
      <c r="G47" s="189">
        <v>0</v>
      </c>
      <c r="H47" s="189">
        <v>0</v>
      </c>
      <c r="I47" s="189">
        <v>0</v>
      </c>
      <c r="J47" s="189">
        <v>0</v>
      </c>
      <c r="K47" s="189">
        <v>0</v>
      </c>
      <c r="L47" s="189">
        <v>0</v>
      </c>
      <c r="M47" s="189">
        <v>0</v>
      </c>
      <c r="N47" s="189">
        <v>0</v>
      </c>
      <c r="O47" s="189">
        <v>0</v>
      </c>
      <c r="P47" s="189">
        <v>0</v>
      </c>
      <c r="Q47" s="189">
        <v>0</v>
      </c>
      <c r="R47" s="189">
        <v>0</v>
      </c>
      <c r="S47" s="189">
        <v>0</v>
      </c>
      <c r="T47" s="189">
        <v>0</v>
      </c>
      <c r="U47" s="189">
        <v>0</v>
      </c>
      <c r="V47" s="189">
        <v>0</v>
      </c>
      <c r="W47" s="189">
        <v>0</v>
      </c>
      <c r="X47" s="189">
        <v>0</v>
      </c>
      <c r="Y47" s="189">
        <v>0</v>
      </c>
      <c r="Z47" s="189">
        <v>0</v>
      </c>
      <c r="AA47" s="189">
        <v>0</v>
      </c>
      <c r="AB47" s="225">
        <f t="shared" si="1"/>
        <v>0</v>
      </c>
    </row>
    <row r="48" spans="1:28" ht="31.5">
      <c r="A48" s="165" t="s">
        <v>567</v>
      </c>
      <c r="B48" s="168" t="s">
        <v>568</v>
      </c>
      <c r="C48" s="189">
        <v>0</v>
      </c>
      <c r="D48" s="189">
        <v>0</v>
      </c>
      <c r="E48" s="189">
        <v>0</v>
      </c>
      <c r="F48" s="189">
        <v>0</v>
      </c>
      <c r="G48" s="189">
        <v>0</v>
      </c>
      <c r="H48" s="189">
        <v>0</v>
      </c>
      <c r="I48" s="189">
        <v>0</v>
      </c>
      <c r="J48" s="189">
        <v>0</v>
      </c>
      <c r="K48" s="189">
        <v>0</v>
      </c>
      <c r="L48" s="189">
        <v>0</v>
      </c>
      <c r="M48" s="189">
        <v>0</v>
      </c>
      <c r="N48" s="189">
        <v>0</v>
      </c>
      <c r="O48" s="189">
        <v>0</v>
      </c>
      <c r="P48" s="189">
        <v>0</v>
      </c>
      <c r="Q48" s="189">
        <v>0</v>
      </c>
      <c r="R48" s="189">
        <v>0</v>
      </c>
      <c r="S48" s="189">
        <v>0</v>
      </c>
      <c r="T48" s="189">
        <v>0</v>
      </c>
      <c r="U48" s="189">
        <v>0</v>
      </c>
      <c r="V48" s="189">
        <v>0</v>
      </c>
      <c r="W48" s="189">
        <v>0</v>
      </c>
      <c r="X48" s="189">
        <v>0</v>
      </c>
      <c r="Y48" s="189">
        <v>0</v>
      </c>
      <c r="Z48" s="189">
        <v>0</v>
      </c>
      <c r="AA48" s="189">
        <v>0</v>
      </c>
      <c r="AB48" s="225">
        <f t="shared" si="1"/>
        <v>0</v>
      </c>
    </row>
    <row r="49" spans="1:28" ht="15.75">
      <c r="A49" s="165" t="s">
        <v>99</v>
      </c>
      <c r="B49" s="167" t="s">
        <v>569</v>
      </c>
      <c r="C49" s="189">
        <v>16279</v>
      </c>
      <c r="D49" s="189">
        <v>21799</v>
      </c>
      <c r="E49" s="189">
        <v>26510</v>
      </c>
      <c r="F49" s="189">
        <v>28490</v>
      </c>
      <c r="G49" s="189">
        <v>453</v>
      </c>
      <c r="H49" s="189">
        <v>17726</v>
      </c>
      <c r="I49" s="189">
        <v>424</v>
      </c>
      <c r="J49" s="189">
        <v>32237</v>
      </c>
      <c r="K49" s="189">
        <v>15181</v>
      </c>
      <c r="L49" s="189">
        <v>30449</v>
      </c>
      <c r="M49" s="189">
        <v>27924</v>
      </c>
      <c r="N49" s="189">
        <v>2265</v>
      </c>
      <c r="O49" s="189">
        <v>1326</v>
      </c>
      <c r="P49" s="189">
        <v>0</v>
      </c>
      <c r="Q49" s="189">
        <v>108.226</v>
      </c>
      <c r="R49" s="189">
        <v>0</v>
      </c>
      <c r="S49" s="189">
        <v>539</v>
      </c>
      <c r="T49" s="189">
        <v>7551</v>
      </c>
      <c r="U49" s="189">
        <v>0</v>
      </c>
      <c r="V49" s="189">
        <v>0</v>
      </c>
      <c r="W49" s="189">
        <v>0</v>
      </c>
      <c r="X49" s="189">
        <v>78</v>
      </c>
      <c r="Y49" s="189">
        <v>0</v>
      </c>
      <c r="Z49" s="189">
        <v>0</v>
      </c>
      <c r="AA49" s="189">
        <v>219</v>
      </c>
      <c r="AB49" s="225">
        <f t="shared" si="1"/>
        <v>229558.226</v>
      </c>
    </row>
    <row r="50" spans="1:28" ht="31.5">
      <c r="A50" s="165">
        <v>2</v>
      </c>
      <c r="B50" s="167" t="s">
        <v>616</v>
      </c>
      <c r="C50" s="189">
        <v>0</v>
      </c>
      <c r="D50" s="189">
        <v>0</v>
      </c>
      <c r="E50" s="189">
        <v>0</v>
      </c>
      <c r="F50" s="189">
        <v>0</v>
      </c>
      <c r="G50" s="189">
        <v>0</v>
      </c>
      <c r="H50" s="189">
        <v>807</v>
      </c>
      <c r="I50" s="189">
        <v>0</v>
      </c>
      <c r="J50" s="189">
        <v>0</v>
      </c>
      <c r="K50" s="189">
        <v>0</v>
      </c>
      <c r="L50" s="189">
        <v>0</v>
      </c>
      <c r="M50" s="189">
        <v>0</v>
      </c>
      <c r="N50" s="189">
        <v>0</v>
      </c>
      <c r="O50" s="189">
        <v>0</v>
      </c>
      <c r="P50" s="189">
        <v>0</v>
      </c>
      <c r="Q50" s="189">
        <v>0</v>
      </c>
      <c r="R50" s="189">
        <v>0</v>
      </c>
      <c r="S50" s="189">
        <v>0</v>
      </c>
      <c r="T50" s="189">
        <v>0</v>
      </c>
      <c r="U50" s="189">
        <v>0</v>
      </c>
      <c r="V50" s="189">
        <v>0</v>
      </c>
      <c r="W50" s="189">
        <v>0</v>
      </c>
      <c r="X50" s="189">
        <v>0</v>
      </c>
      <c r="Y50" s="189">
        <v>0</v>
      </c>
      <c r="Z50" s="189">
        <v>0</v>
      </c>
      <c r="AA50" s="189">
        <v>0</v>
      </c>
      <c r="AB50" s="225">
        <f t="shared" si="1"/>
        <v>807</v>
      </c>
    </row>
    <row r="51" spans="1:28" ht="15.75">
      <c r="A51" s="165">
        <v>3</v>
      </c>
      <c r="B51" s="167" t="s">
        <v>570</v>
      </c>
      <c r="C51" s="189">
        <v>0</v>
      </c>
      <c r="D51" s="189">
        <v>0</v>
      </c>
      <c r="E51" s="189">
        <v>0</v>
      </c>
      <c r="F51" s="189">
        <v>0</v>
      </c>
      <c r="G51" s="189">
        <v>0</v>
      </c>
      <c r="H51" s="189">
        <v>0</v>
      </c>
      <c r="I51" s="189">
        <v>0</v>
      </c>
      <c r="J51" s="189">
        <v>0</v>
      </c>
      <c r="K51" s="189">
        <v>0</v>
      </c>
      <c r="L51" s="189">
        <v>0</v>
      </c>
      <c r="M51" s="189">
        <v>0</v>
      </c>
      <c r="N51" s="189">
        <v>0</v>
      </c>
      <c r="O51" s="189">
        <v>0</v>
      </c>
      <c r="P51" s="189">
        <v>0</v>
      </c>
      <c r="Q51" s="189">
        <v>0</v>
      </c>
      <c r="R51" s="189">
        <v>0</v>
      </c>
      <c r="S51" s="189">
        <v>0</v>
      </c>
      <c r="T51" s="189">
        <v>0</v>
      </c>
      <c r="U51" s="189">
        <v>0</v>
      </c>
      <c r="V51" s="189">
        <v>0</v>
      </c>
      <c r="W51" s="189">
        <v>0</v>
      </c>
      <c r="X51" s="189">
        <v>0</v>
      </c>
      <c r="Y51" s="189">
        <v>0</v>
      </c>
      <c r="Z51" s="189">
        <v>0</v>
      </c>
      <c r="AA51" s="189">
        <v>0</v>
      </c>
      <c r="AB51" s="225">
        <f t="shared" si="1"/>
        <v>0</v>
      </c>
    </row>
    <row r="52" spans="1:28" ht="31.5">
      <c r="A52" s="165">
        <v>4</v>
      </c>
      <c r="B52" s="167" t="s">
        <v>571</v>
      </c>
      <c r="C52" s="189">
        <v>67748</v>
      </c>
      <c r="D52" s="189">
        <v>40762</v>
      </c>
      <c r="E52" s="189">
        <v>51398</v>
      </c>
      <c r="F52" s="189">
        <v>80499</v>
      </c>
      <c r="G52" s="189">
        <v>591</v>
      </c>
      <c r="H52" s="189">
        <v>40431</v>
      </c>
      <c r="I52" s="189">
        <v>40645</v>
      </c>
      <c r="J52" s="189">
        <v>96868</v>
      </c>
      <c r="K52" s="189">
        <v>1073</v>
      </c>
      <c r="L52" s="189">
        <v>136087</v>
      </c>
      <c r="M52" s="189">
        <v>50896</v>
      </c>
      <c r="N52" s="189">
        <v>59608</v>
      </c>
      <c r="O52" s="189">
        <v>6265</v>
      </c>
      <c r="P52" s="189">
        <v>0</v>
      </c>
      <c r="Q52" s="189">
        <v>0</v>
      </c>
      <c r="R52" s="189">
        <v>0</v>
      </c>
      <c r="S52" s="189">
        <v>0</v>
      </c>
      <c r="T52" s="189">
        <v>8104</v>
      </c>
      <c r="U52" s="189">
        <v>0</v>
      </c>
      <c r="V52" s="189">
        <v>0</v>
      </c>
      <c r="W52" s="189">
        <v>0</v>
      </c>
      <c r="X52" s="189">
        <v>41</v>
      </c>
      <c r="Y52" s="189">
        <v>0</v>
      </c>
      <c r="Z52" s="189">
        <v>0</v>
      </c>
      <c r="AA52" s="189">
        <v>685</v>
      </c>
      <c r="AB52" s="225">
        <f t="shared" si="1"/>
        <v>681701</v>
      </c>
    </row>
    <row r="53" spans="1:28" ht="31.5">
      <c r="A53" s="165">
        <v>5</v>
      </c>
      <c r="B53" s="167" t="s">
        <v>572</v>
      </c>
      <c r="C53" s="189">
        <v>0</v>
      </c>
      <c r="D53" s="189">
        <v>0</v>
      </c>
      <c r="E53" s="189">
        <v>0</v>
      </c>
      <c r="F53" s="189">
        <v>0</v>
      </c>
      <c r="G53" s="189">
        <v>0</v>
      </c>
      <c r="H53" s="189">
        <v>0</v>
      </c>
      <c r="I53" s="189">
        <v>0</v>
      </c>
      <c r="J53" s="189">
        <v>0</v>
      </c>
      <c r="K53" s="189">
        <v>0</v>
      </c>
      <c r="L53" s="189">
        <v>0</v>
      </c>
      <c r="M53" s="189">
        <v>0</v>
      </c>
      <c r="N53" s="189">
        <v>0</v>
      </c>
      <c r="O53" s="189">
        <v>0</v>
      </c>
      <c r="P53" s="189">
        <v>0</v>
      </c>
      <c r="Q53" s="189">
        <v>0</v>
      </c>
      <c r="R53" s="189">
        <v>0</v>
      </c>
      <c r="S53" s="189">
        <v>0</v>
      </c>
      <c r="T53" s="189">
        <v>0</v>
      </c>
      <c r="U53" s="189">
        <v>0</v>
      </c>
      <c r="V53" s="189">
        <v>0</v>
      </c>
      <c r="W53" s="189">
        <v>0</v>
      </c>
      <c r="X53" s="189">
        <v>0</v>
      </c>
      <c r="Y53" s="189">
        <v>0</v>
      </c>
      <c r="Z53" s="189">
        <v>0</v>
      </c>
      <c r="AA53" s="189">
        <v>0</v>
      </c>
      <c r="AB53" s="225">
        <f t="shared" si="1"/>
        <v>0</v>
      </c>
    </row>
    <row r="54" spans="1:28" ht="31.5">
      <c r="A54" s="165">
        <v>6</v>
      </c>
      <c r="B54" s="167" t="s">
        <v>573</v>
      </c>
      <c r="C54" s="189">
        <v>573</v>
      </c>
      <c r="D54" s="189">
        <v>0</v>
      </c>
      <c r="E54" s="189">
        <v>0</v>
      </c>
      <c r="F54" s="189">
        <v>0</v>
      </c>
      <c r="G54" s="189">
        <v>0</v>
      </c>
      <c r="H54" s="189">
        <v>0</v>
      </c>
      <c r="I54" s="189">
        <v>0</v>
      </c>
      <c r="J54" s="189">
        <v>0</v>
      </c>
      <c r="K54" s="189">
        <v>655</v>
      </c>
      <c r="L54" s="189">
        <v>0</v>
      </c>
      <c r="M54" s="189">
        <v>0</v>
      </c>
      <c r="N54" s="189">
        <v>0</v>
      </c>
      <c r="O54" s="189">
        <v>0</v>
      </c>
      <c r="P54" s="189">
        <v>0</v>
      </c>
      <c r="Q54" s="189">
        <v>0</v>
      </c>
      <c r="R54" s="189">
        <v>0</v>
      </c>
      <c r="S54" s="189">
        <v>0</v>
      </c>
      <c r="T54" s="189">
        <v>0</v>
      </c>
      <c r="U54" s="189">
        <v>0</v>
      </c>
      <c r="V54" s="189">
        <v>0</v>
      </c>
      <c r="W54" s="189">
        <v>0</v>
      </c>
      <c r="X54" s="189">
        <v>0</v>
      </c>
      <c r="Y54" s="189">
        <v>0</v>
      </c>
      <c r="Z54" s="189">
        <v>0</v>
      </c>
      <c r="AA54" s="189">
        <v>0</v>
      </c>
      <c r="AB54" s="225">
        <f t="shared" si="1"/>
        <v>1228</v>
      </c>
    </row>
    <row r="55" spans="1:28" ht="47.25">
      <c r="A55" s="165">
        <v>7</v>
      </c>
      <c r="B55" s="167" t="s">
        <v>574</v>
      </c>
      <c r="C55" s="189">
        <v>0</v>
      </c>
      <c r="D55" s="189">
        <v>0</v>
      </c>
      <c r="E55" s="189">
        <v>0</v>
      </c>
      <c r="F55" s="189">
        <v>0</v>
      </c>
      <c r="G55" s="189">
        <v>0</v>
      </c>
      <c r="H55" s="189">
        <v>0</v>
      </c>
      <c r="I55" s="189">
        <v>0</v>
      </c>
      <c r="J55" s="189">
        <v>0</v>
      </c>
      <c r="K55" s="189">
        <v>0</v>
      </c>
      <c r="L55" s="189">
        <v>0</v>
      </c>
      <c r="M55" s="189">
        <v>0</v>
      </c>
      <c r="N55" s="189">
        <v>0</v>
      </c>
      <c r="O55" s="189">
        <v>0</v>
      </c>
      <c r="P55" s="189">
        <v>0</v>
      </c>
      <c r="Q55" s="189">
        <v>0</v>
      </c>
      <c r="R55" s="189">
        <v>0</v>
      </c>
      <c r="S55" s="189">
        <v>0</v>
      </c>
      <c r="T55" s="189">
        <v>0</v>
      </c>
      <c r="U55" s="189">
        <v>0</v>
      </c>
      <c r="V55" s="189">
        <v>0</v>
      </c>
      <c r="W55" s="189">
        <v>0</v>
      </c>
      <c r="X55" s="189">
        <v>0</v>
      </c>
      <c r="Y55" s="189">
        <v>0</v>
      </c>
      <c r="Z55" s="189">
        <v>0</v>
      </c>
      <c r="AA55" s="189">
        <v>0</v>
      </c>
      <c r="AB55" s="225">
        <f t="shared" si="1"/>
        <v>0</v>
      </c>
    </row>
    <row r="56" spans="1:28" ht="15.75">
      <c r="A56" s="165">
        <v>8</v>
      </c>
      <c r="B56" s="167" t="s">
        <v>575</v>
      </c>
      <c r="C56" s="189">
        <v>0</v>
      </c>
      <c r="D56" s="189">
        <v>0</v>
      </c>
      <c r="E56" s="189">
        <v>0</v>
      </c>
      <c r="F56" s="189">
        <v>0</v>
      </c>
      <c r="G56" s="189">
        <v>0</v>
      </c>
      <c r="H56" s="189">
        <v>0</v>
      </c>
      <c r="I56" s="189">
        <v>0</v>
      </c>
      <c r="J56" s="189">
        <v>0</v>
      </c>
      <c r="K56" s="189">
        <v>0</v>
      </c>
      <c r="L56" s="189">
        <v>0</v>
      </c>
      <c r="M56" s="189">
        <v>0</v>
      </c>
      <c r="N56" s="189">
        <v>0</v>
      </c>
      <c r="O56" s="189">
        <v>0</v>
      </c>
      <c r="P56" s="189">
        <v>0</v>
      </c>
      <c r="Q56" s="189">
        <v>0</v>
      </c>
      <c r="R56" s="189">
        <v>0</v>
      </c>
      <c r="S56" s="189">
        <v>0</v>
      </c>
      <c r="T56" s="189">
        <v>0</v>
      </c>
      <c r="U56" s="189">
        <v>0</v>
      </c>
      <c r="V56" s="189">
        <v>0</v>
      </c>
      <c r="W56" s="189">
        <v>0</v>
      </c>
      <c r="X56" s="189">
        <v>0</v>
      </c>
      <c r="Y56" s="189">
        <v>0</v>
      </c>
      <c r="Z56" s="189">
        <v>0</v>
      </c>
      <c r="AA56" s="189">
        <v>0</v>
      </c>
      <c r="AB56" s="225">
        <f t="shared" si="1"/>
        <v>0</v>
      </c>
    </row>
    <row r="57" spans="1:28" ht="15.75">
      <c r="A57" s="165"/>
      <c r="B57" s="171" t="s">
        <v>752</v>
      </c>
      <c r="C57" s="189">
        <v>84600</v>
      </c>
      <c r="D57" s="189">
        <v>62561</v>
      </c>
      <c r="E57" s="189">
        <v>77908</v>
      </c>
      <c r="F57" s="189">
        <v>108989</v>
      </c>
      <c r="G57" s="189">
        <v>1044</v>
      </c>
      <c r="H57" s="189">
        <v>58964</v>
      </c>
      <c r="I57" s="189">
        <v>41069</v>
      </c>
      <c r="J57" s="189">
        <v>129105</v>
      </c>
      <c r="K57" s="189">
        <v>16909</v>
      </c>
      <c r="L57" s="189">
        <v>166536</v>
      </c>
      <c r="M57" s="189">
        <v>78820</v>
      </c>
      <c r="N57" s="189">
        <v>61873</v>
      </c>
      <c r="O57" s="189">
        <v>7591</v>
      </c>
      <c r="P57" s="189">
        <v>0</v>
      </c>
      <c r="Q57" s="189">
        <v>108.226</v>
      </c>
      <c r="R57" s="189">
        <v>0</v>
      </c>
      <c r="S57" s="189">
        <v>539</v>
      </c>
      <c r="T57" s="189">
        <v>15655</v>
      </c>
      <c r="U57" s="189">
        <v>0</v>
      </c>
      <c r="V57" s="189">
        <v>0</v>
      </c>
      <c r="W57" s="189">
        <v>0</v>
      </c>
      <c r="X57" s="189">
        <v>119</v>
      </c>
      <c r="Y57" s="189">
        <v>0</v>
      </c>
      <c r="Z57" s="189">
        <v>0</v>
      </c>
      <c r="AA57" s="189">
        <v>904</v>
      </c>
      <c r="AB57" s="225">
        <f t="shared" si="1"/>
        <v>913294.226</v>
      </c>
    </row>
    <row r="58" spans="1:28" ht="15.75">
      <c r="A58" s="165" t="s">
        <v>382</v>
      </c>
      <c r="B58" s="168" t="s">
        <v>383</v>
      </c>
      <c r="C58" s="189">
        <v>0</v>
      </c>
      <c r="D58" s="189">
        <v>0</v>
      </c>
      <c r="E58" s="189">
        <v>0</v>
      </c>
      <c r="F58" s="189">
        <v>0</v>
      </c>
      <c r="G58" s="189">
        <v>0</v>
      </c>
      <c r="H58" s="189">
        <v>0</v>
      </c>
      <c r="I58" s="189">
        <v>0</v>
      </c>
      <c r="J58" s="189">
        <v>0</v>
      </c>
      <c r="K58" s="189">
        <v>0</v>
      </c>
      <c r="L58" s="189">
        <v>0</v>
      </c>
      <c r="M58" s="189">
        <v>0</v>
      </c>
      <c r="N58" s="189">
        <v>0</v>
      </c>
      <c r="O58" s="189">
        <v>0</v>
      </c>
      <c r="P58" s="189">
        <v>0</v>
      </c>
      <c r="Q58" s="189">
        <v>0</v>
      </c>
      <c r="R58" s="189">
        <v>0</v>
      </c>
      <c r="S58" s="189">
        <v>0</v>
      </c>
      <c r="T58" s="189">
        <v>0</v>
      </c>
      <c r="U58" s="189">
        <v>0</v>
      </c>
      <c r="V58" s="189">
        <v>0</v>
      </c>
      <c r="W58" s="189">
        <v>0</v>
      </c>
      <c r="X58" s="189">
        <v>0</v>
      </c>
      <c r="Y58" s="189">
        <v>0</v>
      </c>
      <c r="Z58" s="189">
        <v>0</v>
      </c>
      <c r="AA58" s="189">
        <v>0</v>
      </c>
      <c r="AB58" s="225">
        <f t="shared" si="1"/>
        <v>0</v>
      </c>
    </row>
    <row r="59" spans="1:28" ht="15.75">
      <c r="A59" s="165" t="s">
        <v>351</v>
      </c>
      <c r="B59" s="167" t="s">
        <v>384</v>
      </c>
      <c r="C59" s="189">
        <v>8420</v>
      </c>
      <c r="D59" s="189">
        <v>3092</v>
      </c>
      <c r="E59" s="189">
        <v>15223</v>
      </c>
      <c r="F59" s="189">
        <v>691</v>
      </c>
      <c r="G59" s="189">
        <v>622</v>
      </c>
      <c r="H59" s="189">
        <v>355</v>
      </c>
      <c r="I59" s="189">
        <v>3169</v>
      </c>
      <c r="J59" s="189">
        <v>1161</v>
      </c>
      <c r="K59" s="189">
        <v>29</v>
      </c>
      <c r="L59" s="189">
        <v>334</v>
      </c>
      <c r="M59" s="189">
        <v>3940</v>
      </c>
      <c r="N59" s="189">
        <v>12852</v>
      </c>
      <c r="O59" s="189">
        <v>115</v>
      </c>
      <c r="P59" s="189">
        <v>96.70406999999994</v>
      </c>
      <c r="Q59" s="189">
        <v>4.462870000000002</v>
      </c>
      <c r="R59" s="189">
        <v>23</v>
      </c>
      <c r="S59" s="189">
        <v>158</v>
      </c>
      <c r="T59" s="189">
        <v>61</v>
      </c>
      <c r="U59" s="189">
        <v>94</v>
      </c>
      <c r="V59" s="189">
        <v>66</v>
      </c>
      <c r="W59" s="189">
        <v>0</v>
      </c>
      <c r="X59" s="189">
        <v>0</v>
      </c>
      <c r="Y59" s="189">
        <v>0</v>
      </c>
      <c r="Z59" s="189">
        <v>4</v>
      </c>
      <c r="AA59" s="189">
        <v>8676</v>
      </c>
      <c r="AB59" s="225">
        <f t="shared" si="1"/>
        <v>59186.16694</v>
      </c>
    </row>
    <row r="60" spans="1:28" ht="15.75">
      <c r="A60" s="165" t="s">
        <v>99</v>
      </c>
      <c r="B60" s="167" t="s">
        <v>385</v>
      </c>
      <c r="C60" s="189">
        <v>7665</v>
      </c>
      <c r="D60" s="189">
        <v>50</v>
      </c>
      <c r="E60" s="189">
        <v>533</v>
      </c>
      <c r="F60" s="189">
        <v>691</v>
      </c>
      <c r="G60" s="189">
        <v>41</v>
      </c>
      <c r="H60" s="189">
        <v>180</v>
      </c>
      <c r="I60" s="189">
        <v>2714</v>
      </c>
      <c r="J60" s="189">
        <v>16</v>
      </c>
      <c r="K60" s="189">
        <v>7</v>
      </c>
      <c r="L60" s="189">
        <v>12</v>
      </c>
      <c r="M60" s="189">
        <v>434</v>
      </c>
      <c r="N60" s="189">
        <v>648</v>
      </c>
      <c r="O60" s="189">
        <v>2</v>
      </c>
      <c r="P60" s="189">
        <v>15.807459999999992</v>
      </c>
      <c r="Q60" s="189">
        <v>4.462870000000002</v>
      </c>
      <c r="R60" s="189">
        <v>7</v>
      </c>
      <c r="S60" s="189">
        <v>158</v>
      </c>
      <c r="T60" s="189">
        <v>2</v>
      </c>
      <c r="U60" s="189">
        <v>94</v>
      </c>
      <c r="V60" s="189">
        <v>23</v>
      </c>
      <c r="W60" s="189">
        <v>0</v>
      </c>
      <c r="X60" s="189">
        <v>0</v>
      </c>
      <c r="Y60" s="189">
        <v>0</v>
      </c>
      <c r="Z60" s="189">
        <v>2</v>
      </c>
      <c r="AA60" s="189">
        <v>71</v>
      </c>
      <c r="AB60" s="225">
        <f t="shared" si="1"/>
        <v>13370.27033</v>
      </c>
    </row>
    <row r="61" spans="1:28" ht="15.75">
      <c r="A61" s="165" t="s">
        <v>100</v>
      </c>
      <c r="B61" s="167" t="s">
        <v>118</v>
      </c>
      <c r="C61" s="189">
        <v>755</v>
      </c>
      <c r="D61" s="189">
        <v>3042</v>
      </c>
      <c r="E61" s="189">
        <v>14690</v>
      </c>
      <c r="F61" s="189">
        <v>0</v>
      </c>
      <c r="G61" s="189">
        <v>581</v>
      </c>
      <c r="H61" s="189">
        <v>175</v>
      </c>
      <c r="I61" s="189">
        <v>455</v>
      </c>
      <c r="J61" s="189">
        <v>1145</v>
      </c>
      <c r="K61" s="189">
        <v>22</v>
      </c>
      <c r="L61" s="189">
        <v>322</v>
      </c>
      <c r="M61" s="189">
        <v>3506</v>
      </c>
      <c r="N61" s="189">
        <v>12204</v>
      </c>
      <c r="O61" s="189">
        <v>113</v>
      </c>
      <c r="P61" s="189">
        <v>80.89660999999995</v>
      </c>
      <c r="Q61" s="189">
        <v>0</v>
      </c>
      <c r="R61" s="189">
        <v>16</v>
      </c>
      <c r="S61" s="189">
        <v>0</v>
      </c>
      <c r="T61" s="189">
        <v>59</v>
      </c>
      <c r="U61" s="189">
        <v>0</v>
      </c>
      <c r="V61" s="189">
        <v>43</v>
      </c>
      <c r="W61" s="189">
        <v>0</v>
      </c>
      <c r="X61" s="189">
        <v>0</v>
      </c>
      <c r="Y61" s="189">
        <v>0</v>
      </c>
      <c r="Z61" s="189">
        <v>2</v>
      </c>
      <c r="AA61" s="189">
        <v>8605</v>
      </c>
      <c r="AB61" s="225">
        <f t="shared" si="1"/>
        <v>45815.89661</v>
      </c>
    </row>
    <row r="62" spans="1:28" ht="15.75">
      <c r="A62" s="165" t="s">
        <v>353</v>
      </c>
      <c r="B62" s="167" t="s">
        <v>386</v>
      </c>
      <c r="C62" s="189">
        <v>0</v>
      </c>
      <c r="D62" s="189">
        <v>0</v>
      </c>
      <c r="E62" s="189">
        <v>0</v>
      </c>
      <c r="F62" s="189">
        <v>0</v>
      </c>
      <c r="G62" s="189">
        <v>0</v>
      </c>
      <c r="H62" s="189">
        <v>0</v>
      </c>
      <c r="I62" s="189">
        <v>0</v>
      </c>
      <c r="J62" s="189">
        <v>0</v>
      </c>
      <c r="K62" s="189">
        <v>0</v>
      </c>
      <c r="L62" s="189">
        <v>0</v>
      </c>
      <c r="M62" s="189">
        <v>0</v>
      </c>
      <c r="N62" s="189">
        <v>0</v>
      </c>
      <c r="O62" s="189">
        <v>0</v>
      </c>
      <c r="P62" s="189">
        <v>0</v>
      </c>
      <c r="Q62" s="189">
        <v>0</v>
      </c>
      <c r="R62" s="189">
        <v>0</v>
      </c>
      <c r="S62" s="189">
        <v>0</v>
      </c>
      <c r="T62" s="189">
        <v>0</v>
      </c>
      <c r="U62" s="189">
        <v>0</v>
      </c>
      <c r="V62" s="189">
        <v>0</v>
      </c>
      <c r="W62" s="189">
        <v>0</v>
      </c>
      <c r="X62" s="189">
        <v>0</v>
      </c>
      <c r="Y62" s="189">
        <v>0</v>
      </c>
      <c r="Z62" s="189">
        <v>0</v>
      </c>
      <c r="AA62" s="189">
        <v>0</v>
      </c>
      <c r="AB62" s="225">
        <f t="shared" si="1"/>
        <v>0</v>
      </c>
    </row>
    <row r="63" spans="1:28" ht="15.75">
      <c r="A63" s="165" t="s">
        <v>99</v>
      </c>
      <c r="B63" s="167" t="s">
        <v>387</v>
      </c>
      <c r="C63" s="189">
        <v>603</v>
      </c>
      <c r="D63" s="189">
        <v>6869</v>
      </c>
      <c r="E63" s="189">
        <v>19538</v>
      </c>
      <c r="F63" s="189">
        <v>8785</v>
      </c>
      <c r="G63" s="189">
        <v>2939</v>
      </c>
      <c r="H63" s="189">
        <v>1751</v>
      </c>
      <c r="I63" s="189">
        <v>10722</v>
      </c>
      <c r="J63" s="189">
        <v>6946</v>
      </c>
      <c r="K63" s="189">
        <v>8220</v>
      </c>
      <c r="L63" s="189">
        <v>3448</v>
      </c>
      <c r="M63" s="189">
        <v>1596</v>
      </c>
      <c r="N63" s="189">
        <v>25970</v>
      </c>
      <c r="O63" s="189">
        <v>351</v>
      </c>
      <c r="P63" s="189">
        <v>2599.3498899999995</v>
      </c>
      <c r="Q63" s="189">
        <v>6439.37393</v>
      </c>
      <c r="R63" s="189">
        <v>482</v>
      </c>
      <c r="S63" s="189">
        <v>88</v>
      </c>
      <c r="T63" s="189">
        <v>24436</v>
      </c>
      <c r="U63" s="189">
        <v>157</v>
      </c>
      <c r="V63" s="189">
        <v>1958</v>
      </c>
      <c r="W63" s="189">
        <v>675</v>
      </c>
      <c r="X63" s="189">
        <v>29</v>
      </c>
      <c r="Y63" s="189">
        <v>400</v>
      </c>
      <c r="Z63" s="189">
        <v>53</v>
      </c>
      <c r="AA63" s="189">
        <v>909</v>
      </c>
      <c r="AB63" s="225">
        <f t="shared" si="1"/>
        <v>135963.72382</v>
      </c>
    </row>
    <row r="64" spans="1:28" ht="15.75">
      <c r="A64" s="165" t="s">
        <v>100</v>
      </c>
      <c r="B64" s="167" t="s">
        <v>388</v>
      </c>
      <c r="C64" s="189">
        <v>3646</v>
      </c>
      <c r="D64" s="189">
        <v>9</v>
      </c>
      <c r="E64" s="189">
        <v>18</v>
      </c>
      <c r="F64" s="189">
        <v>611</v>
      </c>
      <c r="G64" s="189">
        <v>4</v>
      </c>
      <c r="H64" s="189">
        <v>17</v>
      </c>
      <c r="I64" s="189">
        <v>29</v>
      </c>
      <c r="J64" s="189">
        <v>486</v>
      </c>
      <c r="K64" s="189">
        <v>0</v>
      </c>
      <c r="L64" s="189">
        <v>1604</v>
      </c>
      <c r="M64" s="189">
        <v>676</v>
      </c>
      <c r="N64" s="189">
        <v>67</v>
      </c>
      <c r="O64" s="189">
        <v>25</v>
      </c>
      <c r="P64" s="189">
        <v>4.93744</v>
      </c>
      <c r="Q64" s="189">
        <v>0</v>
      </c>
      <c r="R64" s="189">
        <v>95</v>
      </c>
      <c r="S64" s="189">
        <v>6</v>
      </c>
      <c r="T64" s="189">
        <v>109</v>
      </c>
      <c r="U64" s="189">
        <v>0</v>
      </c>
      <c r="V64" s="189">
        <v>1</v>
      </c>
      <c r="W64" s="189">
        <v>1</v>
      </c>
      <c r="X64" s="189">
        <v>3</v>
      </c>
      <c r="Y64" s="189">
        <v>61</v>
      </c>
      <c r="Z64" s="189">
        <v>8</v>
      </c>
      <c r="AA64" s="189">
        <v>16</v>
      </c>
      <c r="AB64" s="225">
        <f t="shared" si="1"/>
        <v>7496.93744</v>
      </c>
    </row>
    <row r="65" spans="1:28" ht="15.75">
      <c r="A65" s="165" t="s">
        <v>101</v>
      </c>
      <c r="B65" s="167" t="s">
        <v>389</v>
      </c>
      <c r="C65" s="189">
        <v>0</v>
      </c>
      <c r="D65" s="189">
        <v>0</v>
      </c>
      <c r="E65" s="189">
        <v>0</v>
      </c>
      <c r="F65" s="189">
        <v>0</v>
      </c>
      <c r="G65" s="189">
        <v>25</v>
      </c>
      <c r="H65" s="189">
        <v>0</v>
      </c>
      <c r="I65" s="189">
        <v>0</v>
      </c>
      <c r="J65" s="189">
        <v>3777</v>
      </c>
      <c r="K65" s="189">
        <v>0</v>
      </c>
      <c r="L65" s="189">
        <v>0</v>
      </c>
      <c r="M65" s="189">
        <v>0</v>
      </c>
      <c r="N65" s="189">
        <v>0</v>
      </c>
      <c r="O65" s="189">
        <v>0</v>
      </c>
      <c r="P65" s="189">
        <v>0</v>
      </c>
      <c r="Q65" s="189">
        <v>0</v>
      </c>
      <c r="R65" s="189">
        <v>0</v>
      </c>
      <c r="S65" s="189">
        <v>3</v>
      </c>
      <c r="T65" s="189">
        <v>0</v>
      </c>
      <c r="U65" s="189">
        <v>0</v>
      </c>
      <c r="V65" s="189">
        <v>0</v>
      </c>
      <c r="W65" s="189">
        <v>0</v>
      </c>
      <c r="X65" s="189">
        <v>0</v>
      </c>
      <c r="Y65" s="189">
        <v>40</v>
      </c>
      <c r="Z65" s="189">
        <v>0</v>
      </c>
      <c r="AA65" s="189">
        <v>0</v>
      </c>
      <c r="AB65" s="225">
        <f t="shared" si="1"/>
        <v>3845</v>
      </c>
    </row>
    <row r="66" spans="1:28" ht="15.75">
      <c r="A66" s="165"/>
      <c r="B66" s="168" t="s">
        <v>390</v>
      </c>
      <c r="C66" s="189">
        <v>4249</v>
      </c>
      <c r="D66" s="189">
        <v>6878</v>
      </c>
      <c r="E66" s="189">
        <v>19556</v>
      </c>
      <c r="F66" s="189">
        <v>9396</v>
      </c>
      <c r="G66" s="189">
        <v>2968</v>
      </c>
      <c r="H66" s="189">
        <v>1768</v>
      </c>
      <c r="I66" s="189">
        <v>10751</v>
      </c>
      <c r="J66" s="189">
        <v>11209</v>
      </c>
      <c r="K66" s="189">
        <v>8220</v>
      </c>
      <c r="L66" s="189">
        <v>5052</v>
      </c>
      <c r="M66" s="189">
        <v>2272</v>
      </c>
      <c r="N66" s="189">
        <v>26037</v>
      </c>
      <c r="O66" s="189">
        <v>376</v>
      </c>
      <c r="P66" s="189">
        <v>2604.2873299999997</v>
      </c>
      <c r="Q66" s="189">
        <v>6439.37393</v>
      </c>
      <c r="R66" s="189">
        <v>577</v>
      </c>
      <c r="S66" s="189">
        <v>97</v>
      </c>
      <c r="T66" s="189">
        <v>24545</v>
      </c>
      <c r="U66" s="189">
        <v>157</v>
      </c>
      <c r="V66" s="189">
        <v>1959</v>
      </c>
      <c r="W66" s="189">
        <v>676</v>
      </c>
      <c r="X66" s="189">
        <v>32</v>
      </c>
      <c r="Y66" s="189">
        <v>501</v>
      </c>
      <c r="Z66" s="189">
        <v>61</v>
      </c>
      <c r="AA66" s="189">
        <v>925</v>
      </c>
      <c r="AB66" s="225">
        <f t="shared" si="1"/>
        <v>147305.66126000002</v>
      </c>
    </row>
    <row r="67" spans="1:28" ht="15.75">
      <c r="A67" s="165" t="s">
        <v>114</v>
      </c>
      <c r="B67" s="167" t="s">
        <v>118</v>
      </c>
      <c r="C67" s="189">
        <v>0</v>
      </c>
      <c r="D67" s="189">
        <v>0</v>
      </c>
      <c r="E67" s="189">
        <v>0</v>
      </c>
      <c r="F67" s="189">
        <v>149</v>
      </c>
      <c r="G67" s="189">
        <v>0</v>
      </c>
      <c r="H67" s="189">
        <v>151</v>
      </c>
      <c r="I67" s="189">
        <v>0</v>
      </c>
      <c r="J67" s="189">
        <v>228</v>
      </c>
      <c r="K67" s="189">
        <v>0</v>
      </c>
      <c r="L67" s="189">
        <v>523</v>
      </c>
      <c r="M67" s="189">
        <v>324</v>
      </c>
      <c r="N67" s="189">
        <v>0</v>
      </c>
      <c r="O67" s="189">
        <v>2</v>
      </c>
      <c r="P67" s="189">
        <v>109.96078999999999</v>
      </c>
      <c r="Q67" s="189">
        <v>0</v>
      </c>
      <c r="R67" s="189">
        <v>233</v>
      </c>
      <c r="S67" s="189">
        <v>15</v>
      </c>
      <c r="T67" s="189">
        <v>59</v>
      </c>
      <c r="U67" s="189">
        <v>55</v>
      </c>
      <c r="V67" s="189">
        <v>0</v>
      </c>
      <c r="W67" s="189">
        <v>13</v>
      </c>
      <c r="X67" s="189">
        <v>0</v>
      </c>
      <c r="Y67" s="189">
        <v>0</v>
      </c>
      <c r="Z67" s="189">
        <v>0</v>
      </c>
      <c r="AA67" s="189">
        <v>0</v>
      </c>
      <c r="AB67" s="225">
        <f t="shared" si="1"/>
        <v>1861.96079</v>
      </c>
    </row>
    <row r="68" spans="1:28" ht="15.75">
      <c r="A68" s="165"/>
      <c r="B68" s="168" t="s">
        <v>391</v>
      </c>
      <c r="C68" s="189">
        <v>12669</v>
      </c>
      <c r="D68" s="189">
        <v>9970</v>
      </c>
      <c r="E68" s="189">
        <v>34779</v>
      </c>
      <c r="F68" s="189">
        <v>10236</v>
      </c>
      <c r="G68" s="189">
        <v>3590</v>
      </c>
      <c r="H68" s="189">
        <v>2274</v>
      </c>
      <c r="I68" s="189">
        <v>13920</v>
      </c>
      <c r="J68" s="189">
        <v>12598</v>
      </c>
      <c r="K68" s="189">
        <v>8249</v>
      </c>
      <c r="L68" s="189">
        <v>5909</v>
      </c>
      <c r="M68" s="189">
        <v>6536</v>
      </c>
      <c r="N68" s="189">
        <v>38889</v>
      </c>
      <c r="O68" s="189">
        <v>493</v>
      </c>
      <c r="P68" s="189">
        <v>2810.9521899999995</v>
      </c>
      <c r="Q68" s="189">
        <v>6443.8368</v>
      </c>
      <c r="R68" s="189">
        <v>833</v>
      </c>
      <c r="S68" s="189">
        <v>270</v>
      </c>
      <c r="T68" s="189">
        <v>24665</v>
      </c>
      <c r="U68" s="189">
        <v>306</v>
      </c>
      <c r="V68" s="189">
        <v>2025</v>
      </c>
      <c r="W68" s="189">
        <v>689</v>
      </c>
      <c r="X68" s="189">
        <v>32</v>
      </c>
      <c r="Y68" s="189">
        <v>501</v>
      </c>
      <c r="Z68" s="189">
        <v>65</v>
      </c>
      <c r="AA68" s="189">
        <v>9601</v>
      </c>
      <c r="AB68" s="225">
        <f t="shared" si="1"/>
        <v>208353.78899</v>
      </c>
    </row>
    <row r="69" spans="1:28" ht="31.5">
      <c r="A69" s="165" t="s">
        <v>392</v>
      </c>
      <c r="B69" s="168" t="s">
        <v>393</v>
      </c>
      <c r="C69" s="189">
        <v>0</v>
      </c>
      <c r="D69" s="189">
        <v>0</v>
      </c>
      <c r="E69" s="189">
        <v>0</v>
      </c>
      <c r="F69" s="189">
        <v>0</v>
      </c>
      <c r="G69" s="189">
        <v>0</v>
      </c>
      <c r="H69" s="189">
        <v>0</v>
      </c>
      <c r="I69" s="189">
        <v>0</v>
      </c>
      <c r="J69" s="189">
        <v>0</v>
      </c>
      <c r="K69" s="189">
        <v>0</v>
      </c>
      <c r="L69" s="189">
        <v>0</v>
      </c>
      <c r="M69" s="189">
        <v>0</v>
      </c>
      <c r="N69" s="189">
        <v>0</v>
      </c>
      <c r="O69" s="189">
        <v>0</v>
      </c>
      <c r="P69" s="189">
        <v>0</v>
      </c>
      <c r="Q69" s="189">
        <v>0</v>
      </c>
      <c r="R69" s="189">
        <v>0</v>
      </c>
      <c r="S69" s="189">
        <v>0</v>
      </c>
      <c r="T69" s="189">
        <v>0</v>
      </c>
      <c r="U69" s="189">
        <v>0</v>
      </c>
      <c r="V69" s="189">
        <v>0</v>
      </c>
      <c r="W69" s="189">
        <v>0</v>
      </c>
      <c r="X69" s="189">
        <v>0</v>
      </c>
      <c r="Y69" s="189">
        <v>0</v>
      </c>
      <c r="Z69" s="189">
        <v>0</v>
      </c>
      <c r="AA69" s="189">
        <v>0</v>
      </c>
      <c r="AB69" s="225">
        <f t="shared" si="1"/>
        <v>0</v>
      </c>
    </row>
    <row r="70" spans="1:28" ht="15.75">
      <c r="A70" s="165" t="s">
        <v>351</v>
      </c>
      <c r="B70" s="167" t="s">
        <v>394</v>
      </c>
      <c r="C70" s="189">
        <v>0</v>
      </c>
      <c r="D70" s="189">
        <v>0</v>
      </c>
      <c r="E70" s="189">
        <v>0</v>
      </c>
      <c r="F70" s="189">
        <v>0</v>
      </c>
      <c r="G70" s="189">
        <v>0</v>
      </c>
      <c r="H70" s="189">
        <v>0</v>
      </c>
      <c r="I70" s="189">
        <v>0</v>
      </c>
      <c r="J70" s="189">
        <v>0</v>
      </c>
      <c r="K70" s="189">
        <v>0</v>
      </c>
      <c r="L70" s="189">
        <v>0</v>
      </c>
      <c r="M70" s="189">
        <v>0</v>
      </c>
      <c r="N70" s="189">
        <v>0</v>
      </c>
      <c r="O70" s="189">
        <v>0</v>
      </c>
      <c r="P70" s="189">
        <v>90.4756</v>
      </c>
      <c r="Q70" s="189">
        <v>0</v>
      </c>
      <c r="R70" s="189">
        <v>0</v>
      </c>
      <c r="S70" s="189">
        <v>0</v>
      </c>
      <c r="T70" s="189">
        <v>0</v>
      </c>
      <c r="U70" s="189">
        <v>0</v>
      </c>
      <c r="V70" s="189">
        <v>0</v>
      </c>
      <c r="W70" s="189">
        <v>0</v>
      </c>
      <c r="X70" s="189">
        <v>0</v>
      </c>
      <c r="Y70" s="189">
        <v>0</v>
      </c>
      <c r="Z70" s="189">
        <v>0</v>
      </c>
      <c r="AA70" s="189">
        <v>0</v>
      </c>
      <c r="AB70" s="225">
        <f t="shared" si="1"/>
        <v>90.4756</v>
      </c>
    </row>
    <row r="71" spans="1:28" ht="15.75">
      <c r="A71" s="165" t="s">
        <v>353</v>
      </c>
      <c r="B71" s="167" t="s">
        <v>530</v>
      </c>
      <c r="C71" s="189">
        <v>0</v>
      </c>
      <c r="D71" s="189">
        <v>0</v>
      </c>
      <c r="E71" s="189">
        <v>23580</v>
      </c>
      <c r="F71" s="189">
        <v>0</v>
      </c>
      <c r="G71" s="189">
        <v>0</v>
      </c>
      <c r="H71" s="189">
        <v>0</v>
      </c>
      <c r="I71" s="189">
        <v>0</v>
      </c>
      <c r="J71" s="189">
        <v>0</v>
      </c>
      <c r="K71" s="189">
        <v>0</v>
      </c>
      <c r="L71" s="189">
        <v>0</v>
      </c>
      <c r="M71" s="189">
        <v>0</v>
      </c>
      <c r="N71" s="189">
        <v>0</v>
      </c>
      <c r="O71" s="189">
        <v>0</v>
      </c>
      <c r="P71" s="189">
        <v>2773.76922</v>
      </c>
      <c r="Q71" s="189">
        <v>429.672</v>
      </c>
      <c r="R71" s="189">
        <v>0</v>
      </c>
      <c r="S71" s="189">
        <v>0</v>
      </c>
      <c r="T71" s="189">
        <v>0</v>
      </c>
      <c r="U71" s="189">
        <v>0</v>
      </c>
      <c r="V71" s="189">
        <v>0</v>
      </c>
      <c r="W71" s="189">
        <v>0</v>
      </c>
      <c r="X71" s="189">
        <v>0</v>
      </c>
      <c r="Y71" s="189">
        <v>0</v>
      </c>
      <c r="Z71" s="189">
        <v>0</v>
      </c>
      <c r="AA71" s="189">
        <v>0</v>
      </c>
      <c r="AB71" s="225">
        <f t="shared" si="1"/>
        <v>26783.44122</v>
      </c>
    </row>
    <row r="72" spans="1:28" ht="15.75">
      <c r="A72" s="165" t="s">
        <v>359</v>
      </c>
      <c r="B72" s="167" t="s">
        <v>395</v>
      </c>
      <c r="C72" s="189">
        <v>936</v>
      </c>
      <c r="D72" s="189">
        <v>171</v>
      </c>
      <c r="E72" s="189">
        <v>1200</v>
      </c>
      <c r="F72" s="189">
        <v>0</v>
      </c>
      <c r="G72" s="189">
        <v>112</v>
      </c>
      <c r="H72" s="189">
        <v>252</v>
      </c>
      <c r="I72" s="189">
        <v>1432</v>
      </c>
      <c r="J72" s="189">
        <v>0</v>
      </c>
      <c r="K72" s="189">
        <v>90</v>
      </c>
      <c r="L72" s="189">
        <v>504</v>
      </c>
      <c r="M72" s="189">
        <v>288</v>
      </c>
      <c r="N72" s="189">
        <v>377</v>
      </c>
      <c r="O72" s="189">
        <v>0</v>
      </c>
      <c r="P72" s="189">
        <v>258.50579999999997</v>
      </c>
      <c r="Q72" s="189">
        <v>1.18011</v>
      </c>
      <c r="R72" s="189">
        <v>19</v>
      </c>
      <c r="S72" s="189">
        <v>0</v>
      </c>
      <c r="T72" s="189">
        <v>121</v>
      </c>
      <c r="U72" s="189">
        <v>0</v>
      </c>
      <c r="V72" s="189">
        <v>3</v>
      </c>
      <c r="W72" s="189">
        <v>124</v>
      </c>
      <c r="X72" s="189">
        <v>0</v>
      </c>
      <c r="Y72" s="189">
        <v>0</v>
      </c>
      <c r="Z72" s="189">
        <v>105</v>
      </c>
      <c r="AA72" s="189">
        <v>299</v>
      </c>
      <c r="AB72" s="225">
        <f t="shared" si="1"/>
        <v>6292.68591</v>
      </c>
    </row>
    <row r="73" spans="1:28" ht="15.75">
      <c r="A73" s="165"/>
      <c r="B73" s="168" t="s">
        <v>396</v>
      </c>
      <c r="C73" s="189">
        <v>936</v>
      </c>
      <c r="D73" s="189">
        <v>171</v>
      </c>
      <c r="E73" s="189">
        <v>24780</v>
      </c>
      <c r="F73" s="189">
        <v>0</v>
      </c>
      <c r="G73" s="189">
        <v>112</v>
      </c>
      <c r="H73" s="189">
        <v>252</v>
      </c>
      <c r="I73" s="189">
        <v>1432</v>
      </c>
      <c r="J73" s="189">
        <v>0</v>
      </c>
      <c r="K73" s="189">
        <v>90</v>
      </c>
      <c r="L73" s="189">
        <v>504</v>
      </c>
      <c r="M73" s="189">
        <v>288</v>
      </c>
      <c r="N73" s="189">
        <v>377</v>
      </c>
      <c r="O73" s="189">
        <v>0</v>
      </c>
      <c r="P73" s="189">
        <v>3122.7506200000003</v>
      </c>
      <c r="Q73" s="189">
        <v>430.85211000000004</v>
      </c>
      <c r="R73" s="189">
        <v>19</v>
      </c>
      <c r="S73" s="189">
        <v>0</v>
      </c>
      <c r="T73" s="189">
        <v>121</v>
      </c>
      <c r="U73" s="189">
        <v>0</v>
      </c>
      <c r="V73" s="189">
        <v>3</v>
      </c>
      <c r="W73" s="189">
        <v>124</v>
      </c>
      <c r="X73" s="189">
        <v>0</v>
      </c>
      <c r="Y73" s="189">
        <v>0</v>
      </c>
      <c r="Z73" s="189">
        <v>105</v>
      </c>
      <c r="AA73" s="189">
        <v>299</v>
      </c>
      <c r="AB73" s="225">
        <f>SUM(C73:AA73)</f>
        <v>33166.60273</v>
      </c>
    </row>
    <row r="74" spans="1:28" ht="15.75">
      <c r="A74" s="165"/>
      <c r="B74" s="168" t="s">
        <v>397</v>
      </c>
      <c r="C74" s="189">
        <v>419404</v>
      </c>
      <c r="D74" s="189">
        <v>315348</v>
      </c>
      <c r="E74" s="189">
        <v>367730</v>
      </c>
      <c r="F74" s="189">
        <v>238328</v>
      </c>
      <c r="G74" s="189">
        <v>34459</v>
      </c>
      <c r="H74" s="189">
        <v>152281.06</v>
      </c>
      <c r="I74" s="189">
        <v>387919</v>
      </c>
      <c r="J74" s="189">
        <v>236783</v>
      </c>
      <c r="K74" s="189">
        <v>88718</v>
      </c>
      <c r="L74" s="189">
        <v>396110</v>
      </c>
      <c r="M74" s="189">
        <v>174126</v>
      </c>
      <c r="N74" s="189">
        <v>345062</v>
      </c>
      <c r="O74" s="189">
        <v>24973</v>
      </c>
      <c r="P74" s="189">
        <v>32168.784629999995</v>
      </c>
      <c r="Q74" s="189">
        <v>17420.05695</v>
      </c>
      <c r="R74" s="189">
        <v>8537</v>
      </c>
      <c r="S74" s="189">
        <v>15590</v>
      </c>
      <c r="T74" s="189">
        <v>96277</v>
      </c>
      <c r="U74" s="189">
        <v>9128</v>
      </c>
      <c r="V74" s="189">
        <v>20641</v>
      </c>
      <c r="W74" s="189">
        <v>10916</v>
      </c>
      <c r="X74" s="189">
        <v>8259</v>
      </c>
      <c r="Y74" s="189">
        <v>6710</v>
      </c>
      <c r="Z74" s="189">
        <v>5207</v>
      </c>
      <c r="AA74" s="189">
        <v>32411</v>
      </c>
      <c r="AB74" s="225">
        <f>SUM(C74:AA74)</f>
        <v>3444505.9015800003</v>
      </c>
    </row>
    <row r="75" spans="1:28" ht="15.75">
      <c r="A75" s="165" t="s">
        <v>398</v>
      </c>
      <c r="B75" s="168" t="s">
        <v>399</v>
      </c>
      <c r="C75" s="189">
        <v>0</v>
      </c>
      <c r="D75" s="189">
        <v>0</v>
      </c>
      <c r="E75" s="189">
        <v>0</v>
      </c>
      <c r="F75" s="189">
        <v>1173</v>
      </c>
      <c r="G75" s="189">
        <v>0</v>
      </c>
      <c r="H75" s="189">
        <v>0</v>
      </c>
      <c r="I75" s="189">
        <v>24303</v>
      </c>
      <c r="J75" s="189">
        <v>0</v>
      </c>
      <c r="K75" s="189">
        <v>0</v>
      </c>
      <c r="L75" s="189">
        <v>0</v>
      </c>
      <c r="M75" s="189">
        <v>0</v>
      </c>
      <c r="N75" s="189">
        <v>0</v>
      </c>
      <c r="O75" s="189">
        <v>0</v>
      </c>
      <c r="P75" s="189">
        <v>0</v>
      </c>
      <c r="Q75" s="189">
        <v>0</v>
      </c>
      <c r="R75" s="189">
        <v>0</v>
      </c>
      <c r="S75" s="189">
        <v>0</v>
      </c>
      <c r="T75" s="189">
        <v>0</v>
      </c>
      <c r="U75" s="189">
        <v>0</v>
      </c>
      <c r="V75" s="189">
        <v>96</v>
      </c>
      <c r="W75" s="189">
        <v>0</v>
      </c>
      <c r="X75" s="189">
        <v>0</v>
      </c>
      <c r="Y75" s="189">
        <v>0</v>
      </c>
      <c r="Z75" s="189">
        <v>0</v>
      </c>
      <c r="AA75" s="189">
        <v>0</v>
      </c>
      <c r="AB75" s="225">
        <f>SUM(C75:AA75)</f>
        <v>25572</v>
      </c>
    </row>
    <row r="76" spans="1:28" ht="15.75">
      <c r="A76" s="398" t="s">
        <v>400</v>
      </c>
      <c r="B76" s="398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>
        <v>0</v>
      </c>
      <c r="AA76" s="189"/>
      <c r="AB76" s="225"/>
    </row>
    <row r="77" spans="1:28" ht="15.75">
      <c r="A77" s="172" t="s">
        <v>98</v>
      </c>
      <c r="B77" s="166" t="s">
        <v>401</v>
      </c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>
        <v>0</v>
      </c>
      <c r="AA77" s="189"/>
      <c r="AB77" s="225"/>
    </row>
    <row r="78" spans="1:28" ht="15.75">
      <c r="A78" s="165" t="s">
        <v>351</v>
      </c>
      <c r="B78" s="36" t="s">
        <v>402</v>
      </c>
      <c r="C78" s="189">
        <v>33019</v>
      </c>
      <c r="D78" s="189">
        <v>36217</v>
      </c>
      <c r="E78" s="189">
        <v>31475</v>
      </c>
      <c r="F78" s="189">
        <v>32580</v>
      </c>
      <c r="G78" s="189">
        <v>10000</v>
      </c>
      <c r="H78" s="189">
        <v>10440</v>
      </c>
      <c r="I78" s="189">
        <v>66587</v>
      </c>
      <c r="J78" s="189">
        <v>32470</v>
      </c>
      <c r="K78" s="189">
        <v>17458</v>
      </c>
      <c r="L78" s="189">
        <v>43300</v>
      </c>
      <c r="M78" s="189">
        <v>10945</v>
      </c>
      <c r="N78" s="189">
        <v>47307</v>
      </c>
      <c r="O78" s="189">
        <v>16312</v>
      </c>
      <c r="P78" s="189">
        <v>7000.00001</v>
      </c>
      <c r="Q78" s="189">
        <v>5000</v>
      </c>
      <c r="R78" s="189">
        <v>5000</v>
      </c>
      <c r="S78" s="189">
        <v>5860</v>
      </c>
      <c r="T78" s="189">
        <v>20300</v>
      </c>
      <c r="U78" s="189">
        <v>4600</v>
      </c>
      <c r="V78" s="189">
        <v>4600</v>
      </c>
      <c r="W78" s="189">
        <v>7000</v>
      </c>
      <c r="X78" s="189">
        <v>7015</v>
      </c>
      <c r="Y78" s="189">
        <v>4600</v>
      </c>
      <c r="Z78" s="189">
        <v>5000</v>
      </c>
      <c r="AA78" s="189">
        <v>10500</v>
      </c>
      <c r="AB78" s="225">
        <f aca="true" t="shared" si="2" ref="AB78:AB109">SUM(C78:AA78)</f>
        <v>474585.00001</v>
      </c>
    </row>
    <row r="79" spans="1:28" ht="15.75">
      <c r="A79" s="164" t="s">
        <v>347</v>
      </c>
      <c r="B79" s="167" t="s">
        <v>403</v>
      </c>
      <c r="C79" s="189">
        <v>0</v>
      </c>
      <c r="D79" s="189">
        <v>0</v>
      </c>
      <c r="E79" s="189">
        <v>0</v>
      </c>
      <c r="F79" s="189">
        <v>-12000</v>
      </c>
      <c r="G79" s="189">
        <v>0</v>
      </c>
      <c r="H79" s="189">
        <v>0</v>
      </c>
      <c r="I79" s="189">
        <v>0</v>
      </c>
      <c r="J79" s="189">
        <v>0</v>
      </c>
      <c r="K79" s="189">
        <v>0</v>
      </c>
      <c r="L79" s="189">
        <v>0</v>
      </c>
      <c r="M79" s="189">
        <v>0</v>
      </c>
      <c r="N79" s="189">
        <v>0</v>
      </c>
      <c r="O79" s="189">
        <v>0</v>
      </c>
      <c r="P79" s="189">
        <v>0</v>
      </c>
      <c r="Q79" s="189">
        <v>0</v>
      </c>
      <c r="R79" s="189">
        <v>0</v>
      </c>
      <c r="S79" s="189">
        <v>0</v>
      </c>
      <c r="T79" s="189">
        <v>0</v>
      </c>
      <c r="U79" s="189">
        <v>0</v>
      </c>
      <c r="V79" s="189">
        <v>0</v>
      </c>
      <c r="W79" s="189">
        <v>0</v>
      </c>
      <c r="X79" s="189">
        <v>0</v>
      </c>
      <c r="Y79" s="189">
        <v>0</v>
      </c>
      <c r="Z79" s="189">
        <v>0</v>
      </c>
      <c r="AA79" s="189">
        <v>0</v>
      </c>
      <c r="AB79" s="225">
        <f t="shared" si="2"/>
        <v>-12000</v>
      </c>
    </row>
    <row r="80" spans="1:28" ht="15.75">
      <c r="A80" s="164" t="s">
        <v>347</v>
      </c>
      <c r="B80" s="167" t="s">
        <v>404</v>
      </c>
      <c r="C80" s="189">
        <v>0</v>
      </c>
      <c r="D80" s="189">
        <v>0</v>
      </c>
      <c r="E80" s="189">
        <v>0</v>
      </c>
      <c r="F80" s="189">
        <v>0</v>
      </c>
      <c r="G80" s="189">
        <v>0</v>
      </c>
      <c r="H80" s="189">
        <v>0</v>
      </c>
      <c r="I80" s="189">
        <v>0</v>
      </c>
      <c r="J80" s="189">
        <v>0</v>
      </c>
      <c r="K80" s="189">
        <v>-542</v>
      </c>
      <c r="L80" s="189">
        <v>0</v>
      </c>
      <c r="M80" s="189">
        <v>0</v>
      </c>
      <c r="N80" s="189">
        <v>0</v>
      </c>
      <c r="O80" s="189">
        <v>0</v>
      </c>
      <c r="P80" s="189">
        <v>0</v>
      </c>
      <c r="Q80" s="189">
        <v>0</v>
      </c>
      <c r="R80" s="189">
        <v>0</v>
      </c>
      <c r="S80" s="189">
        <v>0</v>
      </c>
      <c r="T80" s="189">
        <v>0</v>
      </c>
      <c r="U80" s="189">
        <v>0</v>
      </c>
      <c r="V80" s="189">
        <v>0</v>
      </c>
      <c r="W80" s="189">
        <v>0</v>
      </c>
      <c r="X80" s="189">
        <v>0</v>
      </c>
      <c r="Y80" s="189">
        <v>0</v>
      </c>
      <c r="Z80" s="189">
        <v>0</v>
      </c>
      <c r="AA80" s="189">
        <v>0</v>
      </c>
      <c r="AB80" s="225">
        <f t="shared" si="2"/>
        <v>-542</v>
      </c>
    </row>
    <row r="81" spans="1:28" ht="15.75">
      <c r="A81" s="165" t="s">
        <v>353</v>
      </c>
      <c r="B81" s="167" t="s">
        <v>405</v>
      </c>
      <c r="C81" s="189">
        <v>0</v>
      </c>
      <c r="D81" s="189">
        <v>0</v>
      </c>
      <c r="E81" s="189">
        <v>14934</v>
      </c>
      <c r="F81" s="189">
        <v>0</v>
      </c>
      <c r="G81" s="189">
        <v>0</v>
      </c>
      <c r="H81" s="189">
        <v>0</v>
      </c>
      <c r="I81" s="189">
        <v>0</v>
      </c>
      <c r="J81" s="189">
        <v>9555</v>
      </c>
      <c r="K81" s="189">
        <v>0</v>
      </c>
      <c r="L81" s="189">
        <v>0</v>
      </c>
      <c r="M81" s="189">
        <v>0</v>
      </c>
      <c r="N81" s="189">
        <v>0</v>
      </c>
      <c r="O81" s="189">
        <v>0</v>
      </c>
      <c r="P81" s="189">
        <v>0</v>
      </c>
      <c r="Q81" s="189">
        <v>0</v>
      </c>
      <c r="R81" s="189">
        <v>0</v>
      </c>
      <c r="S81" s="189">
        <v>0</v>
      </c>
      <c r="T81" s="189">
        <v>0</v>
      </c>
      <c r="U81" s="189">
        <v>0</v>
      </c>
      <c r="V81" s="189">
        <v>0</v>
      </c>
      <c r="W81" s="189">
        <v>0</v>
      </c>
      <c r="X81" s="189">
        <v>0</v>
      </c>
      <c r="Y81" s="189">
        <v>0</v>
      </c>
      <c r="Z81" s="189">
        <v>0</v>
      </c>
      <c r="AA81" s="189">
        <v>0</v>
      </c>
      <c r="AB81" s="225">
        <f t="shared" si="2"/>
        <v>24489</v>
      </c>
    </row>
    <row r="82" spans="1:28" ht="15.75">
      <c r="A82" s="165" t="s">
        <v>359</v>
      </c>
      <c r="B82" s="167" t="s">
        <v>406</v>
      </c>
      <c r="C82" s="189">
        <v>-16839</v>
      </c>
      <c r="D82" s="189">
        <v>5251</v>
      </c>
      <c r="E82" s="189">
        <v>21393</v>
      </c>
      <c r="F82" s="189">
        <v>0</v>
      </c>
      <c r="G82" s="189">
        <v>0</v>
      </c>
      <c r="H82" s="189">
        <v>1908</v>
      </c>
      <c r="I82" s="189">
        <v>13236</v>
      </c>
      <c r="J82" s="189">
        <v>0</v>
      </c>
      <c r="K82" s="189">
        <v>1421</v>
      </c>
      <c r="L82" s="189">
        <v>0</v>
      </c>
      <c r="M82" s="189">
        <v>8633</v>
      </c>
      <c r="N82" s="189">
        <v>8460</v>
      </c>
      <c r="O82" s="189">
        <v>0</v>
      </c>
      <c r="P82" s="189">
        <v>1219.6676599999998</v>
      </c>
      <c r="Q82" s="189">
        <v>149.84203999999997</v>
      </c>
      <c r="R82" s="189">
        <v>0</v>
      </c>
      <c r="S82" s="189">
        <v>0</v>
      </c>
      <c r="T82" s="189">
        <v>0</v>
      </c>
      <c r="U82" s="189">
        <v>0</v>
      </c>
      <c r="V82" s="189">
        <v>0</v>
      </c>
      <c r="W82" s="189">
        <v>-9</v>
      </c>
      <c r="X82" s="189">
        <v>200</v>
      </c>
      <c r="Y82" s="189">
        <v>0</v>
      </c>
      <c r="Z82" s="189">
        <v>0</v>
      </c>
      <c r="AA82" s="189">
        <v>4818</v>
      </c>
      <c r="AB82" s="225">
        <f t="shared" si="2"/>
        <v>49841.5097</v>
      </c>
    </row>
    <row r="83" spans="1:28" ht="15.75">
      <c r="A83" s="165" t="s">
        <v>115</v>
      </c>
      <c r="B83" s="167" t="s">
        <v>407</v>
      </c>
      <c r="C83" s="189">
        <v>54123</v>
      </c>
      <c r="D83" s="189">
        <v>6709</v>
      </c>
      <c r="E83" s="189">
        <v>6259</v>
      </c>
      <c r="F83" s="189">
        <v>9365</v>
      </c>
      <c r="G83" s="189">
        <v>6504</v>
      </c>
      <c r="H83" s="189">
        <v>13681</v>
      </c>
      <c r="I83" s="189">
        <v>6152</v>
      </c>
      <c r="J83" s="189">
        <v>1309</v>
      </c>
      <c r="K83" s="189">
        <v>2027</v>
      </c>
      <c r="L83" s="189">
        <v>1170</v>
      </c>
      <c r="M83" s="189">
        <v>2390</v>
      </c>
      <c r="N83" s="189">
        <v>18174</v>
      </c>
      <c r="O83" s="189">
        <v>-16</v>
      </c>
      <c r="P83" s="189">
        <v>2526.97003</v>
      </c>
      <c r="Q83" s="189">
        <v>1088.9169399999998</v>
      </c>
      <c r="R83" s="189">
        <v>687</v>
      </c>
      <c r="S83" s="189">
        <v>541</v>
      </c>
      <c r="T83" s="189">
        <v>2186</v>
      </c>
      <c r="U83" s="189">
        <v>1361</v>
      </c>
      <c r="V83" s="189">
        <v>5953</v>
      </c>
      <c r="W83" s="189">
        <v>1005</v>
      </c>
      <c r="X83" s="189">
        <v>418</v>
      </c>
      <c r="Y83" s="189">
        <v>853</v>
      </c>
      <c r="Z83" s="189">
        <v>101</v>
      </c>
      <c r="AA83" s="189">
        <v>39</v>
      </c>
      <c r="AB83" s="225">
        <f t="shared" si="2"/>
        <v>144606.88697</v>
      </c>
    </row>
    <row r="84" spans="1:28" ht="15.75">
      <c r="A84" s="165" t="s">
        <v>116</v>
      </c>
      <c r="B84" s="167" t="s">
        <v>408</v>
      </c>
      <c r="C84" s="189">
        <v>7440</v>
      </c>
      <c r="D84" s="189">
        <v>24671</v>
      </c>
      <c r="E84" s="189">
        <v>24201.309470000004</v>
      </c>
      <c r="F84" s="189">
        <v>2672</v>
      </c>
      <c r="G84" s="189">
        <v>1384</v>
      </c>
      <c r="H84" s="189">
        <v>1076</v>
      </c>
      <c r="I84" s="189">
        <v>9547</v>
      </c>
      <c r="J84" s="189">
        <v>121</v>
      </c>
      <c r="K84" s="189">
        <v>15171</v>
      </c>
      <c r="L84" s="189">
        <v>24963</v>
      </c>
      <c r="M84" s="189">
        <v>597</v>
      </c>
      <c r="N84" s="189">
        <v>6927</v>
      </c>
      <c r="O84" s="189">
        <v>95</v>
      </c>
      <c r="P84" s="189">
        <v>354.81489</v>
      </c>
      <c r="Q84" s="189">
        <v>5773.6959400000005</v>
      </c>
      <c r="R84" s="189">
        <v>136</v>
      </c>
      <c r="S84" s="189">
        <v>0</v>
      </c>
      <c r="T84" s="189">
        <v>1296</v>
      </c>
      <c r="U84" s="189">
        <v>1061</v>
      </c>
      <c r="V84" s="189">
        <v>1804</v>
      </c>
      <c r="W84" s="189">
        <v>550</v>
      </c>
      <c r="X84" s="189">
        <v>0</v>
      </c>
      <c r="Y84" s="189">
        <v>248</v>
      </c>
      <c r="Z84" s="189">
        <v>2</v>
      </c>
      <c r="AA84" s="189">
        <v>0</v>
      </c>
      <c r="AB84" s="225">
        <f t="shared" si="2"/>
        <v>130090.8203</v>
      </c>
    </row>
    <row r="85" spans="1:28" ht="15.75">
      <c r="A85" s="165" t="s">
        <v>117</v>
      </c>
      <c r="B85" s="167" t="s">
        <v>409</v>
      </c>
      <c r="C85" s="189">
        <v>0</v>
      </c>
      <c r="D85" s="189">
        <v>0</v>
      </c>
      <c r="E85" s="189">
        <v>-26606</v>
      </c>
      <c r="F85" s="189">
        <v>0</v>
      </c>
      <c r="G85" s="189">
        <v>0</v>
      </c>
      <c r="H85" s="189">
        <v>-4866</v>
      </c>
      <c r="I85" s="189">
        <v>-80</v>
      </c>
      <c r="J85" s="189">
        <v>-17921</v>
      </c>
      <c r="K85" s="189">
        <v>-11</v>
      </c>
      <c r="L85" s="189">
        <v>0</v>
      </c>
      <c r="M85" s="189">
        <v>0</v>
      </c>
      <c r="N85" s="189">
        <v>-57</v>
      </c>
      <c r="O85" s="189">
        <v>-3624</v>
      </c>
      <c r="P85" s="189">
        <v>0</v>
      </c>
      <c r="Q85" s="189">
        <v>0</v>
      </c>
      <c r="R85" s="189">
        <v>0</v>
      </c>
      <c r="S85" s="189">
        <v>-243</v>
      </c>
      <c r="T85" s="189">
        <v>-2667</v>
      </c>
      <c r="U85" s="189">
        <v>0</v>
      </c>
      <c r="V85" s="189">
        <v>0</v>
      </c>
      <c r="W85" s="189">
        <v>0</v>
      </c>
      <c r="X85" s="189">
        <v>-930</v>
      </c>
      <c r="Y85" s="189">
        <v>0</v>
      </c>
      <c r="Z85" s="189">
        <v>-21</v>
      </c>
      <c r="AA85" s="189">
        <v>-4017</v>
      </c>
      <c r="AB85" s="225">
        <f t="shared" si="2"/>
        <v>-61043</v>
      </c>
    </row>
    <row r="86" spans="1:28" ht="15.75">
      <c r="A86" s="165" t="s">
        <v>410</v>
      </c>
      <c r="B86" s="167" t="s">
        <v>411</v>
      </c>
      <c r="C86" s="189">
        <v>1936</v>
      </c>
      <c r="D86" s="189">
        <v>5450</v>
      </c>
      <c r="E86" s="189">
        <v>1081</v>
      </c>
      <c r="F86" s="189">
        <v>2990</v>
      </c>
      <c r="G86" s="189">
        <v>765</v>
      </c>
      <c r="H86" s="189">
        <v>309</v>
      </c>
      <c r="I86" s="189">
        <v>3241</v>
      </c>
      <c r="J86" s="189">
        <v>419</v>
      </c>
      <c r="K86" s="189">
        <v>4910</v>
      </c>
      <c r="L86" s="189">
        <v>4927</v>
      </c>
      <c r="M86" s="189">
        <v>-650</v>
      </c>
      <c r="N86" s="189">
        <v>2501</v>
      </c>
      <c r="O86" s="189">
        <v>78</v>
      </c>
      <c r="P86" s="189">
        <v>122.2815399999986</v>
      </c>
      <c r="Q86" s="189">
        <v>239.50047999999998</v>
      </c>
      <c r="R86" s="189">
        <v>46</v>
      </c>
      <c r="S86" s="189">
        <v>53</v>
      </c>
      <c r="T86" s="189">
        <v>-162</v>
      </c>
      <c r="U86" s="189">
        <v>-10</v>
      </c>
      <c r="V86" s="189">
        <v>463</v>
      </c>
      <c r="W86" s="189">
        <v>-260</v>
      </c>
      <c r="X86" s="189">
        <v>-4</v>
      </c>
      <c r="Y86" s="189">
        <v>-188</v>
      </c>
      <c r="Z86" s="189">
        <v>-79</v>
      </c>
      <c r="AA86" s="189">
        <v>-797</v>
      </c>
      <c r="AB86" s="225">
        <f t="shared" si="2"/>
        <v>27380.78202</v>
      </c>
    </row>
    <row r="87" spans="1:28" ht="15.75">
      <c r="A87" s="164"/>
      <c r="B87" s="168" t="s">
        <v>412</v>
      </c>
      <c r="C87" s="189">
        <v>79679</v>
      </c>
      <c r="D87" s="189">
        <v>78298</v>
      </c>
      <c r="E87" s="189">
        <v>72737.30947000001</v>
      </c>
      <c r="F87" s="189">
        <v>47607</v>
      </c>
      <c r="G87" s="189">
        <v>18653</v>
      </c>
      <c r="H87" s="189">
        <v>22548</v>
      </c>
      <c r="I87" s="189">
        <v>98683</v>
      </c>
      <c r="J87" s="189">
        <v>25953</v>
      </c>
      <c r="K87" s="189">
        <v>40976</v>
      </c>
      <c r="L87" s="189">
        <v>74360</v>
      </c>
      <c r="M87" s="189">
        <v>21915</v>
      </c>
      <c r="N87" s="189">
        <v>83312</v>
      </c>
      <c r="O87" s="189">
        <v>12845</v>
      </c>
      <c r="P87" s="189">
        <v>11223.734129999997</v>
      </c>
      <c r="Q87" s="189">
        <v>12251.9554</v>
      </c>
      <c r="R87" s="189">
        <v>5869</v>
      </c>
      <c r="S87" s="189">
        <v>6211</v>
      </c>
      <c r="T87" s="189">
        <v>20953</v>
      </c>
      <c r="U87" s="189">
        <v>7012</v>
      </c>
      <c r="V87" s="189">
        <v>12820</v>
      </c>
      <c r="W87" s="189">
        <v>8286</v>
      </c>
      <c r="X87" s="189">
        <v>6699</v>
      </c>
      <c r="Y87" s="189">
        <v>5513</v>
      </c>
      <c r="Z87" s="189">
        <v>5003</v>
      </c>
      <c r="AA87" s="189">
        <v>10543</v>
      </c>
      <c r="AB87" s="225">
        <f t="shared" si="2"/>
        <v>789950.999</v>
      </c>
    </row>
    <row r="88" spans="1:28" ht="15.75">
      <c r="A88" s="165" t="s">
        <v>110</v>
      </c>
      <c r="B88" s="168" t="s">
        <v>413</v>
      </c>
      <c r="C88" s="189">
        <v>0</v>
      </c>
      <c r="D88" s="189">
        <v>0</v>
      </c>
      <c r="E88" s="189">
        <v>6342.105</v>
      </c>
      <c r="F88" s="189">
        <v>0</v>
      </c>
      <c r="G88" s="189">
        <v>0</v>
      </c>
      <c r="H88" s="189">
        <v>15963</v>
      </c>
      <c r="I88" s="189">
        <v>0</v>
      </c>
      <c r="J88" s="189">
        <v>8500</v>
      </c>
      <c r="K88" s="189">
        <v>0</v>
      </c>
      <c r="L88" s="189">
        <v>4845</v>
      </c>
      <c r="M88" s="189">
        <v>0</v>
      </c>
      <c r="N88" s="189">
        <v>0</v>
      </c>
      <c r="O88" s="189">
        <v>600</v>
      </c>
      <c r="P88" s="189">
        <v>0</v>
      </c>
      <c r="Q88" s="189">
        <v>0</v>
      </c>
      <c r="R88" s="189">
        <v>0</v>
      </c>
      <c r="S88" s="189">
        <v>0</v>
      </c>
      <c r="T88" s="189">
        <v>0</v>
      </c>
      <c r="U88" s="189">
        <v>0</v>
      </c>
      <c r="V88" s="189">
        <v>0</v>
      </c>
      <c r="W88" s="189">
        <v>0</v>
      </c>
      <c r="X88" s="189">
        <v>0</v>
      </c>
      <c r="Y88" s="189">
        <v>0</v>
      </c>
      <c r="Z88" s="189">
        <v>0</v>
      </c>
      <c r="AA88" s="189">
        <v>0</v>
      </c>
      <c r="AB88" s="225">
        <f t="shared" si="2"/>
        <v>36250.104999999996</v>
      </c>
    </row>
    <row r="89" spans="1:28" ht="15.75">
      <c r="A89" s="165" t="s">
        <v>612</v>
      </c>
      <c r="B89" s="168" t="s">
        <v>613</v>
      </c>
      <c r="C89" s="189">
        <v>0</v>
      </c>
      <c r="D89" s="189">
        <v>0</v>
      </c>
      <c r="E89" s="189">
        <v>0</v>
      </c>
      <c r="F89" s="189">
        <v>0</v>
      </c>
      <c r="G89" s="189">
        <v>0</v>
      </c>
      <c r="H89" s="189">
        <v>0</v>
      </c>
      <c r="I89" s="189">
        <v>0</v>
      </c>
      <c r="J89" s="189">
        <v>0</v>
      </c>
      <c r="K89" s="189">
        <v>0</v>
      </c>
      <c r="L89" s="189">
        <v>0</v>
      </c>
      <c r="M89" s="189">
        <v>0</v>
      </c>
      <c r="N89" s="189">
        <v>0</v>
      </c>
      <c r="O89" s="189">
        <v>0</v>
      </c>
      <c r="P89" s="189">
        <v>0</v>
      </c>
      <c r="Q89" s="189">
        <v>0</v>
      </c>
      <c r="R89" s="189">
        <v>0</v>
      </c>
      <c r="S89" s="189">
        <v>0</v>
      </c>
      <c r="T89" s="189">
        <v>0</v>
      </c>
      <c r="U89" s="189">
        <v>0</v>
      </c>
      <c r="V89" s="189">
        <v>0</v>
      </c>
      <c r="W89" s="189">
        <v>0</v>
      </c>
      <c r="X89" s="189">
        <v>0</v>
      </c>
      <c r="Y89" s="189">
        <v>0</v>
      </c>
      <c r="Z89" s="189">
        <v>0</v>
      </c>
      <c r="AA89" s="189">
        <v>0</v>
      </c>
      <c r="AB89" s="225">
        <f t="shared" si="2"/>
        <v>0</v>
      </c>
    </row>
    <row r="90" spans="1:28" ht="15.75">
      <c r="A90" s="165" t="s">
        <v>370</v>
      </c>
      <c r="B90" s="168" t="s">
        <v>414</v>
      </c>
      <c r="C90" s="189">
        <v>0</v>
      </c>
      <c r="D90" s="189">
        <v>0</v>
      </c>
      <c r="E90" s="189">
        <v>0</v>
      </c>
      <c r="F90" s="189">
        <v>0</v>
      </c>
      <c r="G90" s="189">
        <v>0</v>
      </c>
      <c r="H90" s="189">
        <v>0</v>
      </c>
      <c r="I90" s="189">
        <v>0</v>
      </c>
      <c r="J90" s="189">
        <v>0</v>
      </c>
      <c r="K90" s="189">
        <v>0</v>
      </c>
      <c r="L90" s="189">
        <v>0</v>
      </c>
      <c r="M90" s="189">
        <v>0</v>
      </c>
      <c r="N90" s="189">
        <v>0</v>
      </c>
      <c r="O90" s="189">
        <v>0</v>
      </c>
      <c r="P90" s="189">
        <v>0</v>
      </c>
      <c r="Q90" s="189">
        <v>0</v>
      </c>
      <c r="R90" s="189">
        <v>0</v>
      </c>
      <c r="S90" s="189">
        <v>0</v>
      </c>
      <c r="T90" s="189">
        <v>0</v>
      </c>
      <c r="U90" s="189">
        <v>0</v>
      </c>
      <c r="V90" s="189">
        <v>0</v>
      </c>
      <c r="W90" s="189">
        <v>0</v>
      </c>
      <c r="X90" s="189">
        <v>0</v>
      </c>
      <c r="Y90" s="189">
        <v>0</v>
      </c>
      <c r="Z90" s="189">
        <v>0</v>
      </c>
      <c r="AA90" s="189">
        <v>0</v>
      </c>
      <c r="AB90" s="225">
        <f t="shared" si="2"/>
        <v>0</v>
      </c>
    </row>
    <row r="91" spans="1:28" ht="15.75">
      <c r="A91" s="165" t="s">
        <v>99</v>
      </c>
      <c r="B91" s="167" t="s">
        <v>415</v>
      </c>
      <c r="C91" s="189">
        <v>84152</v>
      </c>
      <c r="D91" s="189">
        <v>77242</v>
      </c>
      <c r="E91" s="189">
        <v>103562</v>
      </c>
      <c r="F91" s="189">
        <v>41148</v>
      </c>
      <c r="G91" s="189">
        <v>1568</v>
      </c>
      <c r="H91" s="189">
        <v>28257</v>
      </c>
      <c r="I91" s="189">
        <v>79379</v>
      </c>
      <c r="J91" s="189">
        <v>51386</v>
      </c>
      <c r="K91" s="189">
        <v>21310</v>
      </c>
      <c r="L91" s="189">
        <v>84903</v>
      </c>
      <c r="M91" s="189">
        <v>43684</v>
      </c>
      <c r="N91" s="189">
        <v>64894</v>
      </c>
      <c r="O91" s="189">
        <v>1328</v>
      </c>
      <c r="P91" s="189">
        <v>9477.62651</v>
      </c>
      <c r="Q91" s="189">
        <v>1495.511</v>
      </c>
      <c r="R91" s="189">
        <v>2015</v>
      </c>
      <c r="S91" s="189">
        <v>5904</v>
      </c>
      <c r="T91" s="189">
        <v>20820</v>
      </c>
      <c r="U91" s="189">
        <v>1390</v>
      </c>
      <c r="V91" s="189">
        <v>5945</v>
      </c>
      <c r="W91" s="189">
        <v>1803</v>
      </c>
      <c r="X91" s="189">
        <v>754</v>
      </c>
      <c r="Y91" s="189">
        <v>547</v>
      </c>
      <c r="Z91" s="189">
        <v>4</v>
      </c>
      <c r="AA91" s="189">
        <v>8321</v>
      </c>
      <c r="AB91" s="225">
        <f t="shared" si="2"/>
        <v>741289.13751</v>
      </c>
    </row>
    <row r="92" spans="1:28" ht="15.75">
      <c r="A92" s="165" t="s">
        <v>100</v>
      </c>
      <c r="B92" s="167" t="s">
        <v>0</v>
      </c>
      <c r="C92" s="189">
        <v>6024</v>
      </c>
      <c r="D92" s="189">
        <v>0</v>
      </c>
      <c r="E92" s="189">
        <v>0</v>
      </c>
      <c r="F92" s="189">
        <v>0</v>
      </c>
      <c r="G92" s="189">
        <v>0</v>
      </c>
      <c r="H92" s="189">
        <v>1615</v>
      </c>
      <c r="I92" s="189">
        <v>7941</v>
      </c>
      <c r="J92" s="189">
        <v>1097</v>
      </c>
      <c r="K92" s="189">
        <v>0</v>
      </c>
      <c r="L92" s="189">
        <v>0</v>
      </c>
      <c r="M92" s="189">
        <v>0</v>
      </c>
      <c r="N92" s="189">
        <v>1001</v>
      </c>
      <c r="O92" s="189">
        <v>0</v>
      </c>
      <c r="P92" s="189">
        <v>174.25791</v>
      </c>
      <c r="Q92" s="189">
        <v>0</v>
      </c>
      <c r="R92" s="189">
        <v>0</v>
      </c>
      <c r="S92" s="189">
        <v>0</v>
      </c>
      <c r="T92" s="189">
        <v>1012</v>
      </c>
      <c r="U92" s="189">
        <v>209</v>
      </c>
      <c r="V92" s="189">
        <v>0</v>
      </c>
      <c r="W92" s="189">
        <v>106</v>
      </c>
      <c r="X92" s="189">
        <v>0</v>
      </c>
      <c r="Y92" s="189">
        <v>0</v>
      </c>
      <c r="Z92" s="189">
        <v>2</v>
      </c>
      <c r="AA92" s="189">
        <v>902</v>
      </c>
      <c r="AB92" s="225">
        <f t="shared" si="2"/>
        <v>20083.25791</v>
      </c>
    </row>
    <row r="93" spans="1:28" ht="15.75">
      <c r="A93" s="165" t="s">
        <v>101</v>
      </c>
      <c r="B93" s="167" t="s">
        <v>419</v>
      </c>
      <c r="C93" s="189">
        <v>0</v>
      </c>
      <c r="D93" s="189">
        <v>0</v>
      </c>
      <c r="E93" s="189">
        <v>0</v>
      </c>
      <c r="F93" s="189">
        <v>0</v>
      </c>
      <c r="G93" s="189">
        <v>0</v>
      </c>
      <c r="H93" s="189">
        <v>0</v>
      </c>
      <c r="I93" s="189">
        <v>0</v>
      </c>
      <c r="J93" s="189">
        <v>0</v>
      </c>
      <c r="K93" s="189">
        <v>0</v>
      </c>
      <c r="L93" s="189">
        <v>0</v>
      </c>
      <c r="M93" s="189">
        <v>0</v>
      </c>
      <c r="N93" s="189">
        <v>0</v>
      </c>
      <c r="O93" s="189">
        <v>0</v>
      </c>
      <c r="P93" s="189">
        <v>0</v>
      </c>
      <c r="Q93" s="189">
        <v>0</v>
      </c>
      <c r="R93" s="189">
        <v>0</v>
      </c>
      <c r="S93" s="189">
        <v>0</v>
      </c>
      <c r="T93" s="189">
        <v>0</v>
      </c>
      <c r="U93" s="189">
        <v>0</v>
      </c>
      <c r="V93" s="189">
        <v>0</v>
      </c>
      <c r="W93" s="189">
        <v>0</v>
      </c>
      <c r="X93" s="189">
        <v>0</v>
      </c>
      <c r="Y93" s="189">
        <v>0</v>
      </c>
      <c r="Z93" s="189">
        <v>0</v>
      </c>
      <c r="AA93" s="189">
        <v>0</v>
      </c>
      <c r="AB93" s="225">
        <f t="shared" si="2"/>
        <v>0</v>
      </c>
    </row>
    <row r="94" spans="1:28" ht="15.75">
      <c r="A94" s="165" t="s">
        <v>102</v>
      </c>
      <c r="B94" s="167" t="s">
        <v>420</v>
      </c>
      <c r="C94" s="189">
        <v>173747</v>
      </c>
      <c r="D94" s="189">
        <v>126249</v>
      </c>
      <c r="E94" s="189">
        <v>120870</v>
      </c>
      <c r="F94" s="189">
        <v>127427</v>
      </c>
      <c r="G94" s="189">
        <v>1197</v>
      </c>
      <c r="H94" s="189">
        <v>70503</v>
      </c>
      <c r="I94" s="189">
        <v>180663</v>
      </c>
      <c r="J94" s="189">
        <v>135523</v>
      </c>
      <c r="K94" s="189">
        <v>3590</v>
      </c>
      <c r="L94" s="189">
        <v>216180</v>
      </c>
      <c r="M94" s="189">
        <v>72721</v>
      </c>
      <c r="N94" s="189">
        <v>167713</v>
      </c>
      <c r="O94" s="189">
        <v>8631</v>
      </c>
      <c r="P94" s="189">
        <v>8153.938630000001</v>
      </c>
      <c r="Q94" s="189">
        <v>522.208</v>
      </c>
      <c r="R94" s="189">
        <v>435</v>
      </c>
      <c r="S94" s="189">
        <v>1444</v>
      </c>
      <c r="T94" s="189">
        <v>44062</v>
      </c>
      <c r="U94" s="189">
        <v>323</v>
      </c>
      <c r="V94" s="189">
        <v>1026</v>
      </c>
      <c r="W94" s="189">
        <v>475</v>
      </c>
      <c r="X94" s="189">
        <v>267</v>
      </c>
      <c r="Y94" s="189">
        <v>243</v>
      </c>
      <c r="Z94" s="189">
        <v>1</v>
      </c>
      <c r="AA94" s="189">
        <v>10072</v>
      </c>
      <c r="AB94" s="225">
        <f t="shared" si="2"/>
        <v>1472038.14663</v>
      </c>
    </row>
    <row r="95" spans="1:28" ht="15.75">
      <c r="A95" s="165" t="s">
        <v>103</v>
      </c>
      <c r="B95" s="167" t="s">
        <v>421</v>
      </c>
      <c r="C95" s="189">
        <v>865</v>
      </c>
      <c r="D95" s="189">
        <v>1000</v>
      </c>
      <c r="E95" s="189">
        <v>0</v>
      </c>
      <c r="F95" s="189">
        <v>59</v>
      </c>
      <c r="G95" s="189">
        <v>1404</v>
      </c>
      <c r="H95" s="189">
        <v>56</v>
      </c>
      <c r="I95" s="189">
        <v>0</v>
      </c>
      <c r="J95" s="189">
        <v>141</v>
      </c>
      <c r="K95" s="189">
        <v>0</v>
      </c>
      <c r="L95" s="189">
        <v>84</v>
      </c>
      <c r="M95" s="189">
        <v>128</v>
      </c>
      <c r="N95" s="189">
        <v>0</v>
      </c>
      <c r="O95" s="189">
        <v>0</v>
      </c>
      <c r="P95" s="189">
        <v>0</v>
      </c>
      <c r="Q95" s="189">
        <v>0</v>
      </c>
      <c r="R95" s="189">
        <v>4</v>
      </c>
      <c r="S95" s="189">
        <v>4</v>
      </c>
      <c r="T95" s="189">
        <v>0</v>
      </c>
      <c r="U95" s="189">
        <v>12</v>
      </c>
      <c r="V95" s="189">
        <v>208</v>
      </c>
      <c r="W95" s="189">
        <v>4</v>
      </c>
      <c r="X95" s="189">
        <v>4</v>
      </c>
      <c r="Y95" s="189">
        <v>304</v>
      </c>
      <c r="Z95" s="189">
        <v>0</v>
      </c>
      <c r="AA95" s="189">
        <v>0</v>
      </c>
      <c r="AB95" s="225">
        <f t="shared" si="2"/>
        <v>4277</v>
      </c>
    </row>
    <row r="96" spans="1:28" ht="15.75">
      <c r="A96" s="165" t="s">
        <v>104</v>
      </c>
      <c r="B96" s="167" t="s">
        <v>422</v>
      </c>
      <c r="C96" s="189">
        <v>0</v>
      </c>
      <c r="D96" s="189">
        <v>0</v>
      </c>
      <c r="E96" s="189">
        <v>0</v>
      </c>
      <c r="F96" s="189">
        <v>0</v>
      </c>
      <c r="G96" s="189">
        <v>0</v>
      </c>
      <c r="H96" s="189">
        <v>0</v>
      </c>
      <c r="I96" s="189">
        <v>0</v>
      </c>
      <c r="J96" s="189">
        <v>0</v>
      </c>
      <c r="K96" s="189">
        <v>0</v>
      </c>
      <c r="L96" s="189">
        <v>0</v>
      </c>
      <c r="M96" s="189">
        <v>0</v>
      </c>
      <c r="N96" s="189">
        <v>0</v>
      </c>
      <c r="O96" s="189">
        <v>0</v>
      </c>
      <c r="P96" s="189">
        <v>0</v>
      </c>
      <c r="Q96" s="189">
        <v>0</v>
      </c>
      <c r="R96" s="189">
        <v>0</v>
      </c>
      <c r="S96" s="189">
        <v>0</v>
      </c>
      <c r="T96" s="189">
        <v>0</v>
      </c>
      <c r="U96" s="189">
        <v>0</v>
      </c>
      <c r="V96" s="189">
        <v>0</v>
      </c>
      <c r="W96" s="189">
        <v>0</v>
      </c>
      <c r="X96" s="189">
        <v>0</v>
      </c>
      <c r="Y96" s="189">
        <v>0</v>
      </c>
      <c r="Z96" s="189">
        <v>0</v>
      </c>
      <c r="AA96" s="189">
        <v>0</v>
      </c>
      <c r="AB96" s="225">
        <f t="shared" si="2"/>
        <v>0</v>
      </c>
    </row>
    <row r="97" spans="1:28" ht="15.75">
      <c r="A97" s="165" t="s">
        <v>105</v>
      </c>
      <c r="B97" s="167" t="s">
        <v>423</v>
      </c>
      <c r="C97" s="189">
        <v>0</v>
      </c>
      <c r="D97" s="189">
        <v>0</v>
      </c>
      <c r="E97" s="189">
        <v>0</v>
      </c>
      <c r="F97" s="189">
        <v>0</v>
      </c>
      <c r="G97" s="189">
        <v>0</v>
      </c>
      <c r="H97" s="189">
        <v>0</v>
      </c>
      <c r="I97" s="189">
        <v>0</v>
      </c>
      <c r="J97" s="189">
        <v>0</v>
      </c>
      <c r="K97" s="189">
        <v>0</v>
      </c>
      <c r="L97" s="189">
        <v>0</v>
      </c>
      <c r="M97" s="189">
        <v>0</v>
      </c>
      <c r="N97" s="189">
        <v>0</v>
      </c>
      <c r="O97" s="189">
        <v>0</v>
      </c>
      <c r="P97" s="189">
        <v>0</v>
      </c>
      <c r="Q97" s="189">
        <v>0</v>
      </c>
      <c r="R97" s="189">
        <v>0</v>
      </c>
      <c r="S97" s="189">
        <v>0</v>
      </c>
      <c r="T97" s="189">
        <v>0</v>
      </c>
      <c r="U97" s="189">
        <v>0</v>
      </c>
      <c r="V97" s="189">
        <v>0</v>
      </c>
      <c r="W97" s="189">
        <v>0</v>
      </c>
      <c r="X97" s="189">
        <v>0</v>
      </c>
      <c r="Y97" s="189">
        <v>0</v>
      </c>
      <c r="Z97" s="189">
        <v>0</v>
      </c>
      <c r="AA97" s="189">
        <v>0</v>
      </c>
      <c r="AB97" s="225">
        <f t="shared" si="2"/>
        <v>0</v>
      </c>
    </row>
    <row r="98" spans="1:28" ht="15.75">
      <c r="A98" s="165" t="s">
        <v>106</v>
      </c>
      <c r="B98" s="167" t="s">
        <v>424</v>
      </c>
      <c r="C98" s="189">
        <v>2238</v>
      </c>
      <c r="D98" s="189">
        <v>880</v>
      </c>
      <c r="E98" s="189">
        <v>0</v>
      </c>
      <c r="F98" s="189">
        <v>0</v>
      </c>
      <c r="G98" s="189">
        <v>1064</v>
      </c>
      <c r="H98" s="189">
        <v>0</v>
      </c>
      <c r="I98" s="189">
        <v>358</v>
      </c>
      <c r="J98" s="189">
        <v>0</v>
      </c>
      <c r="K98" s="189">
        <v>655</v>
      </c>
      <c r="L98" s="189">
        <v>0</v>
      </c>
      <c r="M98" s="189">
        <v>0</v>
      </c>
      <c r="N98" s="189">
        <v>1977</v>
      </c>
      <c r="O98" s="189">
        <v>0</v>
      </c>
      <c r="P98" s="189">
        <v>0</v>
      </c>
      <c r="Q98" s="189">
        <v>0</v>
      </c>
      <c r="R98" s="189">
        <v>0</v>
      </c>
      <c r="S98" s="189">
        <v>0</v>
      </c>
      <c r="T98" s="189">
        <v>0</v>
      </c>
      <c r="U98" s="189">
        <v>0</v>
      </c>
      <c r="V98" s="189">
        <v>18</v>
      </c>
      <c r="W98" s="189">
        <v>0</v>
      </c>
      <c r="X98" s="189">
        <v>0</v>
      </c>
      <c r="Y98" s="189">
        <v>0</v>
      </c>
      <c r="Z98" s="189">
        <v>0</v>
      </c>
      <c r="AA98" s="189">
        <v>13</v>
      </c>
      <c r="AB98" s="225">
        <f t="shared" si="2"/>
        <v>7203</v>
      </c>
    </row>
    <row r="99" spans="1:28" ht="15.75">
      <c r="A99" s="165" t="s">
        <v>107</v>
      </c>
      <c r="B99" s="167" t="s">
        <v>425</v>
      </c>
      <c r="C99" s="189">
        <v>0</v>
      </c>
      <c r="D99" s="189">
        <v>0</v>
      </c>
      <c r="E99" s="189">
        <v>0</v>
      </c>
      <c r="F99" s="189">
        <v>0</v>
      </c>
      <c r="G99" s="189">
        <v>0</v>
      </c>
      <c r="H99" s="189">
        <v>0</v>
      </c>
      <c r="I99" s="189">
        <v>0</v>
      </c>
      <c r="J99" s="189">
        <v>0</v>
      </c>
      <c r="K99" s="189">
        <v>0</v>
      </c>
      <c r="L99" s="189">
        <v>0</v>
      </c>
      <c r="M99" s="189">
        <v>0</v>
      </c>
      <c r="N99" s="189">
        <v>0</v>
      </c>
      <c r="O99" s="189">
        <v>0</v>
      </c>
      <c r="P99" s="189">
        <v>279.92291</v>
      </c>
      <c r="Q99" s="189">
        <v>0</v>
      </c>
      <c r="R99" s="189">
        <v>0</v>
      </c>
      <c r="S99" s="189">
        <v>0</v>
      </c>
      <c r="T99" s="189">
        <v>0</v>
      </c>
      <c r="U99" s="189">
        <v>0</v>
      </c>
      <c r="V99" s="189">
        <v>0</v>
      </c>
      <c r="W99" s="189">
        <v>0</v>
      </c>
      <c r="X99" s="189">
        <v>0</v>
      </c>
      <c r="Y99" s="189">
        <v>0</v>
      </c>
      <c r="Z99" s="189">
        <v>0</v>
      </c>
      <c r="AA99" s="189">
        <v>0</v>
      </c>
      <c r="AB99" s="225">
        <f t="shared" si="2"/>
        <v>279.92291</v>
      </c>
    </row>
    <row r="100" spans="1:28" ht="15.75">
      <c r="A100" s="164"/>
      <c r="B100" s="168" t="s">
        <v>426</v>
      </c>
      <c r="C100" s="189">
        <v>267026</v>
      </c>
      <c r="D100" s="189">
        <v>205371</v>
      </c>
      <c r="E100" s="189">
        <v>224432</v>
      </c>
      <c r="F100" s="189">
        <v>168634</v>
      </c>
      <c r="G100" s="189">
        <v>5233</v>
      </c>
      <c r="H100" s="189">
        <v>100431</v>
      </c>
      <c r="I100" s="189">
        <v>268341</v>
      </c>
      <c r="J100" s="189">
        <v>188147</v>
      </c>
      <c r="K100" s="189">
        <v>25555</v>
      </c>
      <c r="L100" s="189">
        <v>301167</v>
      </c>
      <c r="M100" s="189">
        <v>116533</v>
      </c>
      <c r="N100" s="189">
        <v>235585</v>
      </c>
      <c r="O100" s="189">
        <v>9959</v>
      </c>
      <c r="P100" s="189">
        <v>18085.74596</v>
      </c>
      <c r="Q100" s="189">
        <v>2017.719</v>
      </c>
      <c r="R100" s="189">
        <v>2454</v>
      </c>
      <c r="S100" s="189">
        <v>7352</v>
      </c>
      <c r="T100" s="189">
        <v>65894</v>
      </c>
      <c r="U100" s="189">
        <v>1934</v>
      </c>
      <c r="V100" s="189">
        <v>7197</v>
      </c>
      <c r="W100" s="189">
        <v>2388</v>
      </c>
      <c r="X100" s="189">
        <v>1025</v>
      </c>
      <c r="Y100" s="189">
        <v>1094</v>
      </c>
      <c r="Z100" s="189">
        <v>7</v>
      </c>
      <c r="AA100" s="189">
        <v>19308</v>
      </c>
      <c r="AB100" s="225">
        <f t="shared" si="2"/>
        <v>2245170.46496</v>
      </c>
    </row>
    <row r="101" spans="1:28" ht="31.5">
      <c r="A101" s="165" t="s">
        <v>372</v>
      </c>
      <c r="B101" s="168" t="s">
        <v>427</v>
      </c>
      <c r="C101" s="189">
        <v>0</v>
      </c>
      <c r="D101" s="189">
        <v>0</v>
      </c>
      <c r="E101" s="189">
        <v>0</v>
      </c>
      <c r="F101" s="189">
        <v>0</v>
      </c>
      <c r="G101" s="189">
        <v>0</v>
      </c>
      <c r="H101" s="189">
        <v>0</v>
      </c>
      <c r="I101" s="189">
        <v>0</v>
      </c>
      <c r="J101" s="189">
        <v>0</v>
      </c>
      <c r="K101" s="189">
        <v>0</v>
      </c>
      <c r="L101" s="189">
        <v>0</v>
      </c>
      <c r="M101" s="189">
        <v>0</v>
      </c>
      <c r="N101" s="189">
        <v>0</v>
      </c>
      <c r="O101" s="189">
        <v>0</v>
      </c>
      <c r="P101" s="189">
        <v>0</v>
      </c>
      <c r="Q101" s="189">
        <v>0</v>
      </c>
      <c r="R101" s="189">
        <v>0</v>
      </c>
      <c r="S101" s="189">
        <v>0</v>
      </c>
      <c r="T101" s="189">
        <v>0</v>
      </c>
      <c r="U101" s="189">
        <v>0</v>
      </c>
      <c r="V101" s="189">
        <v>0</v>
      </c>
      <c r="W101" s="189">
        <v>0</v>
      </c>
      <c r="X101" s="189">
        <v>0</v>
      </c>
      <c r="Y101" s="189">
        <v>0</v>
      </c>
      <c r="Z101" s="189">
        <v>0</v>
      </c>
      <c r="AA101" s="189">
        <v>0</v>
      </c>
      <c r="AB101" s="225">
        <f t="shared" si="2"/>
        <v>0</v>
      </c>
    </row>
    <row r="102" spans="1:28" ht="15.75">
      <c r="A102" s="169" t="s">
        <v>576</v>
      </c>
      <c r="B102" s="171" t="s">
        <v>577</v>
      </c>
      <c r="C102" s="189">
        <v>0</v>
      </c>
      <c r="D102" s="189">
        <v>0</v>
      </c>
      <c r="E102" s="189">
        <v>918</v>
      </c>
      <c r="F102" s="189">
        <v>412</v>
      </c>
      <c r="G102" s="189">
        <v>0</v>
      </c>
      <c r="H102" s="189">
        <v>0</v>
      </c>
      <c r="I102" s="189">
        <v>0</v>
      </c>
      <c r="J102" s="189">
        <v>0</v>
      </c>
      <c r="K102" s="189">
        <v>0</v>
      </c>
      <c r="L102" s="189">
        <v>0</v>
      </c>
      <c r="M102" s="189">
        <v>0</v>
      </c>
      <c r="N102" s="189">
        <v>0</v>
      </c>
      <c r="O102" s="189">
        <v>0</v>
      </c>
      <c r="P102" s="189">
        <v>0</v>
      </c>
      <c r="Q102" s="189">
        <v>0</v>
      </c>
      <c r="R102" s="189">
        <v>0</v>
      </c>
      <c r="S102" s="189">
        <v>0</v>
      </c>
      <c r="T102" s="189">
        <v>0</v>
      </c>
      <c r="U102" s="189">
        <v>0</v>
      </c>
      <c r="V102" s="189">
        <v>0</v>
      </c>
      <c r="W102" s="189">
        <v>0</v>
      </c>
      <c r="X102" s="189">
        <v>0</v>
      </c>
      <c r="Y102" s="189">
        <v>0</v>
      </c>
      <c r="Z102" s="189">
        <v>0</v>
      </c>
      <c r="AA102" s="189">
        <v>0</v>
      </c>
      <c r="AB102" s="225">
        <f t="shared" si="2"/>
        <v>1330</v>
      </c>
    </row>
    <row r="103" spans="1:28" ht="15.75">
      <c r="A103" s="173" t="s">
        <v>99</v>
      </c>
      <c r="B103" s="170" t="s">
        <v>578</v>
      </c>
      <c r="C103" s="189">
        <v>0</v>
      </c>
      <c r="D103" s="189">
        <v>0</v>
      </c>
      <c r="E103" s="189">
        <v>0</v>
      </c>
      <c r="F103" s="189">
        <v>412</v>
      </c>
      <c r="G103" s="189">
        <v>0</v>
      </c>
      <c r="H103" s="189">
        <v>0</v>
      </c>
      <c r="I103" s="189">
        <v>0</v>
      </c>
      <c r="J103" s="189">
        <v>0</v>
      </c>
      <c r="K103" s="189">
        <v>0</v>
      </c>
      <c r="L103" s="189">
        <v>0</v>
      </c>
      <c r="M103" s="189">
        <v>0</v>
      </c>
      <c r="N103" s="189">
        <v>0</v>
      </c>
      <c r="O103" s="189">
        <v>0</v>
      </c>
      <c r="P103" s="189">
        <v>0</v>
      </c>
      <c r="Q103" s="189">
        <v>0</v>
      </c>
      <c r="R103" s="189">
        <v>0</v>
      </c>
      <c r="S103" s="189">
        <v>0</v>
      </c>
      <c r="T103" s="189">
        <v>0</v>
      </c>
      <c r="U103" s="189">
        <v>0</v>
      </c>
      <c r="V103" s="189">
        <v>0</v>
      </c>
      <c r="W103" s="189">
        <v>0</v>
      </c>
      <c r="X103" s="189">
        <v>0</v>
      </c>
      <c r="Y103" s="189">
        <v>0</v>
      </c>
      <c r="Z103" s="189">
        <v>0</v>
      </c>
      <c r="AA103" s="189">
        <v>0</v>
      </c>
      <c r="AB103" s="225">
        <f t="shared" si="2"/>
        <v>412</v>
      </c>
    </row>
    <row r="104" spans="1:28" ht="15.75">
      <c r="A104" s="173" t="s">
        <v>100</v>
      </c>
      <c r="B104" s="170" t="s">
        <v>579</v>
      </c>
      <c r="C104" s="189">
        <v>0</v>
      </c>
      <c r="D104" s="189">
        <v>0</v>
      </c>
      <c r="E104" s="189">
        <v>0</v>
      </c>
      <c r="F104" s="189">
        <v>0</v>
      </c>
      <c r="G104" s="189">
        <v>0</v>
      </c>
      <c r="H104" s="189">
        <v>0</v>
      </c>
      <c r="I104" s="189">
        <v>0</v>
      </c>
      <c r="J104" s="189">
        <v>0</v>
      </c>
      <c r="K104" s="189">
        <v>0</v>
      </c>
      <c r="L104" s="189">
        <v>0</v>
      </c>
      <c r="M104" s="189">
        <v>0</v>
      </c>
      <c r="N104" s="189">
        <v>0</v>
      </c>
      <c r="O104" s="189">
        <v>0</v>
      </c>
      <c r="P104" s="189">
        <v>0</v>
      </c>
      <c r="Q104" s="189">
        <v>0</v>
      </c>
      <c r="R104" s="189">
        <v>0</v>
      </c>
      <c r="S104" s="189">
        <v>0</v>
      </c>
      <c r="T104" s="189">
        <v>0</v>
      </c>
      <c r="U104" s="189">
        <v>0</v>
      </c>
      <c r="V104" s="189">
        <v>0</v>
      </c>
      <c r="W104" s="189">
        <v>0</v>
      </c>
      <c r="X104" s="189">
        <v>0</v>
      </c>
      <c r="Y104" s="189">
        <v>0</v>
      </c>
      <c r="Z104" s="189">
        <v>0</v>
      </c>
      <c r="AA104" s="189">
        <v>0</v>
      </c>
      <c r="AB104" s="225">
        <f t="shared" si="2"/>
        <v>0</v>
      </c>
    </row>
    <row r="105" spans="1:28" ht="15.75">
      <c r="A105" s="173" t="s">
        <v>101</v>
      </c>
      <c r="B105" s="170" t="s">
        <v>565</v>
      </c>
      <c r="C105" s="189">
        <v>0</v>
      </c>
      <c r="D105" s="189">
        <v>0</v>
      </c>
      <c r="E105" s="189">
        <v>918</v>
      </c>
      <c r="F105" s="189">
        <v>0</v>
      </c>
      <c r="G105" s="189">
        <v>0</v>
      </c>
      <c r="H105" s="189">
        <v>0</v>
      </c>
      <c r="I105" s="189">
        <v>0</v>
      </c>
      <c r="J105" s="189">
        <v>0</v>
      </c>
      <c r="K105" s="189">
        <v>0</v>
      </c>
      <c r="L105" s="189">
        <v>0</v>
      </c>
      <c r="M105" s="189">
        <v>0</v>
      </c>
      <c r="N105" s="189">
        <v>0</v>
      </c>
      <c r="O105" s="189">
        <v>0</v>
      </c>
      <c r="P105" s="189">
        <v>0</v>
      </c>
      <c r="Q105" s="189">
        <v>0</v>
      </c>
      <c r="R105" s="189">
        <v>0</v>
      </c>
      <c r="S105" s="189">
        <v>0</v>
      </c>
      <c r="T105" s="189">
        <v>0</v>
      </c>
      <c r="U105" s="189">
        <v>0</v>
      </c>
      <c r="V105" s="189">
        <v>0</v>
      </c>
      <c r="W105" s="189">
        <v>0</v>
      </c>
      <c r="X105" s="189">
        <v>0</v>
      </c>
      <c r="Y105" s="189">
        <v>0</v>
      </c>
      <c r="Z105" s="189">
        <v>0</v>
      </c>
      <c r="AA105" s="189">
        <v>0</v>
      </c>
      <c r="AB105" s="225">
        <f t="shared" si="2"/>
        <v>918</v>
      </c>
    </row>
    <row r="106" spans="1:28" ht="31.5">
      <c r="A106" s="165" t="s">
        <v>382</v>
      </c>
      <c r="B106" s="168" t="s">
        <v>428</v>
      </c>
      <c r="C106" s="189">
        <v>0</v>
      </c>
      <c r="D106" s="189">
        <v>0</v>
      </c>
      <c r="E106" s="189">
        <v>23987</v>
      </c>
      <c r="F106" s="189">
        <v>0</v>
      </c>
      <c r="G106" s="189">
        <v>0</v>
      </c>
      <c r="H106" s="189">
        <v>0</v>
      </c>
      <c r="I106" s="189">
        <v>0</v>
      </c>
      <c r="J106" s="189">
        <v>0</v>
      </c>
      <c r="K106" s="189">
        <v>0</v>
      </c>
      <c r="L106" s="189">
        <v>0</v>
      </c>
      <c r="M106" s="189">
        <v>0</v>
      </c>
      <c r="N106" s="189">
        <v>0</v>
      </c>
      <c r="O106" s="189">
        <v>0</v>
      </c>
      <c r="P106" s="189">
        <v>0</v>
      </c>
      <c r="Q106" s="189">
        <v>0</v>
      </c>
      <c r="R106" s="189">
        <v>0</v>
      </c>
      <c r="S106" s="189">
        <v>0</v>
      </c>
      <c r="T106" s="189">
        <v>0</v>
      </c>
      <c r="U106" s="189">
        <v>0</v>
      </c>
      <c r="V106" s="189">
        <v>0</v>
      </c>
      <c r="W106" s="189">
        <v>0</v>
      </c>
      <c r="X106" s="189">
        <v>0</v>
      </c>
      <c r="Y106" s="189">
        <v>0</v>
      </c>
      <c r="Z106" s="189">
        <v>0</v>
      </c>
      <c r="AA106" s="189">
        <v>0</v>
      </c>
      <c r="AB106" s="225">
        <f t="shared" si="2"/>
        <v>23987</v>
      </c>
    </row>
    <row r="107" spans="1:28" ht="15.75">
      <c r="A107" s="165" t="s">
        <v>392</v>
      </c>
      <c r="B107" s="168" t="s">
        <v>429</v>
      </c>
      <c r="C107" s="189">
        <v>72699</v>
      </c>
      <c r="D107" s="189">
        <v>31679</v>
      </c>
      <c r="E107" s="189">
        <v>36199.77832</v>
      </c>
      <c r="F107" s="189">
        <v>21675</v>
      </c>
      <c r="G107" s="189">
        <v>10573</v>
      </c>
      <c r="H107" s="189">
        <v>13339</v>
      </c>
      <c r="I107" s="189">
        <v>20895</v>
      </c>
      <c r="J107" s="189">
        <v>14183</v>
      </c>
      <c r="K107" s="189">
        <v>22187</v>
      </c>
      <c r="L107" s="189">
        <v>15738</v>
      </c>
      <c r="M107" s="189">
        <v>35678</v>
      </c>
      <c r="N107" s="189">
        <v>26165</v>
      </c>
      <c r="O107" s="189">
        <v>1569</v>
      </c>
      <c r="P107" s="189">
        <v>2859.3045399999996</v>
      </c>
      <c r="Q107" s="189">
        <v>3149.1317499999996</v>
      </c>
      <c r="R107" s="189">
        <v>214</v>
      </c>
      <c r="S107" s="189">
        <v>2027</v>
      </c>
      <c r="T107" s="189">
        <v>9430</v>
      </c>
      <c r="U107" s="189">
        <v>182</v>
      </c>
      <c r="V107" s="189">
        <v>624</v>
      </c>
      <c r="W107" s="189">
        <v>242</v>
      </c>
      <c r="X107" s="189">
        <v>535</v>
      </c>
      <c r="Y107" s="189">
        <v>103</v>
      </c>
      <c r="Z107" s="189">
        <v>197</v>
      </c>
      <c r="AA107" s="189">
        <v>2560</v>
      </c>
      <c r="AB107" s="225">
        <f t="shared" si="2"/>
        <v>344702.21460999997</v>
      </c>
    </row>
    <row r="108" spans="1:28" ht="15.75">
      <c r="A108" s="165" t="s">
        <v>351</v>
      </c>
      <c r="B108" s="167" t="s">
        <v>430</v>
      </c>
      <c r="C108" s="189">
        <v>8810</v>
      </c>
      <c r="D108" s="189">
        <v>9704</v>
      </c>
      <c r="E108" s="189">
        <v>14933</v>
      </c>
      <c r="F108" s="189">
        <v>15738</v>
      </c>
      <c r="G108" s="189">
        <v>9861</v>
      </c>
      <c r="H108" s="189">
        <v>5067</v>
      </c>
      <c r="I108" s="189">
        <v>13417</v>
      </c>
      <c r="J108" s="189">
        <v>0</v>
      </c>
      <c r="K108" s="189">
        <v>3192</v>
      </c>
      <c r="L108" s="189">
        <v>3609</v>
      </c>
      <c r="M108" s="189">
        <v>5080</v>
      </c>
      <c r="N108" s="189">
        <v>14072</v>
      </c>
      <c r="O108" s="189">
        <v>366</v>
      </c>
      <c r="P108" s="189">
        <v>1164.9997899999998</v>
      </c>
      <c r="Q108" s="189">
        <v>428.42695999999995</v>
      </c>
      <c r="R108" s="189">
        <v>0</v>
      </c>
      <c r="S108" s="189">
        <v>718</v>
      </c>
      <c r="T108" s="189">
        <v>3433</v>
      </c>
      <c r="U108" s="189">
        <v>11</v>
      </c>
      <c r="V108" s="189">
        <v>429</v>
      </c>
      <c r="W108" s="189">
        <v>30</v>
      </c>
      <c r="X108" s="189">
        <v>9</v>
      </c>
      <c r="Y108" s="189">
        <v>0</v>
      </c>
      <c r="Z108" s="189">
        <v>0</v>
      </c>
      <c r="AA108" s="189">
        <v>1857</v>
      </c>
      <c r="AB108" s="225">
        <f t="shared" si="2"/>
        <v>111929.42675</v>
      </c>
    </row>
    <row r="109" spans="1:28" ht="31.5">
      <c r="A109" s="165" t="s">
        <v>347</v>
      </c>
      <c r="B109" s="167" t="s">
        <v>431</v>
      </c>
      <c r="C109" s="189">
        <v>0</v>
      </c>
      <c r="D109" s="189">
        <v>0</v>
      </c>
      <c r="E109" s="189">
        <v>0</v>
      </c>
      <c r="F109" s="189">
        <v>0</v>
      </c>
      <c r="G109" s="189">
        <v>0</v>
      </c>
      <c r="H109" s="189">
        <v>0</v>
      </c>
      <c r="I109" s="189">
        <v>0</v>
      </c>
      <c r="J109" s="189">
        <v>0</v>
      </c>
      <c r="K109" s="189">
        <v>0</v>
      </c>
      <c r="L109" s="189">
        <v>0</v>
      </c>
      <c r="M109" s="189">
        <v>0</v>
      </c>
      <c r="N109" s="189">
        <v>0</v>
      </c>
      <c r="O109" s="189">
        <v>0</v>
      </c>
      <c r="P109" s="189">
        <v>0</v>
      </c>
      <c r="Q109" s="189">
        <v>0</v>
      </c>
      <c r="R109" s="189">
        <v>0</v>
      </c>
      <c r="S109" s="189">
        <v>0</v>
      </c>
      <c r="T109" s="189">
        <v>0</v>
      </c>
      <c r="U109" s="189">
        <v>0</v>
      </c>
      <c r="V109" s="189">
        <v>0</v>
      </c>
      <c r="W109" s="189">
        <v>0</v>
      </c>
      <c r="X109" s="189">
        <v>0</v>
      </c>
      <c r="Y109" s="189">
        <v>0</v>
      </c>
      <c r="Z109" s="189">
        <v>0</v>
      </c>
      <c r="AA109" s="189">
        <v>0</v>
      </c>
      <c r="AB109" s="225">
        <f t="shared" si="2"/>
        <v>0</v>
      </c>
    </row>
    <row r="110" spans="1:28" ht="31.5">
      <c r="A110" s="165" t="s">
        <v>347</v>
      </c>
      <c r="B110" s="167" t="s">
        <v>432</v>
      </c>
      <c r="C110" s="189">
        <v>0</v>
      </c>
      <c r="D110" s="189">
        <v>0</v>
      </c>
      <c r="E110" s="189">
        <v>0</v>
      </c>
      <c r="F110" s="189">
        <v>0</v>
      </c>
      <c r="G110" s="189">
        <v>0</v>
      </c>
      <c r="H110" s="189">
        <v>0</v>
      </c>
      <c r="I110" s="189">
        <v>0</v>
      </c>
      <c r="J110" s="189">
        <v>0</v>
      </c>
      <c r="K110" s="189">
        <v>0</v>
      </c>
      <c r="L110" s="189">
        <v>0</v>
      </c>
      <c r="M110" s="189">
        <v>0</v>
      </c>
      <c r="N110" s="189">
        <v>0</v>
      </c>
      <c r="O110" s="189">
        <v>0</v>
      </c>
      <c r="P110" s="189">
        <v>0</v>
      </c>
      <c r="Q110" s="189">
        <v>0</v>
      </c>
      <c r="R110" s="189">
        <v>0</v>
      </c>
      <c r="S110" s="189">
        <v>0</v>
      </c>
      <c r="T110" s="189">
        <v>0</v>
      </c>
      <c r="U110" s="189">
        <v>0</v>
      </c>
      <c r="V110" s="189">
        <v>0</v>
      </c>
      <c r="W110" s="189">
        <v>0</v>
      </c>
      <c r="X110" s="189">
        <v>0</v>
      </c>
      <c r="Y110" s="189">
        <v>0</v>
      </c>
      <c r="Z110" s="189">
        <v>0</v>
      </c>
      <c r="AA110" s="189">
        <v>0</v>
      </c>
      <c r="AB110" s="225">
        <f aca="true" t="shared" si="3" ref="AB110:AB135">SUM(C110:AA110)</f>
        <v>0</v>
      </c>
    </row>
    <row r="111" spans="1:28" ht="15.75">
      <c r="A111" s="165" t="s">
        <v>353</v>
      </c>
      <c r="B111" s="167" t="s">
        <v>433</v>
      </c>
      <c r="C111" s="189">
        <v>17436</v>
      </c>
      <c r="D111" s="189">
        <v>13257</v>
      </c>
      <c r="E111" s="189">
        <v>9710</v>
      </c>
      <c r="F111" s="189">
        <v>3176</v>
      </c>
      <c r="G111" s="189">
        <v>347</v>
      </c>
      <c r="H111" s="189">
        <v>2037</v>
      </c>
      <c r="I111" s="189">
        <v>321</v>
      </c>
      <c r="J111" s="189">
        <v>5670</v>
      </c>
      <c r="K111" s="189">
        <v>16164</v>
      </c>
      <c r="L111" s="189">
        <v>459</v>
      </c>
      <c r="M111" s="189">
        <v>25848</v>
      </c>
      <c r="N111" s="189">
        <v>5880</v>
      </c>
      <c r="O111" s="189">
        <v>663</v>
      </c>
      <c r="P111" s="189">
        <v>259.06182</v>
      </c>
      <c r="Q111" s="189">
        <v>85.35834</v>
      </c>
      <c r="R111" s="189">
        <v>0</v>
      </c>
      <c r="S111" s="189">
        <v>725</v>
      </c>
      <c r="T111" s="189">
        <v>5363</v>
      </c>
      <c r="U111" s="189">
        <v>0</v>
      </c>
      <c r="V111" s="189">
        <v>0</v>
      </c>
      <c r="W111" s="189">
        <v>0</v>
      </c>
      <c r="X111" s="189">
        <v>318</v>
      </c>
      <c r="Y111" s="189">
        <v>0</v>
      </c>
      <c r="Z111" s="189">
        <v>0</v>
      </c>
      <c r="AA111" s="189">
        <v>476</v>
      </c>
      <c r="AB111" s="225">
        <f t="shared" si="3"/>
        <v>108194.42016000001</v>
      </c>
    </row>
    <row r="112" spans="1:28" ht="31.5">
      <c r="A112" s="165" t="s">
        <v>347</v>
      </c>
      <c r="B112" s="167" t="s">
        <v>431</v>
      </c>
      <c r="C112" s="189">
        <v>0</v>
      </c>
      <c r="D112" s="189">
        <v>0</v>
      </c>
      <c r="E112" s="189">
        <v>0</v>
      </c>
      <c r="F112" s="189">
        <v>0</v>
      </c>
      <c r="G112" s="189">
        <v>0</v>
      </c>
      <c r="H112" s="189">
        <v>0</v>
      </c>
      <c r="I112" s="189">
        <v>0</v>
      </c>
      <c r="J112" s="189">
        <v>0</v>
      </c>
      <c r="K112" s="189">
        <v>0</v>
      </c>
      <c r="L112" s="189">
        <v>0</v>
      </c>
      <c r="M112" s="189">
        <v>0</v>
      </c>
      <c r="N112" s="189">
        <v>0</v>
      </c>
      <c r="O112" s="189">
        <v>0</v>
      </c>
      <c r="P112" s="189">
        <v>0</v>
      </c>
      <c r="Q112" s="189">
        <v>0</v>
      </c>
      <c r="R112" s="189">
        <v>0</v>
      </c>
      <c r="S112" s="189">
        <v>0</v>
      </c>
      <c r="T112" s="189">
        <v>0</v>
      </c>
      <c r="U112" s="189">
        <v>0</v>
      </c>
      <c r="V112" s="189">
        <v>0</v>
      </c>
      <c r="W112" s="189">
        <v>0</v>
      </c>
      <c r="X112" s="189">
        <v>0</v>
      </c>
      <c r="Y112" s="189">
        <v>0</v>
      </c>
      <c r="Z112" s="189">
        <v>0</v>
      </c>
      <c r="AA112" s="189">
        <v>0</v>
      </c>
      <c r="AB112" s="225">
        <f t="shared" si="3"/>
        <v>0</v>
      </c>
    </row>
    <row r="113" spans="1:28" ht="31.5">
      <c r="A113" s="165" t="s">
        <v>347</v>
      </c>
      <c r="B113" s="167" t="s">
        <v>432</v>
      </c>
      <c r="C113" s="189">
        <v>0</v>
      </c>
      <c r="D113" s="189">
        <v>0</v>
      </c>
      <c r="E113" s="189">
        <v>0</v>
      </c>
      <c r="F113" s="189">
        <v>0</v>
      </c>
      <c r="G113" s="189">
        <v>0</v>
      </c>
      <c r="H113" s="189">
        <v>0</v>
      </c>
      <c r="I113" s="189">
        <v>0</v>
      </c>
      <c r="J113" s="189">
        <v>0</v>
      </c>
      <c r="K113" s="189">
        <v>0</v>
      </c>
      <c r="L113" s="189">
        <v>0</v>
      </c>
      <c r="M113" s="189">
        <v>0</v>
      </c>
      <c r="N113" s="189">
        <v>0</v>
      </c>
      <c r="O113" s="189">
        <v>0</v>
      </c>
      <c r="P113" s="189">
        <v>0</v>
      </c>
      <c r="Q113" s="189">
        <v>0</v>
      </c>
      <c r="R113" s="189">
        <v>0</v>
      </c>
      <c r="S113" s="189">
        <v>0</v>
      </c>
      <c r="T113" s="189">
        <v>0</v>
      </c>
      <c r="U113" s="189">
        <v>0</v>
      </c>
      <c r="V113" s="189">
        <v>0</v>
      </c>
      <c r="W113" s="189">
        <v>0</v>
      </c>
      <c r="X113" s="189">
        <v>0</v>
      </c>
      <c r="Y113" s="189">
        <v>0</v>
      </c>
      <c r="Z113" s="189">
        <v>0</v>
      </c>
      <c r="AA113" s="189">
        <v>0</v>
      </c>
      <c r="AB113" s="225">
        <f t="shared" si="3"/>
        <v>0</v>
      </c>
    </row>
    <row r="114" spans="1:28" ht="15.75">
      <c r="A114" s="165" t="s">
        <v>359</v>
      </c>
      <c r="B114" s="167" t="s">
        <v>434</v>
      </c>
      <c r="C114" s="189">
        <v>20000</v>
      </c>
      <c r="D114" s="189">
        <v>0</v>
      </c>
      <c r="E114" s="189">
        <v>0</v>
      </c>
      <c r="F114" s="189">
        <v>0</v>
      </c>
      <c r="G114" s="189">
        <v>0</v>
      </c>
      <c r="H114" s="189">
        <v>0</v>
      </c>
      <c r="I114" s="189">
        <v>0</v>
      </c>
      <c r="J114" s="189">
        <v>0</v>
      </c>
      <c r="K114" s="189">
        <v>0</v>
      </c>
      <c r="L114" s="189">
        <v>0</v>
      </c>
      <c r="M114" s="189">
        <v>0</v>
      </c>
      <c r="N114" s="189">
        <v>0</v>
      </c>
      <c r="O114" s="189">
        <v>0</v>
      </c>
      <c r="P114" s="189">
        <v>0</v>
      </c>
      <c r="Q114" s="189">
        <v>0</v>
      </c>
      <c r="R114" s="189">
        <v>0</v>
      </c>
      <c r="S114" s="189">
        <v>0</v>
      </c>
      <c r="T114" s="189">
        <v>0</v>
      </c>
      <c r="U114" s="189">
        <v>84</v>
      </c>
      <c r="V114" s="189">
        <v>0</v>
      </c>
      <c r="W114" s="189">
        <v>0</v>
      </c>
      <c r="X114" s="189">
        <v>0</v>
      </c>
      <c r="Y114" s="189">
        <v>0</v>
      </c>
      <c r="Z114" s="189">
        <v>0</v>
      </c>
      <c r="AA114" s="189">
        <v>0</v>
      </c>
      <c r="AB114" s="225">
        <f t="shared" si="3"/>
        <v>20084</v>
      </c>
    </row>
    <row r="115" spans="1:28" ht="15.75">
      <c r="A115" s="165" t="s">
        <v>99</v>
      </c>
      <c r="B115" s="167" t="s">
        <v>435</v>
      </c>
      <c r="C115" s="189">
        <v>0</v>
      </c>
      <c r="D115" s="189">
        <v>0</v>
      </c>
      <c r="E115" s="189">
        <v>0</v>
      </c>
      <c r="F115" s="189">
        <v>0</v>
      </c>
      <c r="G115" s="189">
        <v>0</v>
      </c>
      <c r="H115" s="189">
        <v>0</v>
      </c>
      <c r="I115" s="189">
        <v>0</v>
      </c>
      <c r="J115" s="189">
        <v>0</v>
      </c>
      <c r="K115" s="189">
        <v>0</v>
      </c>
      <c r="L115" s="189">
        <v>0</v>
      </c>
      <c r="M115" s="189">
        <v>0</v>
      </c>
      <c r="N115" s="189">
        <v>0</v>
      </c>
      <c r="O115" s="189">
        <v>0</v>
      </c>
      <c r="P115" s="189">
        <v>0</v>
      </c>
      <c r="Q115" s="189">
        <v>0</v>
      </c>
      <c r="R115" s="189">
        <v>0</v>
      </c>
      <c r="S115" s="189">
        <v>0</v>
      </c>
      <c r="T115" s="189">
        <v>0</v>
      </c>
      <c r="U115" s="189">
        <v>0</v>
      </c>
      <c r="V115" s="189">
        <v>0</v>
      </c>
      <c r="W115" s="189">
        <v>0</v>
      </c>
      <c r="X115" s="189">
        <v>0</v>
      </c>
      <c r="Y115" s="189">
        <v>0</v>
      </c>
      <c r="Z115" s="189">
        <v>0</v>
      </c>
      <c r="AA115" s="189">
        <v>0</v>
      </c>
      <c r="AB115" s="225">
        <f t="shared" si="3"/>
        <v>0</v>
      </c>
    </row>
    <row r="116" spans="1:28" ht="31.5">
      <c r="A116" s="165" t="s">
        <v>347</v>
      </c>
      <c r="B116" s="167" t="s">
        <v>431</v>
      </c>
      <c r="C116" s="189">
        <v>0</v>
      </c>
      <c r="D116" s="189">
        <v>0</v>
      </c>
      <c r="E116" s="189">
        <v>0</v>
      </c>
      <c r="F116" s="189">
        <v>0</v>
      </c>
      <c r="G116" s="189">
        <v>0</v>
      </c>
      <c r="H116" s="189">
        <v>0</v>
      </c>
      <c r="I116" s="189">
        <v>0</v>
      </c>
      <c r="J116" s="189">
        <v>0</v>
      </c>
      <c r="K116" s="189">
        <v>0</v>
      </c>
      <c r="L116" s="189">
        <v>0</v>
      </c>
      <c r="M116" s="189">
        <v>0</v>
      </c>
      <c r="N116" s="189">
        <v>0</v>
      </c>
      <c r="O116" s="189">
        <v>0</v>
      </c>
      <c r="P116" s="189">
        <v>0</v>
      </c>
      <c r="Q116" s="189">
        <v>0</v>
      </c>
      <c r="R116" s="189">
        <v>0</v>
      </c>
      <c r="S116" s="189">
        <v>0</v>
      </c>
      <c r="T116" s="189">
        <v>0</v>
      </c>
      <c r="U116" s="189">
        <v>0</v>
      </c>
      <c r="V116" s="189">
        <v>0</v>
      </c>
      <c r="W116" s="189">
        <v>0</v>
      </c>
      <c r="X116" s="189">
        <v>0</v>
      </c>
      <c r="Y116" s="189">
        <v>0</v>
      </c>
      <c r="Z116" s="189">
        <v>0</v>
      </c>
      <c r="AA116" s="189">
        <v>0</v>
      </c>
      <c r="AB116" s="225">
        <f t="shared" si="3"/>
        <v>0</v>
      </c>
    </row>
    <row r="117" spans="1:28" ht="31.5">
      <c r="A117" s="165" t="s">
        <v>347</v>
      </c>
      <c r="B117" s="167" t="s">
        <v>432</v>
      </c>
      <c r="C117" s="189">
        <v>0</v>
      </c>
      <c r="D117" s="189">
        <v>0</v>
      </c>
      <c r="E117" s="189">
        <v>0</v>
      </c>
      <c r="F117" s="189">
        <v>0</v>
      </c>
      <c r="G117" s="189">
        <v>0</v>
      </c>
      <c r="H117" s="189">
        <v>0</v>
      </c>
      <c r="I117" s="189">
        <v>0</v>
      </c>
      <c r="J117" s="189">
        <v>0</v>
      </c>
      <c r="K117" s="189">
        <v>0</v>
      </c>
      <c r="L117" s="189">
        <v>0</v>
      </c>
      <c r="M117" s="189">
        <v>0</v>
      </c>
      <c r="N117" s="189">
        <v>0</v>
      </c>
      <c r="O117" s="189">
        <v>0</v>
      </c>
      <c r="P117" s="189">
        <v>0</v>
      </c>
      <c r="Q117" s="189">
        <v>0</v>
      </c>
      <c r="R117" s="189">
        <v>0</v>
      </c>
      <c r="S117" s="189">
        <v>0</v>
      </c>
      <c r="T117" s="189">
        <v>0</v>
      </c>
      <c r="U117" s="189">
        <v>0</v>
      </c>
      <c r="V117" s="189">
        <v>0</v>
      </c>
      <c r="W117" s="189">
        <v>0</v>
      </c>
      <c r="X117" s="189">
        <v>0</v>
      </c>
      <c r="Y117" s="189">
        <v>0</v>
      </c>
      <c r="Z117" s="189">
        <v>0</v>
      </c>
      <c r="AA117" s="189">
        <v>0</v>
      </c>
      <c r="AB117" s="225">
        <f t="shared" si="3"/>
        <v>0</v>
      </c>
    </row>
    <row r="118" spans="1:28" ht="15.75">
      <c r="A118" s="165" t="s">
        <v>100</v>
      </c>
      <c r="B118" s="167" t="s">
        <v>436</v>
      </c>
      <c r="C118" s="189">
        <v>20000</v>
      </c>
      <c r="D118" s="189">
        <v>0</v>
      </c>
      <c r="E118" s="189">
        <v>0</v>
      </c>
      <c r="F118" s="189">
        <v>0</v>
      </c>
      <c r="G118" s="189">
        <v>0</v>
      </c>
      <c r="H118" s="189">
        <v>0</v>
      </c>
      <c r="I118" s="189">
        <v>0</v>
      </c>
      <c r="J118" s="189">
        <v>0</v>
      </c>
      <c r="K118" s="189">
        <v>0</v>
      </c>
      <c r="L118" s="189">
        <v>0</v>
      </c>
      <c r="M118" s="189">
        <v>0</v>
      </c>
      <c r="N118" s="189">
        <v>0</v>
      </c>
      <c r="O118" s="189">
        <v>0</v>
      </c>
      <c r="P118" s="189">
        <v>0</v>
      </c>
      <c r="Q118" s="189">
        <v>0</v>
      </c>
      <c r="R118" s="189">
        <v>0</v>
      </c>
      <c r="S118" s="189">
        <v>0</v>
      </c>
      <c r="T118" s="189">
        <v>0</v>
      </c>
      <c r="U118" s="189">
        <v>84</v>
      </c>
      <c r="V118" s="189">
        <v>0</v>
      </c>
      <c r="W118" s="189">
        <v>0</v>
      </c>
      <c r="X118" s="189">
        <v>0</v>
      </c>
      <c r="Y118" s="189">
        <v>0</v>
      </c>
      <c r="Z118" s="189">
        <v>0</v>
      </c>
      <c r="AA118" s="189">
        <v>0</v>
      </c>
      <c r="AB118" s="225">
        <f t="shared" si="3"/>
        <v>20084</v>
      </c>
    </row>
    <row r="119" spans="1:28" ht="31.5">
      <c r="A119" s="165" t="s">
        <v>347</v>
      </c>
      <c r="B119" s="167" t="s">
        <v>431</v>
      </c>
      <c r="C119" s="189" t="s">
        <v>120</v>
      </c>
      <c r="D119" s="189">
        <v>0</v>
      </c>
      <c r="E119" s="189">
        <v>0</v>
      </c>
      <c r="F119" s="189">
        <v>0</v>
      </c>
      <c r="G119" s="189">
        <v>0</v>
      </c>
      <c r="H119" s="189">
        <v>0</v>
      </c>
      <c r="I119" s="189">
        <v>0</v>
      </c>
      <c r="J119" s="189">
        <v>0</v>
      </c>
      <c r="K119" s="189">
        <v>0</v>
      </c>
      <c r="L119" s="189">
        <v>0</v>
      </c>
      <c r="M119" s="189">
        <v>0</v>
      </c>
      <c r="N119" s="189">
        <v>0</v>
      </c>
      <c r="O119" s="189">
        <v>0</v>
      </c>
      <c r="P119" s="189">
        <v>0</v>
      </c>
      <c r="Q119" s="189">
        <v>0</v>
      </c>
      <c r="R119" s="189">
        <v>0</v>
      </c>
      <c r="S119" s="189">
        <v>0</v>
      </c>
      <c r="T119" s="189">
        <v>0</v>
      </c>
      <c r="U119" s="189">
        <v>84</v>
      </c>
      <c r="V119" s="189">
        <v>0</v>
      </c>
      <c r="W119" s="189">
        <v>0</v>
      </c>
      <c r="X119" s="189">
        <v>0</v>
      </c>
      <c r="Y119" s="189">
        <v>0</v>
      </c>
      <c r="Z119" s="189">
        <v>0</v>
      </c>
      <c r="AA119" s="189">
        <v>0</v>
      </c>
      <c r="AB119" s="225">
        <f t="shared" si="3"/>
        <v>84</v>
      </c>
    </row>
    <row r="120" spans="1:28" ht="31.5">
      <c r="A120" s="165" t="s">
        <v>347</v>
      </c>
      <c r="B120" s="167" t="s">
        <v>432</v>
      </c>
      <c r="C120" s="189">
        <v>0</v>
      </c>
      <c r="D120" s="189">
        <v>0</v>
      </c>
      <c r="E120" s="189">
        <v>0</v>
      </c>
      <c r="F120" s="189">
        <v>0</v>
      </c>
      <c r="G120" s="189">
        <v>0</v>
      </c>
      <c r="H120" s="189">
        <v>0</v>
      </c>
      <c r="I120" s="189">
        <v>0</v>
      </c>
      <c r="J120" s="189">
        <v>0</v>
      </c>
      <c r="K120" s="189">
        <v>0</v>
      </c>
      <c r="L120" s="189">
        <v>0</v>
      </c>
      <c r="M120" s="189">
        <v>0</v>
      </c>
      <c r="N120" s="189">
        <v>0</v>
      </c>
      <c r="O120" s="189">
        <v>0</v>
      </c>
      <c r="P120" s="189">
        <v>0</v>
      </c>
      <c r="Q120" s="189">
        <v>0</v>
      </c>
      <c r="R120" s="189">
        <v>0</v>
      </c>
      <c r="S120" s="189">
        <v>0</v>
      </c>
      <c r="T120" s="189">
        <v>0</v>
      </c>
      <c r="U120" s="189">
        <v>0</v>
      </c>
      <c r="V120" s="189">
        <v>0</v>
      </c>
      <c r="W120" s="189">
        <v>0</v>
      </c>
      <c r="X120" s="189">
        <v>0</v>
      </c>
      <c r="Y120" s="189">
        <v>0</v>
      </c>
      <c r="Z120" s="189">
        <v>0</v>
      </c>
      <c r="AA120" s="189">
        <v>0</v>
      </c>
      <c r="AB120" s="225">
        <f t="shared" si="3"/>
        <v>0</v>
      </c>
    </row>
    <row r="121" spans="1:28" ht="15.75">
      <c r="A121" s="165" t="s">
        <v>115</v>
      </c>
      <c r="B121" s="167" t="s">
        <v>611</v>
      </c>
      <c r="C121" s="189">
        <v>0</v>
      </c>
      <c r="D121" s="189">
        <v>0</v>
      </c>
      <c r="E121" s="189">
        <v>0</v>
      </c>
      <c r="F121" s="189">
        <v>0</v>
      </c>
      <c r="G121" s="189">
        <v>0</v>
      </c>
      <c r="H121" s="189">
        <v>0</v>
      </c>
      <c r="I121" s="189">
        <v>0</v>
      </c>
      <c r="J121" s="189">
        <v>1028</v>
      </c>
      <c r="K121" s="189">
        <v>0</v>
      </c>
      <c r="L121" s="189">
        <v>0</v>
      </c>
      <c r="M121" s="189">
        <v>0</v>
      </c>
      <c r="N121" s="189">
        <v>0</v>
      </c>
      <c r="O121" s="189">
        <v>0</v>
      </c>
      <c r="P121" s="189">
        <v>0</v>
      </c>
      <c r="Q121" s="189">
        <v>0</v>
      </c>
      <c r="R121" s="189">
        <v>0</v>
      </c>
      <c r="S121" s="189">
        <v>0</v>
      </c>
      <c r="T121" s="189">
        <v>0</v>
      </c>
      <c r="U121" s="189">
        <v>0</v>
      </c>
      <c r="V121" s="189">
        <v>0</v>
      </c>
      <c r="W121" s="189">
        <v>0</v>
      </c>
      <c r="X121" s="189">
        <v>0</v>
      </c>
      <c r="Y121" s="189">
        <v>0</v>
      </c>
      <c r="Z121" s="189">
        <v>0</v>
      </c>
      <c r="AA121" s="189">
        <v>0</v>
      </c>
      <c r="AB121" s="225">
        <f t="shared" si="3"/>
        <v>1028</v>
      </c>
    </row>
    <row r="122" spans="1:28" ht="31.5">
      <c r="A122" s="165" t="s">
        <v>347</v>
      </c>
      <c r="B122" s="167" t="s">
        <v>431</v>
      </c>
      <c r="C122" s="189">
        <v>0</v>
      </c>
      <c r="D122" s="189">
        <v>0</v>
      </c>
      <c r="E122" s="189">
        <v>0</v>
      </c>
      <c r="F122" s="189">
        <v>0</v>
      </c>
      <c r="G122" s="189">
        <v>0</v>
      </c>
      <c r="H122" s="189">
        <v>0</v>
      </c>
      <c r="I122" s="189">
        <v>0</v>
      </c>
      <c r="J122" s="189">
        <v>0</v>
      </c>
      <c r="K122" s="189">
        <v>0</v>
      </c>
      <c r="L122" s="189">
        <v>0</v>
      </c>
      <c r="M122" s="189">
        <v>0</v>
      </c>
      <c r="N122" s="189">
        <v>0</v>
      </c>
      <c r="O122" s="189">
        <v>0</v>
      </c>
      <c r="P122" s="189">
        <v>0</v>
      </c>
      <c r="Q122" s="189">
        <v>0</v>
      </c>
      <c r="R122" s="189">
        <v>0</v>
      </c>
      <c r="S122" s="189">
        <v>0</v>
      </c>
      <c r="T122" s="189">
        <v>0</v>
      </c>
      <c r="U122" s="189">
        <v>0</v>
      </c>
      <c r="V122" s="189">
        <v>0</v>
      </c>
      <c r="W122" s="189">
        <v>0</v>
      </c>
      <c r="X122" s="189">
        <v>0</v>
      </c>
      <c r="Y122" s="189">
        <v>0</v>
      </c>
      <c r="Z122" s="189">
        <v>0</v>
      </c>
      <c r="AA122" s="189">
        <v>0</v>
      </c>
      <c r="AB122" s="225">
        <f t="shared" si="3"/>
        <v>0</v>
      </c>
    </row>
    <row r="123" spans="1:28" ht="31.5">
      <c r="A123" s="165" t="s">
        <v>347</v>
      </c>
      <c r="B123" s="167" t="s">
        <v>432</v>
      </c>
      <c r="C123" s="189">
        <v>0</v>
      </c>
      <c r="D123" s="189">
        <v>0</v>
      </c>
      <c r="E123" s="189">
        <v>0</v>
      </c>
      <c r="F123" s="189">
        <v>0</v>
      </c>
      <c r="G123" s="189">
        <v>0</v>
      </c>
      <c r="H123" s="189">
        <v>0</v>
      </c>
      <c r="I123" s="189">
        <v>0</v>
      </c>
      <c r="J123" s="189">
        <v>0</v>
      </c>
      <c r="K123" s="189">
        <v>0</v>
      </c>
      <c r="L123" s="189">
        <v>0</v>
      </c>
      <c r="M123" s="189">
        <v>0</v>
      </c>
      <c r="N123" s="189">
        <v>0</v>
      </c>
      <c r="O123" s="189">
        <v>0</v>
      </c>
      <c r="P123" s="189">
        <v>0</v>
      </c>
      <c r="Q123" s="189">
        <v>0</v>
      </c>
      <c r="R123" s="189">
        <v>0</v>
      </c>
      <c r="S123" s="189">
        <v>0</v>
      </c>
      <c r="T123" s="189">
        <v>0</v>
      </c>
      <c r="U123" s="189">
        <v>0</v>
      </c>
      <c r="V123" s="189">
        <v>0</v>
      </c>
      <c r="W123" s="189">
        <v>0</v>
      </c>
      <c r="X123" s="189">
        <v>0</v>
      </c>
      <c r="Y123" s="189">
        <v>0</v>
      </c>
      <c r="Z123" s="189">
        <v>0</v>
      </c>
      <c r="AA123" s="189">
        <v>0</v>
      </c>
      <c r="AB123" s="225">
        <f t="shared" si="3"/>
        <v>0</v>
      </c>
    </row>
    <row r="124" spans="1:28" ht="15.75">
      <c r="A124" s="165" t="s">
        <v>116</v>
      </c>
      <c r="B124" s="167" t="s">
        <v>437</v>
      </c>
      <c r="C124" s="189">
        <v>26453</v>
      </c>
      <c r="D124" s="189">
        <v>8718</v>
      </c>
      <c r="E124" s="189">
        <v>11556.77832</v>
      </c>
      <c r="F124" s="189">
        <v>2761</v>
      </c>
      <c r="G124" s="189">
        <v>365</v>
      </c>
      <c r="H124" s="189">
        <v>6235</v>
      </c>
      <c r="I124" s="189">
        <v>7157</v>
      </c>
      <c r="J124" s="189">
        <v>7485</v>
      </c>
      <c r="K124" s="189">
        <v>2831</v>
      </c>
      <c r="L124" s="189">
        <v>11670</v>
      </c>
      <c r="M124" s="189">
        <v>4750</v>
      </c>
      <c r="N124" s="189">
        <v>6213</v>
      </c>
      <c r="O124" s="189">
        <v>540</v>
      </c>
      <c r="P124" s="189">
        <v>1435.24293</v>
      </c>
      <c r="Q124" s="189">
        <v>2635.3464499999995</v>
      </c>
      <c r="R124" s="189">
        <v>214</v>
      </c>
      <c r="S124" s="189">
        <v>584</v>
      </c>
      <c r="T124" s="189">
        <v>634</v>
      </c>
      <c r="U124" s="189">
        <v>87</v>
      </c>
      <c r="V124" s="189">
        <v>195</v>
      </c>
      <c r="W124" s="189">
        <v>212</v>
      </c>
      <c r="X124" s="189">
        <v>208</v>
      </c>
      <c r="Y124" s="189">
        <v>103</v>
      </c>
      <c r="Z124" s="189">
        <v>197</v>
      </c>
      <c r="AA124" s="189">
        <v>227</v>
      </c>
      <c r="AB124" s="225">
        <f t="shared" si="3"/>
        <v>103466.36769999999</v>
      </c>
    </row>
    <row r="125" spans="1:28" ht="31.5">
      <c r="A125" s="165" t="s">
        <v>347</v>
      </c>
      <c r="B125" s="167" t="s">
        <v>431</v>
      </c>
      <c r="C125" s="189">
        <v>33</v>
      </c>
      <c r="D125" s="189">
        <v>0</v>
      </c>
      <c r="E125" s="189">
        <v>0</v>
      </c>
      <c r="F125" s="189">
        <v>0</v>
      </c>
      <c r="G125" s="189">
        <v>0</v>
      </c>
      <c r="H125" s="189">
        <v>0</v>
      </c>
      <c r="I125" s="189">
        <v>0</v>
      </c>
      <c r="J125" s="189">
        <v>0</v>
      </c>
      <c r="K125" s="189">
        <v>0</v>
      </c>
      <c r="L125" s="189">
        <v>0</v>
      </c>
      <c r="M125" s="189">
        <v>0</v>
      </c>
      <c r="N125" s="189">
        <v>0</v>
      </c>
      <c r="O125" s="189">
        <v>0</v>
      </c>
      <c r="P125" s="189">
        <v>0</v>
      </c>
      <c r="Q125" s="189">
        <v>0</v>
      </c>
      <c r="R125" s="189">
        <v>0</v>
      </c>
      <c r="S125" s="189">
        <v>0</v>
      </c>
      <c r="T125" s="189">
        <v>0</v>
      </c>
      <c r="U125" s="189">
        <v>0</v>
      </c>
      <c r="V125" s="189">
        <v>1</v>
      </c>
      <c r="W125" s="189">
        <v>0</v>
      </c>
      <c r="X125" s="189">
        <v>0</v>
      </c>
      <c r="Y125" s="189">
        <v>0</v>
      </c>
      <c r="Z125" s="189">
        <v>0</v>
      </c>
      <c r="AA125" s="189">
        <v>0</v>
      </c>
      <c r="AB125" s="225">
        <f t="shared" si="3"/>
        <v>34</v>
      </c>
    </row>
    <row r="126" spans="1:28" ht="31.5">
      <c r="A126" s="165" t="s">
        <v>347</v>
      </c>
      <c r="B126" s="167" t="s">
        <v>432</v>
      </c>
      <c r="C126" s="189">
        <v>0</v>
      </c>
      <c r="D126" s="189">
        <v>0</v>
      </c>
      <c r="E126" s="189">
        <v>0</v>
      </c>
      <c r="F126" s="189">
        <v>0</v>
      </c>
      <c r="G126" s="189">
        <v>0</v>
      </c>
      <c r="H126" s="189">
        <v>0</v>
      </c>
      <c r="I126" s="189">
        <v>0</v>
      </c>
      <c r="J126" s="189">
        <v>0</v>
      </c>
      <c r="K126" s="189">
        <v>0</v>
      </c>
      <c r="L126" s="189">
        <v>0</v>
      </c>
      <c r="M126" s="189">
        <v>0</v>
      </c>
      <c r="N126" s="189">
        <v>0</v>
      </c>
      <c r="O126" s="189">
        <v>0</v>
      </c>
      <c r="P126" s="189">
        <v>0</v>
      </c>
      <c r="Q126" s="189">
        <v>0</v>
      </c>
      <c r="R126" s="189">
        <v>0</v>
      </c>
      <c r="S126" s="189">
        <v>0</v>
      </c>
      <c r="T126" s="189">
        <v>0</v>
      </c>
      <c r="U126" s="189">
        <v>0</v>
      </c>
      <c r="V126" s="189">
        <v>0</v>
      </c>
      <c r="W126" s="189">
        <v>0</v>
      </c>
      <c r="X126" s="189">
        <v>0</v>
      </c>
      <c r="Y126" s="189">
        <v>0</v>
      </c>
      <c r="Z126" s="189">
        <v>0</v>
      </c>
      <c r="AA126" s="189">
        <v>0</v>
      </c>
      <c r="AB126" s="225">
        <f t="shared" si="3"/>
        <v>0</v>
      </c>
    </row>
    <row r="127" spans="1:28" ht="15.75">
      <c r="A127" s="165" t="s">
        <v>347</v>
      </c>
      <c r="B127" s="167" t="s">
        <v>438</v>
      </c>
      <c r="C127" s="189">
        <v>2060</v>
      </c>
      <c r="D127" s="189">
        <v>2782</v>
      </c>
      <c r="E127" s="189">
        <v>1179</v>
      </c>
      <c r="F127" s="189">
        <v>566</v>
      </c>
      <c r="G127" s="189">
        <v>43</v>
      </c>
      <c r="H127" s="189">
        <v>1178</v>
      </c>
      <c r="I127" s="189">
        <v>2566</v>
      </c>
      <c r="J127" s="189">
        <v>1194</v>
      </c>
      <c r="K127" s="189">
        <v>373</v>
      </c>
      <c r="L127" s="189">
        <v>0</v>
      </c>
      <c r="M127" s="189">
        <v>283</v>
      </c>
      <c r="N127" s="189">
        <v>3089</v>
      </c>
      <c r="O127" s="189">
        <v>31</v>
      </c>
      <c r="P127" s="189">
        <v>302.65323</v>
      </c>
      <c r="Q127" s="189">
        <v>110.1523</v>
      </c>
      <c r="R127" s="189">
        <v>0</v>
      </c>
      <c r="S127" s="189">
        <v>243</v>
      </c>
      <c r="T127" s="189">
        <v>256</v>
      </c>
      <c r="U127" s="189">
        <v>51</v>
      </c>
      <c r="V127" s="189">
        <v>8</v>
      </c>
      <c r="W127" s="189">
        <v>59</v>
      </c>
      <c r="X127" s="189">
        <v>0</v>
      </c>
      <c r="Y127" s="189">
        <v>46</v>
      </c>
      <c r="Z127" s="189">
        <v>95</v>
      </c>
      <c r="AA127" s="189">
        <v>74</v>
      </c>
      <c r="AB127" s="225">
        <f t="shared" si="3"/>
        <v>16588.805529999998</v>
      </c>
    </row>
    <row r="128" spans="1:28" ht="15.75">
      <c r="A128" s="165" t="s">
        <v>347</v>
      </c>
      <c r="B128" s="167" t="s">
        <v>439</v>
      </c>
      <c r="C128" s="189">
        <v>1555</v>
      </c>
      <c r="D128" s="189">
        <v>2261</v>
      </c>
      <c r="E128" s="189">
        <v>2123</v>
      </c>
      <c r="F128" s="189">
        <v>866</v>
      </c>
      <c r="G128" s="189">
        <v>44</v>
      </c>
      <c r="H128" s="189">
        <v>620</v>
      </c>
      <c r="I128" s="189">
        <v>1283</v>
      </c>
      <c r="J128" s="189">
        <v>1048</v>
      </c>
      <c r="K128" s="189">
        <v>1213</v>
      </c>
      <c r="L128" s="189">
        <v>0</v>
      </c>
      <c r="M128" s="189">
        <v>730</v>
      </c>
      <c r="N128" s="189">
        <v>907</v>
      </c>
      <c r="O128" s="189">
        <v>24</v>
      </c>
      <c r="P128" s="189">
        <v>97.28801000000001</v>
      </c>
      <c r="Q128" s="189">
        <v>37.85949000000001</v>
      </c>
      <c r="R128" s="189">
        <v>0</v>
      </c>
      <c r="S128" s="189">
        <v>97</v>
      </c>
      <c r="T128" s="189">
        <v>48</v>
      </c>
      <c r="U128" s="189">
        <v>7</v>
      </c>
      <c r="V128" s="189">
        <v>70</v>
      </c>
      <c r="W128" s="189">
        <v>29</v>
      </c>
      <c r="X128" s="189">
        <v>0</v>
      </c>
      <c r="Y128" s="189">
        <v>36</v>
      </c>
      <c r="Z128" s="189">
        <v>10</v>
      </c>
      <c r="AA128" s="189">
        <v>114</v>
      </c>
      <c r="AB128" s="225">
        <f t="shared" si="3"/>
        <v>13220.147500000001</v>
      </c>
    </row>
    <row r="129" spans="1:28" ht="15.75">
      <c r="A129" s="165" t="s">
        <v>347</v>
      </c>
      <c r="B129" s="167" t="s">
        <v>440</v>
      </c>
      <c r="C129" s="189">
        <v>319</v>
      </c>
      <c r="D129" s="189">
        <v>144</v>
      </c>
      <c r="E129" s="189">
        <v>230</v>
      </c>
      <c r="F129" s="189">
        <v>112</v>
      </c>
      <c r="G129" s="189">
        <v>30</v>
      </c>
      <c r="H129" s="189">
        <v>139</v>
      </c>
      <c r="I129" s="189">
        <v>341</v>
      </c>
      <c r="J129" s="189">
        <v>580</v>
      </c>
      <c r="K129" s="189">
        <v>24</v>
      </c>
      <c r="L129" s="189">
        <v>0</v>
      </c>
      <c r="M129" s="189">
        <v>129</v>
      </c>
      <c r="N129" s="189">
        <v>270</v>
      </c>
      <c r="O129" s="189">
        <v>4</v>
      </c>
      <c r="P129" s="189">
        <v>0</v>
      </c>
      <c r="Q129" s="189">
        <v>1.63987</v>
      </c>
      <c r="R129" s="189">
        <v>0</v>
      </c>
      <c r="S129" s="189">
        <v>11</v>
      </c>
      <c r="T129" s="189">
        <v>66</v>
      </c>
      <c r="U129" s="189">
        <v>12</v>
      </c>
      <c r="V129" s="189">
        <v>0</v>
      </c>
      <c r="W129" s="189">
        <v>16</v>
      </c>
      <c r="X129" s="189">
        <v>0</v>
      </c>
      <c r="Y129" s="189">
        <v>6</v>
      </c>
      <c r="Z129" s="189">
        <v>10</v>
      </c>
      <c r="AA129" s="189">
        <v>7</v>
      </c>
      <c r="AB129" s="225">
        <f t="shared" si="3"/>
        <v>2451.63987</v>
      </c>
    </row>
    <row r="130" spans="1:28" ht="15.75">
      <c r="A130" s="165" t="s">
        <v>398</v>
      </c>
      <c r="B130" s="168" t="s">
        <v>441</v>
      </c>
      <c r="C130" s="189">
        <v>0</v>
      </c>
      <c r="D130" s="189">
        <v>0</v>
      </c>
      <c r="E130" s="189">
        <v>0</v>
      </c>
      <c r="F130" s="189">
        <v>0</v>
      </c>
      <c r="G130" s="189">
        <v>0</v>
      </c>
      <c r="H130" s="189">
        <v>0</v>
      </c>
      <c r="I130" s="189">
        <v>0</v>
      </c>
      <c r="J130" s="189">
        <v>0</v>
      </c>
      <c r="K130" s="189">
        <v>0</v>
      </c>
      <c r="L130" s="189">
        <v>0</v>
      </c>
      <c r="M130" s="189">
        <v>0</v>
      </c>
      <c r="N130" s="189">
        <v>0</v>
      </c>
      <c r="O130" s="189">
        <v>0</v>
      </c>
      <c r="P130" s="189">
        <v>0</v>
      </c>
      <c r="Q130" s="189">
        <v>0</v>
      </c>
      <c r="R130" s="189">
        <v>0</v>
      </c>
      <c r="S130" s="189">
        <v>0</v>
      </c>
      <c r="T130" s="189">
        <v>0</v>
      </c>
      <c r="U130" s="189">
        <v>0</v>
      </c>
      <c r="V130" s="189">
        <v>0</v>
      </c>
      <c r="W130" s="189">
        <v>0</v>
      </c>
      <c r="X130" s="189">
        <v>0</v>
      </c>
      <c r="Y130" s="189">
        <v>0</v>
      </c>
      <c r="Z130" s="189">
        <v>0</v>
      </c>
      <c r="AA130" s="189">
        <v>0</v>
      </c>
      <c r="AB130" s="225">
        <f t="shared" si="3"/>
        <v>0</v>
      </c>
    </row>
    <row r="131" spans="1:28" ht="31.5">
      <c r="A131" s="165" t="s">
        <v>351</v>
      </c>
      <c r="B131" s="167" t="s">
        <v>87</v>
      </c>
      <c r="C131" s="189">
        <v>0</v>
      </c>
      <c r="D131" s="189">
        <v>0</v>
      </c>
      <c r="E131" s="189">
        <v>2433</v>
      </c>
      <c r="F131" s="189">
        <v>0</v>
      </c>
      <c r="G131" s="189">
        <v>0</v>
      </c>
      <c r="H131" s="189">
        <v>0</v>
      </c>
      <c r="I131" s="189">
        <v>0</v>
      </c>
      <c r="J131" s="189">
        <v>0</v>
      </c>
      <c r="K131" s="189">
        <v>0</v>
      </c>
      <c r="L131" s="189">
        <v>0</v>
      </c>
      <c r="M131" s="189">
        <v>0</v>
      </c>
      <c r="N131" s="189">
        <v>0</v>
      </c>
      <c r="O131" s="189">
        <v>0</v>
      </c>
      <c r="P131" s="189">
        <v>0</v>
      </c>
      <c r="Q131" s="189">
        <v>1.244</v>
      </c>
      <c r="R131" s="189">
        <v>0</v>
      </c>
      <c r="S131" s="189">
        <v>0</v>
      </c>
      <c r="T131" s="189">
        <v>0</v>
      </c>
      <c r="U131" s="189">
        <v>0</v>
      </c>
      <c r="V131" s="189">
        <v>0</v>
      </c>
      <c r="W131" s="189">
        <v>0</v>
      </c>
      <c r="X131" s="189">
        <v>0</v>
      </c>
      <c r="Y131" s="189">
        <v>0</v>
      </c>
      <c r="Z131" s="189">
        <v>0</v>
      </c>
      <c r="AA131" s="189">
        <v>0</v>
      </c>
      <c r="AB131" s="225">
        <f t="shared" si="3"/>
        <v>2434.244</v>
      </c>
    </row>
    <row r="132" spans="1:28" ht="15.75">
      <c r="A132" s="165" t="s">
        <v>353</v>
      </c>
      <c r="B132" s="167" t="s">
        <v>8</v>
      </c>
      <c r="C132" s="189">
        <v>0</v>
      </c>
      <c r="D132" s="189">
        <v>0</v>
      </c>
      <c r="E132" s="189">
        <v>681</v>
      </c>
      <c r="F132" s="189">
        <v>0</v>
      </c>
      <c r="G132" s="189">
        <v>0</v>
      </c>
      <c r="H132" s="189">
        <v>0</v>
      </c>
      <c r="I132" s="189">
        <v>0</v>
      </c>
      <c r="J132" s="189">
        <v>0</v>
      </c>
      <c r="K132" s="189">
        <v>0</v>
      </c>
      <c r="L132" s="189">
        <v>0</v>
      </c>
      <c r="M132" s="189">
        <v>0</v>
      </c>
      <c r="N132" s="189">
        <v>0</v>
      </c>
      <c r="O132" s="189">
        <v>0</v>
      </c>
      <c r="P132" s="189">
        <v>0</v>
      </c>
      <c r="Q132" s="189">
        <v>0.006799999999999917</v>
      </c>
      <c r="R132" s="189">
        <v>0</v>
      </c>
      <c r="S132" s="189">
        <v>0</v>
      </c>
      <c r="T132" s="189">
        <v>0</v>
      </c>
      <c r="U132" s="189">
        <v>0</v>
      </c>
      <c r="V132" s="189">
        <v>0</v>
      </c>
      <c r="W132" s="189">
        <v>0</v>
      </c>
      <c r="X132" s="189">
        <v>0</v>
      </c>
      <c r="Y132" s="189">
        <v>0</v>
      </c>
      <c r="Z132" s="189">
        <v>0</v>
      </c>
      <c r="AA132" s="189">
        <v>0</v>
      </c>
      <c r="AB132" s="225">
        <f t="shared" si="3"/>
        <v>681.0068</v>
      </c>
    </row>
    <row r="133" spans="1:28" ht="15.75">
      <c r="A133" s="165"/>
      <c r="B133" s="168" t="s">
        <v>113</v>
      </c>
      <c r="C133" s="189">
        <v>0</v>
      </c>
      <c r="D133" s="189">
        <v>0</v>
      </c>
      <c r="E133" s="189">
        <v>3114</v>
      </c>
      <c r="F133" s="189">
        <v>0</v>
      </c>
      <c r="G133" s="189">
        <v>0</v>
      </c>
      <c r="H133" s="189">
        <v>0</v>
      </c>
      <c r="I133" s="189">
        <v>0</v>
      </c>
      <c r="J133" s="189">
        <v>0</v>
      </c>
      <c r="K133" s="189">
        <v>0</v>
      </c>
      <c r="L133" s="189">
        <v>0</v>
      </c>
      <c r="M133" s="189">
        <v>0</v>
      </c>
      <c r="N133" s="189">
        <v>0</v>
      </c>
      <c r="O133" s="189">
        <v>0</v>
      </c>
      <c r="P133" s="189">
        <v>0</v>
      </c>
      <c r="Q133" s="189">
        <v>1.2508</v>
      </c>
      <c r="R133" s="189">
        <v>0</v>
      </c>
      <c r="S133" s="189">
        <v>0</v>
      </c>
      <c r="T133" s="189">
        <v>0</v>
      </c>
      <c r="U133" s="189">
        <v>0</v>
      </c>
      <c r="V133" s="189">
        <v>0</v>
      </c>
      <c r="W133" s="189">
        <v>0</v>
      </c>
      <c r="X133" s="189">
        <v>0</v>
      </c>
      <c r="Y133" s="189">
        <v>0</v>
      </c>
      <c r="Z133" s="189">
        <v>0</v>
      </c>
      <c r="AA133" s="189">
        <v>0</v>
      </c>
      <c r="AB133" s="225">
        <f t="shared" si="3"/>
        <v>3115.2508</v>
      </c>
    </row>
    <row r="134" spans="1:28" ht="15.75">
      <c r="A134" s="164"/>
      <c r="B134" s="168" t="s">
        <v>442</v>
      </c>
      <c r="C134" s="189">
        <v>419404</v>
      </c>
      <c r="D134" s="189">
        <v>315348</v>
      </c>
      <c r="E134" s="189">
        <v>367730.19279</v>
      </c>
      <c r="F134" s="189">
        <v>238328</v>
      </c>
      <c r="G134" s="189">
        <v>34459</v>
      </c>
      <c r="H134" s="189">
        <v>152281</v>
      </c>
      <c r="I134" s="189">
        <v>387919</v>
      </c>
      <c r="J134" s="189">
        <v>236783</v>
      </c>
      <c r="K134" s="189">
        <v>88718</v>
      </c>
      <c r="L134" s="189">
        <v>396110</v>
      </c>
      <c r="M134" s="189">
        <v>174126</v>
      </c>
      <c r="N134" s="189">
        <v>345062</v>
      </c>
      <c r="O134" s="189">
        <v>24973</v>
      </c>
      <c r="P134" s="189">
        <v>32168.78463</v>
      </c>
      <c r="Q134" s="189">
        <v>17420.056950000002</v>
      </c>
      <c r="R134" s="189">
        <v>8537</v>
      </c>
      <c r="S134" s="189">
        <v>15590</v>
      </c>
      <c r="T134" s="189">
        <v>96277</v>
      </c>
      <c r="U134" s="189">
        <v>9128</v>
      </c>
      <c r="V134" s="189">
        <v>20641</v>
      </c>
      <c r="W134" s="189">
        <v>10916</v>
      </c>
      <c r="X134" s="189">
        <v>8259</v>
      </c>
      <c r="Y134" s="189">
        <v>6710</v>
      </c>
      <c r="Z134" s="189">
        <v>5207</v>
      </c>
      <c r="AA134" s="189">
        <v>32411</v>
      </c>
      <c r="AB134" s="225">
        <f t="shared" si="3"/>
        <v>3444506.03437</v>
      </c>
    </row>
    <row r="135" spans="1:28" ht="15.75">
      <c r="A135" s="165" t="s">
        <v>443</v>
      </c>
      <c r="B135" s="168" t="s">
        <v>444</v>
      </c>
      <c r="C135" s="189">
        <v>0</v>
      </c>
      <c r="D135" s="189">
        <v>0</v>
      </c>
      <c r="E135" s="189">
        <v>0</v>
      </c>
      <c r="F135" s="189">
        <v>1173</v>
      </c>
      <c r="G135" s="189">
        <v>0</v>
      </c>
      <c r="H135" s="189">
        <v>0</v>
      </c>
      <c r="I135" s="189">
        <v>24303</v>
      </c>
      <c r="J135" s="189">
        <v>0</v>
      </c>
      <c r="K135" s="189">
        <v>0</v>
      </c>
      <c r="L135" s="189">
        <v>0</v>
      </c>
      <c r="M135" s="189">
        <v>0</v>
      </c>
      <c r="N135" s="189">
        <v>0</v>
      </c>
      <c r="O135" s="189">
        <v>0</v>
      </c>
      <c r="P135" s="189">
        <v>0</v>
      </c>
      <c r="Q135" s="189">
        <v>0</v>
      </c>
      <c r="R135" s="189">
        <v>0</v>
      </c>
      <c r="S135" s="189">
        <v>0</v>
      </c>
      <c r="T135" s="189">
        <v>0</v>
      </c>
      <c r="U135" s="189">
        <v>0</v>
      </c>
      <c r="V135" s="189">
        <v>96</v>
      </c>
      <c r="W135" s="189">
        <v>0</v>
      </c>
      <c r="X135" s="189">
        <v>0</v>
      </c>
      <c r="Y135" s="189">
        <v>0</v>
      </c>
      <c r="Z135" s="189">
        <v>0</v>
      </c>
      <c r="AA135" s="189">
        <v>0</v>
      </c>
      <c r="AB135" s="225">
        <f t="shared" si="3"/>
        <v>25572</v>
      </c>
    </row>
    <row r="136" spans="1:2" ht="14.25">
      <c r="A136" s="144" t="s">
        <v>826</v>
      </c>
      <c r="B136" s="21"/>
    </row>
    <row r="137" spans="1:2" ht="11.25">
      <c r="A137" s="21"/>
      <c r="B137" s="21"/>
    </row>
    <row r="138" spans="1:26" ht="11.25">
      <c r="A138" s="21"/>
      <c r="B138" s="21"/>
      <c r="F138" s="17"/>
      <c r="Z138" s="17"/>
    </row>
    <row r="139" spans="1:26" ht="11.25">
      <c r="A139" s="21"/>
      <c r="B139" s="21"/>
      <c r="F139" s="17"/>
      <c r="Z139" s="17"/>
    </row>
    <row r="140" spans="1:2" ht="11.25">
      <c r="A140" s="21"/>
      <c r="B140" s="21"/>
    </row>
    <row r="141" spans="1:2" ht="11.25">
      <c r="A141" s="21"/>
      <c r="B141" s="21"/>
    </row>
    <row r="142" spans="1:2" ht="11.25">
      <c r="A142" s="21"/>
      <c r="B142" s="21"/>
    </row>
    <row r="143" spans="1:2" ht="11.25">
      <c r="A143" s="21"/>
      <c r="B143" s="21"/>
    </row>
    <row r="144" spans="1:2" ht="11.25">
      <c r="A144" s="21"/>
      <c r="B144" s="21"/>
    </row>
    <row r="145" spans="1:2" ht="11.25">
      <c r="A145" s="21"/>
      <c r="B145" s="21"/>
    </row>
    <row r="146" spans="1:2" ht="11.25">
      <c r="A146" s="21"/>
      <c r="B146" s="21"/>
    </row>
    <row r="147" spans="1:2" ht="11.25">
      <c r="A147" s="21"/>
      <c r="B147" s="21"/>
    </row>
    <row r="148" spans="1:2" ht="11.25">
      <c r="A148" s="21"/>
      <c r="B148" s="21"/>
    </row>
    <row r="149" spans="1:2" ht="11.25">
      <c r="A149" s="21"/>
      <c r="B149" s="21"/>
    </row>
    <row r="150" spans="1:2" ht="11.25">
      <c r="A150" s="21"/>
      <c r="B150" s="21"/>
    </row>
    <row r="151" spans="1:2" ht="11.25">
      <c r="A151" s="21"/>
      <c r="B151" s="21"/>
    </row>
    <row r="152" spans="1:2" ht="11.25">
      <c r="A152" s="21"/>
      <c r="B152" s="21"/>
    </row>
    <row r="153" spans="1:2" ht="11.25">
      <c r="A153" s="21"/>
      <c r="B153" s="21"/>
    </row>
    <row r="154" spans="1:2" ht="11.25">
      <c r="A154" s="21"/>
      <c r="B154" s="21"/>
    </row>
    <row r="155" spans="1:2" ht="11.25">
      <c r="A155" s="21"/>
      <c r="B155" s="21"/>
    </row>
    <row r="156" spans="1:2" ht="11.25">
      <c r="A156" s="21"/>
      <c r="B156" s="21"/>
    </row>
    <row r="157" spans="1:2" ht="11.25">
      <c r="A157" s="21"/>
      <c r="B157" s="21"/>
    </row>
    <row r="158" spans="1:2" ht="11.25">
      <c r="A158" s="21"/>
      <c r="B158" s="21"/>
    </row>
    <row r="159" spans="1:2" ht="11.25">
      <c r="A159" s="21"/>
      <c r="B159" s="21"/>
    </row>
    <row r="160" spans="1:2" ht="11.25">
      <c r="A160" s="21"/>
      <c r="B160" s="21"/>
    </row>
    <row r="161" spans="1:2" ht="11.25">
      <c r="A161" s="21"/>
      <c r="B161" s="21"/>
    </row>
    <row r="162" spans="1:2" ht="11.25">
      <c r="A162" s="21"/>
      <c r="B162" s="21"/>
    </row>
    <row r="163" spans="1:2" ht="11.25">
      <c r="A163" s="21"/>
      <c r="B163" s="21"/>
    </row>
    <row r="164" spans="1:2" ht="11.25">
      <c r="A164" s="21"/>
      <c r="B164" s="21"/>
    </row>
    <row r="165" spans="1:2" ht="11.25">
      <c r="A165" s="21"/>
      <c r="B165" s="21"/>
    </row>
    <row r="166" spans="1:2" ht="11.25">
      <c r="A166" s="21"/>
      <c r="B166" s="21"/>
    </row>
    <row r="167" spans="1:2" ht="11.25">
      <c r="A167" s="21"/>
      <c r="B167" s="21"/>
    </row>
    <row r="168" spans="1:2" ht="11.25">
      <c r="A168" s="21"/>
      <c r="B168" s="21"/>
    </row>
    <row r="169" spans="1:2" ht="11.25">
      <c r="A169" s="21"/>
      <c r="B169" s="21"/>
    </row>
    <row r="170" spans="1:2" ht="11.25">
      <c r="A170" s="21"/>
      <c r="B170" s="21"/>
    </row>
    <row r="171" spans="1:2" ht="11.25">
      <c r="A171" s="21"/>
      <c r="B171" s="21"/>
    </row>
    <row r="172" spans="1:2" ht="11.25">
      <c r="A172" s="21"/>
      <c r="B172" s="21"/>
    </row>
    <row r="173" spans="1:2" ht="11.25">
      <c r="A173" s="21"/>
      <c r="B173" s="21"/>
    </row>
    <row r="174" spans="1:2" ht="11.25">
      <c r="A174" s="21"/>
      <c r="B174" s="21"/>
    </row>
    <row r="175" spans="1:2" ht="11.25">
      <c r="A175" s="21"/>
      <c r="B175" s="21"/>
    </row>
    <row r="176" spans="1:2" ht="11.25">
      <c r="A176" s="21"/>
      <c r="B176" s="21"/>
    </row>
    <row r="177" spans="1:2" ht="11.25">
      <c r="A177" s="21"/>
      <c r="B177" s="21"/>
    </row>
    <row r="178" spans="1:2" ht="11.25">
      <c r="A178" s="21"/>
      <c r="B178" s="21"/>
    </row>
    <row r="179" spans="1:2" ht="11.25">
      <c r="A179" s="21"/>
      <c r="B179" s="21"/>
    </row>
    <row r="180" spans="1:2" ht="11.25">
      <c r="A180" s="21"/>
      <c r="B180" s="21"/>
    </row>
    <row r="181" spans="1:2" ht="11.25">
      <c r="A181" s="21"/>
      <c r="B181" s="21"/>
    </row>
    <row r="182" spans="1:2" ht="11.25">
      <c r="A182" s="21"/>
      <c r="B182" s="21"/>
    </row>
    <row r="183" spans="1:2" ht="11.25">
      <c r="A183" s="21"/>
      <c r="B183" s="21"/>
    </row>
    <row r="184" spans="1:2" ht="11.25">
      <c r="A184" s="21"/>
      <c r="B184" s="21"/>
    </row>
    <row r="185" spans="1:2" ht="11.25">
      <c r="A185" s="21"/>
      <c r="B185" s="21"/>
    </row>
    <row r="186" spans="1:2" ht="11.25">
      <c r="A186" s="21"/>
      <c r="B186" s="21"/>
    </row>
    <row r="187" spans="1:2" ht="11.25">
      <c r="A187" s="21"/>
      <c r="B187" s="21"/>
    </row>
    <row r="188" spans="1:2" ht="11.25">
      <c r="A188" s="21"/>
      <c r="B188" s="21"/>
    </row>
    <row r="189" spans="1:2" ht="11.25">
      <c r="A189" s="21"/>
      <c r="B189" s="21"/>
    </row>
    <row r="190" spans="1:2" ht="11.25">
      <c r="A190" s="21"/>
      <c r="B190" s="21"/>
    </row>
    <row r="191" spans="1:2" ht="11.25">
      <c r="A191" s="21"/>
      <c r="B191" s="21"/>
    </row>
    <row r="192" spans="1:2" ht="11.25">
      <c r="A192" s="21"/>
      <c r="B192" s="21"/>
    </row>
    <row r="193" spans="1:2" ht="11.25">
      <c r="A193" s="21"/>
      <c r="B193" s="21"/>
    </row>
    <row r="194" spans="1:2" ht="11.25">
      <c r="A194" s="21"/>
      <c r="B194" s="21"/>
    </row>
    <row r="195" spans="1:2" ht="11.25">
      <c r="A195" s="21"/>
      <c r="B195" s="21"/>
    </row>
    <row r="196" spans="1:2" ht="11.25">
      <c r="A196" s="21"/>
      <c r="B196" s="21"/>
    </row>
    <row r="197" spans="1:2" ht="11.25">
      <c r="A197" s="21"/>
      <c r="B197" s="21"/>
    </row>
    <row r="198" spans="1:2" ht="11.25">
      <c r="A198" s="21"/>
      <c r="B198" s="21"/>
    </row>
    <row r="199" spans="1:2" ht="11.25">
      <c r="A199" s="21"/>
      <c r="B199" s="21"/>
    </row>
    <row r="200" spans="1:2" ht="11.25">
      <c r="A200" s="21"/>
      <c r="B200" s="21"/>
    </row>
    <row r="201" spans="1:2" ht="11.25">
      <c r="A201" s="21"/>
      <c r="B201" s="21"/>
    </row>
    <row r="202" spans="1:2" ht="11.25">
      <c r="A202" s="21"/>
      <c r="B202" s="21"/>
    </row>
    <row r="203" spans="1:2" ht="11.25">
      <c r="A203" s="21"/>
      <c r="B203" s="21"/>
    </row>
    <row r="204" spans="1:2" ht="11.25">
      <c r="A204" s="21"/>
      <c r="B204" s="21"/>
    </row>
    <row r="205" spans="1:2" ht="11.25">
      <c r="A205" s="21"/>
      <c r="B205" s="21"/>
    </row>
    <row r="206" spans="1:2" ht="11.25">
      <c r="A206" s="21"/>
      <c r="B206" s="21"/>
    </row>
    <row r="207" spans="1:2" ht="11.25">
      <c r="A207" s="21"/>
      <c r="B207" s="21"/>
    </row>
    <row r="208" spans="1:2" ht="11.25">
      <c r="A208" s="21"/>
      <c r="B208" s="21"/>
    </row>
    <row r="209" spans="1:2" ht="11.25">
      <c r="A209" s="21"/>
      <c r="B209" s="21"/>
    </row>
    <row r="210" spans="1:2" ht="11.25">
      <c r="A210" s="21"/>
      <c r="B210" s="21"/>
    </row>
    <row r="211" spans="1:2" ht="11.25">
      <c r="A211" s="21"/>
      <c r="B211" s="21"/>
    </row>
    <row r="212" spans="1:2" ht="11.25">
      <c r="A212" s="21"/>
      <c r="B212" s="21"/>
    </row>
    <row r="213" spans="1:2" ht="11.25">
      <c r="A213" s="21"/>
      <c r="B213" s="21"/>
    </row>
    <row r="214" spans="1:2" ht="11.25">
      <c r="A214" s="21"/>
      <c r="B214" s="21"/>
    </row>
    <row r="215" spans="1:2" ht="11.25">
      <c r="A215" s="21"/>
      <c r="B215" s="21"/>
    </row>
    <row r="216" spans="1:2" ht="11.25">
      <c r="A216" s="21"/>
      <c r="B216" s="21"/>
    </row>
    <row r="217" spans="1:2" ht="11.25">
      <c r="A217" s="21"/>
      <c r="B217" s="21"/>
    </row>
    <row r="218" spans="1:2" ht="11.25">
      <c r="A218" s="21"/>
      <c r="B218" s="21"/>
    </row>
    <row r="219" spans="1:2" ht="11.25">
      <c r="A219" s="21"/>
      <c r="B219" s="21"/>
    </row>
    <row r="220" spans="1:2" ht="11.25">
      <c r="A220" s="21"/>
      <c r="B220" s="21"/>
    </row>
    <row r="221" spans="1:2" ht="11.25">
      <c r="A221" s="21"/>
      <c r="B221" s="21"/>
    </row>
    <row r="222" spans="1:2" ht="11.25">
      <c r="A222" s="21"/>
      <c r="B222" s="21"/>
    </row>
    <row r="223" spans="1:2" ht="11.25">
      <c r="A223" s="21"/>
      <c r="B223" s="21"/>
    </row>
    <row r="224" spans="1:2" ht="11.25">
      <c r="A224" s="21"/>
      <c r="B224" s="21"/>
    </row>
    <row r="225" spans="1:2" ht="11.25">
      <c r="A225" s="21"/>
      <c r="B225" s="21"/>
    </row>
    <row r="226" spans="1:2" ht="11.25">
      <c r="A226" s="21"/>
      <c r="B226" s="21"/>
    </row>
    <row r="227" spans="1:2" ht="11.25">
      <c r="A227" s="21"/>
      <c r="B227" s="21"/>
    </row>
    <row r="228" spans="1:2" ht="11.25">
      <c r="A228" s="21"/>
      <c r="B228" s="21"/>
    </row>
    <row r="229" spans="1:2" ht="11.25">
      <c r="A229" s="21"/>
      <c r="B229" s="21"/>
    </row>
    <row r="230" spans="1:2" ht="11.25">
      <c r="A230" s="21"/>
      <c r="B230" s="21"/>
    </row>
    <row r="231" spans="1:2" ht="11.25">
      <c r="A231" s="21"/>
      <c r="B231" s="21"/>
    </row>
    <row r="232" spans="1:2" ht="11.25">
      <c r="A232" s="21"/>
      <c r="B232" s="21"/>
    </row>
    <row r="233" spans="1:2" ht="11.25">
      <c r="A233" s="21"/>
      <c r="B233" s="21"/>
    </row>
    <row r="234" spans="1:2" ht="11.25">
      <c r="A234" s="21"/>
      <c r="B234" s="21"/>
    </row>
    <row r="235" spans="1:2" ht="11.25">
      <c r="A235" s="21"/>
      <c r="B235" s="21"/>
    </row>
    <row r="236" spans="1:2" ht="11.25">
      <c r="A236" s="21"/>
      <c r="B236" s="21"/>
    </row>
    <row r="237" spans="1:2" ht="11.25">
      <c r="A237" s="21"/>
      <c r="B237" s="21"/>
    </row>
    <row r="238" spans="1:2" ht="11.25">
      <c r="A238" s="21"/>
      <c r="B238" s="21"/>
    </row>
    <row r="239" spans="1:2" ht="11.25">
      <c r="A239" s="21"/>
      <c r="B239" s="21"/>
    </row>
    <row r="240" spans="1:2" ht="11.25">
      <c r="A240" s="21"/>
      <c r="B240" s="21"/>
    </row>
    <row r="241" spans="1:2" ht="11.25">
      <c r="A241" s="21"/>
      <c r="B241" s="21"/>
    </row>
    <row r="242" spans="1:2" ht="11.25">
      <c r="A242" s="21"/>
      <c r="B242" s="21"/>
    </row>
    <row r="243" spans="1:2" ht="11.25">
      <c r="A243" s="21"/>
      <c r="B243" s="21"/>
    </row>
    <row r="244" spans="1:2" ht="11.25">
      <c r="A244" s="21"/>
      <c r="B244" s="21"/>
    </row>
    <row r="245" spans="1:2" ht="11.25">
      <c r="A245" s="21"/>
      <c r="B245" s="21"/>
    </row>
    <row r="246" spans="1:2" ht="11.25">
      <c r="A246" s="21"/>
      <c r="B246" s="21"/>
    </row>
    <row r="247" spans="1:2" ht="11.25">
      <c r="A247" s="21"/>
      <c r="B247" s="21"/>
    </row>
    <row r="248" spans="1:2" ht="11.25">
      <c r="A248" s="21"/>
      <c r="B248" s="21"/>
    </row>
    <row r="249" spans="1:2" ht="11.25">
      <c r="A249" s="21"/>
      <c r="B249" s="21"/>
    </row>
    <row r="250" spans="1:2" ht="11.25">
      <c r="A250" s="21"/>
      <c r="B250" s="21"/>
    </row>
    <row r="251" spans="1:2" ht="11.25">
      <c r="A251" s="21"/>
      <c r="B251" s="21"/>
    </row>
    <row r="252" spans="1:2" ht="11.25">
      <c r="A252" s="21"/>
      <c r="B252" s="21"/>
    </row>
    <row r="253" spans="1:2" ht="11.25">
      <c r="A253" s="21"/>
      <c r="B253" s="21"/>
    </row>
    <row r="254" spans="1:2" ht="11.25">
      <c r="A254" s="21"/>
      <c r="B254" s="21"/>
    </row>
    <row r="255" spans="1:2" ht="11.25">
      <c r="A255" s="21"/>
      <c r="B255" s="21"/>
    </row>
    <row r="256" spans="1:2" ht="11.25">
      <c r="A256" s="21"/>
      <c r="B256" s="21"/>
    </row>
    <row r="257" spans="1:2" ht="11.25">
      <c r="A257" s="21"/>
      <c r="B257" s="21"/>
    </row>
    <row r="258" spans="1:2" ht="11.25">
      <c r="A258" s="21"/>
      <c r="B258" s="21"/>
    </row>
    <row r="259" spans="1:2" ht="11.25">
      <c r="A259" s="21"/>
      <c r="B259" s="21"/>
    </row>
    <row r="260" spans="1:2" ht="11.25">
      <c r="A260" s="21"/>
      <c r="B260" s="21"/>
    </row>
    <row r="261" spans="1:2" ht="11.25">
      <c r="A261" s="21"/>
      <c r="B261" s="21"/>
    </row>
    <row r="262" spans="1:2" ht="11.25">
      <c r="A262" s="21"/>
      <c r="B262" s="21"/>
    </row>
    <row r="263" spans="1:2" ht="11.25">
      <c r="A263" s="21"/>
      <c r="B263" s="21"/>
    </row>
    <row r="264" spans="1:2" ht="11.25">
      <c r="A264" s="21"/>
      <c r="B264" s="21"/>
    </row>
    <row r="265" spans="1:2" ht="11.25">
      <c r="A265" s="21"/>
      <c r="B265" s="21"/>
    </row>
    <row r="266" spans="1:2" ht="11.25">
      <c r="A266" s="21"/>
      <c r="B266" s="21"/>
    </row>
    <row r="267" spans="1:2" ht="11.25">
      <c r="A267" s="21"/>
      <c r="B267" s="21"/>
    </row>
    <row r="268" spans="1:2" ht="11.25">
      <c r="A268" s="21"/>
      <c r="B268" s="21"/>
    </row>
    <row r="269" spans="1:2" ht="11.25">
      <c r="A269" s="21"/>
      <c r="B269" s="21"/>
    </row>
    <row r="270" spans="1:2" ht="11.25">
      <c r="A270" s="21"/>
      <c r="B270" s="21"/>
    </row>
    <row r="271" spans="1:2" ht="11.25">
      <c r="A271" s="21"/>
      <c r="B271" s="21"/>
    </row>
    <row r="272" spans="1:2" ht="11.25">
      <c r="A272" s="21"/>
      <c r="B272" s="21"/>
    </row>
    <row r="273" spans="1:2" ht="11.25">
      <c r="A273" s="21"/>
      <c r="B273" s="21"/>
    </row>
    <row r="274" spans="1:2" ht="11.25">
      <c r="A274" s="21"/>
      <c r="B274" s="21"/>
    </row>
    <row r="275" spans="1:2" ht="11.25">
      <c r="A275" s="21"/>
      <c r="B275" s="21"/>
    </row>
    <row r="276" spans="1:2" ht="11.25">
      <c r="A276" s="21"/>
      <c r="B276" s="21"/>
    </row>
    <row r="277" spans="1:2" ht="11.25">
      <c r="A277" s="21"/>
      <c r="B277" s="21"/>
    </row>
    <row r="278" spans="1:2" ht="11.25">
      <c r="A278" s="21"/>
      <c r="B278" s="21"/>
    </row>
    <row r="279" spans="1:2" ht="11.25">
      <c r="A279" s="21"/>
      <c r="B279" s="21"/>
    </row>
    <row r="280" spans="1:2" ht="11.25">
      <c r="A280" s="21"/>
      <c r="B280" s="21"/>
    </row>
    <row r="281" spans="1:2" ht="11.25">
      <c r="A281" s="21"/>
      <c r="B281" s="21"/>
    </row>
    <row r="282" spans="1:2" ht="11.25">
      <c r="A282" s="21"/>
      <c r="B282" s="21"/>
    </row>
    <row r="283" spans="1:2" ht="11.25">
      <c r="A283" s="21"/>
      <c r="B283" s="21"/>
    </row>
    <row r="284" spans="1:2" ht="11.25">
      <c r="A284" s="21"/>
      <c r="B284" s="21"/>
    </row>
    <row r="285" spans="1:2" ht="11.25">
      <c r="A285" s="21"/>
      <c r="B285" s="21"/>
    </row>
    <row r="286" spans="1:2" ht="11.25">
      <c r="A286" s="21"/>
      <c r="B286" s="21"/>
    </row>
    <row r="287" spans="1:2" ht="11.25">
      <c r="A287" s="21"/>
      <c r="B287" s="21"/>
    </row>
    <row r="288" spans="1:2" ht="11.25">
      <c r="A288" s="21"/>
      <c r="B288" s="21"/>
    </row>
    <row r="289" spans="1:2" ht="11.25">
      <c r="A289" s="21"/>
      <c r="B289" s="21"/>
    </row>
    <row r="290" spans="1:2" ht="11.25">
      <c r="A290" s="21"/>
      <c r="B290" s="21"/>
    </row>
    <row r="291" spans="1:2" ht="11.25">
      <c r="A291" s="21"/>
      <c r="B291" s="21"/>
    </row>
    <row r="292" spans="1:2" ht="11.25">
      <c r="A292" s="21"/>
      <c r="B292" s="21"/>
    </row>
    <row r="293" spans="1:2" ht="11.25">
      <c r="A293" s="21"/>
      <c r="B293" s="21"/>
    </row>
    <row r="294" spans="1:2" ht="11.25">
      <c r="A294" s="21"/>
      <c r="B294" s="21"/>
    </row>
    <row r="295" spans="1:2" ht="11.25">
      <c r="A295" s="21"/>
      <c r="B295" s="21"/>
    </row>
    <row r="296" spans="1:2" ht="11.25">
      <c r="A296" s="21"/>
      <c r="B296" s="21"/>
    </row>
    <row r="297" spans="1:2" ht="11.25">
      <c r="A297" s="21"/>
      <c r="B297" s="21"/>
    </row>
    <row r="298" spans="1:2" ht="11.25">
      <c r="A298" s="21"/>
      <c r="B298" s="21"/>
    </row>
    <row r="299" spans="1:2" ht="11.25">
      <c r="A299" s="21"/>
      <c r="B299" s="21"/>
    </row>
    <row r="300" spans="1:2" ht="11.25">
      <c r="A300" s="21"/>
      <c r="B300" s="21"/>
    </row>
    <row r="301" spans="1:2" ht="11.25">
      <c r="A301" s="21"/>
      <c r="B301" s="21"/>
    </row>
    <row r="302" spans="1:2" ht="11.25">
      <c r="A302" s="21"/>
      <c r="B302" s="21"/>
    </row>
    <row r="303" spans="1:2" ht="11.25">
      <c r="A303" s="21"/>
      <c r="B303" s="21"/>
    </row>
    <row r="304" spans="1:2" ht="11.25">
      <c r="A304" s="21"/>
      <c r="B304" s="21"/>
    </row>
    <row r="305" spans="1:2" ht="11.25">
      <c r="A305" s="21"/>
      <c r="B305" s="21"/>
    </row>
    <row r="306" spans="1:2" ht="11.25">
      <c r="A306" s="21"/>
      <c r="B306" s="21"/>
    </row>
    <row r="307" spans="1:2" ht="11.25">
      <c r="A307" s="21"/>
      <c r="B307" s="21"/>
    </row>
    <row r="308" spans="1:2" ht="11.25">
      <c r="A308" s="21"/>
      <c r="B308" s="21"/>
    </row>
    <row r="309" spans="1:2" ht="11.25">
      <c r="A309" s="21"/>
      <c r="B309" s="21"/>
    </row>
    <row r="310" spans="1:2" ht="11.25">
      <c r="A310" s="21"/>
      <c r="B310" s="21"/>
    </row>
    <row r="311" spans="1:2" ht="11.25">
      <c r="A311" s="21"/>
      <c r="B311" s="21"/>
    </row>
    <row r="312" spans="1:2" ht="11.25">
      <c r="A312" s="21"/>
      <c r="B312" s="21"/>
    </row>
    <row r="313" spans="1:2" ht="11.25">
      <c r="A313" s="21"/>
      <c r="B313" s="21"/>
    </row>
    <row r="314" spans="1:2" ht="11.25">
      <c r="A314" s="21"/>
      <c r="B314" s="21"/>
    </row>
    <row r="315" spans="1:2" ht="11.25">
      <c r="A315" s="21"/>
      <c r="B315" s="21"/>
    </row>
    <row r="316" spans="1:2" ht="11.25">
      <c r="A316" s="21"/>
      <c r="B316" s="21"/>
    </row>
    <row r="317" spans="1:2" ht="11.25">
      <c r="A317" s="21"/>
      <c r="B317" s="21"/>
    </row>
    <row r="318" spans="1:2" ht="11.25">
      <c r="A318" s="21"/>
      <c r="B318" s="21"/>
    </row>
    <row r="319" spans="1:2" ht="11.25">
      <c r="A319" s="21"/>
      <c r="B319" s="21"/>
    </row>
    <row r="320" spans="1:2" ht="11.25">
      <c r="A320" s="21"/>
      <c r="B320" s="21"/>
    </row>
    <row r="321" spans="1:2" ht="11.25">
      <c r="A321" s="21"/>
      <c r="B321" s="21"/>
    </row>
    <row r="322" spans="1:2" ht="11.25">
      <c r="A322" s="21"/>
      <c r="B322" s="21"/>
    </row>
    <row r="323" spans="1:2" ht="11.25">
      <c r="A323" s="21"/>
      <c r="B323" s="21"/>
    </row>
    <row r="324" spans="1:2" ht="11.25">
      <c r="A324" s="21"/>
      <c r="B324" s="21"/>
    </row>
    <row r="325" spans="1:2" ht="11.25">
      <c r="A325" s="21"/>
      <c r="B325" s="21"/>
    </row>
    <row r="326" spans="1:2" ht="11.25">
      <c r="A326" s="21"/>
      <c r="B326" s="21"/>
    </row>
    <row r="327" spans="1:2" ht="11.25">
      <c r="A327" s="21"/>
      <c r="B327" s="21"/>
    </row>
    <row r="328" spans="1:2" ht="11.25">
      <c r="A328" s="21"/>
      <c r="B328" s="21"/>
    </row>
    <row r="329" spans="1:2" ht="11.25">
      <c r="A329" s="21"/>
      <c r="B329" s="21"/>
    </row>
    <row r="330" spans="1:2" ht="11.25">
      <c r="A330" s="21"/>
      <c r="B330" s="21"/>
    </row>
    <row r="331" spans="1:2" ht="11.25">
      <c r="A331" s="21"/>
      <c r="B331" s="21"/>
    </row>
    <row r="332" spans="1:2" ht="11.25">
      <c r="A332" s="21"/>
      <c r="B332" s="21"/>
    </row>
    <row r="333" spans="1:2" ht="11.25">
      <c r="A333" s="21"/>
      <c r="B333" s="21"/>
    </row>
    <row r="334" spans="1:2" ht="11.25">
      <c r="A334" s="21"/>
      <c r="B334" s="21"/>
    </row>
    <row r="335" spans="1:2" ht="11.25">
      <c r="A335" s="21"/>
      <c r="B335" s="21"/>
    </row>
    <row r="336" spans="1:2" ht="11.25">
      <c r="A336" s="21"/>
      <c r="B336" s="21"/>
    </row>
    <row r="337" spans="1:2" ht="11.25">
      <c r="A337" s="21"/>
      <c r="B337" s="21"/>
    </row>
    <row r="338" spans="1:2" ht="11.25">
      <c r="A338" s="21"/>
      <c r="B338" s="21"/>
    </row>
    <row r="339" spans="1:2" ht="11.25">
      <c r="A339" s="21"/>
      <c r="B339" s="21"/>
    </row>
    <row r="340" spans="1:2" ht="11.25">
      <c r="A340" s="21"/>
      <c r="B340" s="21"/>
    </row>
    <row r="341" spans="1:2" ht="11.25">
      <c r="A341" s="21"/>
      <c r="B341" s="21"/>
    </row>
    <row r="342" spans="1:2" ht="11.25">
      <c r="A342" s="21"/>
      <c r="B342" s="21"/>
    </row>
    <row r="343" spans="1:2" ht="11.25">
      <c r="A343" s="21"/>
      <c r="B343" s="21"/>
    </row>
    <row r="344" spans="1:2" ht="11.25">
      <c r="A344" s="21"/>
      <c r="B344" s="21"/>
    </row>
    <row r="345" spans="1:2" ht="11.25">
      <c r="A345" s="21"/>
      <c r="B345" s="21"/>
    </row>
    <row r="346" spans="1:2" ht="11.25">
      <c r="A346" s="21"/>
      <c r="B346" s="21"/>
    </row>
    <row r="347" spans="1:2" ht="11.25">
      <c r="A347" s="21"/>
      <c r="B347" s="21"/>
    </row>
    <row r="348" spans="1:2" ht="11.25">
      <c r="A348" s="21"/>
      <c r="B348" s="21"/>
    </row>
    <row r="349" spans="1:2" ht="11.25">
      <c r="A349" s="21"/>
      <c r="B349" s="21"/>
    </row>
    <row r="350" spans="1:2" ht="11.25">
      <c r="A350" s="21"/>
      <c r="B350" s="21"/>
    </row>
    <row r="351" spans="1:2" ht="11.25">
      <c r="A351" s="21"/>
      <c r="B351" s="21"/>
    </row>
    <row r="352" spans="1:2" ht="11.25">
      <c r="A352" s="21"/>
      <c r="B352" s="21"/>
    </row>
    <row r="353" spans="1:2" ht="11.25">
      <c r="A353" s="21"/>
      <c r="B353" s="21"/>
    </row>
    <row r="354" spans="1:2" ht="11.25">
      <c r="A354" s="21"/>
      <c r="B354" s="21"/>
    </row>
    <row r="355" spans="1:2" ht="11.25">
      <c r="A355" s="21"/>
      <c r="B355" s="21"/>
    </row>
    <row r="356" spans="1:2" ht="11.25">
      <c r="A356" s="21"/>
      <c r="B356" s="21"/>
    </row>
    <row r="357" spans="1:2" ht="11.25">
      <c r="A357" s="21"/>
      <c r="B357" s="21"/>
    </row>
    <row r="358" spans="1:2" ht="11.25">
      <c r="A358" s="21"/>
      <c r="B358" s="21"/>
    </row>
    <row r="359" spans="1:2" ht="11.25">
      <c r="A359" s="21"/>
      <c r="B359" s="21"/>
    </row>
    <row r="360" spans="1:2" ht="11.25">
      <c r="A360" s="21"/>
      <c r="B360" s="21"/>
    </row>
    <row r="361" spans="1:2" ht="11.25">
      <c r="A361" s="21"/>
      <c r="B361" s="21"/>
    </row>
    <row r="362" spans="1:2" ht="11.25">
      <c r="A362" s="21"/>
      <c r="B362" s="21"/>
    </row>
    <row r="363" spans="1:2" ht="11.25">
      <c r="A363" s="21"/>
      <c r="B363" s="21"/>
    </row>
    <row r="364" spans="1:2" ht="11.25">
      <c r="A364" s="21"/>
      <c r="B364" s="21"/>
    </row>
    <row r="365" spans="1:2" ht="11.25">
      <c r="A365" s="21"/>
      <c r="B365" s="21"/>
    </row>
    <row r="366" spans="1:2" ht="11.25">
      <c r="A366" s="21"/>
      <c r="B366" s="21"/>
    </row>
    <row r="367" spans="1:2" ht="11.25">
      <c r="A367" s="21"/>
      <c r="B367" s="21"/>
    </row>
    <row r="368" spans="1:2" ht="11.25">
      <c r="A368" s="21"/>
      <c r="B368" s="21"/>
    </row>
    <row r="369" spans="1:2" ht="11.25">
      <c r="A369" s="21"/>
      <c r="B369" s="21"/>
    </row>
    <row r="370" spans="1:2" ht="11.25">
      <c r="A370" s="21"/>
      <c r="B370" s="21"/>
    </row>
    <row r="371" spans="1:2" ht="11.25">
      <c r="A371" s="21"/>
      <c r="B371" s="21"/>
    </row>
    <row r="372" spans="1:2" ht="11.25">
      <c r="A372" s="21"/>
      <c r="B372" s="21"/>
    </row>
    <row r="373" spans="1:2" ht="11.25">
      <c r="A373" s="21"/>
      <c r="B373" s="21"/>
    </row>
    <row r="374" spans="1:2" ht="11.25">
      <c r="A374" s="21"/>
      <c r="B374" s="21"/>
    </row>
    <row r="375" spans="1:2" ht="11.25">
      <c r="A375" s="21"/>
      <c r="B375" s="21"/>
    </row>
    <row r="376" spans="1:2" ht="11.25">
      <c r="A376" s="21"/>
      <c r="B376" s="21"/>
    </row>
    <row r="377" spans="1:2" ht="11.25">
      <c r="A377" s="21"/>
      <c r="B377" s="21"/>
    </row>
    <row r="378" spans="1:2" ht="11.25">
      <c r="A378" s="21"/>
      <c r="B378" s="21"/>
    </row>
    <row r="379" spans="1:2" ht="11.25">
      <c r="A379" s="21"/>
      <c r="B379" s="21"/>
    </row>
    <row r="380" spans="1:2" ht="11.25">
      <c r="A380" s="21"/>
      <c r="B380" s="21"/>
    </row>
    <row r="381" spans="1:2" ht="11.25">
      <c r="A381" s="21"/>
      <c r="B381" s="21"/>
    </row>
    <row r="382" spans="1:2" ht="11.25">
      <c r="A382" s="21"/>
      <c r="B382" s="21"/>
    </row>
    <row r="383" spans="1:2" ht="11.25">
      <c r="A383" s="21"/>
      <c r="B383" s="21"/>
    </row>
    <row r="384" spans="1:2" ht="11.25">
      <c r="A384" s="21"/>
      <c r="B384" s="21"/>
    </row>
    <row r="385" spans="1:2" ht="11.25">
      <c r="A385" s="21"/>
      <c r="B385" s="21"/>
    </row>
    <row r="386" spans="1:2" ht="11.25">
      <c r="A386" s="21"/>
      <c r="B386" s="21"/>
    </row>
    <row r="387" spans="1:2" ht="11.25">
      <c r="A387" s="21"/>
      <c r="B387" s="21"/>
    </row>
    <row r="388" spans="1:2" ht="11.25">
      <c r="A388" s="21"/>
      <c r="B388" s="21"/>
    </row>
    <row r="389" spans="1:2" ht="11.25">
      <c r="A389" s="21"/>
      <c r="B389" s="21"/>
    </row>
    <row r="390" spans="1:2" ht="11.25">
      <c r="A390" s="21"/>
      <c r="B390" s="21"/>
    </row>
    <row r="391" spans="1:2" ht="11.25">
      <c r="A391" s="21"/>
      <c r="B391" s="21"/>
    </row>
    <row r="392" spans="1:2" ht="11.25">
      <c r="A392" s="21"/>
      <c r="B392" s="21"/>
    </row>
    <row r="393" spans="1:2" ht="11.25">
      <c r="A393" s="21"/>
      <c r="B393" s="21"/>
    </row>
    <row r="394" spans="1:2" ht="11.25">
      <c r="A394" s="21"/>
      <c r="B394" s="21"/>
    </row>
    <row r="395" spans="1:2" ht="11.25">
      <c r="A395" s="21"/>
      <c r="B395" s="21"/>
    </row>
    <row r="396" spans="1:2" ht="11.25">
      <c r="A396" s="21"/>
      <c r="B396" s="21"/>
    </row>
    <row r="397" spans="1:2" ht="11.25">
      <c r="A397" s="21"/>
      <c r="B397" s="21"/>
    </row>
    <row r="398" spans="1:2" ht="11.25">
      <c r="A398" s="21"/>
      <c r="B398" s="21"/>
    </row>
    <row r="399" spans="1:2" ht="11.25">
      <c r="A399" s="21"/>
      <c r="B399" s="21"/>
    </row>
    <row r="400" spans="1:2" ht="11.25">
      <c r="A400" s="21"/>
      <c r="B400" s="21"/>
    </row>
    <row r="401" spans="1:2" ht="11.25">
      <c r="A401" s="21"/>
      <c r="B401" s="21"/>
    </row>
    <row r="402" spans="1:2" ht="11.25">
      <c r="A402" s="21"/>
      <c r="B402" s="21"/>
    </row>
    <row r="403" spans="1:2" ht="11.25">
      <c r="A403" s="21"/>
      <c r="B403" s="21"/>
    </row>
    <row r="404" spans="1:2" ht="11.25">
      <c r="A404" s="21"/>
      <c r="B404" s="21"/>
    </row>
    <row r="405" spans="1:2" ht="11.25">
      <c r="A405" s="21"/>
      <c r="B405" s="21"/>
    </row>
    <row r="406" spans="1:2" ht="11.25">
      <c r="A406" s="21"/>
      <c r="B406" s="21"/>
    </row>
    <row r="407" spans="1:2" ht="11.25">
      <c r="A407" s="21"/>
      <c r="B407" s="21"/>
    </row>
    <row r="408" spans="1:2" ht="11.25">
      <c r="A408" s="21"/>
      <c r="B408" s="21"/>
    </row>
    <row r="409" spans="1:2" ht="11.25">
      <c r="A409" s="21"/>
      <c r="B409" s="21"/>
    </row>
    <row r="410" spans="1:2" ht="11.25">
      <c r="A410" s="21"/>
      <c r="B410" s="21"/>
    </row>
    <row r="411" spans="1:2" ht="11.25">
      <c r="A411" s="21"/>
      <c r="B411" s="21"/>
    </row>
    <row r="412" spans="1:2" ht="11.25">
      <c r="A412" s="21"/>
      <c r="B412" s="21"/>
    </row>
    <row r="413" spans="1:2" ht="11.25">
      <c r="A413" s="21"/>
      <c r="B413" s="21"/>
    </row>
    <row r="414" spans="1:2" ht="11.25">
      <c r="A414" s="21"/>
      <c r="B414" s="21"/>
    </row>
    <row r="415" spans="1:2" ht="11.25">
      <c r="A415" s="21"/>
      <c r="B415" s="21"/>
    </row>
    <row r="416" spans="1:2" ht="11.25">
      <c r="A416" s="21"/>
      <c r="B416" s="21"/>
    </row>
    <row r="417" spans="1:2" ht="11.25">
      <c r="A417" s="21"/>
      <c r="B417" s="21"/>
    </row>
    <row r="418" spans="1:2" ht="11.25">
      <c r="A418" s="21"/>
      <c r="B418" s="21"/>
    </row>
    <row r="419" spans="1:2" ht="11.25">
      <c r="A419" s="21"/>
      <c r="B419" s="21"/>
    </row>
    <row r="420" spans="1:2" ht="11.25">
      <c r="A420" s="21"/>
      <c r="B420" s="21"/>
    </row>
    <row r="421" spans="1:2" ht="11.25">
      <c r="A421" s="21"/>
      <c r="B421" s="21"/>
    </row>
    <row r="422" spans="1:2" ht="11.25">
      <c r="A422" s="21"/>
      <c r="B422" s="21"/>
    </row>
    <row r="423" spans="1:2" ht="11.25">
      <c r="A423" s="21"/>
      <c r="B423" s="21"/>
    </row>
    <row r="424" spans="1:2" ht="11.25">
      <c r="A424" s="21"/>
      <c r="B424" s="21"/>
    </row>
    <row r="425" spans="1:2" ht="11.25">
      <c r="A425" s="21"/>
      <c r="B425" s="21"/>
    </row>
    <row r="426" spans="1:2" ht="11.25">
      <c r="A426" s="21"/>
      <c r="B426" s="21"/>
    </row>
    <row r="427" spans="1:2" ht="11.25">
      <c r="A427" s="21"/>
      <c r="B427" s="21"/>
    </row>
    <row r="428" spans="1:2" ht="11.25">
      <c r="A428" s="21"/>
      <c r="B428" s="21"/>
    </row>
    <row r="429" spans="1:2" ht="11.25">
      <c r="A429" s="21"/>
      <c r="B429" s="21"/>
    </row>
    <row r="430" spans="1:2" ht="11.25">
      <c r="A430" s="21"/>
      <c r="B430" s="21"/>
    </row>
    <row r="431" spans="1:2" ht="11.25">
      <c r="A431" s="21"/>
      <c r="B431" s="21"/>
    </row>
    <row r="432" spans="1:2" ht="11.25">
      <c r="A432" s="21"/>
      <c r="B432" s="21"/>
    </row>
    <row r="433" spans="1:2" ht="11.25">
      <c r="A433" s="21"/>
      <c r="B433" s="21"/>
    </row>
    <row r="434" spans="1:2" ht="11.25">
      <c r="A434" s="21"/>
      <c r="B434" s="21"/>
    </row>
    <row r="435" spans="1:2" ht="11.25">
      <c r="A435" s="21"/>
      <c r="B435" s="21"/>
    </row>
    <row r="436" spans="1:2" ht="11.25">
      <c r="A436" s="21"/>
      <c r="B436" s="21"/>
    </row>
    <row r="437" spans="1:2" ht="11.25">
      <c r="A437" s="21"/>
      <c r="B437" s="21"/>
    </row>
    <row r="438" spans="1:2" ht="11.25">
      <c r="A438" s="21"/>
      <c r="B438" s="21"/>
    </row>
    <row r="439" spans="1:2" ht="11.25">
      <c r="A439" s="21"/>
      <c r="B439" s="21"/>
    </row>
    <row r="440" spans="1:2" ht="11.25">
      <c r="A440" s="21"/>
      <c r="B440" s="21"/>
    </row>
    <row r="441" spans="1:2" ht="11.25">
      <c r="A441" s="21"/>
      <c r="B441" s="21"/>
    </row>
    <row r="442" spans="1:2" ht="11.25">
      <c r="A442" s="21"/>
      <c r="B442" s="21"/>
    </row>
    <row r="443" spans="1:2" ht="11.25">
      <c r="A443" s="21"/>
      <c r="B443" s="21"/>
    </row>
    <row r="444" spans="1:2" ht="11.25">
      <c r="A444" s="21"/>
      <c r="B444" s="21"/>
    </row>
    <row r="445" spans="1:2" ht="11.25">
      <c r="A445" s="21"/>
      <c r="B445" s="21"/>
    </row>
    <row r="446" spans="1:2" ht="11.25">
      <c r="A446" s="21"/>
      <c r="B446" s="21"/>
    </row>
    <row r="447" spans="1:2" ht="11.25">
      <c r="A447" s="21"/>
      <c r="B447" s="21"/>
    </row>
    <row r="448" spans="1:2" ht="11.25">
      <c r="A448" s="21"/>
      <c r="B448" s="21"/>
    </row>
    <row r="449" spans="1:2" ht="11.25">
      <c r="A449" s="21"/>
      <c r="B449" s="21"/>
    </row>
    <row r="450" spans="1:2" ht="11.25">
      <c r="A450" s="21"/>
      <c r="B450" s="21"/>
    </row>
    <row r="451" spans="1:2" ht="11.25">
      <c r="A451" s="21"/>
      <c r="B451" s="21"/>
    </row>
    <row r="452" spans="1:2" ht="11.25">
      <c r="A452" s="21"/>
      <c r="B452" s="21"/>
    </row>
    <row r="453" spans="1:2" ht="11.25">
      <c r="A453" s="21"/>
      <c r="B453" s="21"/>
    </row>
    <row r="454" spans="1:2" ht="11.25">
      <c r="A454" s="21"/>
      <c r="B454" s="21"/>
    </row>
    <row r="455" spans="1:2" ht="11.25">
      <c r="A455" s="21"/>
      <c r="B455" s="21"/>
    </row>
    <row r="456" spans="1:2" ht="11.25">
      <c r="A456" s="21"/>
      <c r="B456" s="21"/>
    </row>
    <row r="457" spans="1:2" ht="11.25">
      <c r="A457" s="21"/>
      <c r="B457" s="21"/>
    </row>
    <row r="458" spans="1:2" ht="11.25">
      <c r="A458" s="21"/>
      <c r="B458" s="21"/>
    </row>
    <row r="459" spans="1:2" ht="11.25">
      <c r="A459" s="21"/>
      <c r="B459" s="21"/>
    </row>
    <row r="460" spans="1:2" ht="11.25">
      <c r="A460" s="21"/>
      <c r="B460" s="21"/>
    </row>
    <row r="461" spans="1:2" ht="11.25">
      <c r="A461" s="21"/>
      <c r="B461" s="21"/>
    </row>
    <row r="462" spans="1:2" ht="11.25">
      <c r="A462" s="21"/>
      <c r="B462" s="21"/>
    </row>
    <row r="463" spans="1:2" ht="11.25">
      <c r="A463" s="21"/>
      <c r="B463" s="21"/>
    </row>
    <row r="464" spans="1:2" ht="11.25">
      <c r="A464" s="21"/>
      <c r="B464" s="21"/>
    </row>
    <row r="465" spans="1:2" ht="11.25">
      <c r="A465" s="21"/>
      <c r="B465" s="21"/>
    </row>
    <row r="466" spans="1:2" ht="11.25">
      <c r="A466" s="21"/>
      <c r="B466" s="21"/>
    </row>
    <row r="467" spans="1:2" ht="11.25">
      <c r="A467" s="21"/>
      <c r="B467" s="21"/>
    </row>
    <row r="468" spans="1:2" ht="11.25">
      <c r="A468" s="21"/>
      <c r="B468" s="21"/>
    </row>
    <row r="469" spans="1:2" ht="11.25">
      <c r="A469" s="21"/>
      <c r="B469" s="21"/>
    </row>
    <row r="470" spans="1:2" ht="11.25">
      <c r="A470" s="21"/>
      <c r="B470" s="21"/>
    </row>
    <row r="471" spans="1:2" ht="11.25">
      <c r="A471" s="21"/>
      <c r="B471" s="21"/>
    </row>
    <row r="472" spans="1:2" ht="11.25">
      <c r="A472" s="21"/>
      <c r="B472" s="21"/>
    </row>
    <row r="473" spans="1:2" ht="11.25">
      <c r="A473" s="21"/>
      <c r="B473" s="21"/>
    </row>
    <row r="474" spans="1:2" ht="11.25">
      <c r="A474" s="21"/>
      <c r="B474" s="21"/>
    </row>
    <row r="475" spans="1:2" ht="11.25">
      <c r="A475" s="21"/>
      <c r="B475" s="21"/>
    </row>
    <row r="476" spans="1:2" ht="11.25">
      <c r="A476" s="21"/>
      <c r="B476" s="21"/>
    </row>
    <row r="477" spans="1:2" ht="11.25">
      <c r="A477" s="21"/>
      <c r="B477" s="21"/>
    </row>
    <row r="478" spans="1:2" ht="11.25">
      <c r="A478" s="21"/>
      <c r="B478" s="21"/>
    </row>
    <row r="479" spans="1:2" ht="11.25">
      <c r="A479" s="21"/>
      <c r="B479" s="21"/>
    </row>
    <row r="480" spans="1:2" ht="11.25">
      <c r="A480" s="21"/>
      <c r="B480" s="21"/>
    </row>
    <row r="481" spans="1:2" ht="11.25">
      <c r="A481" s="21"/>
      <c r="B481" s="21"/>
    </row>
    <row r="482" spans="1:2" ht="11.25">
      <c r="A482" s="21"/>
      <c r="B482" s="21"/>
    </row>
    <row r="483" spans="1:2" ht="11.25">
      <c r="A483" s="21"/>
      <c r="B483" s="21"/>
    </row>
    <row r="484" spans="1:2" ht="11.25">
      <c r="A484" s="21"/>
      <c r="B484" s="21"/>
    </row>
    <row r="485" spans="1:2" ht="11.25">
      <c r="A485" s="21"/>
      <c r="B485" s="21"/>
    </row>
    <row r="486" spans="1:2" ht="11.25">
      <c r="A486" s="21"/>
      <c r="B486" s="21"/>
    </row>
    <row r="487" spans="1:2" ht="11.25">
      <c r="A487" s="21"/>
      <c r="B487" s="21"/>
    </row>
    <row r="488" spans="1:2" ht="11.25">
      <c r="A488" s="21"/>
      <c r="B488" s="21"/>
    </row>
    <row r="489" spans="1:2" ht="11.25">
      <c r="A489" s="21"/>
      <c r="B489" s="21"/>
    </row>
    <row r="490" spans="1:2" ht="11.25">
      <c r="A490" s="21"/>
      <c r="B490" s="21"/>
    </row>
    <row r="491" spans="1:2" ht="11.25">
      <c r="A491" s="21"/>
      <c r="B491" s="21"/>
    </row>
    <row r="492" spans="1:2" ht="11.25">
      <c r="A492" s="21"/>
      <c r="B492" s="21"/>
    </row>
    <row r="493" spans="1:2" ht="11.25">
      <c r="A493" s="21"/>
      <c r="B493" s="21"/>
    </row>
    <row r="494" spans="1:2" ht="11.25">
      <c r="A494" s="21"/>
      <c r="B494" s="21"/>
    </row>
    <row r="495" spans="1:2" ht="11.25">
      <c r="A495" s="21"/>
      <c r="B495" s="21"/>
    </row>
    <row r="496" spans="1:2" ht="11.25">
      <c r="A496" s="21"/>
      <c r="B496" s="21"/>
    </row>
    <row r="497" spans="1:2" ht="11.25">
      <c r="A497" s="21"/>
      <c r="B497" s="21"/>
    </row>
    <row r="498" spans="1:2" ht="11.25">
      <c r="A498" s="21"/>
      <c r="B498" s="21"/>
    </row>
    <row r="499" spans="1:2" ht="11.25">
      <c r="A499" s="21"/>
      <c r="B499" s="21"/>
    </row>
    <row r="500" spans="1:2" ht="11.25">
      <c r="A500" s="21"/>
      <c r="B500" s="21"/>
    </row>
    <row r="501" spans="1:2" ht="11.25">
      <c r="A501" s="21"/>
      <c r="B501" s="21"/>
    </row>
    <row r="502" spans="1:2" ht="11.25">
      <c r="A502" s="21"/>
      <c r="B502" s="21"/>
    </row>
    <row r="503" spans="1:2" ht="11.25">
      <c r="A503" s="21"/>
      <c r="B503" s="21"/>
    </row>
    <row r="504" spans="1:2" ht="11.25">
      <c r="A504" s="21"/>
      <c r="B504" s="21"/>
    </row>
    <row r="505" spans="1:2" ht="11.25">
      <c r="A505" s="21"/>
      <c r="B505" s="21"/>
    </row>
    <row r="506" spans="1:2" ht="11.25">
      <c r="A506" s="21"/>
      <c r="B506" s="21"/>
    </row>
    <row r="507" spans="1:2" ht="11.25">
      <c r="A507" s="21"/>
      <c r="B507" s="21"/>
    </row>
    <row r="508" spans="1:2" ht="11.25">
      <c r="A508" s="21"/>
      <c r="B508" s="21"/>
    </row>
    <row r="509" spans="1:2" ht="11.25">
      <c r="A509" s="21"/>
      <c r="B509" s="21"/>
    </row>
    <row r="510" spans="1:2" ht="11.25">
      <c r="A510" s="21"/>
      <c r="B510" s="21"/>
    </row>
    <row r="511" spans="1:2" ht="11.25">
      <c r="A511" s="21"/>
      <c r="B511" s="21"/>
    </row>
    <row r="512" spans="1:2" ht="11.25">
      <c r="A512" s="21"/>
      <c r="B512" s="21"/>
    </row>
    <row r="513" spans="1:2" ht="11.25">
      <c r="A513" s="21"/>
      <c r="B513" s="21"/>
    </row>
    <row r="514" spans="1:2" ht="11.25">
      <c r="A514" s="21"/>
      <c r="B514" s="21"/>
    </row>
    <row r="515" spans="1:2" ht="11.25">
      <c r="A515" s="21"/>
      <c r="B515" s="21"/>
    </row>
    <row r="516" spans="1:2" ht="11.25">
      <c r="A516" s="21"/>
      <c r="B516" s="21"/>
    </row>
    <row r="517" spans="1:2" ht="11.25">
      <c r="A517" s="21"/>
      <c r="B517" s="21"/>
    </row>
    <row r="518" spans="1:2" ht="11.25">
      <c r="A518" s="21"/>
      <c r="B518" s="21"/>
    </row>
    <row r="519" spans="1:2" ht="11.25">
      <c r="A519" s="21"/>
      <c r="B519" s="21"/>
    </row>
    <row r="520" spans="1:2" ht="11.25">
      <c r="A520" s="21"/>
      <c r="B520" s="21"/>
    </row>
    <row r="521" spans="1:2" ht="11.25">
      <c r="A521" s="21"/>
      <c r="B521" s="21"/>
    </row>
    <row r="522" spans="1:2" ht="11.25">
      <c r="A522" s="21"/>
      <c r="B522" s="21"/>
    </row>
    <row r="523" spans="1:2" ht="11.25">
      <c r="A523" s="21"/>
      <c r="B523" s="21"/>
    </row>
    <row r="524" spans="1:2" ht="11.25">
      <c r="A524" s="21"/>
      <c r="B524" s="21"/>
    </row>
    <row r="525" spans="1:2" ht="11.25">
      <c r="A525" s="21"/>
      <c r="B525" s="21"/>
    </row>
    <row r="526" spans="1:2" ht="11.25">
      <c r="A526" s="21"/>
      <c r="B526" s="21"/>
    </row>
    <row r="527" spans="1:2" ht="11.25">
      <c r="A527" s="21"/>
      <c r="B527" s="21"/>
    </row>
    <row r="528" spans="1:2" ht="11.25">
      <c r="A528" s="21"/>
      <c r="B528" s="21"/>
    </row>
    <row r="529" spans="1:2" ht="11.25">
      <c r="A529" s="21"/>
      <c r="B529" s="21"/>
    </row>
    <row r="530" spans="1:2" ht="11.25">
      <c r="A530" s="21"/>
      <c r="B530" s="21"/>
    </row>
    <row r="531" spans="1:2" ht="11.25">
      <c r="A531" s="21"/>
      <c r="B531" s="21"/>
    </row>
    <row r="532" spans="1:2" ht="11.25">
      <c r="A532" s="21"/>
      <c r="B532" s="21"/>
    </row>
    <row r="533" spans="1:2" ht="11.25">
      <c r="A533" s="21"/>
      <c r="B533" s="21"/>
    </row>
    <row r="534" spans="1:2" ht="11.25">
      <c r="A534" s="21"/>
      <c r="B534" s="21"/>
    </row>
    <row r="535" spans="1:2" ht="11.25">
      <c r="A535" s="21"/>
      <c r="B535" s="21"/>
    </row>
    <row r="536" spans="1:2" ht="11.25">
      <c r="A536" s="21"/>
      <c r="B536" s="21"/>
    </row>
    <row r="537" spans="1:2" ht="11.25">
      <c r="A537" s="21"/>
      <c r="B537" s="21"/>
    </row>
    <row r="538" spans="1:2" ht="11.25">
      <c r="A538" s="21"/>
      <c r="B538" s="21"/>
    </row>
    <row r="539" spans="1:2" ht="11.25">
      <c r="A539" s="21"/>
      <c r="B539" s="21"/>
    </row>
    <row r="540" spans="1:2" ht="11.25">
      <c r="A540" s="21"/>
      <c r="B540" s="21"/>
    </row>
    <row r="541" spans="1:2" ht="11.25">
      <c r="A541" s="21"/>
      <c r="B541" s="21"/>
    </row>
    <row r="542" spans="1:2" ht="11.25">
      <c r="A542" s="21"/>
      <c r="B542" s="21"/>
    </row>
    <row r="543" spans="1:2" ht="11.25">
      <c r="A543" s="21"/>
      <c r="B543" s="21"/>
    </row>
    <row r="544" spans="1:2" ht="11.25">
      <c r="A544" s="21"/>
      <c r="B544" s="21"/>
    </row>
    <row r="545" spans="1:2" ht="11.25">
      <c r="A545" s="21"/>
      <c r="B545" s="21"/>
    </row>
    <row r="546" spans="1:2" ht="11.25">
      <c r="A546" s="21"/>
      <c r="B546" s="21"/>
    </row>
    <row r="547" spans="1:2" ht="11.25">
      <c r="A547" s="21"/>
      <c r="B547" s="21"/>
    </row>
    <row r="548" spans="1:2" ht="11.25">
      <c r="A548" s="21"/>
      <c r="B548" s="21"/>
    </row>
    <row r="549" spans="1:2" ht="11.25">
      <c r="A549" s="21"/>
      <c r="B549" s="21"/>
    </row>
    <row r="550" spans="1:2" ht="11.25">
      <c r="A550" s="21"/>
      <c r="B550" s="21"/>
    </row>
    <row r="551" spans="1:2" ht="11.25">
      <c r="A551" s="21"/>
      <c r="B551" s="21"/>
    </row>
    <row r="552" spans="1:2" ht="11.25">
      <c r="A552" s="21"/>
      <c r="B552" s="21"/>
    </row>
    <row r="553" spans="1:2" ht="11.25">
      <c r="A553" s="21"/>
      <c r="B553" s="21"/>
    </row>
    <row r="554" spans="1:2" ht="11.25">
      <c r="A554" s="21"/>
      <c r="B554" s="21"/>
    </row>
    <row r="555" spans="1:2" ht="11.25">
      <c r="A555" s="21"/>
      <c r="B555" s="21"/>
    </row>
    <row r="556" spans="1:2" ht="11.25">
      <c r="A556" s="21"/>
      <c r="B556" s="21"/>
    </row>
    <row r="557" spans="1:2" ht="11.25">
      <c r="A557" s="21"/>
      <c r="B557" s="21"/>
    </row>
    <row r="558" spans="1:2" ht="11.25">
      <c r="A558" s="21"/>
      <c r="B558" s="21"/>
    </row>
    <row r="559" spans="1:2" ht="11.25">
      <c r="A559" s="21"/>
      <c r="B559" s="21"/>
    </row>
    <row r="560" spans="1:2" ht="11.25">
      <c r="A560" s="21"/>
      <c r="B560" s="21"/>
    </row>
    <row r="561" spans="1:2" ht="11.25">
      <c r="A561" s="21"/>
      <c r="B561" s="21"/>
    </row>
    <row r="562" spans="1:2" ht="11.25">
      <c r="A562" s="21"/>
      <c r="B562" s="21"/>
    </row>
    <row r="563" spans="1:2" ht="11.25">
      <c r="A563" s="21"/>
      <c r="B563" s="21"/>
    </row>
    <row r="564" spans="1:2" ht="11.25">
      <c r="A564" s="21"/>
      <c r="B564" s="21"/>
    </row>
    <row r="565" spans="1:2" ht="11.25">
      <c r="A565" s="21"/>
      <c r="B565" s="21"/>
    </row>
    <row r="566" spans="1:2" ht="11.25">
      <c r="A566" s="21"/>
      <c r="B566" s="21"/>
    </row>
    <row r="567" spans="1:2" ht="11.25">
      <c r="A567" s="21"/>
      <c r="B567" s="21"/>
    </row>
    <row r="568" spans="1:2" ht="11.25">
      <c r="A568" s="21"/>
      <c r="B568" s="21"/>
    </row>
    <row r="569" spans="1:2" ht="11.25">
      <c r="A569" s="21"/>
      <c r="B569" s="21"/>
    </row>
    <row r="570" spans="1:2" ht="11.25">
      <c r="A570" s="21"/>
      <c r="B570" s="21"/>
    </row>
    <row r="571" spans="1:2" ht="11.25">
      <c r="A571" s="21"/>
      <c r="B571" s="21"/>
    </row>
    <row r="572" spans="1:2" ht="11.25">
      <c r="A572" s="21"/>
      <c r="B572" s="21"/>
    </row>
    <row r="573" spans="1:2" ht="11.25">
      <c r="A573" s="21"/>
      <c r="B573" s="21"/>
    </row>
    <row r="574" spans="1:2" ht="11.25">
      <c r="A574" s="21"/>
      <c r="B574" s="21"/>
    </row>
    <row r="575" spans="1:2" ht="11.25">
      <c r="A575" s="21"/>
      <c r="B575" s="21"/>
    </row>
    <row r="576" spans="1:2" ht="11.25">
      <c r="A576" s="21"/>
      <c r="B576" s="21"/>
    </row>
    <row r="577" spans="1:2" ht="11.25">
      <c r="A577" s="21"/>
      <c r="B577" s="21"/>
    </row>
    <row r="578" spans="1:2" ht="11.25">
      <c r="A578" s="21"/>
      <c r="B578" s="21"/>
    </row>
    <row r="579" spans="1:2" ht="11.25">
      <c r="A579" s="21"/>
      <c r="B579" s="21"/>
    </row>
    <row r="580" spans="1:2" ht="11.25">
      <c r="A580" s="21"/>
      <c r="B580" s="21"/>
    </row>
    <row r="581" spans="1:2" ht="11.25">
      <c r="A581" s="21"/>
      <c r="B581" s="21"/>
    </row>
    <row r="582" spans="1:2" ht="11.25">
      <c r="A582" s="21"/>
      <c r="B582" s="21"/>
    </row>
    <row r="583" spans="1:2" ht="11.25">
      <c r="A583" s="21"/>
      <c r="B583" s="21"/>
    </row>
    <row r="584" spans="1:2" ht="11.25">
      <c r="A584" s="21"/>
      <c r="B584" s="21"/>
    </row>
    <row r="585" spans="1:2" ht="11.25">
      <c r="A585" s="21"/>
      <c r="B585" s="21"/>
    </row>
    <row r="586" spans="1:2" ht="11.25">
      <c r="A586" s="21"/>
      <c r="B586" s="21"/>
    </row>
    <row r="587" spans="1:2" ht="11.25">
      <c r="A587" s="21"/>
      <c r="B587" s="21"/>
    </row>
    <row r="588" spans="1:2" ht="11.25">
      <c r="A588" s="21"/>
      <c r="B588" s="21"/>
    </row>
    <row r="589" spans="1:2" ht="11.25">
      <c r="A589" s="21"/>
      <c r="B589" s="21"/>
    </row>
    <row r="590" spans="1:2" ht="11.25">
      <c r="A590" s="21"/>
      <c r="B590" s="21"/>
    </row>
    <row r="591" spans="1:2" ht="11.25">
      <c r="A591" s="21"/>
      <c r="B591" s="21"/>
    </row>
    <row r="592" spans="1:2" ht="11.25">
      <c r="A592" s="21"/>
      <c r="B592" s="21"/>
    </row>
    <row r="593" spans="1:2" ht="11.25">
      <c r="A593" s="21"/>
      <c r="B593" s="21"/>
    </row>
    <row r="594" spans="1:2" ht="11.25">
      <c r="A594" s="21"/>
      <c r="B594" s="21"/>
    </row>
    <row r="595" spans="1:2" ht="11.25">
      <c r="A595" s="21"/>
      <c r="B595" s="21"/>
    </row>
    <row r="596" spans="1:2" ht="11.25">
      <c r="A596" s="21"/>
      <c r="B596" s="21"/>
    </row>
    <row r="597" spans="1:2" ht="11.25">
      <c r="A597" s="21"/>
      <c r="B597" s="21"/>
    </row>
    <row r="598" spans="1:2" ht="11.25">
      <c r="A598" s="21"/>
      <c r="B598" s="21"/>
    </row>
    <row r="599" spans="1:2" ht="11.25">
      <c r="A599" s="21"/>
      <c r="B599" s="21"/>
    </row>
    <row r="600" spans="1:2" ht="11.25">
      <c r="A600" s="21"/>
      <c r="B600" s="21"/>
    </row>
    <row r="601" spans="1:2" ht="11.25">
      <c r="A601" s="21"/>
      <c r="B601" s="21"/>
    </row>
    <row r="602" spans="1:2" ht="11.25">
      <c r="A602" s="21"/>
      <c r="B602" s="21"/>
    </row>
    <row r="603" spans="1:2" ht="11.25">
      <c r="A603" s="21"/>
      <c r="B603" s="21"/>
    </row>
    <row r="604" spans="1:2" ht="11.25">
      <c r="A604" s="21"/>
      <c r="B604" s="21"/>
    </row>
    <row r="605" spans="1:2" ht="11.25">
      <c r="A605" s="21"/>
      <c r="B605" s="21"/>
    </row>
    <row r="606" spans="1:2" ht="11.25">
      <c r="A606" s="21"/>
      <c r="B606" s="21"/>
    </row>
    <row r="607" spans="1:2" ht="11.25">
      <c r="A607" s="21"/>
      <c r="B607" s="21"/>
    </row>
    <row r="608" spans="1:2" ht="11.25">
      <c r="A608" s="21"/>
      <c r="B608" s="21"/>
    </row>
    <row r="609" spans="1:2" ht="11.25">
      <c r="A609" s="21"/>
      <c r="B609" s="21"/>
    </row>
    <row r="610" spans="1:2" ht="11.25">
      <c r="A610" s="21"/>
      <c r="B610" s="21"/>
    </row>
    <row r="611" spans="1:2" ht="11.25">
      <c r="A611" s="21"/>
      <c r="B611" s="21"/>
    </row>
    <row r="612" spans="1:2" ht="11.25">
      <c r="A612" s="21"/>
      <c r="B612" s="21"/>
    </row>
    <row r="613" spans="1:2" ht="11.25">
      <c r="A613" s="21"/>
      <c r="B613" s="21"/>
    </row>
    <row r="614" spans="1:2" ht="11.25">
      <c r="A614" s="21"/>
      <c r="B614" s="21"/>
    </row>
    <row r="615" spans="1:2" ht="11.25">
      <c r="A615" s="21"/>
      <c r="B615" s="21"/>
    </row>
    <row r="616" spans="1:2" ht="11.25">
      <c r="A616" s="21"/>
      <c r="B616" s="21"/>
    </row>
    <row r="617" spans="1:2" ht="11.25">
      <c r="A617" s="21"/>
      <c r="B617" s="21"/>
    </row>
    <row r="618" spans="1:2" ht="11.25">
      <c r="A618" s="21"/>
      <c r="B618" s="21"/>
    </row>
    <row r="619" spans="1:2" ht="11.25">
      <c r="A619" s="21"/>
      <c r="B619" s="21"/>
    </row>
    <row r="620" spans="1:2" ht="11.25">
      <c r="A620" s="21"/>
      <c r="B620" s="21"/>
    </row>
    <row r="621" spans="1:2" ht="11.25">
      <c r="A621" s="21"/>
      <c r="B621" s="21"/>
    </row>
    <row r="622" spans="1:2" ht="11.25">
      <c r="A622" s="21"/>
      <c r="B622" s="21"/>
    </row>
    <row r="623" spans="1:2" ht="11.25">
      <c r="A623" s="21"/>
      <c r="B623" s="21"/>
    </row>
    <row r="624" spans="1:2" ht="11.25">
      <c r="A624" s="21"/>
      <c r="B624" s="21"/>
    </row>
    <row r="625" spans="1:2" ht="11.25">
      <c r="A625" s="21"/>
      <c r="B625" s="21"/>
    </row>
    <row r="626" spans="1:2" ht="11.25">
      <c r="A626" s="21"/>
      <c r="B626" s="21"/>
    </row>
    <row r="627" spans="1:2" ht="11.25">
      <c r="A627" s="21"/>
      <c r="B627" s="21"/>
    </row>
    <row r="628" spans="1:2" ht="11.25">
      <c r="A628" s="21"/>
      <c r="B628" s="21"/>
    </row>
    <row r="629" spans="1:2" ht="11.25">
      <c r="A629" s="21"/>
      <c r="B629" s="21"/>
    </row>
    <row r="630" spans="1:2" ht="11.25">
      <c r="A630" s="21"/>
      <c r="B630" s="21"/>
    </row>
    <row r="631" spans="1:2" ht="11.25">
      <c r="A631" s="21"/>
      <c r="B631" s="21"/>
    </row>
    <row r="632" spans="1:2" ht="11.25">
      <c r="A632" s="21"/>
      <c r="B632" s="21"/>
    </row>
    <row r="633" spans="1:2" ht="11.25">
      <c r="A633" s="21"/>
      <c r="B633" s="21"/>
    </row>
    <row r="634" spans="1:2" ht="11.25">
      <c r="A634" s="21"/>
      <c r="B634" s="21"/>
    </row>
    <row r="635" spans="1:2" ht="11.25">
      <c r="A635" s="21"/>
      <c r="B635" s="21"/>
    </row>
    <row r="636" spans="1:2" ht="11.25">
      <c r="A636" s="21"/>
      <c r="B636" s="21"/>
    </row>
    <row r="637" spans="1:2" ht="11.25">
      <c r="A637" s="21"/>
      <c r="B637" s="21"/>
    </row>
    <row r="638" spans="1:2" ht="11.25">
      <c r="A638" s="21"/>
      <c r="B638" s="21"/>
    </row>
    <row r="639" spans="1:2" ht="11.25">
      <c r="A639" s="21"/>
      <c r="B639" s="21"/>
    </row>
    <row r="640" spans="1:2" ht="11.25">
      <c r="A640" s="21"/>
      <c r="B640" s="21"/>
    </row>
    <row r="641" spans="1:2" ht="11.25">
      <c r="A641" s="21"/>
      <c r="B641" s="21"/>
    </row>
    <row r="642" spans="1:2" ht="11.25">
      <c r="A642" s="21"/>
      <c r="B642" s="21"/>
    </row>
    <row r="643" spans="1:2" ht="11.25">
      <c r="A643" s="21"/>
      <c r="B643" s="21"/>
    </row>
    <row r="644" spans="1:2" ht="11.25">
      <c r="A644" s="21"/>
      <c r="B644" s="21"/>
    </row>
    <row r="645" spans="1:2" ht="11.25">
      <c r="A645" s="21"/>
      <c r="B645" s="21"/>
    </row>
    <row r="646" spans="1:2" ht="11.25">
      <c r="A646" s="21"/>
      <c r="B646" s="21"/>
    </row>
    <row r="647" spans="1:2" ht="11.25">
      <c r="A647" s="21"/>
      <c r="B647" s="21"/>
    </row>
    <row r="648" spans="1:2" ht="11.25">
      <c r="A648" s="21"/>
      <c r="B648" s="21"/>
    </row>
    <row r="649" spans="1:2" ht="11.25">
      <c r="A649" s="21"/>
      <c r="B649" s="21"/>
    </row>
    <row r="650" spans="1:2" ht="11.25">
      <c r="A650" s="21"/>
      <c r="B650" s="21"/>
    </row>
    <row r="651" spans="1:2" ht="11.25">
      <c r="A651" s="21"/>
      <c r="B651" s="21"/>
    </row>
    <row r="652" spans="1:2" ht="11.25">
      <c r="A652" s="21"/>
      <c r="B652" s="21"/>
    </row>
    <row r="653" spans="1:2" ht="11.25">
      <c r="A653" s="21"/>
      <c r="B653" s="21"/>
    </row>
    <row r="654" spans="1:2" ht="11.25">
      <c r="A654" s="21"/>
      <c r="B654" s="21"/>
    </row>
    <row r="655" spans="1:2" ht="11.25">
      <c r="A655" s="21"/>
      <c r="B655" s="21"/>
    </row>
    <row r="656" spans="1:2" ht="11.25">
      <c r="A656" s="21"/>
      <c r="B656" s="21"/>
    </row>
    <row r="657" spans="1:2" ht="11.25">
      <c r="A657" s="21"/>
      <c r="B657" s="21"/>
    </row>
    <row r="658" spans="1:2" ht="11.25">
      <c r="A658" s="21"/>
      <c r="B658" s="21"/>
    </row>
    <row r="659" spans="1:2" ht="11.25">
      <c r="A659" s="21"/>
      <c r="B659" s="21"/>
    </row>
    <row r="660" spans="1:2" ht="11.25">
      <c r="A660" s="21"/>
      <c r="B660" s="21"/>
    </row>
    <row r="661" spans="1:2" ht="11.25">
      <c r="A661" s="21"/>
      <c r="B661" s="21"/>
    </row>
    <row r="662" spans="1:2" ht="11.25">
      <c r="A662" s="21"/>
      <c r="B662" s="21"/>
    </row>
    <row r="663" spans="1:2" ht="11.25">
      <c r="A663" s="21"/>
      <c r="B663" s="21"/>
    </row>
    <row r="664" spans="1:2" ht="11.25">
      <c r="A664" s="21"/>
      <c r="B664" s="21"/>
    </row>
    <row r="665" spans="1:2" ht="11.25">
      <c r="A665" s="21"/>
      <c r="B665" s="21"/>
    </row>
    <row r="666" spans="1:2" ht="11.25">
      <c r="A666" s="21"/>
      <c r="B666" s="21"/>
    </row>
    <row r="667" spans="1:2" ht="11.25">
      <c r="A667" s="21"/>
      <c r="B667" s="21"/>
    </row>
    <row r="668" spans="1:2" ht="11.25">
      <c r="A668" s="21"/>
      <c r="B668" s="21"/>
    </row>
    <row r="669" spans="1:2" ht="11.25">
      <c r="A669" s="21"/>
      <c r="B669" s="21"/>
    </row>
    <row r="670" spans="1:2" ht="11.25">
      <c r="A670" s="21"/>
      <c r="B670" s="21"/>
    </row>
    <row r="671" spans="1:2" ht="11.25">
      <c r="A671" s="21"/>
      <c r="B671" s="21"/>
    </row>
    <row r="672" spans="1:2" ht="11.25">
      <c r="A672" s="21"/>
      <c r="B672" s="21"/>
    </row>
    <row r="673" spans="1:2" ht="11.25">
      <c r="A673" s="21"/>
      <c r="B673" s="21"/>
    </row>
    <row r="674" spans="1:2" ht="11.25">
      <c r="A674" s="21"/>
      <c r="B674" s="21"/>
    </row>
    <row r="675" spans="1:2" ht="11.25">
      <c r="A675" s="21"/>
      <c r="B675" s="21"/>
    </row>
    <row r="676" spans="1:2" ht="11.25">
      <c r="A676" s="21"/>
      <c r="B676" s="21"/>
    </row>
    <row r="677" spans="1:2" ht="11.25">
      <c r="A677" s="21"/>
      <c r="B677" s="21"/>
    </row>
    <row r="678" spans="1:2" ht="11.25">
      <c r="A678" s="21"/>
      <c r="B678" s="21"/>
    </row>
    <row r="679" spans="1:2" ht="11.25">
      <c r="A679" s="21"/>
      <c r="B679" s="21"/>
    </row>
    <row r="680" spans="1:2" ht="11.25">
      <c r="A680" s="21"/>
      <c r="B680" s="21"/>
    </row>
    <row r="681" spans="1:2" ht="11.25">
      <c r="A681" s="21"/>
      <c r="B681" s="21"/>
    </row>
    <row r="682" spans="1:2" ht="11.25">
      <c r="A682" s="21"/>
      <c r="B682" s="21"/>
    </row>
    <row r="683" spans="1:2" ht="11.25">
      <c r="A683" s="21"/>
      <c r="B683" s="21"/>
    </row>
    <row r="684" spans="1:2" ht="11.25">
      <c r="A684" s="21"/>
      <c r="B684" s="21"/>
    </row>
    <row r="685" spans="1:2" ht="11.25">
      <c r="A685" s="21"/>
      <c r="B685" s="21"/>
    </row>
    <row r="686" spans="1:2" ht="11.25">
      <c r="A686" s="21"/>
      <c r="B686" s="21"/>
    </row>
    <row r="687" spans="1:2" ht="11.25">
      <c r="A687" s="21"/>
      <c r="B687" s="21"/>
    </row>
    <row r="688" spans="1:2" ht="11.25">
      <c r="A688" s="21"/>
      <c r="B688" s="21"/>
    </row>
    <row r="689" spans="1:2" ht="11.25">
      <c r="A689" s="21"/>
      <c r="B689" s="21"/>
    </row>
    <row r="690" spans="1:2" ht="11.25">
      <c r="A690" s="21"/>
      <c r="B690" s="21"/>
    </row>
    <row r="691" spans="1:2" ht="11.25">
      <c r="A691" s="21"/>
      <c r="B691" s="21"/>
    </row>
    <row r="692" spans="1:2" ht="11.25">
      <c r="A692" s="21"/>
      <c r="B692" s="21"/>
    </row>
    <row r="693" spans="1:2" ht="11.25">
      <c r="A693" s="21"/>
      <c r="B693" s="21"/>
    </row>
    <row r="694" spans="1:2" ht="11.25">
      <c r="A694" s="21"/>
      <c r="B694" s="21"/>
    </row>
    <row r="695" spans="1:2" ht="11.25">
      <c r="A695" s="21"/>
      <c r="B695" s="21"/>
    </row>
    <row r="696" spans="1:2" ht="11.25">
      <c r="A696" s="21"/>
      <c r="B696" s="21"/>
    </row>
    <row r="697" spans="1:2" ht="11.25">
      <c r="A697" s="21"/>
      <c r="B697" s="21"/>
    </row>
    <row r="698" spans="1:2" ht="11.25">
      <c r="A698" s="21"/>
      <c r="B698" s="21"/>
    </row>
    <row r="699" spans="1:2" ht="11.25">
      <c r="A699" s="21"/>
      <c r="B699" s="21"/>
    </row>
    <row r="700" spans="1:2" ht="11.25">
      <c r="A700" s="21"/>
      <c r="B700" s="21"/>
    </row>
    <row r="701" spans="1:2" ht="11.25">
      <c r="A701" s="21"/>
      <c r="B701" s="21"/>
    </row>
    <row r="702" spans="1:2" ht="11.25">
      <c r="A702" s="21"/>
      <c r="B702" s="21"/>
    </row>
    <row r="703" spans="1:2" ht="11.25">
      <c r="A703" s="21"/>
      <c r="B703" s="21"/>
    </row>
    <row r="704" spans="1:2" ht="11.25">
      <c r="A704" s="21"/>
      <c r="B704" s="21"/>
    </row>
    <row r="705" spans="1:2" ht="11.25">
      <c r="A705" s="21"/>
      <c r="B705" s="21"/>
    </row>
    <row r="706" spans="1:2" ht="11.25">
      <c r="A706" s="21"/>
      <c r="B706" s="21"/>
    </row>
    <row r="707" spans="1:2" ht="11.25">
      <c r="A707" s="21"/>
      <c r="B707" s="21"/>
    </row>
    <row r="708" spans="1:2" ht="11.25">
      <c r="A708" s="21"/>
      <c r="B708" s="21"/>
    </row>
    <row r="709" spans="1:2" ht="11.25">
      <c r="A709" s="21"/>
      <c r="B709" s="21"/>
    </row>
    <row r="710" spans="1:2" ht="11.25">
      <c r="A710" s="21"/>
      <c r="B710" s="21"/>
    </row>
    <row r="711" spans="1:2" ht="11.25">
      <c r="A711" s="21"/>
      <c r="B711" s="21"/>
    </row>
    <row r="712" spans="1:2" ht="11.25">
      <c r="A712" s="21"/>
      <c r="B712" s="21"/>
    </row>
    <row r="713" spans="1:2" ht="11.25">
      <c r="A713" s="21"/>
      <c r="B713" s="21"/>
    </row>
    <row r="714" spans="1:2" ht="11.25">
      <c r="A714" s="21"/>
      <c r="B714" s="21"/>
    </row>
    <row r="715" spans="1:2" ht="11.25">
      <c r="A715" s="21"/>
      <c r="B715" s="21"/>
    </row>
    <row r="716" spans="1:2" ht="11.25">
      <c r="A716" s="21"/>
      <c r="B716" s="21"/>
    </row>
    <row r="717" spans="1:2" ht="11.25">
      <c r="A717" s="21"/>
      <c r="B717" s="21"/>
    </row>
    <row r="718" spans="1:2" ht="11.25">
      <c r="A718" s="21"/>
      <c r="B718" s="21"/>
    </row>
    <row r="719" spans="1:2" ht="11.25">
      <c r="A719" s="21"/>
      <c r="B719" s="21"/>
    </row>
    <row r="720" spans="1:2" ht="11.25">
      <c r="A720" s="21"/>
      <c r="B720" s="21"/>
    </row>
  </sheetData>
  <sheetProtection/>
  <mergeCells count="30">
    <mergeCell ref="A1:AA4"/>
    <mergeCell ref="R5:R7"/>
    <mergeCell ref="K5:K7"/>
    <mergeCell ref="L5:L7"/>
    <mergeCell ref="M5:M7"/>
    <mergeCell ref="A76:B76"/>
    <mergeCell ref="D5:D7"/>
    <mergeCell ref="C5:C7"/>
    <mergeCell ref="E5:E7"/>
    <mergeCell ref="S5:S7"/>
    <mergeCell ref="A8:B8"/>
    <mergeCell ref="T5:T7"/>
    <mergeCell ref="H5:H7"/>
    <mergeCell ref="I5:I7"/>
    <mergeCell ref="J5:J7"/>
    <mergeCell ref="P5:P7"/>
    <mergeCell ref="N5:N7"/>
    <mergeCell ref="O5:O7"/>
    <mergeCell ref="G5:G7"/>
    <mergeCell ref="Q5:Q7"/>
    <mergeCell ref="AB5:AB7"/>
    <mergeCell ref="AA5:AA7"/>
    <mergeCell ref="X5:X7"/>
    <mergeCell ref="Y5:Y7"/>
    <mergeCell ref="Z5:Z7"/>
    <mergeCell ref="A5:B7"/>
    <mergeCell ref="V5:V7"/>
    <mergeCell ref="U5:U7"/>
    <mergeCell ref="W5:W7"/>
    <mergeCell ref="F5:F7"/>
  </mergeCells>
  <printOptions horizontalCentered="1"/>
  <pageMargins left="0.2362204724409449" right="0.2362204724409449" top="0.15748031496062992" bottom="0.35433070866141736" header="0.15748031496062992" footer="0.15748031496062992"/>
  <pageSetup horizontalDpi="600" verticalDpi="600" orientation="landscape" paperSize="9" scale="2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24"/>
  <sheetViews>
    <sheetView view="pageBreakPreview" zoomScale="85" zoomScaleNormal="55" zoomScaleSheetLayoutView="85" zoomScalePageLayoutView="0" workbookViewId="0" topLeftCell="A1">
      <selection activeCell="A1" sqref="A1:IV1"/>
    </sheetView>
  </sheetViews>
  <sheetFormatPr defaultColWidth="9.140625" defaultRowHeight="12.75"/>
  <cols>
    <col min="1" max="1" width="7.7109375" style="76" customWidth="1"/>
    <col min="2" max="2" width="83.57421875" style="76" customWidth="1"/>
    <col min="3" max="3" width="16.7109375" style="76" bestFit="1" customWidth="1"/>
    <col min="4" max="4" width="16.7109375" style="76" customWidth="1"/>
    <col min="5" max="5" width="15.7109375" style="76" customWidth="1"/>
    <col min="6" max="6" width="15.7109375" style="143" customWidth="1"/>
    <col min="7" max="24" width="15.7109375" style="76" customWidth="1"/>
    <col min="25" max="25" width="21.421875" style="76" customWidth="1"/>
    <col min="26" max="27" width="15.7109375" style="76" customWidth="1"/>
    <col min="28" max="28" width="12.421875" style="76" bestFit="1" customWidth="1"/>
    <col min="29" max="29" width="21.28125" style="143" bestFit="1" customWidth="1"/>
    <col min="30" max="30" width="16.140625" style="143" bestFit="1" customWidth="1"/>
    <col min="31" max="16384" width="9.140625" style="76" customWidth="1"/>
  </cols>
  <sheetData>
    <row r="1" spans="1:28" ht="42" customHeight="1">
      <c r="A1" s="401" t="s">
        <v>866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206" t="s">
        <v>851</v>
      </c>
    </row>
    <row r="2" spans="1:28" ht="39" customHeight="1">
      <c r="A2" s="399"/>
      <c r="B2" s="400"/>
      <c r="C2" s="385" t="s">
        <v>759</v>
      </c>
      <c r="D2" s="385" t="s">
        <v>763</v>
      </c>
      <c r="E2" s="385" t="s">
        <v>760</v>
      </c>
      <c r="F2" s="299" t="s">
        <v>764</v>
      </c>
      <c r="G2" s="385" t="s">
        <v>772</v>
      </c>
      <c r="H2" s="385" t="s">
        <v>767</v>
      </c>
      <c r="I2" s="385" t="s">
        <v>762</v>
      </c>
      <c r="J2" s="385" t="s">
        <v>765</v>
      </c>
      <c r="K2" s="385" t="s">
        <v>769</v>
      </c>
      <c r="L2" s="385" t="s">
        <v>761</v>
      </c>
      <c r="M2" s="385" t="s">
        <v>766</v>
      </c>
      <c r="N2" s="385" t="s">
        <v>768</v>
      </c>
      <c r="O2" s="385" t="s">
        <v>811</v>
      </c>
      <c r="P2" s="385" t="s">
        <v>773</v>
      </c>
      <c r="Q2" s="385" t="s">
        <v>812</v>
      </c>
      <c r="R2" s="385" t="s">
        <v>776</v>
      </c>
      <c r="S2" s="385" t="s">
        <v>770</v>
      </c>
      <c r="T2" s="385" t="s">
        <v>775</v>
      </c>
      <c r="U2" s="385" t="s">
        <v>774</v>
      </c>
      <c r="V2" s="385" t="s">
        <v>771</v>
      </c>
      <c r="W2" s="385" t="s">
        <v>778</v>
      </c>
      <c r="X2" s="385" t="s">
        <v>777</v>
      </c>
      <c r="Y2" s="385" t="s">
        <v>867</v>
      </c>
      <c r="Z2" s="385" t="s">
        <v>813</v>
      </c>
      <c r="AA2" s="385" t="s">
        <v>779</v>
      </c>
      <c r="AB2" s="385" t="s">
        <v>849</v>
      </c>
    </row>
    <row r="3" spans="1:28" ht="45" customHeight="1">
      <c r="A3" s="400">
        <v>1</v>
      </c>
      <c r="B3" s="400"/>
      <c r="C3" s="386"/>
      <c r="D3" s="386"/>
      <c r="E3" s="386"/>
      <c r="F3" s="388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</row>
    <row r="4" spans="1:28" ht="20.25">
      <c r="A4" s="175" t="s">
        <v>445</v>
      </c>
      <c r="B4" s="176" t="s">
        <v>446</v>
      </c>
      <c r="C4" s="387"/>
      <c r="D4" s="387"/>
      <c r="E4" s="387"/>
      <c r="F4" s="300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  <c r="AB4" s="387"/>
    </row>
    <row r="5" spans="1:28" s="143" customFormat="1" ht="20.25" customHeight="1">
      <c r="A5" s="177" t="s">
        <v>99</v>
      </c>
      <c r="B5" s="178" t="s">
        <v>447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8"/>
    </row>
    <row r="6" spans="1:30" s="143" customFormat="1" ht="20.25">
      <c r="A6" s="179" t="s">
        <v>416</v>
      </c>
      <c r="B6" s="178" t="s">
        <v>448</v>
      </c>
      <c r="C6" s="211">
        <v>49495</v>
      </c>
      <c r="D6" s="211">
        <v>37366</v>
      </c>
      <c r="E6" s="211">
        <v>61831.27777000001</v>
      </c>
      <c r="F6" s="211">
        <v>36883</v>
      </c>
      <c r="G6" s="211">
        <v>1771</v>
      </c>
      <c r="H6" s="211">
        <v>23301</v>
      </c>
      <c r="I6" s="211">
        <v>49585</v>
      </c>
      <c r="J6" s="211">
        <v>38298</v>
      </c>
      <c r="K6" s="211">
        <v>15072</v>
      </c>
      <c r="L6" s="211">
        <v>63881</v>
      </c>
      <c r="M6" s="211">
        <v>32667</v>
      </c>
      <c r="N6" s="211">
        <v>36096</v>
      </c>
      <c r="O6" s="211">
        <v>924</v>
      </c>
      <c r="P6" s="211">
        <v>4764.44809</v>
      </c>
      <c r="Q6" s="211">
        <v>645.7490900000001</v>
      </c>
      <c r="R6" s="211">
        <v>871</v>
      </c>
      <c r="S6" s="211">
        <v>5439</v>
      </c>
      <c r="T6" s="211">
        <v>17150</v>
      </c>
      <c r="U6" s="211">
        <v>1734</v>
      </c>
      <c r="V6" s="211">
        <v>2135</v>
      </c>
      <c r="W6" s="211">
        <v>1323</v>
      </c>
      <c r="X6" s="211">
        <v>152</v>
      </c>
      <c r="Y6" s="211">
        <v>37</v>
      </c>
      <c r="Z6" s="211">
        <v>0</v>
      </c>
      <c r="AA6" s="211">
        <v>6411</v>
      </c>
      <c r="AB6" s="188">
        <f aca="true" t="shared" si="0" ref="AB6:AB37">SUM(C6:AA6)</f>
        <v>487832.47495000006</v>
      </c>
      <c r="AC6" s="224"/>
      <c r="AD6" s="224"/>
    </row>
    <row r="7" spans="1:28" s="143" customFormat="1" ht="47.25">
      <c r="A7" s="179"/>
      <c r="B7" s="178" t="s">
        <v>755</v>
      </c>
      <c r="C7" s="211">
        <v>-71</v>
      </c>
      <c r="D7" s="211">
        <v>-44</v>
      </c>
      <c r="E7" s="211">
        <v>-228.42727</v>
      </c>
      <c r="F7" s="211">
        <v>-39</v>
      </c>
      <c r="G7" s="211">
        <v>-103</v>
      </c>
      <c r="H7" s="211">
        <v>-1080</v>
      </c>
      <c r="I7" s="211">
        <v>-250</v>
      </c>
      <c r="J7" s="211">
        <v>538</v>
      </c>
      <c r="K7" s="211">
        <v>0</v>
      </c>
      <c r="L7" s="211">
        <v>-1732</v>
      </c>
      <c r="M7" s="211">
        <v>-19</v>
      </c>
      <c r="N7" s="211">
        <v>-2257</v>
      </c>
      <c r="O7" s="211">
        <v>0</v>
      </c>
      <c r="P7" s="211">
        <v>-72.28348</v>
      </c>
      <c r="Q7" s="211">
        <v>0</v>
      </c>
      <c r="R7" s="211">
        <v>0</v>
      </c>
      <c r="S7" s="211">
        <v>0</v>
      </c>
      <c r="T7" s="211">
        <v>-357</v>
      </c>
      <c r="U7" s="211">
        <v>0</v>
      </c>
      <c r="V7" s="211">
        <v>-3</v>
      </c>
      <c r="W7" s="211">
        <v>14</v>
      </c>
      <c r="X7" s="211">
        <v>0</v>
      </c>
      <c r="Y7" s="211">
        <v>0</v>
      </c>
      <c r="Z7" s="211">
        <v>0</v>
      </c>
      <c r="AA7" s="211">
        <v>-34</v>
      </c>
      <c r="AB7" s="188">
        <f t="shared" si="0"/>
        <v>-5737.71075</v>
      </c>
    </row>
    <row r="8" spans="1:28" s="143" customFormat="1" ht="20.25">
      <c r="A8" s="179" t="s">
        <v>418</v>
      </c>
      <c r="B8" s="178" t="s">
        <v>449</v>
      </c>
      <c r="C8" s="211">
        <v>-19142</v>
      </c>
      <c r="D8" s="211">
        <v>-14374</v>
      </c>
      <c r="E8" s="211">
        <v>-17394.49284</v>
      </c>
      <c r="F8" s="211">
        <v>-25840</v>
      </c>
      <c r="G8" s="211">
        <v>-613</v>
      </c>
      <c r="H8" s="211">
        <v>-15435</v>
      </c>
      <c r="I8" s="211">
        <v>-2321</v>
      </c>
      <c r="J8" s="211">
        <v>-2821</v>
      </c>
      <c r="K8" s="211">
        <v>-7123</v>
      </c>
      <c r="L8" s="211">
        <v>-24706</v>
      </c>
      <c r="M8" s="211">
        <v>-17781</v>
      </c>
      <c r="N8" s="211">
        <v>-5668</v>
      </c>
      <c r="O8" s="211">
        <v>-891</v>
      </c>
      <c r="P8" s="211">
        <v>-278.65391</v>
      </c>
      <c r="Q8" s="211">
        <v>-66.83023</v>
      </c>
      <c r="R8" s="211">
        <v>-42</v>
      </c>
      <c r="S8" s="211">
        <v>-777</v>
      </c>
      <c r="T8" s="211">
        <v>-5591</v>
      </c>
      <c r="U8" s="211">
        <v>0</v>
      </c>
      <c r="V8" s="211">
        <v>0</v>
      </c>
      <c r="W8" s="211">
        <v>-1</v>
      </c>
      <c r="X8" s="211">
        <v>-23</v>
      </c>
      <c r="Y8" s="211">
        <v>0</v>
      </c>
      <c r="Z8" s="211">
        <v>0</v>
      </c>
      <c r="AA8" s="211">
        <v>-655</v>
      </c>
      <c r="AB8" s="188">
        <f t="shared" si="0"/>
        <v>-161543.97697999998</v>
      </c>
    </row>
    <row r="9" spans="1:28" s="143" customFormat="1" ht="20.25">
      <c r="A9" s="179" t="s">
        <v>450</v>
      </c>
      <c r="B9" s="178" t="s">
        <v>451</v>
      </c>
      <c r="C9" s="211">
        <v>-382</v>
      </c>
      <c r="D9" s="211">
        <v>3217</v>
      </c>
      <c r="E9" s="211">
        <v>-9788.892</v>
      </c>
      <c r="F9" s="211">
        <v>4569</v>
      </c>
      <c r="G9" s="211">
        <v>399</v>
      </c>
      <c r="H9" s="211">
        <v>-6752</v>
      </c>
      <c r="I9" s="211">
        <v>-2021</v>
      </c>
      <c r="J9" s="211">
        <v>-4479</v>
      </c>
      <c r="K9" s="211">
        <v>-5267</v>
      </c>
      <c r="L9" s="211">
        <v>1063</v>
      </c>
      <c r="M9" s="211">
        <v>-3078</v>
      </c>
      <c r="N9" s="211">
        <v>282</v>
      </c>
      <c r="O9" s="211">
        <v>1117</v>
      </c>
      <c r="P9" s="211">
        <v>-244.9862699999999</v>
      </c>
      <c r="Q9" s="211">
        <v>279.555</v>
      </c>
      <c r="R9" s="211">
        <v>243</v>
      </c>
      <c r="S9" s="211">
        <v>-1662</v>
      </c>
      <c r="T9" s="211">
        <v>-2547</v>
      </c>
      <c r="U9" s="211">
        <v>-1309</v>
      </c>
      <c r="V9" s="211">
        <v>832</v>
      </c>
      <c r="W9" s="211">
        <v>-420</v>
      </c>
      <c r="X9" s="211">
        <v>254</v>
      </c>
      <c r="Y9" s="211">
        <v>0</v>
      </c>
      <c r="Z9" s="211">
        <v>7</v>
      </c>
      <c r="AA9" s="211">
        <v>-714</v>
      </c>
      <c r="AB9" s="188">
        <f t="shared" si="0"/>
        <v>-26402.32327</v>
      </c>
    </row>
    <row r="10" spans="1:28" s="143" customFormat="1" ht="20.25">
      <c r="A10" s="179"/>
      <c r="B10" s="178" t="s">
        <v>452</v>
      </c>
      <c r="C10" s="211">
        <v>467</v>
      </c>
      <c r="D10" s="211">
        <v>0</v>
      </c>
      <c r="E10" s="211">
        <v>0</v>
      </c>
      <c r="F10" s="211">
        <v>0</v>
      </c>
      <c r="G10" s="211">
        <v>0</v>
      </c>
      <c r="H10" s="211">
        <v>0</v>
      </c>
      <c r="I10" s="211">
        <v>47</v>
      </c>
      <c r="J10" s="211">
        <v>0</v>
      </c>
      <c r="K10" s="211">
        <v>0</v>
      </c>
      <c r="L10" s="211">
        <v>0</v>
      </c>
      <c r="M10" s="211">
        <v>0</v>
      </c>
      <c r="N10" s="211">
        <v>114</v>
      </c>
      <c r="O10" s="211">
        <v>0</v>
      </c>
      <c r="P10" s="211">
        <v>1.5485699999999487</v>
      </c>
      <c r="Q10" s="211">
        <v>0</v>
      </c>
      <c r="R10" s="211">
        <v>0</v>
      </c>
      <c r="S10" s="211">
        <v>0</v>
      </c>
      <c r="T10" s="211">
        <v>-3104</v>
      </c>
      <c r="U10" s="211">
        <v>-162</v>
      </c>
      <c r="V10" s="211">
        <v>0</v>
      </c>
      <c r="W10" s="211">
        <v>0</v>
      </c>
      <c r="X10" s="211">
        <v>0</v>
      </c>
      <c r="Y10" s="211">
        <v>0</v>
      </c>
      <c r="Z10" s="211">
        <v>0</v>
      </c>
      <c r="AA10" s="211">
        <v>0</v>
      </c>
      <c r="AB10" s="188">
        <f t="shared" si="0"/>
        <v>-2636.45143</v>
      </c>
    </row>
    <row r="11" spans="1:28" s="143" customFormat="1" ht="20.25">
      <c r="A11" s="179" t="s">
        <v>453</v>
      </c>
      <c r="B11" s="178" t="s">
        <v>454</v>
      </c>
      <c r="C11" s="211">
        <v>-25</v>
      </c>
      <c r="D11" s="211">
        <v>8555</v>
      </c>
      <c r="E11" s="211">
        <v>5346.033</v>
      </c>
      <c r="F11" s="211">
        <v>-2898</v>
      </c>
      <c r="G11" s="211">
        <v>-109</v>
      </c>
      <c r="H11" s="211">
        <v>6766</v>
      </c>
      <c r="I11" s="211">
        <v>-168</v>
      </c>
      <c r="J11" s="211">
        <v>5037</v>
      </c>
      <c r="K11" s="211">
        <v>3831</v>
      </c>
      <c r="L11" s="211">
        <v>366</v>
      </c>
      <c r="M11" s="211">
        <v>2965</v>
      </c>
      <c r="N11" s="211">
        <v>-331</v>
      </c>
      <c r="O11" s="211">
        <v>175</v>
      </c>
      <c r="P11" s="211">
        <v>0</v>
      </c>
      <c r="Q11" s="211">
        <v>17.846</v>
      </c>
      <c r="R11" s="211">
        <v>0</v>
      </c>
      <c r="S11" s="211">
        <v>504</v>
      </c>
      <c r="T11" s="211">
        <v>838</v>
      </c>
      <c r="U11" s="211">
        <v>0</v>
      </c>
      <c r="V11" s="211">
        <v>0</v>
      </c>
      <c r="W11" s="211">
        <v>0</v>
      </c>
      <c r="X11" s="211">
        <v>-23</v>
      </c>
      <c r="Y11" s="211">
        <v>0</v>
      </c>
      <c r="Z11" s="211">
        <v>0</v>
      </c>
      <c r="AA11" s="211">
        <v>78</v>
      </c>
      <c r="AB11" s="188">
        <f t="shared" si="0"/>
        <v>30924.879</v>
      </c>
    </row>
    <row r="12" spans="1:28" s="143" customFormat="1" ht="20.25">
      <c r="A12" s="180"/>
      <c r="B12" s="181" t="s">
        <v>455</v>
      </c>
      <c r="C12" s="211">
        <v>29946</v>
      </c>
      <c r="D12" s="211">
        <v>34764</v>
      </c>
      <c r="E12" s="211">
        <v>39993.92593000001</v>
      </c>
      <c r="F12" s="211">
        <v>12714</v>
      </c>
      <c r="G12" s="211">
        <v>1448</v>
      </c>
      <c r="H12" s="211">
        <v>7880</v>
      </c>
      <c r="I12" s="211">
        <v>45075</v>
      </c>
      <c r="J12" s="211">
        <v>36035</v>
      </c>
      <c r="K12" s="211">
        <v>6513</v>
      </c>
      <c r="L12" s="211">
        <v>40604</v>
      </c>
      <c r="M12" s="211">
        <v>14773</v>
      </c>
      <c r="N12" s="211">
        <v>30379</v>
      </c>
      <c r="O12" s="211">
        <v>1325</v>
      </c>
      <c r="P12" s="211">
        <v>4240.8079099999995</v>
      </c>
      <c r="Q12" s="211">
        <v>876.3198600000001</v>
      </c>
      <c r="R12" s="211">
        <v>1072</v>
      </c>
      <c r="S12" s="211">
        <v>3504</v>
      </c>
      <c r="T12" s="211">
        <v>9850</v>
      </c>
      <c r="U12" s="211">
        <v>425</v>
      </c>
      <c r="V12" s="211">
        <v>2967</v>
      </c>
      <c r="W12" s="211">
        <v>902</v>
      </c>
      <c r="X12" s="211">
        <v>360</v>
      </c>
      <c r="Y12" s="211">
        <v>37</v>
      </c>
      <c r="Z12" s="211">
        <v>7</v>
      </c>
      <c r="AA12" s="211">
        <v>5120</v>
      </c>
      <c r="AB12" s="188">
        <f t="shared" si="0"/>
        <v>330811.0537</v>
      </c>
    </row>
    <row r="13" spans="1:28" s="143" customFormat="1" ht="31.5">
      <c r="A13" s="174" t="s">
        <v>100</v>
      </c>
      <c r="B13" s="178" t="s">
        <v>842</v>
      </c>
      <c r="C13" s="211">
        <v>0</v>
      </c>
      <c r="D13" s="211">
        <v>670</v>
      </c>
      <c r="E13" s="211">
        <v>1180.4644799999996</v>
      </c>
      <c r="F13" s="211">
        <v>354</v>
      </c>
      <c r="G13" s="211">
        <v>0</v>
      </c>
      <c r="H13" s="211">
        <v>0</v>
      </c>
      <c r="I13" s="211">
        <v>1297</v>
      </c>
      <c r="J13" s="211">
        <v>0</v>
      </c>
      <c r="K13" s="211">
        <v>0</v>
      </c>
      <c r="L13" s="211">
        <v>0</v>
      </c>
      <c r="M13" s="211">
        <v>57</v>
      </c>
      <c r="N13" s="211">
        <v>0</v>
      </c>
      <c r="O13" s="211">
        <v>0</v>
      </c>
      <c r="P13" s="211">
        <v>0</v>
      </c>
      <c r="Q13" s="211">
        <v>0</v>
      </c>
      <c r="R13" s="211">
        <v>7</v>
      </c>
      <c r="S13" s="211">
        <v>0</v>
      </c>
      <c r="T13" s="211">
        <v>0</v>
      </c>
      <c r="U13" s="211">
        <v>0</v>
      </c>
      <c r="V13" s="211">
        <v>0</v>
      </c>
      <c r="W13" s="211">
        <v>0</v>
      </c>
      <c r="X13" s="211">
        <v>0</v>
      </c>
      <c r="Y13" s="211">
        <v>0</v>
      </c>
      <c r="Z13" s="211">
        <v>0</v>
      </c>
      <c r="AA13" s="211">
        <v>0</v>
      </c>
      <c r="AB13" s="188">
        <f t="shared" si="0"/>
        <v>3565.4644799999996</v>
      </c>
    </row>
    <row r="14" spans="1:28" s="143" customFormat="1" ht="20.25">
      <c r="A14" s="174" t="s">
        <v>101</v>
      </c>
      <c r="B14" s="178" t="s">
        <v>456</v>
      </c>
      <c r="C14" s="211">
        <v>116</v>
      </c>
      <c r="D14" s="211">
        <v>916</v>
      </c>
      <c r="E14" s="211">
        <v>296.49137</v>
      </c>
      <c r="F14" s="211">
        <v>8</v>
      </c>
      <c r="G14" s="211">
        <v>839</v>
      </c>
      <c r="H14" s="211">
        <v>77</v>
      </c>
      <c r="I14" s="211">
        <v>386</v>
      </c>
      <c r="J14" s="211">
        <v>1301</v>
      </c>
      <c r="K14" s="211">
        <v>0</v>
      </c>
      <c r="L14" s="211">
        <v>0</v>
      </c>
      <c r="M14" s="211">
        <v>21</v>
      </c>
      <c r="N14" s="211">
        <v>445</v>
      </c>
      <c r="O14" s="211">
        <v>17</v>
      </c>
      <c r="P14" s="211">
        <v>272.91775</v>
      </c>
      <c r="Q14" s="211">
        <v>0.11119</v>
      </c>
      <c r="R14" s="211">
        <v>0</v>
      </c>
      <c r="S14" s="211">
        <v>0</v>
      </c>
      <c r="T14" s="211">
        <v>0</v>
      </c>
      <c r="U14" s="211">
        <v>0</v>
      </c>
      <c r="V14" s="211">
        <v>0</v>
      </c>
      <c r="W14" s="211">
        <v>0</v>
      </c>
      <c r="X14" s="211">
        <v>0</v>
      </c>
      <c r="Y14" s="211">
        <v>0</v>
      </c>
      <c r="Z14" s="211">
        <v>0</v>
      </c>
      <c r="AA14" s="211">
        <v>0</v>
      </c>
      <c r="AB14" s="188">
        <f t="shared" si="0"/>
        <v>4695.520309999999</v>
      </c>
    </row>
    <row r="15" spans="1:28" s="143" customFormat="1" ht="20.25">
      <c r="A15" s="177" t="s">
        <v>102</v>
      </c>
      <c r="B15" s="178" t="s">
        <v>457</v>
      </c>
      <c r="C15" s="211">
        <v>0</v>
      </c>
      <c r="D15" s="211">
        <v>0</v>
      </c>
      <c r="E15" s="211">
        <v>0</v>
      </c>
      <c r="F15" s="211">
        <v>0</v>
      </c>
      <c r="G15" s="211">
        <v>0</v>
      </c>
      <c r="H15" s="211">
        <v>0</v>
      </c>
      <c r="I15" s="211">
        <v>0</v>
      </c>
      <c r="J15" s="211">
        <v>0</v>
      </c>
      <c r="K15" s="211">
        <v>0</v>
      </c>
      <c r="L15" s="211">
        <v>0</v>
      </c>
      <c r="M15" s="211">
        <v>0</v>
      </c>
      <c r="N15" s="211">
        <v>0</v>
      </c>
      <c r="O15" s="211">
        <v>0</v>
      </c>
      <c r="P15" s="211">
        <v>0</v>
      </c>
      <c r="Q15" s="211">
        <v>0</v>
      </c>
      <c r="R15" s="211">
        <v>0</v>
      </c>
      <c r="S15" s="211">
        <v>0</v>
      </c>
      <c r="T15" s="211">
        <v>0</v>
      </c>
      <c r="U15" s="211">
        <v>0</v>
      </c>
      <c r="V15" s="211">
        <v>0</v>
      </c>
      <c r="W15" s="211">
        <v>0</v>
      </c>
      <c r="X15" s="211">
        <v>0</v>
      </c>
      <c r="Y15" s="211">
        <v>0</v>
      </c>
      <c r="Z15" s="211">
        <v>0</v>
      </c>
      <c r="AA15" s="211">
        <v>0</v>
      </c>
      <c r="AB15" s="188">
        <f t="shared" si="0"/>
        <v>0</v>
      </c>
    </row>
    <row r="16" spans="1:28" s="143" customFormat="1" ht="20.25">
      <c r="A16" s="179" t="s">
        <v>416</v>
      </c>
      <c r="B16" s="178" t="s">
        <v>458</v>
      </c>
      <c r="C16" s="211">
        <v>0</v>
      </c>
      <c r="D16" s="211">
        <v>0</v>
      </c>
      <c r="E16" s="211">
        <v>0</v>
      </c>
      <c r="F16" s="211">
        <v>0</v>
      </c>
      <c r="G16" s="211">
        <v>0</v>
      </c>
      <c r="H16" s="211">
        <v>0</v>
      </c>
      <c r="I16" s="211">
        <v>0</v>
      </c>
      <c r="J16" s="211">
        <v>0</v>
      </c>
      <c r="K16" s="211">
        <v>0</v>
      </c>
      <c r="L16" s="211">
        <v>0</v>
      </c>
      <c r="M16" s="211">
        <v>0</v>
      </c>
      <c r="N16" s="211">
        <v>0</v>
      </c>
      <c r="O16" s="211">
        <v>0</v>
      </c>
      <c r="P16" s="211">
        <v>0</v>
      </c>
      <c r="Q16" s="211">
        <v>0</v>
      </c>
      <c r="R16" s="211">
        <v>0</v>
      </c>
      <c r="S16" s="211">
        <v>0</v>
      </c>
      <c r="T16" s="211">
        <v>0</v>
      </c>
      <c r="U16" s="211">
        <v>0</v>
      </c>
      <c r="V16" s="211">
        <v>0</v>
      </c>
      <c r="W16" s="211">
        <v>0</v>
      </c>
      <c r="X16" s="211">
        <v>0</v>
      </c>
      <c r="Y16" s="211">
        <v>0</v>
      </c>
      <c r="Z16" s="211">
        <v>0</v>
      </c>
      <c r="AA16" s="211">
        <v>0</v>
      </c>
      <c r="AB16" s="188">
        <f t="shared" si="0"/>
        <v>0</v>
      </c>
    </row>
    <row r="17" spans="1:28" s="143" customFormat="1" ht="20.25">
      <c r="A17" s="179" t="s">
        <v>459</v>
      </c>
      <c r="B17" s="178" t="s">
        <v>417</v>
      </c>
      <c r="C17" s="211">
        <v>-22022</v>
      </c>
      <c r="D17" s="211">
        <v>-19421</v>
      </c>
      <c r="E17" s="211">
        <v>-25326.263360000004</v>
      </c>
      <c r="F17" s="211">
        <v>-21121</v>
      </c>
      <c r="G17" s="211">
        <v>-698</v>
      </c>
      <c r="H17" s="211">
        <v>-6366</v>
      </c>
      <c r="I17" s="211">
        <v>-21909</v>
      </c>
      <c r="J17" s="211">
        <v>-21039</v>
      </c>
      <c r="K17" s="211">
        <v>-145</v>
      </c>
      <c r="L17" s="211">
        <v>-24784</v>
      </c>
      <c r="M17" s="211">
        <v>-16969</v>
      </c>
      <c r="N17" s="211">
        <v>-15133</v>
      </c>
      <c r="O17" s="211">
        <v>-1751</v>
      </c>
      <c r="P17" s="211">
        <v>-1142.6603300000002</v>
      </c>
      <c r="Q17" s="211">
        <v>-38.786449999999995</v>
      </c>
      <c r="R17" s="211">
        <v>-638</v>
      </c>
      <c r="S17" s="211">
        <v>-2246</v>
      </c>
      <c r="T17" s="211">
        <v>-6464</v>
      </c>
      <c r="U17" s="211">
        <v>-385</v>
      </c>
      <c r="V17" s="211">
        <v>-2241</v>
      </c>
      <c r="W17" s="211">
        <v>-639</v>
      </c>
      <c r="X17" s="211">
        <v>-183</v>
      </c>
      <c r="Y17" s="211">
        <v>-128</v>
      </c>
      <c r="Z17" s="211">
        <v>0</v>
      </c>
      <c r="AA17" s="211">
        <v>-1799</v>
      </c>
      <c r="AB17" s="188">
        <f t="shared" si="0"/>
        <v>-212588.71014000004</v>
      </c>
    </row>
    <row r="18" spans="1:28" s="143" customFormat="1" ht="20.25">
      <c r="A18" s="179" t="s">
        <v>460</v>
      </c>
      <c r="B18" s="178" t="s">
        <v>461</v>
      </c>
      <c r="C18" s="211">
        <v>9632</v>
      </c>
      <c r="D18" s="211">
        <v>3962</v>
      </c>
      <c r="E18" s="211">
        <v>5279.39142</v>
      </c>
      <c r="F18" s="211">
        <v>14430</v>
      </c>
      <c r="G18" s="211">
        <v>82</v>
      </c>
      <c r="H18" s="211">
        <v>3845</v>
      </c>
      <c r="I18" s="211">
        <v>514</v>
      </c>
      <c r="J18" s="211">
        <v>2748</v>
      </c>
      <c r="K18" s="211">
        <v>96</v>
      </c>
      <c r="L18" s="211">
        <v>13538</v>
      </c>
      <c r="M18" s="211">
        <v>11046</v>
      </c>
      <c r="N18" s="211">
        <v>1019</v>
      </c>
      <c r="O18" s="211">
        <v>1132</v>
      </c>
      <c r="P18" s="211">
        <v>0</v>
      </c>
      <c r="Q18" s="211">
        <v>0</v>
      </c>
      <c r="R18" s="211">
        <v>0</v>
      </c>
      <c r="S18" s="211">
        <v>0</v>
      </c>
      <c r="T18" s="211">
        <v>340</v>
      </c>
      <c r="U18" s="211">
        <v>0</v>
      </c>
      <c r="V18" s="211">
        <v>0</v>
      </c>
      <c r="W18" s="211">
        <v>0</v>
      </c>
      <c r="X18" s="211">
        <v>7</v>
      </c>
      <c r="Y18" s="211">
        <v>0</v>
      </c>
      <c r="Z18" s="211">
        <v>0</v>
      </c>
      <c r="AA18" s="211">
        <v>38</v>
      </c>
      <c r="AB18" s="188">
        <f t="shared" si="0"/>
        <v>67708.39142</v>
      </c>
    </row>
    <row r="19" spans="1:28" s="143" customFormat="1" ht="20.25">
      <c r="A19" s="180"/>
      <c r="B19" s="179" t="s">
        <v>462</v>
      </c>
      <c r="C19" s="211">
        <v>-12390</v>
      </c>
      <c r="D19" s="211">
        <v>-15459</v>
      </c>
      <c r="E19" s="211">
        <v>-20046.871940000005</v>
      </c>
      <c r="F19" s="211">
        <v>-6691</v>
      </c>
      <c r="G19" s="211">
        <v>-616</v>
      </c>
      <c r="H19" s="211">
        <v>-2521</v>
      </c>
      <c r="I19" s="211">
        <v>-21395</v>
      </c>
      <c r="J19" s="211">
        <v>-18291</v>
      </c>
      <c r="K19" s="211">
        <v>-49</v>
      </c>
      <c r="L19" s="211">
        <v>-11246</v>
      </c>
      <c r="M19" s="211">
        <v>-5923</v>
      </c>
      <c r="N19" s="211">
        <v>-14114</v>
      </c>
      <c r="O19" s="211">
        <v>-619</v>
      </c>
      <c r="P19" s="211">
        <v>-1142.6603300000002</v>
      </c>
      <c r="Q19" s="211">
        <v>-38.786449999999995</v>
      </c>
      <c r="R19" s="211">
        <v>-638</v>
      </c>
      <c r="S19" s="211">
        <v>-2246</v>
      </c>
      <c r="T19" s="211">
        <v>-6124</v>
      </c>
      <c r="U19" s="211">
        <v>-385</v>
      </c>
      <c r="V19" s="211">
        <v>-2241</v>
      </c>
      <c r="W19" s="211">
        <v>-639</v>
      </c>
      <c r="X19" s="211">
        <v>-176</v>
      </c>
      <c r="Y19" s="211">
        <v>-128</v>
      </c>
      <c r="Z19" s="211">
        <v>0</v>
      </c>
      <c r="AA19" s="211">
        <v>-1761</v>
      </c>
      <c r="AB19" s="188">
        <f t="shared" si="0"/>
        <v>-144880.31872</v>
      </c>
    </row>
    <row r="20" spans="1:28" s="143" customFormat="1" ht="20.25">
      <c r="A20" s="179" t="s">
        <v>418</v>
      </c>
      <c r="B20" s="178" t="s">
        <v>463</v>
      </c>
      <c r="C20" s="211">
        <v>-6229</v>
      </c>
      <c r="D20" s="211">
        <v>-7667</v>
      </c>
      <c r="E20" s="211">
        <v>-3791.948</v>
      </c>
      <c r="F20" s="211">
        <v>2778</v>
      </c>
      <c r="G20" s="211">
        <v>-50</v>
      </c>
      <c r="H20" s="211">
        <v>185</v>
      </c>
      <c r="I20" s="211">
        <v>-2717</v>
      </c>
      <c r="J20" s="211">
        <v>-5273</v>
      </c>
      <c r="K20" s="211">
        <v>-429</v>
      </c>
      <c r="L20" s="211">
        <v>-3437</v>
      </c>
      <c r="M20" s="211">
        <v>806</v>
      </c>
      <c r="N20" s="211">
        <v>-15616</v>
      </c>
      <c r="O20" s="211">
        <v>-1702</v>
      </c>
      <c r="P20" s="211">
        <v>-944.2592000000004</v>
      </c>
      <c r="Q20" s="211">
        <v>19.886</v>
      </c>
      <c r="R20" s="211">
        <v>12</v>
      </c>
      <c r="S20" s="211">
        <v>365</v>
      </c>
      <c r="T20" s="211">
        <v>-3104</v>
      </c>
      <c r="U20" s="211">
        <v>46</v>
      </c>
      <c r="V20" s="211">
        <v>46</v>
      </c>
      <c r="W20" s="211">
        <v>74</v>
      </c>
      <c r="X20" s="211">
        <v>-35</v>
      </c>
      <c r="Y20" s="211">
        <v>0</v>
      </c>
      <c r="Z20" s="211">
        <v>-2</v>
      </c>
      <c r="AA20" s="211">
        <v>-1269</v>
      </c>
      <c r="AB20" s="188">
        <f t="shared" si="0"/>
        <v>-47934.321200000006</v>
      </c>
    </row>
    <row r="21" spans="1:28" s="143" customFormat="1" ht="20.25">
      <c r="A21" s="179" t="s">
        <v>450</v>
      </c>
      <c r="B21" s="178" t="s">
        <v>757</v>
      </c>
      <c r="C21" s="211">
        <v>3475</v>
      </c>
      <c r="D21" s="211">
        <v>6022</v>
      </c>
      <c r="E21" s="211">
        <v>1103.349</v>
      </c>
      <c r="F21" s="211">
        <v>-3925</v>
      </c>
      <c r="G21" s="211">
        <v>20</v>
      </c>
      <c r="H21" s="211">
        <v>41</v>
      </c>
      <c r="I21" s="211">
        <v>442</v>
      </c>
      <c r="J21" s="211">
        <v>3975</v>
      </c>
      <c r="K21" s="211">
        <v>472</v>
      </c>
      <c r="L21" s="211">
        <v>2059</v>
      </c>
      <c r="M21" s="211">
        <v>-1169</v>
      </c>
      <c r="N21" s="211">
        <v>14577</v>
      </c>
      <c r="O21" s="211">
        <v>1157</v>
      </c>
      <c r="P21" s="211">
        <v>0</v>
      </c>
      <c r="Q21" s="211">
        <v>0</v>
      </c>
      <c r="R21" s="211">
        <v>0</v>
      </c>
      <c r="S21" s="211">
        <v>0</v>
      </c>
      <c r="T21" s="211">
        <v>2929</v>
      </c>
      <c r="U21" s="211">
        <v>0</v>
      </c>
      <c r="V21" s="211">
        <v>0</v>
      </c>
      <c r="W21" s="211">
        <v>0</v>
      </c>
      <c r="X21" s="211">
        <v>10</v>
      </c>
      <c r="Y21" s="211">
        <v>0</v>
      </c>
      <c r="Z21" s="211">
        <v>0</v>
      </c>
      <c r="AA21" s="211">
        <v>241</v>
      </c>
      <c r="AB21" s="188">
        <f t="shared" si="0"/>
        <v>31429.349000000002</v>
      </c>
    </row>
    <row r="22" spans="1:28" s="143" customFormat="1" ht="20.25">
      <c r="A22" s="180"/>
      <c r="B22" s="181" t="s">
        <v>464</v>
      </c>
      <c r="C22" s="211">
        <v>-15144</v>
      </c>
      <c r="D22" s="211">
        <v>-17104</v>
      </c>
      <c r="E22" s="211">
        <v>-22735.470940000007</v>
      </c>
      <c r="F22" s="211">
        <v>-7838</v>
      </c>
      <c r="G22" s="211">
        <v>-646</v>
      </c>
      <c r="H22" s="211">
        <v>-2295</v>
      </c>
      <c r="I22" s="211">
        <v>-23670</v>
      </c>
      <c r="J22" s="211">
        <v>-19589</v>
      </c>
      <c r="K22" s="211">
        <v>-6</v>
      </c>
      <c r="L22" s="211">
        <v>-12624</v>
      </c>
      <c r="M22" s="211">
        <v>-6286</v>
      </c>
      <c r="N22" s="211">
        <v>-15153</v>
      </c>
      <c r="O22" s="211">
        <v>-1164</v>
      </c>
      <c r="P22" s="211">
        <v>-2086.9195300000006</v>
      </c>
      <c r="Q22" s="211">
        <v>-18.900449999999996</v>
      </c>
      <c r="R22" s="211">
        <v>-626</v>
      </c>
      <c r="S22" s="211">
        <v>-1881</v>
      </c>
      <c r="T22" s="211">
        <v>-6299</v>
      </c>
      <c r="U22" s="211">
        <v>-339</v>
      </c>
      <c r="V22" s="211">
        <v>-2195</v>
      </c>
      <c r="W22" s="211">
        <v>-565</v>
      </c>
      <c r="X22" s="211">
        <v>-201</v>
      </c>
      <c r="Y22" s="211">
        <v>-128</v>
      </c>
      <c r="Z22" s="211">
        <v>-2</v>
      </c>
      <c r="AA22" s="211">
        <v>-2789</v>
      </c>
      <c r="AB22" s="188">
        <f t="shared" si="0"/>
        <v>-161385.29092</v>
      </c>
    </row>
    <row r="23" spans="1:28" s="143" customFormat="1" ht="31.5">
      <c r="A23" s="177" t="s">
        <v>103</v>
      </c>
      <c r="B23" s="178" t="s">
        <v>465</v>
      </c>
      <c r="C23" s="211">
        <v>0</v>
      </c>
      <c r="D23" s="211">
        <v>0</v>
      </c>
      <c r="E23" s="211">
        <v>0</v>
      </c>
      <c r="F23" s="211">
        <v>0</v>
      </c>
      <c r="G23" s="211">
        <v>0</v>
      </c>
      <c r="H23" s="211">
        <v>0</v>
      </c>
      <c r="I23" s="211">
        <v>0</v>
      </c>
      <c r="J23" s="211">
        <v>0</v>
      </c>
      <c r="K23" s="211">
        <v>0</v>
      </c>
      <c r="L23" s="211">
        <v>0</v>
      </c>
      <c r="M23" s="211">
        <v>0</v>
      </c>
      <c r="N23" s="211">
        <v>0</v>
      </c>
      <c r="O23" s="211">
        <v>0</v>
      </c>
      <c r="P23" s="211">
        <v>0</v>
      </c>
      <c r="Q23" s="211">
        <v>0</v>
      </c>
      <c r="R23" s="211">
        <v>0</v>
      </c>
      <c r="S23" s="211">
        <v>0</v>
      </c>
      <c r="T23" s="211">
        <v>0</v>
      </c>
      <c r="U23" s="211">
        <v>0</v>
      </c>
      <c r="V23" s="211">
        <v>0</v>
      </c>
      <c r="W23" s="211">
        <v>0</v>
      </c>
      <c r="X23" s="211">
        <v>0</v>
      </c>
      <c r="Y23" s="211">
        <v>0</v>
      </c>
      <c r="Z23" s="211">
        <v>0</v>
      </c>
      <c r="AA23" s="211">
        <v>0</v>
      </c>
      <c r="AB23" s="188">
        <f t="shared" si="0"/>
        <v>0</v>
      </c>
    </row>
    <row r="24" spans="1:28" s="143" customFormat="1" ht="20.25">
      <c r="A24" s="179" t="s">
        <v>416</v>
      </c>
      <c r="B24" s="178" t="s">
        <v>466</v>
      </c>
      <c r="C24" s="211">
        <v>13</v>
      </c>
      <c r="D24" s="211">
        <v>0</v>
      </c>
      <c r="E24" s="211">
        <v>0</v>
      </c>
      <c r="F24" s="211">
        <v>0</v>
      </c>
      <c r="G24" s="211">
        <v>-2</v>
      </c>
      <c r="H24" s="211">
        <v>0</v>
      </c>
      <c r="I24" s="211">
        <v>0</v>
      </c>
      <c r="J24" s="211">
        <v>0</v>
      </c>
      <c r="K24" s="211">
        <v>0</v>
      </c>
      <c r="L24" s="211">
        <v>0</v>
      </c>
      <c r="M24" s="211">
        <v>0</v>
      </c>
      <c r="N24" s="211">
        <v>149</v>
      </c>
      <c r="O24" s="211">
        <v>0</v>
      </c>
      <c r="P24" s="211">
        <v>148.52231000000006</v>
      </c>
      <c r="Q24" s="211">
        <v>0</v>
      </c>
      <c r="R24" s="211">
        <v>0</v>
      </c>
      <c r="S24" s="211">
        <v>0</v>
      </c>
      <c r="T24" s="211">
        <v>0</v>
      </c>
      <c r="U24" s="211">
        <v>0</v>
      </c>
      <c r="V24" s="211">
        <v>-2</v>
      </c>
      <c r="W24" s="211">
        <v>0</v>
      </c>
      <c r="X24" s="211">
        <v>0</v>
      </c>
      <c r="Y24" s="211">
        <v>0</v>
      </c>
      <c r="Z24" s="211">
        <v>0</v>
      </c>
      <c r="AA24" s="211">
        <v>0</v>
      </c>
      <c r="AB24" s="188">
        <f t="shared" si="0"/>
        <v>306.52231000000006</v>
      </c>
    </row>
    <row r="25" spans="1:28" s="143" customFormat="1" ht="20.25">
      <c r="A25" s="179" t="s">
        <v>418</v>
      </c>
      <c r="B25" s="178" t="s">
        <v>467</v>
      </c>
      <c r="C25" s="211">
        <v>-15</v>
      </c>
      <c r="D25" s="211">
        <v>0</v>
      </c>
      <c r="E25" s="211">
        <v>0</v>
      </c>
      <c r="F25" s="211">
        <v>0</v>
      </c>
      <c r="G25" s="211">
        <v>0</v>
      </c>
      <c r="H25" s="211">
        <v>0</v>
      </c>
      <c r="I25" s="211">
        <v>0</v>
      </c>
      <c r="J25" s="211">
        <v>0</v>
      </c>
      <c r="K25" s="211">
        <v>0</v>
      </c>
      <c r="L25" s="211">
        <v>0</v>
      </c>
      <c r="M25" s="211">
        <v>0</v>
      </c>
      <c r="N25" s="211">
        <v>0</v>
      </c>
      <c r="O25" s="211">
        <v>0</v>
      </c>
      <c r="P25" s="211">
        <v>0</v>
      </c>
      <c r="Q25" s="211">
        <v>0</v>
      </c>
      <c r="R25" s="211">
        <v>0</v>
      </c>
      <c r="S25" s="211">
        <v>0</v>
      </c>
      <c r="T25" s="211">
        <v>0</v>
      </c>
      <c r="U25" s="211">
        <v>0</v>
      </c>
      <c r="V25" s="211">
        <v>0</v>
      </c>
      <c r="W25" s="211">
        <v>0</v>
      </c>
      <c r="X25" s="211">
        <v>0</v>
      </c>
      <c r="Y25" s="211">
        <v>0</v>
      </c>
      <c r="Z25" s="211">
        <v>0</v>
      </c>
      <c r="AA25" s="211">
        <v>0</v>
      </c>
      <c r="AB25" s="188">
        <f t="shared" si="0"/>
        <v>-15</v>
      </c>
    </row>
    <row r="26" spans="1:28" s="143" customFormat="1" ht="20.25">
      <c r="A26" s="177"/>
      <c r="B26" s="181" t="s">
        <v>468</v>
      </c>
      <c r="C26" s="211">
        <v>-2</v>
      </c>
      <c r="D26" s="211">
        <v>0</v>
      </c>
      <c r="E26" s="211">
        <v>0</v>
      </c>
      <c r="F26" s="211">
        <v>0</v>
      </c>
      <c r="G26" s="211">
        <v>-2</v>
      </c>
      <c r="H26" s="211">
        <v>0</v>
      </c>
      <c r="I26" s="211">
        <v>0</v>
      </c>
      <c r="J26" s="211">
        <v>0</v>
      </c>
      <c r="K26" s="211">
        <v>0</v>
      </c>
      <c r="L26" s="211">
        <v>0</v>
      </c>
      <c r="M26" s="211">
        <v>0</v>
      </c>
      <c r="N26" s="211">
        <v>149</v>
      </c>
      <c r="O26" s="211">
        <v>0</v>
      </c>
      <c r="P26" s="211">
        <v>148.52231000000006</v>
      </c>
      <c r="Q26" s="211">
        <v>0</v>
      </c>
      <c r="R26" s="211">
        <v>0</v>
      </c>
      <c r="S26" s="211">
        <v>0</v>
      </c>
      <c r="T26" s="211">
        <v>0</v>
      </c>
      <c r="U26" s="211">
        <v>0</v>
      </c>
      <c r="V26" s="211">
        <v>-2</v>
      </c>
      <c r="W26" s="211">
        <v>0</v>
      </c>
      <c r="X26" s="211">
        <v>0</v>
      </c>
      <c r="Y26" s="211">
        <v>0</v>
      </c>
      <c r="Z26" s="211">
        <v>0</v>
      </c>
      <c r="AA26" s="211">
        <v>0</v>
      </c>
      <c r="AB26" s="188">
        <f t="shared" si="0"/>
        <v>291.52231000000006</v>
      </c>
    </row>
    <row r="27" spans="1:28" s="143" customFormat="1" ht="31.5">
      <c r="A27" s="177" t="s">
        <v>104</v>
      </c>
      <c r="B27" s="178" t="s">
        <v>529</v>
      </c>
      <c r="C27" s="211">
        <v>-21</v>
      </c>
      <c r="D27" s="211">
        <v>-87</v>
      </c>
      <c r="E27" s="211">
        <v>0</v>
      </c>
      <c r="F27" s="211">
        <v>0</v>
      </c>
      <c r="G27" s="211">
        <v>-17</v>
      </c>
      <c r="H27" s="211">
        <v>-892</v>
      </c>
      <c r="I27" s="211">
        <v>-165</v>
      </c>
      <c r="J27" s="211">
        <v>0</v>
      </c>
      <c r="K27" s="211">
        <v>-752</v>
      </c>
      <c r="L27" s="211">
        <v>0</v>
      </c>
      <c r="M27" s="211">
        <v>0</v>
      </c>
      <c r="N27" s="211">
        <v>-150</v>
      </c>
      <c r="O27" s="211">
        <v>0</v>
      </c>
      <c r="P27" s="211">
        <v>0</v>
      </c>
      <c r="Q27" s="211">
        <v>0</v>
      </c>
      <c r="R27" s="211">
        <v>0</v>
      </c>
      <c r="S27" s="211">
        <v>0</v>
      </c>
      <c r="T27" s="211">
        <v>0</v>
      </c>
      <c r="U27" s="211">
        <v>0</v>
      </c>
      <c r="V27" s="211">
        <v>0</v>
      </c>
      <c r="W27" s="211">
        <v>0</v>
      </c>
      <c r="X27" s="211">
        <v>0</v>
      </c>
      <c r="Y27" s="211">
        <v>0</v>
      </c>
      <c r="Z27" s="211">
        <v>0</v>
      </c>
      <c r="AA27" s="211">
        <v>-1</v>
      </c>
      <c r="AB27" s="188">
        <f t="shared" si="0"/>
        <v>-2085</v>
      </c>
    </row>
    <row r="28" spans="1:28" s="143" customFormat="1" ht="20.25">
      <c r="A28" s="177" t="s">
        <v>105</v>
      </c>
      <c r="B28" s="178" t="s">
        <v>469</v>
      </c>
      <c r="C28" s="211">
        <v>0</v>
      </c>
      <c r="D28" s="211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11">
        <v>0</v>
      </c>
      <c r="L28" s="211">
        <v>0</v>
      </c>
      <c r="M28" s="211">
        <v>0</v>
      </c>
      <c r="N28" s="211">
        <v>0</v>
      </c>
      <c r="O28" s="211">
        <v>0</v>
      </c>
      <c r="P28" s="211">
        <v>0</v>
      </c>
      <c r="Q28" s="211">
        <v>0</v>
      </c>
      <c r="R28" s="211">
        <v>0</v>
      </c>
      <c r="S28" s="211">
        <v>0</v>
      </c>
      <c r="T28" s="211">
        <v>0</v>
      </c>
      <c r="U28" s="211">
        <v>0</v>
      </c>
      <c r="V28" s="211">
        <v>0</v>
      </c>
      <c r="W28" s="211">
        <v>0</v>
      </c>
      <c r="X28" s="211">
        <v>0</v>
      </c>
      <c r="Y28" s="211">
        <v>0</v>
      </c>
      <c r="Z28" s="211">
        <v>0</v>
      </c>
      <c r="AA28" s="211">
        <v>0</v>
      </c>
      <c r="AB28" s="188">
        <f t="shared" si="0"/>
        <v>0</v>
      </c>
    </row>
    <row r="29" spans="1:30" s="143" customFormat="1" ht="20.25">
      <c r="A29" s="179" t="s">
        <v>416</v>
      </c>
      <c r="B29" s="178" t="s">
        <v>470</v>
      </c>
      <c r="C29" s="211">
        <v>-10423</v>
      </c>
      <c r="D29" s="211">
        <v>-7736</v>
      </c>
      <c r="E29" s="211">
        <v>-13702.153510000004</v>
      </c>
      <c r="F29" s="211">
        <v>-8102</v>
      </c>
      <c r="G29" s="211">
        <v>-261</v>
      </c>
      <c r="H29" s="211">
        <v>-3574</v>
      </c>
      <c r="I29" s="211">
        <v>-12193</v>
      </c>
      <c r="J29" s="211">
        <v>-10439</v>
      </c>
      <c r="K29" s="211">
        <v>0</v>
      </c>
      <c r="L29" s="211">
        <v>-15486</v>
      </c>
      <c r="M29" s="211">
        <v>-7695</v>
      </c>
      <c r="N29" s="211">
        <v>-7639</v>
      </c>
      <c r="O29" s="211">
        <v>-49</v>
      </c>
      <c r="P29" s="211">
        <v>-1188.76674</v>
      </c>
      <c r="Q29" s="211">
        <v>-211.31404</v>
      </c>
      <c r="R29" s="211">
        <v>-118</v>
      </c>
      <c r="S29" s="211">
        <v>-705</v>
      </c>
      <c r="T29" s="211">
        <v>-2819</v>
      </c>
      <c r="U29" s="211">
        <v>-94</v>
      </c>
      <c r="V29" s="211">
        <v>-142</v>
      </c>
      <c r="W29" s="211">
        <v>-74</v>
      </c>
      <c r="X29" s="211">
        <v>-99</v>
      </c>
      <c r="Y29" s="211">
        <v>-33</v>
      </c>
      <c r="Z29" s="211">
        <v>0</v>
      </c>
      <c r="AA29" s="211">
        <v>-2106</v>
      </c>
      <c r="AB29" s="188">
        <f t="shared" si="0"/>
        <v>-104889.23429000001</v>
      </c>
      <c r="AC29" s="224"/>
      <c r="AD29" s="224"/>
    </row>
    <row r="30" spans="1:28" s="143" customFormat="1" ht="20.25">
      <c r="A30" s="179" t="s">
        <v>418</v>
      </c>
      <c r="B30" s="178" t="s">
        <v>471</v>
      </c>
      <c r="C30" s="211">
        <v>0</v>
      </c>
      <c r="D30" s="211">
        <v>0</v>
      </c>
      <c r="E30" s="211">
        <v>934.275000000001</v>
      </c>
      <c r="F30" s="211">
        <v>0</v>
      </c>
      <c r="G30" s="211">
        <v>0</v>
      </c>
      <c r="H30" s="211">
        <v>0</v>
      </c>
      <c r="I30" s="211">
        <v>0</v>
      </c>
      <c r="J30" s="211">
        <v>0</v>
      </c>
      <c r="K30" s="211">
        <v>0</v>
      </c>
      <c r="L30" s="211">
        <v>0</v>
      </c>
      <c r="M30" s="211">
        <v>0</v>
      </c>
      <c r="N30" s="211">
        <v>0</v>
      </c>
      <c r="O30" s="211">
        <v>0</v>
      </c>
      <c r="P30" s="211">
        <v>93.57424000000023</v>
      </c>
      <c r="Q30" s="211">
        <v>-90.794</v>
      </c>
      <c r="R30" s="211">
        <v>0</v>
      </c>
      <c r="S30" s="211">
        <v>0</v>
      </c>
      <c r="T30" s="211">
        <v>0</v>
      </c>
      <c r="U30" s="211">
        <v>0</v>
      </c>
      <c r="V30" s="211">
        <v>0</v>
      </c>
      <c r="W30" s="211">
        <v>0</v>
      </c>
      <c r="X30" s="211">
        <v>0</v>
      </c>
      <c r="Y30" s="211">
        <v>0</v>
      </c>
      <c r="Z30" s="211">
        <v>0</v>
      </c>
      <c r="AA30" s="211">
        <v>0</v>
      </c>
      <c r="AB30" s="188">
        <f t="shared" si="0"/>
        <v>937.0552400000012</v>
      </c>
    </row>
    <row r="31" spans="1:30" s="143" customFormat="1" ht="20.25">
      <c r="A31" s="179" t="s">
        <v>450</v>
      </c>
      <c r="B31" s="178" t="s">
        <v>472</v>
      </c>
      <c r="C31" s="211">
        <v>-6377</v>
      </c>
      <c r="D31" s="211">
        <v>-3106</v>
      </c>
      <c r="E31" s="211">
        <v>-4640.856140000001</v>
      </c>
      <c r="F31" s="211">
        <v>-2851</v>
      </c>
      <c r="G31" s="211">
        <v>-484</v>
      </c>
      <c r="H31" s="211">
        <v>-2634</v>
      </c>
      <c r="I31" s="211">
        <v>-3332</v>
      </c>
      <c r="J31" s="211">
        <v>-4273</v>
      </c>
      <c r="K31" s="211">
        <v>-745</v>
      </c>
      <c r="L31" s="211">
        <v>-2908</v>
      </c>
      <c r="M31" s="211">
        <v>-1302</v>
      </c>
      <c r="N31" s="211">
        <v>-4252</v>
      </c>
      <c r="O31" s="211">
        <v>-281</v>
      </c>
      <c r="P31" s="211">
        <v>-967.69541</v>
      </c>
      <c r="Q31" s="211">
        <v>-120.2086</v>
      </c>
      <c r="R31" s="211">
        <v>-144</v>
      </c>
      <c r="S31" s="211">
        <v>-378</v>
      </c>
      <c r="T31" s="211">
        <v>-1974</v>
      </c>
      <c r="U31" s="211">
        <v>-153</v>
      </c>
      <c r="V31" s="211">
        <v>-326</v>
      </c>
      <c r="W31" s="211">
        <v>-276</v>
      </c>
      <c r="X31" s="211">
        <v>-90</v>
      </c>
      <c r="Y31" s="211">
        <v>-142</v>
      </c>
      <c r="Z31" s="211">
        <v>-105</v>
      </c>
      <c r="AA31" s="211">
        <v>-707</v>
      </c>
      <c r="AB31" s="188">
        <f t="shared" si="0"/>
        <v>-42568.76015</v>
      </c>
      <c r="AC31" s="224"/>
      <c r="AD31" s="224"/>
    </row>
    <row r="32" spans="1:28" s="143" customFormat="1" ht="20.25">
      <c r="A32" s="179" t="s">
        <v>453</v>
      </c>
      <c r="B32" s="178" t="s">
        <v>473</v>
      </c>
      <c r="C32" s="211">
        <v>4068</v>
      </c>
      <c r="D32" s="211">
        <v>220</v>
      </c>
      <c r="E32" s="211">
        <v>2311.09412</v>
      </c>
      <c r="F32" s="211">
        <v>13706</v>
      </c>
      <c r="G32" s="211">
        <v>184</v>
      </c>
      <c r="H32" s="211">
        <v>2695</v>
      </c>
      <c r="I32" s="211">
        <v>354</v>
      </c>
      <c r="J32" s="211">
        <v>475</v>
      </c>
      <c r="K32" s="211">
        <v>402</v>
      </c>
      <c r="L32" s="211">
        <v>12436</v>
      </c>
      <c r="M32" s="211">
        <v>2993</v>
      </c>
      <c r="N32" s="211">
        <v>1180</v>
      </c>
      <c r="O32" s="211">
        <v>297</v>
      </c>
      <c r="P32" s="211">
        <v>2.5323800000000003</v>
      </c>
      <c r="Q32" s="211">
        <v>0.69633</v>
      </c>
      <c r="R32" s="211">
        <v>-88</v>
      </c>
      <c r="S32" s="211">
        <v>20</v>
      </c>
      <c r="T32" s="211">
        <v>2227</v>
      </c>
      <c r="U32" s="211">
        <v>0</v>
      </c>
      <c r="V32" s="211">
        <v>0</v>
      </c>
      <c r="W32" s="211">
        <v>0</v>
      </c>
      <c r="X32" s="211">
        <v>8</v>
      </c>
      <c r="Y32" s="211">
        <v>0</v>
      </c>
      <c r="Z32" s="211">
        <v>0</v>
      </c>
      <c r="AA32" s="211">
        <v>124</v>
      </c>
      <c r="AB32" s="188">
        <f t="shared" si="0"/>
        <v>43615.32283</v>
      </c>
    </row>
    <row r="33" spans="1:28" s="143" customFormat="1" ht="20.25">
      <c r="A33" s="183"/>
      <c r="B33" s="181" t="s">
        <v>474</v>
      </c>
      <c r="C33" s="211">
        <v>-12732</v>
      </c>
      <c r="D33" s="211">
        <v>-10622</v>
      </c>
      <c r="E33" s="211">
        <v>-15097.640530000002</v>
      </c>
      <c r="F33" s="211">
        <v>2753</v>
      </c>
      <c r="G33" s="211">
        <v>-561</v>
      </c>
      <c r="H33" s="211">
        <v>-3513</v>
      </c>
      <c r="I33" s="211">
        <v>-15171</v>
      </c>
      <c r="J33" s="211">
        <v>-14237</v>
      </c>
      <c r="K33" s="211">
        <v>-343</v>
      </c>
      <c r="L33" s="211">
        <v>-5958</v>
      </c>
      <c r="M33" s="211">
        <v>-6004</v>
      </c>
      <c r="N33" s="211">
        <v>-10711</v>
      </c>
      <c r="O33" s="211">
        <v>-33</v>
      </c>
      <c r="P33" s="211">
        <v>-2060.35553</v>
      </c>
      <c r="Q33" s="211">
        <v>-421.62031</v>
      </c>
      <c r="R33" s="211">
        <v>-350</v>
      </c>
      <c r="S33" s="211">
        <v>-1063</v>
      </c>
      <c r="T33" s="211">
        <v>-2566</v>
      </c>
      <c r="U33" s="211">
        <v>-247</v>
      </c>
      <c r="V33" s="211">
        <v>-468</v>
      </c>
      <c r="W33" s="211">
        <v>-350</v>
      </c>
      <c r="X33" s="211">
        <v>-181</v>
      </c>
      <c r="Y33" s="211">
        <v>-175</v>
      </c>
      <c r="Z33" s="211">
        <v>-105</v>
      </c>
      <c r="AA33" s="211">
        <v>-2689</v>
      </c>
      <c r="AB33" s="188">
        <f t="shared" si="0"/>
        <v>-102905.61637</v>
      </c>
    </row>
    <row r="34" spans="1:28" s="143" customFormat="1" ht="20.25">
      <c r="A34" s="177" t="s">
        <v>106</v>
      </c>
      <c r="B34" s="178" t="s">
        <v>475</v>
      </c>
      <c r="C34" s="211">
        <v>-2858</v>
      </c>
      <c r="D34" s="211">
        <v>-2541</v>
      </c>
      <c r="E34" s="211">
        <v>-2410.1001000000006</v>
      </c>
      <c r="F34" s="211">
        <v>-4264</v>
      </c>
      <c r="G34" s="211">
        <v>-64</v>
      </c>
      <c r="H34" s="211">
        <v>-845</v>
      </c>
      <c r="I34" s="211">
        <v>-4624</v>
      </c>
      <c r="J34" s="211">
        <v>-3460</v>
      </c>
      <c r="K34" s="211">
        <v>-102</v>
      </c>
      <c r="L34" s="211">
        <v>-13108</v>
      </c>
      <c r="M34" s="211">
        <v>-3122</v>
      </c>
      <c r="N34" s="211">
        <v>-2931</v>
      </c>
      <c r="O34" s="211">
        <v>-9</v>
      </c>
      <c r="P34" s="211">
        <v>-553.4443</v>
      </c>
      <c r="Q34" s="211">
        <v>-216.64569000000003</v>
      </c>
      <c r="R34" s="211">
        <v>-55</v>
      </c>
      <c r="S34" s="211">
        <v>-491</v>
      </c>
      <c r="T34" s="211">
        <v>-1677</v>
      </c>
      <c r="U34" s="211">
        <v>0</v>
      </c>
      <c r="V34" s="211">
        <v>-53</v>
      </c>
      <c r="W34" s="211">
        <v>-98</v>
      </c>
      <c r="X34" s="211">
        <v>-2</v>
      </c>
      <c r="Y34" s="211">
        <v>0</v>
      </c>
      <c r="Z34" s="211">
        <v>0</v>
      </c>
      <c r="AA34" s="211">
        <v>-475</v>
      </c>
      <c r="AB34" s="188">
        <f t="shared" si="0"/>
        <v>-43959.19009</v>
      </c>
    </row>
    <row r="35" spans="1:28" s="143" customFormat="1" ht="31.5">
      <c r="A35" s="177"/>
      <c r="B35" s="178" t="s">
        <v>756</v>
      </c>
      <c r="C35" s="211">
        <v>-2620</v>
      </c>
      <c r="D35" s="211">
        <v>-1606</v>
      </c>
      <c r="E35" s="211">
        <v>-2297.44315</v>
      </c>
      <c r="F35" s="211">
        <v>-4264</v>
      </c>
      <c r="G35" s="211">
        <v>0</v>
      </c>
      <c r="H35" s="211">
        <v>-668</v>
      </c>
      <c r="I35" s="211">
        <v>-3160</v>
      </c>
      <c r="J35" s="211">
        <v>-1834</v>
      </c>
      <c r="K35" s="211">
        <v>-4</v>
      </c>
      <c r="L35" s="211">
        <v>-8588</v>
      </c>
      <c r="M35" s="211">
        <v>-3009</v>
      </c>
      <c r="N35" s="211">
        <v>-2062</v>
      </c>
      <c r="O35" s="211">
        <v>-8</v>
      </c>
      <c r="P35" s="211">
        <v>-264.08615000000003</v>
      </c>
      <c r="Q35" s="211">
        <v>-57.31049000000001</v>
      </c>
      <c r="R35" s="211">
        <v>-55</v>
      </c>
      <c r="S35" s="211">
        <v>-201</v>
      </c>
      <c r="T35" s="211">
        <v>-1537</v>
      </c>
      <c r="U35" s="211">
        <v>0</v>
      </c>
      <c r="V35" s="211">
        <v>-53</v>
      </c>
      <c r="W35" s="211">
        <v>-98</v>
      </c>
      <c r="X35" s="211">
        <v>-2</v>
      </c>
      <c r="Y35" s="211">
        <v>0</v>
      </c>
      <c r="Z35" s="211">
        <v>0</v>
      </c>
      <c r="AA35" s="211">
        <v>-374</v>
      </c>
      <c r="AB35" s="188">
        <f t="shared" si="0"/>
        <v>-32761.839789999998</v>
      </c>
    </row>
    <row r="36" spans="1:28" s="143" customFormat="1" ht="20.25">
      <c r="A36" s="177" t="s">
        <v>107</v>
      </c>
      <c r="B36" s="178" t="s">
        <v>476</v>
      </c>
      <c r="C36" s="211">
        <v>0</v>
      </c>
      <c r="D36" s="211">
        <v>0</v>
      </c>
      <c r="E36" s="211">
        <v>0</v>
      </c>
      <c r="F36" s="211">
        <v>0</v>
      </c>
      <c r="G36" s="211">
        <v>0</v>
      </c>
      <c r="H36" s="211">
        <v>0</v>
      </c>
      <c r="I36" s="211">
        <v>0</v>
      </c>
      <c r="J36" s="211">
        <v>0</v>
      </c>
      <c r="K36" s="211">
        <v>0</v>
      </c>
      <c r="L36" s="211">
        <v>0</v>
      </c>
      <c r="M36" s="211">
        <v>0</v>
      </c>
      <c r="N36" s="211">
        <v>0</v>
      </c>
      <c r="O36" s="211">
        <v>0</v>
      </c>
      <c r="P36" s="211">
        <v>0</v>
      </c>
      <c r="Q36" s="211">
        <v>0</v>
      </c>
      <c r="R36" s="211">
        <v>0</v>
      </c>
      <c r="S36" s="211">
        <v>0</v>
      </c>
      <c r="T36" s="211">
        <v>0</v>
      </c>
      <c r="U36" s="211">
        <v>0</v>
      </c>
      <c r="V36" s="211">
        <v>0</v>
      </c>
      <c r="W36" s="211">
        <v>0</v>
      </c>
      <c r="X36" s="211">
        <v>0</v>
      </c>
      <c r="Y36" s="211">
        <v>0</v>
      </c>
      <c r="Z36" s="211">
        <v>0</v>
      </c>
      <c r="AA36" s="211">
        <v>0</v>
      </c>
      <c r="AB36" s="188">
        <f t="shared" si="0"/>
        <v>0</v>
      </c>
    </row>
    <row r="37" spans="1:28" s="143" customFormat="1" ht="20.25">
      <c r="A37" s="177" t="s">
        <v>108</v>
      </c>
      <c r="B37" s="178" t="s">
        <v>477</v>
      </c>
      <c r="C37" s="211">
        <v>-695</v>
      </c>
      <c r="D37" s="211">
        <v>5996</v>
      </c>
      <c r="E37" s="211">
        <v>1227.6702100000084</v>
      </c>
      <c r="F37" s="211">
        <v>3727</v>
      </c>
      <c r="G37" s="211">
        <v>997</v>
      </c>
      <c r="H37" s="211">
        <v>412</v>
      </c>
      <c r="I37" s="211">
        <v>3128</v>
      </c>
      <c r="J37" s="211">
        <v>50</v>
      </c>
      <c r="K37" s="211">
        <v>5310</v>
      </c>
      <c r="L37" s="211">
        <v>8914</v>
      </c>
      <c r="M37" s="211">
        <v>-561</v>
      </c>
      <c r="N37" s="211">
        <v>2028</v>
      </c>
      <c r="O37" s="211">
        <v>136</v>
      </c>
      <c r="P37" s="211">
        <v>-38.471390000001406</v>
      </c>
      <c r="Q37" s="211">
        <v>219.2646</v>
      </c>
      <c r="R37" s="211">
        <v>48</v>
      </c>
      <c r="S37" s="211">
        <v>69</v>
      </c>
      <c r="T37" s="211">
        <v>-692</v>
      </c>
      <c r="U37" s="211">
        <v>-161</v>
      </c>
      <c r="V37" s="211">
        <v>249</v>
      </c>
      <c r="W37" s="211">
        <v>-111</v>
      </c>
      <c r="X37" s="211">
        <v>-24</v>
      </c>
      <c r="Y37" s="211">
        <v>-266</v>
      </c>
      <c r="Z37" s="211">
        <v>-100</v>
      </c>
      <c r="AA37" s="211">
        <v>-834</v>
      </c>
      <c r="AB37" s="188">
        <f t="shared" si="0"/>
        <v>29028.463420000004</v>
      </c>
    </row>
    <row r="38" spans="1:28" s="143" customFormat="1" ht="20.25">
      <c r="A38" s="184" t="s">
        <v>353</v>
      </c>
      <c r="B38" s="176" t="s">
        <v>478</v>
      </c>
      <c r="C38" s="211">
        <v>0</v>
      </c>
      <c r="D38" s="211">
        <v>0</v>
      </c>
      <c r="E38" s="211">
        <v>0</v>
      </c>
      <c r="F38" s="211">
        <v>0</v>
      </c>
      <c r="G38" s="211">
        <v>0</v>
      </c>
      <c r="H38" s="211">
        <v>0</v>
      </c>
      <c r="I38" s="211">
        <v>0</v>
      </c>
      <c r="J38" s="211">
        <v>0</v>
      </c>
      <c r="K38" s="211">
        <v>0</v>
      </c>
      <c r="L38" s="211">
        <v>0</v>
      </c>
      <c r="M38" s="211">
        <v>0</v>
      </c>
      <c r="N38" s="211">
        <v>0</v>
      </c>
      <c r="O38" s="211">
        <v>0</v>
      </c>
      <c r="P38" s="211">
        <v>0</v>
      </c>
      <c r="Q38" s="211">
        <v>0</v>
      </c>
      <c r="R38" s="211">
        <v>0</v>
      </c>
      <c r="S38" s="211">
        <v>0</v>
      </c>
      <c r="T38" s="211">
        <v>0</v>
      </c>
      <c r="U38" s="211">
        <v>0</v>
      </c>
      <c r="V38" s="211">
        <v>0</v>
      </c>
      <c r="W38" s="211">
        <v>0</v>
      </c>
      <c r="X38" s="211">
        <v>0</v>
      </c>
      <c r="Y38" s="211">
        <v>0</v>
      </c>
      <c r="Z38" s="211">
        <v>0</v>
      </c>
      <c r="AA38" s="211">
        <v>0</v>
      </c>
      <c r="AB38" s="188">
        <f aca="true" t="shared" si="1" ref="AB38:AB69">SUM(C38:AA38)</f>
        <v>0</v>
      </c>
    </row>
    <row r="39" spans="1:28" s="143" customFormat="1" ht="20.25">
      <c r="A39" s="177" t="s">
        <v>99</v>
      </c>
      <c r="B39" s="178" t="s">
        <v>447</v>
      </c>
      <c r="C39" s="211">
        <v>0</v>
      </c>
      <c r="D39" s="211">
        <v>0</v>
      </c>
      <c r="E39" s="211">
        <v>0</v>
      </c>
      <c r="F39" s="211">
        <v>0</v>
      </c>
      <c r="G39" s="211">
        <v>0</v>
      </c>
      <c r="H39" s="211">
        <v>0</v>
      </c>
      <c r="I39" s="211">
        <v>0</v>
      </c>
      <c r="J39" s="211">
        <v>0</v>
      </c>
      <c r="K39" s="211">
        <v>0</v>
      </c>
      <c r="L39" s="211">
        <v>0</v>
      </c>
      <c r="M39" s="211">
        <v>0</v>
      </c>
      <c r="N39" s="211">
        <v>0</v>
      </c>
      <c r="O39" s="211">
        <v>0</v>
      </c>
      <c r="P39" s="211">
        <v>0</v>
      </c>
      <c r="Q39" s="211">
        <v>0</v>
      </c>
      <c r="R39" s="211">
        <v>0</v>
      </c>
      <c r="S39" s="211">
        <v>0</v>
      </c>
      <c r="T39" s="211">
        <v>0</v>
      </c>
      <c r="U39" s="211">
        <v>0</v>
      </c>
      <c r="V39" s="211">
        <v>0</v>
      </c>
      <c r="W39" s="211">
        <v>0</v>
      </c>
      <c r="X39" s="211">
        <v>0</v>
      </c>
      <c r="Y39" s="211">
        <v>0</v>
      </c>
      <c r="Z39" s="211">
        <v>0</v>
      </c>
      <c r="AA39" s="211">
        <v>0</v>
      </c>
      <c r="AB39" s="188">
        <f t="shared" si="1"/>
        <v>0</v>
      </c>
    </row>
    <row r="40" spans="1:28" s="143" customFormat="1" ht="20.25">
      <c r="A40" s="179" t="s">
        <v>416</v>
      </c>
      <c r="B40" s="178" t="s">
        <v>448</v>
      </c>
      <c r="C40" s="211">
        <v>0</v>
      </c>
      <c r="D40" s="211">
        <v>0</v>
      </c>
      <c r="E40" s="211">
        <v>0</v>
      </c>
      <c r="F40" s="211">
        <v>0</v>
      </c>
      <c r="G40" s="211">
        <v>0</v>
      </c>
      <c r="H40" s="211">
        <v>0</v>
      </c>
      <c r="I40" s="211">
        <v>0</v>
      </c>
      <c r="J40" s="211">
        <v>0</v>
      </c>
      <c r="K40" s="211">
        <v>0</v>
      </c>
      <c r="L40" s="211">
        <v>0</v>
      </c>
      <c r="M40" s="211">
        <v>0</v>
      </c>
      <c r="N40" s="211">
        <v>0</v>
      </c>
      <c r="O40" s="211">
        <v>0</v>
      </c>
      <c r="P40" s="211">
        <v>0</v>
      </c>
      <c r="Q40" s="211">
        <v>0</v>
      </c>
      <c r="R40" s="211">
        <v>0</v>
      </c>
      <c r="S40" s="211">
        <v>0</v>
      </c>
      <c r="T40" s="211">
        <v>0</v>
      </c>
      <c r="U40" s="211">
        <v>0</v>
      </c>
      <c r="V40" s="211">
        <v>0</v>
      </c>
      <c r="W40" s="211">
        <v>0</v>
      </c>
      <c r="X40" s="211">
        <v>0</v>
      </c>
      <c r="Y40" s="211">
        <v>0</v>
      </c>
      <c r="Z40" s="211">
        <v>0</v>
      </c>
      <c r="AA40" s="211">
        <v>0</v>
      </c>
      <c r="AB40" s="188">
        <f t="shared" si="1"/>
        <v>0</v>
      </c>
    </row>
    <row r="41" spans="1:28" s="143" customFormat="1" ht="47.25">
      <c r="A41" s="179"/>
      <c r="B41" s="178" t="s">
        <v>755</v>
      </c>
      <c r="C41" s="211">
        <v>0</v>
      </c>
      <c r="D41" s="211">
        <v>0</v>
      </c>
      <c r="E41" s="211">
        <v>0</v>
      </c>
      <c r="F41" s="211">
        <v>0</v>
      </c>
      <c r="G41" s="211">
        <v>0</v>
      </c>
      <c r="H41" s="211">
        <v>0</v>
      </c>
      <c r="I41" s="211">
        <v>0</v>
      </c>
      <c r="J41" s="211">
        <v>0</v>
      </c>
      <c r="K41" s="211">
        <v>0</v>
      </c>
      <c r="L41" s="211">
        <v>0</v>
      </c>
      <c r="M41" s="211">
        <v>0</v>
      </c>
      <c r="N41" s="211">
        <v>0</v>
      </c>
      <c r="O41" s="211">
        <v>0</v>
      </c>
      <c r="P41" s="211">
        <v>0</v>
      </c>
      <c r="Q41" s="211">
        <v>0</v>
      </c>
      <c r="R41" s="211">
        <v>0</v>
      </c>
      <c r="S41" s="211">
        <v>0</v>
      </c>
      <c r="T41" s="211">
        <v>0</v>
      </c>
      <c r="U41" s="211">
        <v>0</v>
      </c>
      <c r="V41" s="211">
        <v>0</v>
      </c>
      <c r="W41" s="211">
        <v>0</v>
      </c>
      <c r="X41" s="211">
        <v>0</v>
      </c>
      <c r="Y41" s="211">
        <v>0</v>
      </c>
      <c r="Z41" s="211">
        <v>0</v>
      </c>
      <c r="AA41" s="211">
        <v>0</v>
      </c>
      <c r="AB41" s="188">
        <f t="shared" si="1"/>
        <v>0</v>
      </c>
    </row>
    <row r="42" spans="1:28" s="143" customFormat="1" ht="20.25">
      <c r="A42" s="179" t="s">
        <v>418</v>
      </c>
      <c r="B42" s="178" t="s">
        <v>449</v>
      </c>
      <c r="C42" s="211">
        <v>0</v>
      </c>
      <c r="D42" s="211">
        <v>0</v>
      </c>
      <c r="E42" s="211">
        <v>0</v>
      </c>
      <c r="F42" s="211">
        <v>0</v>
      </c>
      <c r="G42" s="211">
        <v>0</v>
      </c>
      <c r="H42" s="211">
        <v>0</v>
      </c>
      <c r="I42" s="211">
        <v>0</v>
      </c>
      <c r="J42" s="211">
        <v>0</v>
      </c>
      <c r="K42" s="211">
        <v>0</v>
      </c>
      <c r="L42" s="211">
        <v>0</v>
      </c>
      <c r="M42" s="211">
        <v>0</v>
      </c>
      <c r="N42" s="211">
        <v>0</v>
      </c>
      <c r="O42" s="211">
        <v>0</v>
      </c>
      <c r="P42" s="211">
        <v>0</v>
      </c>
      <c r="Q42" s="211">
        <v>0</v>
      </c>
      <c r="R42" s="211">
        <v>0</v>
      </c>
      <c r="S42" s="211">
        <v>0</v>
      </c>
      <c r="T42" s="211">
        <v>0</v>
      </c>
      <c r="U42" s="211">
        <v>0</v>
      </c>
      <c r="V42" s="211">
        <v>0</v>
      </c>
      <c r="W42" s="211">
        <v>0</v>
      </c>
      <c r="X42" s="211">
        <v>0</v>
      </c>
      <c r="Y42" s="211">
        <v>0</v>
      </c>
      <c r="Z42" s="211">
        <v>0</v>
      </c>
      <c r="AA42" s="211">
        <v>0</v>
      </c>
      <c r="AB42" s="188">
        <f t="shared" si="1"/>
        <v>0</v>
      </c>
    </row>
    <row r="43" spans="1:28" s="143" customFormat="1" ht="20.25">
      <c r="A43" s="179" t="s">
        <v>450</v>
      </c>
      <c r="B43" s="178" t="s">
        <v>451</v>
      </c>
      <c r="C43" s="211">
        <v>0</v>
      </c>
      <c r="D43" s="211">
        <v>0</v>
      </c>
      <c r="E43" s="211">
        <v>0</v>
      </c>
      <c r="F43" s="211">
        <v>0</v>
      </c>
      <c r="G43" s="211">
        <v>0</v>
      </c>
      <c r="H43" s="211">
        <v>0</v>
      </c>
      <c r="I43" s="211">
        <v>0</v>
      </c>
      <c r="J43" s="211">
        <v>0</v>
      </c>
      <c r="K43" s="211">
        <v>0</v>
      </c>
      <c r="L43" s="211">
        <v>0</v>
      </c>
      <c r="M43" s="211">
        <v>0</v>
      </c>
      <c r="N43" s="211">
        <v>0</v>
      </c>
      <c r="O43" s="211">
        <v>0</v>
      </c>
      <c r="P43" s="211">
        <v>0</v>
      </c>
      <c r="Q43" s="211">
        <v>0</v>
      </c>
      <c r="R43" s="211">
        <v>0</v>
      </c>
      <c r="S43" s="211">
        <v>0</v>
      </c>
      <c r="T43" s="211">
        <v>0</v>
      </c>
      <c r="U43" s="211">
        <v>0</v>
      </c>
      <c r="V43" s="211">
        <v>0</v>
      </c>
      <c r="W43" s="211">
        <v>0</v>
      </c>
      <c r="X43" s="211">
        <v>0</v>
      </c>
      <c r="Y43" s="211">
        <v>0</v>
      </c>
      <c r="Z43" s="211">
        <v>0</v>
      </c>
      <c r="AA43" s="211">
        <v>0</v>
      </c>
      <c r="AB43" s="188">
        <f t="shared" si="1"/>
        <v>0</v>
      </c>
    </row>
    <row r="44" spans="1:28" s="143" customFormat="1" ht="20.25">
      <c r="A44" s="179" t="s">
        <v>453</v>
      </c>
      <c r="B44" s="178" t="s">
        <v>454</v>
      </c>
      <c r="C44" s="211">
        <v>0</v>
      </c>
      <c r="D44" s="211">
        <v>0</v>
      </c>
      <c r="E44" s="211">
        <v>0</v>
      </c>
      <c r="F44" s="211">
        <v>0</v>
      </c>
      <c r="G44" s="211">
        <v>0</v>
      </c>
      <c r="H44" s="211">
        <v>0</v>
      </c>
      <c r="I44" s="211">
        <v>0</v>
      </c>
      <c r="J44" s="211">
        <v>0</v>
      </c>
      <c r="K44" s="211">
        <v>0</v>
      </c>
      <c r="L44" s="211">
        <v>0</v>
      </c>
      <c r="M44" s="211">
        <v>0</v>
      </c>
      <c r="N44" s="211">
        <v>0</v>
      </c>
      <c r="O44" s="211">
        <v>0</v>
      </c>
      <c r="P44" s="211">
        <v>0</v>
      </c>
      <c r="Q44" s="211">
        <v>0</v>
      </c>
      <c r="R44" s="211">
        <v>0</v>
      </c>
      <c r="S44" s="211">
        <v>0</v>
      </c>
      <c r="T44" s="211">
        <v>0</v>
      </c>
      <c r="U44" s="211">
        <v>0</v>
      </c>
      <c r="V44" s="211">
        <v>0</v>
      </c>
      <c r="W44" s="211">
        <v>0</v>
      </c>
      <c r="X44" s="211">
        <v>0</v>
      </c>
      <c r="Y44" s="211">
        <v>0</v>
      </c>
      <c r="Z44" s="211">
        <v>0</v>
      </c>
      <c r="AA44" s="211">
        <v>0</v>
      </c>
      <c r="AB44" s="188">
        <f t="shared" si="1"/>
        <v>0</v>
      </c>
    </row>
    <row r="45" spans="1:28" s="143" customFormat="1" ht="20.25">
      <c r="A45" s="180"/>
      <c r="B45" s="181" t="s">
        <v>479</v>
      </c>
      <c r="C45" s="211">
        <v>0</v>
      </c>
      <c r="D45" s="211">
        <v>0</v>
      </c>
      <c r="E45" s="211">
        <v>0</v>
      </c>
      <c r="F45" s="211">
        <v>0</v>
      </c>
      <c r="G45" s="211">
        <v>0</v>
      </c>
      <c r="H45" s="211">
        <v>0</v>
      </c>
      <c r="I45" s="211">
        <v>0</v>
      </c>
      <c r="J45" s="211">
        <v>0</v>
      </c>
      <c r="K45" s="211">
        <v>0</v>
      </c>
      <c r="L45" s="211">
        <v>0</v>
      </c>
      <c r="M45" s="211">
        <v>0</v>
      </c>
      <c r="N45" s="211">
        <v>0</v>
      </c>
      <c r="O45" s="211">
        <v>0</v>
      </c>
      <c r="P45" s="211">
        <v>0</v>
      </c>
      <c r="Q45" s="211">
        <v>0</v>
      </c>
      <c r="R45" s="211">
        <v>0</v>
      </c>
      <c r="S45" s="211">
        <v>0</v>
      </c>
      <c r="T45" s="211">
        <v>0</v>
      </c>
      <c r="U45" s="211">
        <v>0</v>
      </c>
      <c r="V45" s="211">
        <v>0</v>
      </c>
      <c r="W45" s="211">
        <v>0</v>
      </c>
      <c r="X45" s="211">
        <v>0</v>
      </c>
      <c r="Y45" s="211">
        <v>0</v>
      </c>
      <c r="Z45" s="211">
        <v>0</v>
      </c>
      <c r="AA45" s="211">
        <v>0</v>
      </c>
      <c r="AB45" s="188">
        <f t="shared" si="1"/>
        <v>0</v>
      </c>
    </row>
    <row r="46" spans="1:28" s="143" customFormat="1" ht="20.25">
      <c r="A46" s="183" t="s">
        <v>100</v>
      </c>
      <c r="B46" s="178" t="s">
        <v>480</v>
      </c>
      <c r="C46" s="211">
        <v>0</v>
      </c>
      <c r="D46" s="211">
        <v>0</v>
      </c>
      <c r="E46" s="211">
        <v>0</v>
      </c>
      <c r="F46" s="211">
        <v>0</v>
      </c>
      <c r="G46" s="211">
        <v>0</v>
      </c>
      <c r="H46" s="211">
        <v>0</v>
      </c>
      <c r="I46" s="211">
        <v>0</v>
      </c>
      <c r="J46" s="211">
        <v>0</v>
      </c>
      <c r="K46" s="211">
        <v>0</v>
      </c>
      <c r="L46" s="211">
        <v>0</v>
      </c>
      <c r="M46" s="211">
        <v>0</v>
      </c>
      <c r="N46" s="211">
        <v>0</v>
      </c>
      <c r="O46" s="211">
        <v>0</v>
      </c>
      <c r="P46" s="211">
        <v>0</v>
      </c>
      <c r="Q46" s="211">
        <v>0</v>
      </c>
      <c r="R46" s="211">
        <v>0</v>
      </c>
      <c r="S46" s="211">
        <v>0</v>
      </c>
      <c r="T46" s="211">
        <v>0</v>
      </c>
      <c r="U46" s="211">
        <v>0</v>
      </c>
      <c r="V46" s="211">
        <v>0</v>
      </c>
      <c r="W46" s="211">
        <v>0</v>
      </c>
      <c r="X46" s="211">
        <v>0</v>
      </c>
      <c r="Y46" s="211">
        <v>0</v>
      </c>
      <c r="Z46" s="211">
        <v>0</v>
      </c>
      <c r="AA46" s="211">
        <v>0</v>
      </c>
      <c r="AB46" s="188">
        <f t="shared" si="1"/>
        <v>0</v>
      </c>
    </row>
    <row r="47" spans="1:28" s="143" customFormat="1" ht="20.25">
      <c r="A47" s="179" t="s">
        <v>416</v>
      </c>
      <c r="B47" s="178" t="s">
        <v>481</v>
      </c>
      <c r="C47" s="211">
        <v>0</v>
      </c>
      <c r="D47" s="211">
        <v>0</v>
      </c>
      <c r="E47" s="211">
        <v>0</v>
      </c>
      <c r="F47" s="211">
        <v>0</v>
      </c>
      <c r="G47" s="211">
        <v>0</v>
      </c>
      <c r="H47" s="211">
        <v>0</v>
      </c>
      <c r="I47" s="211">
        <v>0</v>
      </c>
      <c r="J47" s="211">
        <v>0</v>
      </c>
      <c r="K47" s="211">
        <v>0</v>
      </c>
      <c r="L47" s="211">
        <v>0</v>
      </c>
      <c r="M47" s="211">
        <v>0</v>
      </c>
      <c r="N47" s="211">
        <v>0</v>
      </c>
      <c r="O47" s="211">
        <v>0</v>
      </c>
      <c r="P47" s="211">
        <v>0</v>
      </c>
      <c r="Q47" s="211">
        <v>0</v>
      </c>
      <c r="R47" s="211">
        <v>0</v>
      </c>
      <c r="S47" s="211">
        <v>0</v>
      </c>
      <c r="T47" s="211">
        <v>0</v>
      </c>
      <c r="U47" s="211">
        <v>0</v>
      </c>
      <c r="V47" s="211">
        <v>0</v>
      </c>
      <c r="W47" s="211">
        <v>0</v>
      </c>
      <c r="X47" s="211">
        <v>0</v>
      </c>
      <c r="Y47" s="211">
        <v>0</v>
      </c>
      <c r="Z47" s="211">
        <v>0</v>
      </c>
      <c r="AA47" s="211">
        <v>0</v>
      </c>
      <c r="AB47" s="188">
        <f t="shared" si="1"/>
        <v>0</v>
      </c>
    </row>
    <row r="48" spans="1:28" s="143" customFormat="1" ht="20.25">
      <c r="A48" s="180"/>
      <c r="B48" s="178" t="s">
        <v>482</v>
      </c>
      <c r="C48" s="211">
        <v>0</v>
      </c>
      <c r="D48" s="211">
        <v>0</v>
      </c>
      <c r="E48" s="211">
        <v>0</v>
      </c>
      <c r="F48" s="211">
        <v>0</v>
      </c>
      <c r="G48" s="211">
        <v>0</v>
      </c>
      <c r="H48" s="211">
        <v>0</v>
      </c>
      <c r="I48" s="211">
        <v>0</v>
      </c>
      <c r="J48" s="211">
        <v>0</v>
      </c>
      <c r="K48" s="211">
        <v>0</v>
      </c>
      <c r="L48" s="211">
        <v>0</v>
      </c>
      <c r="M48" s="211">
        <v>0</v>
      </c>
      <c r="N48" s="211">
        <v>0</v>
      </c>
      <c r="O48" s="211">
        <v>0</v>
      </c>
      <c r="P48" s="211">
        <v>0</v>
      </c>
      <c r="Q48" s="211">
        <v>0</v>
      </c>
      <c r="R48" s="211">
        <v>0</v>
      </c>
      <c r="S48" s="211">
        <v>0</v>
      </c>
      <c r="T48" s="211">
        <v>0</v>
      </c>
      <c r="U48" s="211">
        <v>0</v>
      </c>
      <c r="V48" s="211">
        <v>0</v>
      </c>
      <c r="W48" s="211">
        <v>0</v>
      </c>
      <c r="X48" s="211">
        <v>0</v>
      </c>
      <c r="Y48" s="211">
        <v>0</v>
      </c>
      <c r="Z48" s="211">
        <v>0</v>
      </c>
      <c r="AA48" s="211">
        <v>0</v>
      </c>
      <c r="AB48" s="188">
        <f t="shared" si="1"/>
        <v>0</v>
      </c>
    </row>
    <row r="49" spans="1:28" ht="20.25">
      <c r="A49" s="180" t="s">
        <v>418</v>
      </c>
      <c r="B49" s="178" t="s">
        <v>483</v>
      </c>
      <c r="C49" s="211">
        <v>0</v>
      </c>
      <c r="D49" s="211">
        <v>0</v>
      </c>
      <c r="E49" s="211">
        <v>0</v>
      </c>
      <c r="F49" s="211">
        <v>0</v>
      </c>
      <c r="G49" s="211">
        <v>0</v>
      </c>
      <c r="H49" s="211">
        <v>0</v>
      </c>
      <c r="I49" s="211">
        <v>0</v>
      </c>
      <c r="J49" s="211">
        <v>0</v>
      </c>
      <c r="K49" s="211">
        <v>0</v>
      </c>
      <c r="L49" s="211">
        <v>0</v>
      </c>
      <c r="M49" s="211">
        <v>0</v>
      </c>
      <c r="N49" s="211">
        <v>0</v>
      </c>
      <c r="O49" s="211">
        <v>0</v>
      </c>
      <c r="P49" s="211">
        <v>0</v>
      </c>
      <c r="Q49" s="211">
        <v>0</v>
      </c>
      <c r="R49" s="211">
        <v>0</v>
      </c>
      <c r="S49" s="211">
        <v>0</v>
      </c>
      <c r="T49" s="211">
        <v>0</v>
      </c>
      <c r="U49" s="211">
        <v>0</v>
      </c>
      <c r="V49" s="211">
        <v>0</v>
      </c>
      <c r="W49" s="211">
        <v>0</v>
      </c>
      <c r="X49" s="211">
        <v>0</v>
      </c>
      <c r="Y49" s="211">
        <v>0</v>
      </c>
      <c r="Z49" s="211">
        <v>0</v>
      </c>
      <c r="AA49" s="211">
        <v>0</v>
      </c>
      <c r="AB49" s="188">
        <f t="shared" si="1"/>
        <v>0</v>
      </c>
    </row>
    <row r="50" spans="1:28" ht="20.25">
      <c r="A50" s="180"/>
      <c r="B50" s="178" t="s">
        <v>482</v>
      </c>
      <c r="C50" s="211">
        <v>0</v>
      </c>
      <c r="D50" s="211">
        <v>0</v>
      </c>
      <c r="E50" s="211">
        <v>0</v>
      </c>
      <c r="F50" s="211">
        <v>0</v>
      </c>
      <c r="G50" s="211">
        <v>0</v>
      </c>
      <c r="H50" s="211">
        <v>0</v>
      </c>
      <c r="I50" s="211">
        <v>0</v>
      </c>
      <c r="J50" s="211">
        <v>0</v>
      </c>
      <c r="K50" s="211">
        <v>0</v>
      </c>
      <c r="L50" s="211">
        <v>0</v>
      </c>
      <c r="M50" s="211">
        <v>0</v>
      </c>
      <c r="N50" s="211">
        <v>0</v>
      </c>
      <c r="O50" s="211">
        <v>0</v>
      </c>
      <c r="P50" s="211">
        <v>0</v>
      </c>
      <c r="Q50" s="211">
        <v>0</v>
      </c>
      <c r="R50" s="211">
        <v>0</v>
      </c>
      <c r="S50" s="211">
        <v>0</v>
      </c>
      <c r="T50" s="211">
        <v>0</v>
      </c>
      <c r="U50" s="211">
        <v>0</v>
      </c>
      <c r="V50" s="211">
        <v>0</v>
      </c>
      <c r="W50" s="211">
        <v>0</v>
      </c>
      <c r="X50" s="211">
        <v>0</v>
      </c>
      <c r="Y50" s="211">
        <v>0</v>
      </c>
      <c r="Z50" s="211">
        <v>0</v>
      </c>
      <c r="AA50" s="211">
        <v>0</v>
      </c>
      <c r="AB50" s="188">
        <f t="shared" si="1"/>
        <v>0</v>
      </c>
    </row>
    <row r="51" spans="1:28" ht="20.25">
      <c r="A51" s="185" t="s">
        <v>484</v>
      </c>
      <c r="B51" s="178" t="s">
        <v>485</v>
      </c>
      <c r="C51" s="211">
        <v>0</v>
      </c>
      <c r="D51" s="211">
        <v>0</v>
      </c>
      <c r="E51" s="211">
        <v>0</v>
      </c>
      <c r="F51" s="211">
        <v>0</v>
      </c>
      <c r="G51" s="211">
        <v>0</v>
      </c>
      <c r="H51" s="211">
        <v>0</v>
      </c>
      <c r="I51" s="211">
        <v>0</v>
      </c>
      <c r="J51" s="211">
        <v>0</v>
      </c>
      <c r="K51" s="211">
        <v>0</v>
      </c>
      <c r="L51" s="211">
        <v>0</v>
      </c>
      <c r="M51" s="211">
        <v>0</v>
      </c>
      <c r="N51" s="211">
        <v>0</v>
      </c>
      <c r="O51" s="211">
        <v>0</v>
      </c>
      <c r="P51" s="211">
        <v>0</v>
      </c>
      <c r="Q51" s="211">
        <v>0</v>
      </c>
      <c r="R51" s="211">
        <v>0</v>
      </c>
      <c r="S51" s="211">
        <v>0</v>
      </c>
      <c r="T51" s="211">
        <v>0</v>
      </c>
      <c r="U51" s="211">
        <v>0</v>
      </c>
      <c r="V51" s="211">
        <v>0</v>
      </c>
      <c r="W51" s="211">
        <v>0</v>
      </c>
      <c r="X51" s="211">
        <v>0</v>
      </c>
      <c r="Y51" s="211">
        <v>0</v>
      </c>
      <c r="Z51" s="211">
        <v>0</v>
      </c>
      <c r="AA51" s="211">
        <v>0</v>
      </c>
      <c r="AB51" s="188">
        <f t="shared" si="1"/>
        <v>0</v>
      </c>
    </row>
    <row r="52" spans="1:28" ht="20.25">
      <c r="A52" s="185" t="s">
        <v>486</v>
      </c>
      <c r="B52" s="178" t="s">
        <v>487</v>
      </c>
      <c r="C52" s="211">
        <v>0</v>
      </c>
      <c r="D52" s="211">
        <v>0</v>
      </c>
      <c r="E52" s="211">
        <v>0</v>
      </c>
      <c r="F52" s="211">
        <v>0</v>
      </c>
      <c r="G52" s="211">
        <v>0</v>
      </c>
      <c r="H52" s="211">
        <v>0</v>
      </c>
      <c r="I52" s="211">
        <v>0</v>
      </c>
      <c r="J52" s="211">
        <v>0</v>
      </c>
      <c r="K52" s="211">
        <v>0</v>
      </c>
      <c r="L52" s="211">
        <v>0</v>
      </c>
      <c r="M52" s="211">
        <v>0</v>
      </c>
      <c r="N52" s="211">
        <v>0</v>
      </c>
      <c r="O52" s="211">
        <v>0</v>
      </c>
      <c r="P52" s="211">
        <v>0</v>
      </c>
      <c r="Q52" s="211">
        <v>0</v>
      </c>
      <c r="R52" s="211">
        <v>0</v>
      </c>
      <c r="S52" s="211">
        <v>0</v>
      </c>
      <c r="T52" s="211">
        <v>0</v>
      </c>
      <c r="U52" s="211">
        <v>0</v>
      </c>
      <c r="V52" s="211">
        <v>0</v>
      </c>
      <c r="W52" s="211">
        <v>0</v>
      </c>
      <c r="X52" s="211">
        <v>0</v>
      </c>
      <c r="Y52" s="211">
        <v>0</v>
      </c>
      <c r="Z52" s="211">
        <v>0</v>
      </c>
      <c r="AA52" s="211">
        <v>0</v>
      </c>
      <c r="AB52" s="188">
        <f t="shared" si="1"/>
        <v>0</v>
      </c>
    </row>
    <row r="53" spans="1:28" ht="20.25">
      <c r="A53" s="186"/>
      <c r="B53" s="179" t="s">
        <v>848</v>
      </c>
      <c r="C53" s="211">
        <v>0</v>
      </c>
      <c r="D53" s="211">
        <v>0</v>
      </c>
      <c r="E53" s="211">
        <v>0</v>
      </c>
      <c r="F53" s="211">
        <v>0</v>
      </c>
      <c r="G53" s="211">
        <v>0</v>
      </c>
      <c r="H53" s="211">
        <v>0</v>
      </c>
      <c r="I53" s="211">
        <v>0</v>
      </c>
      <c r="J53" s="211">
        <v>0</v>
      </c>
      <c r="K53" s="211">
        <v>0</v>
      </c>
      <c r="L53" s="211">
        <v>0</v>
      </c>
      <c r="M53" s="211">
        <v>0</v>
      </c>
      <c r="N53" s="211">
        <v>0</v>
      </c>
      <c r="O53" s="211">
        <v>0</v>
      </c>
      <c r="P53" s="211">
        <v>0</v>
      </c>
      <c r="Q53" s="211">
        <v>0</v>
      </c>
      <c r="R53" s="211">
        <v>0</v>
      </c>
      <c r="S53" s="211">
        <v>0</v>
      </c>
      <c r="T53" s="211">
        <v>0</v>
      </c>
      <c r="U53" s="211">
        <v>0</v>
      </c>
      <c r="V53" s="211">
        <v>0</v>
      </c>
      <c r="W53" s="211">
        <v>0</v>
      </c>
      <c r="X53" s="211">
        <v>0</v>
      </c>
      <c r="Y53" s="211">
        <v>0</v>
      </c>
      <c r="Z53" s="211">
        <v>0</v>
      </c>
      <c r="AA53" s="211">
        <v>0</v>
      </c>
      <c r="AB53" s="188">
        <f t="shared" si="1"/>
        <v>0</v>
      </c>
    </row>
    <row r="54" spans="1:28" ht="20.25">
      <c r="A54" s="180" t="s">
        <v>450</v>
      </c>
      <c r="B54" s="178" t="s">
        <v>489</v>
      </c>
      <c r="C54" s="211">
        <v>0</v>
      </c>
      <c r="D54" s="211">
        <v>0</v>
      </c>
      <c r="E54" s="211">
        <v>0</v>
      </c>
      <c r="F54" s="211">
        <v>0</v>
      </c>
      <c r="G54" s="211">
        <v>0</v>
      </c>
      <c r="H54" s="211">
        <v>0</v>
      </c>
      <c r="I54" s="211">
        <v>0</v>
      </c>
      <c r="J54" s="211">
        <v>0</v>
      </c>
      <c r="K54" s="211">
        <v>0</v>
      </c>
      <c r="L54" s="211">
        <v>0</v>
      </c>
      <c r="M54" s="211">
        <v>0</v>
      </c>
      <c r="N54" s="211">
        <v>0</v>
      </c>
      <c r="O54" s="211">
        <v>0</v>
      </c>
      <c r="P54" s="211">
        <v>0</v>
      </c>
      <c r="Q54" s="211">
        <v>0</v>
      </c>
      <c r="R54" s="211">
        <v>0</v>
      </c>
      <c r="S54" s="211">
        <v>0</v>
      </c>
      <c r="T54" s="211">
        <v>0</v>
      </c>
      <c r="U54" s="211">
        <v>0</v>
      </c>
      <c r="V54" s="211">
        <v>0</v>
      </c>
      <c r="W54" s="211">
        <v>0</v>
      </c>
      <c r="X54" s="211">
        <v>0</v>
      </c>
      <c r="Y54" s="211">
        <v>0</v>
      </c>
      <c r="Z54" s="211">
        <v>0</v>
      </c>
      <c r="AA54" s="211">
        <v>0</v>
      </c>
      <c r="AB54" s="188">
        <f t="shared" si="1"/>
        <v>0</v>
      </c>
    </row>
    <row r="55" spans="1:28" ht="20.25">
      <c r="A55" s="180" t="s">
        <v>453</v>
      </c>
      <c r="B55" s="178" t="s">
        <v>490</v>
      </c>
      <c r="C55" s="211">
        <v>0</v>
      </c>
      <c r="D55" s="211">
        <v>0</v>
      </c>
      <c r="E55" s="211">
        <v>0</v>
      </c>
      <c r="F55" s="211">
        <v>0</v>
      </c>
      <c r="G55" s="211">
        <v>0</v>
      </c>
      <c r="H55" s="211">
        <v>0</v>
      </c>
      <c r="I55" s="211">
        <v>0</v>
      </c>
      <c r="J55" s="211">
        <v>0</v>
      </c>
      <c r="K55" s="211">
        <v>0</v>
      </c>
      <c r="L55" s="211">
        <v>0</v>
      </c>
      <c r="M55" s="211">
        <v>0</v>
      </c>
      <c r="N55" s="211">
        <v>0</v>
      </c>
      <c r="O55" s="211">
        <v>0</v>
      </c>
      <c r="P55" s="211">
        <v>0</v>
      </c>
      <c r="Q55" s="211">
        <v>0</v>
      </c>
      <c r="R55" s="211">
        <v>0</v>
      </c>
      <c r="S55" s="211">
        <v>0</v>
      </c>
      <c r="T55" s="211">
        <v>0</v>
      </c>
      <c r="U55" s="211">
        <v>0</v>
      </c>
      <c r="V55" s="211">
        <v>0</v>
      </c>
      <c r="W55" s="211">
        <v>0</v>
      </c>
      <c r="X55" s="211">
        <v>0</v>
      </c>
      <c r="Y55" s="211">
        <v>0</v>
      </c>
      <c r="Z55" s="211">
        <v>0</v>
      </c>
      <c r="AA55" s="211">
        <v>0</v>
      </c>
      <c r="AB55" s="188">
        <f t="shared" si="1"/>
        <v>0</v>
      </c>
    </row>
    <row r="56" spans="1:28" ht="20.25">
      <c r="A56" s="175"/>
      <c r="B56" s="181" t="s">
        <v>491</v>
      </c>
      <c r="C56" s="211">
        <v>0</v>
      </c>
      <c r="D56" s="211">
        <v>0</v>
      </c>
      <c r="E56" s="211">
        <v>0</v>
      </c>
      <c r="F56" s="211">
        <v>0</v>
      </c>
      <c r="G56" s="211">
        <v>0</v>
      </c>
      <c r="H56" s="211">
        <v>0</v>
      </c>
      <c r="I56" s="211">
        <v>0</v>
      </c>
      <c r="J56" s="211">
        <v>0</v>
      </c>
      <c r="K56" s="211">
        <v>0</v>
      </c>
      <c r="L56" s="211">
        <v>0</v>
      </c>
      <c r="M56" s="211">
        <v>0</v>
      </c>
      <c r="N56" s="211">
        <v>0</v>
      </c>
      <c r="O56" s="211">
        <v>0</v>
      </c>
      <c r="P56" s="211">
        <v>0</v>
      </c>
      <c r="Q56" s="211">
        <v>0</v>
      </c>
      <c r="R56" s="211">
        <v>0</v>
      </c>
      <c r="S56" s="211">
        <v>0</v>
      </c>
      <c r="T56" s="211">
        <v>0</v>
      </c>
      <c r="U56" s="211">
        <v>0</v>
      </c>
      <c r="V56" s="211">
        <v>0</v>
      </c>
      <c r="W56" s="211">
        <v>0</v>
      </c>
      <c r="X56" s="211">
        <v>0</v>
      </c>
      <c r="Y56" s="211">
        <v>0</v>
      </c>
      <c r="Z56" s="211">
        <v>0</v>
      </c>
      <c r="AA56" s="211">
        <v>0</v>
      </c>
      <c r="AB56" s="188">
        <f t="shared" si="1"/>
        <v>0</v>
      </c>
    </row>
    <row r="57" spans="1:28" ht="20.25">
      <c r="A57" s="183" t="s">
        <v>101</v>
      </c>
      <c r="B57" s="186" t="s">
        <v>456</v>
      </c>
      <c r="C57" s="211">
        <v>0</v>
      </c>
      <c r="D57" s="211">
        <v>0</v>
      </c>
      <c r="E57" s="211">
        <v>0</v>
      </c>
      <c r="F57" s="211">
        <v>0</v>
      </c>
      <c r="G57" s="211">
        <v>0</v>
      </c>
      <c r="H57" s="211">
        <v>0</v>
      </c>
      <c r="I57" s="211">
        <v>0</v>
      </c>
      <c r="J57" s="211">
        <v>0</v>
      </c>
      <c r="K57" s="211">
        <v>0</v>
      </c>
      <c r="L57" s="211">
        <v>0</v>
      </c>
      <c r="M57" s="211">
        <v>0</v>
      </c>
      <c r="N57" s="211">
        <v>0</v>
      </c>
      <c r="O57" s="211">
        <v>0</v>
      </c>
      <c r="P57" s="211">
        <v>0</v>
      </c>
      <c r="Q57" s="211">
        <v>0</v>
      </c>
      <c r="R57" s="211">
        <v>0</v>
      </c>
      <c r="S57" s="211">
        <v>0</v>
      </c>
      <c r="T57" s="211">
        <v>0</v>
      </c>
      <c r="U57" s="211">
        <v>0</v>
      </c>
      <c r="V57" s="211">
        <v>0</v>
      </c>
      <c r="W57" s="211">
        <v>0</v>
      </c>
      <c r="X57" s="211">
        <v>0</v>
      </c>
      <c r="Y57" s="211">
        <v>0</v>
      </c>
      <c r="Z57" s="211">
        <v>0</v>
      </c>
      <c r="AA57" s="211">
        <v>0</v>
      </c>
      <c r="AB57" s="188">
        <f t="shared" si="1"/>
        <v>0</v>
      </c>
    </row>
    <row r="58" spans="1:28" ht="20.25">
      <c r="A58" s="177" t="s">
        <v>102</v>
      </c>
      <c r="B58" s="178" t="s">
        <v>492</v>
      </c>
      <c r="C58" s="211">
        <v>0</v>
      </c>
      <c r="D58" s="211">
        <v>0</v>
      </c>
      <c r="E58" s="211">
        <v>0</v>
      </c>
      <c r="F58" s="211">
        <v>0</v>
      </c>
      <c r="G58" s="211">
        <v>0</v>
      </c>
      <c r="H58" s="211">
        <v>0</v>
      </c>
      <c r="I58" s="211">
        <v>0</v>
      </c>
      <c r="J58" s="211">
        <v>0</v>
      </c>
      <c r="K58" s="211">
        <v>0</v>
      </c>
      <c r="L58" s="211">
        <v>0</v>
      </c>
      <c r="M58" s="211">
        <v>0</v>
      </c>
      <c r="N58" s="211">
        <v>0</v>
      </c>
      <c r="O58" s="211">
        <v>0</v>
      </c>
      <c r="P58" s="211">
        <v>0</v>
      </c>
      <c r="Q58" s="211">
        <v>0</v>
      </c>
      <c r="R58" s="211">
        <v>0</v>
      </c>
      <c r="S58" s="211">
        <v>0</v>
      </c>
      <c r="T58" s="211">
        <v>0</v>
      </c>
      <c r="U58" s="211">
        <v>0</v>
      </c>
      <c r="V58" s="211">
        <v>0</v>
      </c>
      <c r="W58" s="211">
        <v>0</v>
      </c>
      <c r="X58" s="211">
        <v>0</v>
      </c>
      <c r="Y58" s="211">
        <v>0</v>
      </c>
      <c r="Z58" s="211">
        <v>0</v>
      </c>
      <c r="AA58" s="211">
        <v>0</v>
      </c>
      <c r="AB58" s="188">
        <f t="shared" si="1"/>
        <v>0</v>
      </c>
    </row>
    <row r="59" spans="1:28" ht="20.25">
      <c r="A59" s="179" t="s">
        <v>416</v>
      </c>
      <c r="B59" s="178" t="s">
        <v>493</v>
      </c>
      <c r="C59" s="211">
        <v>0</v>
      </c>
      <c r="D59" s="211">
        <v>0</v>
      </c>
      <c r="E59" s="211">
        <v>0</v>
      </c>
      <c r="F59" s="211">
        <v>0</v>
      </c>
      <c r="G59" s="211">
        <v>0</v>
      </c>
      <c r="H59" s="211">
        <v>0</v>
      </c>
      <c r="I59" s="211">
        <v>0</v>
      </c>
      <c r="J59" s="211">
        <v>0</v>
      </c>
      <c r="K59" s="211">
        <v>0</v>
      </c>
      <c r="L59" s="211">
        <v>0</v>
      </c>
      <c r="M59" s="211">
        <v>0</v>
      </c>
      <c r="N59" s="211">
        <v>0</v>
      </c>
      <c r="O59" s="211">
        <v>0</v>
      </c>
      <c r="P59" s="211">
        <v>0</v>
      </c>
      <c r="Q59" s="211">
        <v>0</v>
      </c>
      <c r="R59" s="211">
        <v>0</v>
      </c>
      <c r="S59" s="211">
        <v>0</v>
      </c>
      <c r="T59" s="211">
        <v>0</v>
      </c>
      <c r="U59" s="211">
        <v>0</v>
      </c>
      <c r="V59" s="211">
        <v>0</v>
      </c>
      <c r="W59" s="211">
        <v>0</v>
      </c>
      <c r="X59" s="211">
        <v>0</v>
      </c>
      <c r="Y59" s="211">
        <v>0</v>
      </c>
      <c r="Z59" s="211">
        <v>0</v>
      </c>
      <c r="AA59" s="211">
        <v>0</v>
      </c>
      <c r="AB59" s="188">
        <f t="shared" si="1"/>
        <v>0</v>
      </c>
    </row>
    <row r="60" spans="1:28" ht="20.25">
      <c r="A60" s="179" t="s">
        <v>459</v>
      </c>
      <c r="B60" s="178" t="s">
        <v>417</v>
      </c>
      <c r="C60" s="211">
        <v>0</v>
      </c>
      <c r="D60" s="211">
        <v>0</v>
      </c>
      <c r="E60" s="211">
        <v>0</v>
      </c>
      <c r="F60" s="211">
        <v>0</v>
      </c>
      <c r="G60" s="211">
        <v>0</v>
      </c>
      <c r="H60" s="211">
        <v>0</v>
      </c>
      <c r="I60" s="211">
        <v>0</v>
      </c>
      <c r="J60" s="211">
        <v>0</v>
      </c>
      <c r="K60" s="211">
        <v>0</v>
      </c>
      <c r="L60" s="211">
        <v>0</v>
      </c>
      <c r="M60" s="211">
        <v>0</v>
      </c>
      <c r="N60" s="211">
        <v>0</v>
      </c>
      <c r="O60" s="211">
        <v>0</v>
      </c>
      <c r="P60" s="211">
        <v>0</v>
      </c>
      <c r="Q60" s="211">
        <v>0</v>
      </c>
      <c r="R60" s="211">
        <v>0</v>
      </c>
      <c r="S60" s="211">
        <v>0</v>
      </c>
      <c r="T60" s="211">
        <v>0</v>
      </c>
      <c r="U60" s="211">
        <v>0</v>
      </c>
      <c r="V60" s="211">
        <v>0</v>
      </c>
      <c r="W60" s="211">
        <v>0</v>
      </c>
      <c r="X60" s="211">
        <v>0</v>
      </c>
      <c r="Y60" s="211">
        <v>0</v>
      </c>
      <c r="Z60" s="211">
        <v>0</v>
      </c>
      <c r="AA60" s="211">
        <v>0</v>
      </c>
      <c r="AB60" s="188">
        <f t="shared" si="1"/>
        <v>0</v>
      </c>
    </row>
    <row r="61" spans="1:28" ht="20.25">
      <c r="A61" s="179" t="s">
        <v>460</v>
      </c>
      <c r="B61" s="178" t="s">
        <v>461</v>
      </c>
      <c r="C61" s="211">
        <v>0</v>
      </c>
      <c r="D61" s="211">
        <v>0</v>
      </c>
      <c r="E61" s="211">
        <v>0</v>
      </c>
      <c r="F61" s="211">
        <v>0</v>
      </c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211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11">
        <v>0</v>
      </c>
      <c r="T61" s="211">
        <v>0</v>
      </c>
      <c r="U61" s="211">
        <v>0</v>
      </c>
      <c r="V61" s="211">
        <v>0</v>
      </c>
      <c r="W61" s="211">
        <v>0</v>
      </c>
      <c r="X61" s="211">
        <v>0</v>
      </c>
      <c r="Y61" s="211">
        <v>0</v>
      </c>
      <c r="Z61" s="211">
        <v>0</v>
      </c>
      <c r="AA61" s="211">
        <v>0</v>
      </c>
      <c r="AB61" s="188">
        <f t="shared" si="1"/>
        <v>0</v>
      </c>
    </row>
    <row r="62" spans="1:28" ht="20.25">
      <c r="A62" s="180"/>
      <c r="B62" s="179" t="s">
        <v>494</v>
      </c>
      <c r="C62" s="211">
        <v>0</v>
      </c>
      <c r="D62" s="211">
        <v>0</v>
      </c>
      <c r="E62" s="211">
        <v>0</v>
      </c>
      <c r="F62" s="211">
        <v>0</v>
      </c>
      <c r="G62" s="211">
        <v>0</v>
      </c>
      <c r="H62" s="211">
        <v>0</v>
      </c>
      <c r="I62" s="211">
        <v>0</v>
      </c>
      <c r="J62" s="211">
        <v>0</v>
      </c>
      <c r="K62" s="211">
        <v>0</v>
      </c>
      <c r="L62" s="211">
        <v>0</v>
      </c>
      <c r="M62" s="211">
        <v>0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11">
        <v>0</v>
      </c>
      <c r="T62" s="211">
        <v>0</v>
      </c>
      <c r="U62" s="211">
        <v>0</v>
      </c>
      <c r="V62" s="211">
        <v>0</v>
      </c>
      <c r="W62" s="211">
        <v>0</v>
      </c>
      <c r="X62" s="211">
        <v>0</v>
      </c>
      <c r="Y62" s="211">
        <v>0</v>
      </c>
      <c r="Z62" s="211">
        <v>0</v>
      </c>
      <c r="AA62" s="211">
        <v>0</v>
      </c>
      <c r="AB62" s="188">
        <f t="shared" si="1"/>
        <v>0</v>
      </c>
    </row>
    <row r="63" spans="1:28" ht="20.25">
      <c r="A63" s="180" t="s">
        <v>418</v>
      </c>
      <c r="B63" s="178" t="s">
        <v>495</v>
      </c>
      <c r="C63" s="211">
        <v>0</v>
      </c>
      <c r="D63" s="211">
        <v>0</v>
      </c>
      <c r="E63" s="211">
        <v>0</v>
      </c>
      <c r="F63" s="211">
        <v>0</v>
      </c>
      <c r="G63" s="211">
        <v>0</v>
      </c>
      <c r="H63" s="211">
        <v>0</v>
      </c>
      <c r="I63" s="211">
        <v>0</v>
      </c>
      <c r="J63" s="211">
        <v>0</v>
      </c>
      <c r="K63" s="211">
        <v>0</v>
      </c>
      <c r="L63" s="211">
        <v>0</v>
      </c>
      <c r="M63" s="211">
        <v>0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  <c r="S63" s="211">
        <v>0</v>
      </c>
      <c r="T63" s="211">
        <v>0</v>
      </c>
      <c r="U63" s="211">
        <v>0</v>
      </c>
      <c r="V63" s="211">
        <v>0</v>
      </c>
      <c r="W63" s="211">
        <v>0</v>
      </c>
      <c r="X63" s="211">
        <v>0</v>
      </c>
      <c r="Y63" s="211">
        <v>0</v>
      </c>
      <c r="Z63" s="211">
        <v>0</v>
      </c>
      <c r="AA63" s="211">
        <v>0</v>
      </c>
      <c r="AB63" s="188">
        <f t="shared" si="1"/>
        <v>0</v>
      </c>
    </row>
    <row r="64" spans="1:28" ht="20.25">
      <c r="A64" s="185" t="s">
        <v>484</v>
      </c>
      <c r="B64" s="178" t="s">
        <v>417</v>
      </c>
      <c r="C64" s="211">
        <v>0</v>
      </c>
      <c r="D64" s="211">
        <v>0</v>
      </c>
      <c r="E64" s="211">
        <v>0</v>
      </c>
      <c r="F64" s="211">
        <v>0</v>
      </c>
      <c r="G64" s="211">
        <v>0</v>
      </c>
      <c r="H64" s="211">
        <v>0</v>
      </c>
      <c r="I64" s="211">
        <v>0</v>
      </c>
      <c r="J64" s="211">
        <v>0</v>
      </c>
      <c r="K64" s="211">
        <v>0</v>
      </c>
      <c r="L64" s="211">
        <v>0</v>
      </c>
      <c r="M64" s="211">
        <v>0</v>
      </c>
      <c r="N64" s="211">
        <v>0</v>
      </c>
      <c r="O64" s="211">
        <v>0</v>
      </c>
      <c r="P64" s="211">
        <v>0</v>
      </c>
      <c r="Q64" s="211">
        <v>0</v>
      </c>
      <c r="R64" s="211">
        <v>0</v>
      </c>
      <c r="S64" s="211">
        <v>0</v>
      </c>
      <c r="T64" s="211">
        <v>0</v>
      </c>
      <c r="U64" s="211">
        <v>0</v>
      </c>
      <c r="V64" s="211">
        <v>0</v>
      </c>
      <c r="W64" s="211">
        <v>0</v>
      </c>
      <c r="X64" s="211">
        <v>0</v>
      </c>
      <c r="Y64" s="211">
        <v>0</v>
      </c>
      <c r="Z64" s="211">
        <v>0</v>
      </c>
      <c r="AA64" s="211">
        <v>0</v>
      </c>
      <c r="AB64" s="188">
        <f t="shared" si="1"/>
        <v>0</v>
      </c>
    </row>
    <row r="65" spans="1:28" ht="20.25">
      <c r="A65" s="185" t="s">
        <v>486</v>
      </c>
      <c r="B65" s="178" t="s">
        <v>461</v>
      </c>
      <c r="C65" s="211">
        <v>0</v>
      </c>
      <c r="D65" s="211">
        <v>0</v>
      </c>
      <c r="E65" s="211">
        <v>0</v>
      </c>
      <c r="F65" s="211">
        <v>0</v>
      </c>
      <c r="G65" s="211">
        <v>0</v>
      </c>
      <c r="H65" s="211">
        <v>0</v>
      </c>
      <c r="I65" s="211">
        <v>0</v>
      </c>
      <c r="J65" s="211">
        <v>0</v>
      </c>
      <c r="K65" s="211">
        <v>0</v>
      </c>
      <c r="L65" s="211">
        <v>0</v>
      </c>
      <c r="M65" s="211">
        <v>0</v>
      </c>
      <c r="N65" s="211">
        <v>0</v>
      </c>
      <c r="O65" s="211">
        <v>0</v>
      </c>
      <c r="P65" s="211">
        <v>0</v>
      </c>
      <c r="Q65" s="211">
        <v>0</v>
      </c>
      <c r="R65" s="211">
        <v>0</v>
      </c>
      <c r="S65" s="211">
        <v>0</v>
      </c>
      <c r="T65" s="211">
        <v>0</v>
      </c>
      <c r="U65" s="211">
        <v>0</v>
      </c>
      <c r="V65" s="211">
        <v>0</v>
      </c>
      <c r="W65" s="211">
        <v>0</v>
      </c>
      <c r="X65" s="211">
        <v>0</v>
      </c>
      <c r="Y65" s="211">
        <v>0</v>
      </c>
      <c r="Z65" s="211">
        <v>0</v>
      </c>
      <c r="AA65" s="211">
        <v>0</v>
      </c>
      <c r="AB65" s="188">
        <f t="shared" si="1"/>
        <v>0</v>
      </c>
    </row>
    <row r="66" spans="1:28" ht="20.25">
      <c r="A66" s="180"/>
      <c r="B66" s="179" t="s">
        <v>488</v>
      </c>
      <c r="C66" s="211">
        <v>0</v>
      </c>
      <c r="D66" s="211">
        <v>0</v>
      </c>
      <c r="E66" s="211">
        <v>0</v>
      </c>
      <c r="F66" s="211">
        <v>0</v>
      </c>
      <c r="G66" s="211">
        <v>0</v>
      </c>
      <c r="H66" s="211">
        <v>0</v>
      </c>
      <c r="I66" s="211">
        <v>0</v>
      </c>
      <c r="J66" s="211">
        <v>0</v>
      </c>
      <c r="K66" s="211">
        <v>0</v>
      </c>
      <c r="L66" s="211">
        <v>0</v>
      </c>
      <c r="M66" s="211">
        <v>0</v>
      </c>
      <c r="N66" s="211">
        <v>0</v>
      </c>
      <c r="O66" s="211">
        <v>0</v>
      </c>
      <c r="P66" s="211">
        <v>0</v>
      </c>
      <c r="Q66" s="211">
        <v>0</v>
      </c>
      <c r="R66" s="211">
        <v>0</v>
      </c>
      <c r="S66" s="211">
        <v>0</v>
      </c>
      <c r="T66" s="211">
        <v>0</v>
      </c>
      <c r="U66" s="211">
        <v>0</v>
      </c>
      <c r="V66" s="211">
        <v>0</v>
      </c>
      <c r="W66" s="211">
        <v>0</v>
      </c>
      <c r="X66" s="211">
        <v>0</v>
      </c>
      <c r="Y66" s="211">
        <v>0</v>
      </c>
      <c r="Z66" s="211">
        <v>0</v>
      </c>
      <c r="AA66" s="211">
        <v>0</v>
      </c>
      <c r="AB66" s="188">
        <f t="shared" si="1"/>
        <v>0</v>
      </c>
    </row>
    <row r="67" spans="1:28" ht="20.25">
      <c r="A67" s="183"/>
      <c r="B67" s="187" t="s">
        <v>464</v>
      </c>
      <c r="C67" s="211">
        <v>0</v>
      </c>
      <c r="D67" s="211">
        <v>0</v>
      </c>
      <c r="E67" s="211">
        <v>0</v>
      </c>
      <c r="F67" s="211">
        <v>0</v>
      </c>
      <c r="G67" s="211">
        <v>0</v>
      </c>
      <c r="H67" s="211">
        <v>0</v>
      </c>
      <c r="I67" s="211">
        <v>0</v>
      </c>
      <c r="J67" s="211">
        <v>0</v>
      </c>
      <c r="K67" s="211">
        <v>0</v>
      </c>
      <c r="L67" s="211">
        <v>0</v>
      </c>
      <c r="M67" s="211">
        <v>0</v>
      </c>
      <c r="N67" s="211">
        <v>0</v>
      </c>
      <c r="O67" s="211">
        <v>0</v>
      </c>
      <c r="P67" s="211">
        <v>0</v>
      </c>
      <c r="Q67" s="211">
        <v>0</v>
      </c>
      <c r="R67" s="211">
        <v>0</v>
      </c>
      <c r="S67" s="211">
        <v>0</v>
      </c>
      <c r="T67" s="211">
        <v>0</v>
      </c>
      <c r="U67" s="211">
        <v>0</v>
      </c>
      <c r="V67" s="211">
        <v>0</v>
      </c>
      <c r="W67" s="211">
        <v>0</v>
      </c>
      <c r="X67" s="211">
        <v>0</v>
      </c>
      <c r="Y67" s="211">
        <v>0</v>
      </c>
      <c r="Z67" s="211">
        <v>0</v>
      </c>
      <c r="AA67" s="211">
        <v>0</v>
      </c>
      <c r="AB67" s="188">
        <f t="shared" si="1"/>
        <v>0</v>
      </c>
    </row>
    <row r="68" spans="1:28" ht="31.5">
      <c r="A68" s="177" t="s">
        <v>103</v>
      </c>
      <c r="B68" s="178" t="s">
        <v>496</v>
      </c>
      <c r="C68" s="211">
        <v>0</v>
      </c>
      <c r="D68" s="211">
        <v>0</v>
      </c>
      <c r="E68" s="211">
        <v>0</v>
      </c>
      <c r="F68" s="211">
        <v>0</v>
      </c>
      <c r="G68" s="211">
        <v>0</v>
      </c>
      <c r="H68" s="211">
        <v>0</v>
      </c>
      <c r="I68" s="211">
        <v>0</v>
      </c>
      <c r="J68" s="211">
        <v>0</v>
      </c>
      <c r="K68" s="211">
        <v>0</v>
      </c>
      <c r="L68" s="211">
        <v>0</v>
      </c>
      <c r="M68" s="211">
        <v>0</v>
      </c>
      <c r="N68" s="211">
        <v>0</v>
      </c>
      <c r="O68" s="211">
        <v>0</v>
      </c>
      <c r="P68" s="211">
        <v>0</v>
      </c>
      <c r="Q68" s="211">
        <v>0</v>
      </c>
      <c r="R68" s="211">
        <v>0</v>
      </c>
      <c r="S68" s="211">
        <v>0</v>
      </c>
      <c r="T68" s="211">
        <v>0</v>
      </c>
      <c r="U68" s="211">
        <v>0</v>
      </c>
      <c r="V68" s="211">
        <v>0</v>
      </c>
      <c r="W68" s="211">
        <v>0</v>
      </c>
      <c r="X68" s="211">
        <v>0</v>
      </c>
      <c r="Y68" s="211">
        <v>0</v>
      </c>
      <c r="Z68" s="211">
        <v>0</v>
      </c>
      <c r="AA68" s="211">
        <v>0</v>
      </c>
      <c r="AB68" s="188">
        <f t="shared" si="1"/>
        <v>0</v>
      </c>
    </row>
    <row r="69" spans="1:28" ht="20.25">
      <c r="A69" s="179" t="s">
        <v>416</v>
      </c>
      <c r="B69" s="186" t="s">
        <v>497</v>
      </c>
      <c r="C69" s="211">
        <v>0</v>
      </c>
      <c r="D69" s="211">
        <v>0</v>
      </c>
      <c r="E69" s="211">
        <v>0</v>
      </c>
      <c r="F69" s="211">
        <v>0</v>
      </c>
      <c r="G69" s="211">
        <v>0</v>
      </c>
      <c r="H69" s="211">
        <v>0</v>
      </c>
      <c r="I69" s="211">
        <v>0</v>
      </c>
      <c r="J69" s="211">
        <v>0</v>
      </c>
      <c r="K69" s="211">
        <v>0</v>
      </c>
      <c r="L69" s="211">
        <v>0</v>
      </c>
      <c r="M69" s="211">
        <v>0</v>
      </c>
      <c r="N69" s="211">
        <v>0</v>
      </c>
      <c r="O69" s="211">
        <v>0</v>
      </c>
      <c r="P69" s="211">
        <v>0</v>
      </c>
      <c r="Q69" s="211">
        <v>0</v>
      </c>
      <c r="R69" s="211">
        <v>0</v>
      </c>
      <c r="S69" s="211">
        <v>0</v>
      </c>
      <c r="T69" s="211">
        <v>0</v>
      </c>
      <c r="U69" s="211">
        <v>0</v>
      </c>
      <c r="V69" s="211">
        <v>0</v>
      </c>
      <c r="W69" s="211">
        <v>0</v>
      </c>
      <c r="X69" s="211">
        <v>0</v>
      </c>
      <c r="Y69" s="211">
        <v>0</v>
      </c>
      <c r="Z69" s="211">
        <v>0</v>
      </c>
      <c r="AA69" s="211">
        <v>0</v>
      </c>
      <c r="AB69" s="188">
        <f t="shared" si="1"/>
        <v>0</v>
      </c>
    </row>
    <row r="70" spans="1:28" ht="20.25">
      <c r="A70" s="179" t="s">
        <v>459</v>
      </c>
      <c r="B70" s="178" t="s">
        <v>417</v>
      </c>
      <c r="C70" s="211">
        <v>0</v>
      </c>
      <c r="D70" s="211">
        <v>0</v>
      </c>
      <c r="E70" s="211">
        <v>0</v>
      </c>
      <c r="F70" s="211">
        <v>0</v>
      </c>
      <c r="G70" s="211">
        <v>0</v>
      </c>
      <c r="H70" s="211">
        <v>0</v>
      </c>
      <c r="I70" s="211">
        <v>0</v>
      </c>
      <c r="J70" s="211">
        <v>0</v>
      </c>
      <c r="K70" s="211">
        <v>0</v>
      </c>
      <c r="L70" s="211">
        <v>0</v>
      </c>
      <c r="M70" s="211">
        <v>0</v>
      </c>
      <c r="N70" s="211">
        <v>0</v>
      </c>
      <c r="O70" s="211">
        <v>0</v>
      </c>
      <c r="P70" s="211">
        <v>0</v>
      </c>
      <c r="Q70" s="211">
        <v>0</v>
      </c>
      <c r="R70" s="211">
        <v>0</v>
      </c>
      <c r="S70" s="211">
        <v>0</v>
      </c>
      <c r="T70" s="211">
        <v>0</v>
      </c>
      <c r="U70" s="211">
        <v>0</v>
      </c>
      <c r="V70" s="211">
        <v>0</v>
      </c>
      <c r="W70" s="211">
        <v>0</v>
      </c>
      <c r="X70" s="211">
        <v>0</v>
      </c>
      <c r="Y70" s="211">
        <v>0</v>
      </c>
      <c r="Z70" s="211">
        <v>0</v>
      </c>
      <c r="AA70" s="211">
        <v>0</v>
      </c>
      <c r="AB70" s="188">
        <f>SUM(C70:AA70)</f>
        <v>0</v>
      </c>
    </row>
    <row r="71" spans="1:28" ht="20.25">
      <c r="A71" s="179" t="s">
        <v>460</v>
      </c>
      <c r="B71" s="178" t="s">
        <v>461</v>
      </c>
      <c r="C71" s="211">
        <v>0</v>
      </c>
      <c r="D71" s="211">
        <v>0</v>
      </c>
      <c r="E71" s="211">
        <v>0</v>
      </c>
      <c r="F71" s="211">
        <v>0</v>
      </c>
      <c r="G71" s="211">
        <v>0</v>
      </c>
      <c r="H71" s="211">
        <v>0</v>
      </c>
      <c r="I71" s="211">
        <v>0</v>
      </c>
      <c r="J71" s="211">
        <v>0</v>
      </c>
      <c r="K71" s="211">
        <v>0</v>
      </c>
      <c r="L71" s="211">
        <v>0</v>
      </c>
      <c r="M71" s="211">
        <v>0</v>
      </c>
      <c r="N71" s="211">
        <v>0</v>
      </c>
      <c r="O71" s="211">
        <v>0</v>
      </c>
      <c r="P71" s="211">
        <v>0</v>
      </c>
      <c r="Q71" s="211">
        <v>0</v>
      </c>
      <c r="R71" s="211">
        <v>0</v>
      </c>
      <c r="S71" s="211">
        <v>0</v>
      </c>
      <c r="T71" s="211">
        <v>0</v>
      </c>
      <c r="U71" s="211">
        <v>0</v>
      </c>
      <c r="V71" s="211">
        <v>0</v>
      </c>
      <c r="W71" s="211">
        <v>0</v>
      </c>
      <c r="X71" s="211">
        <v>0</v>
      </c>
      <c r="Y71" s="211">
        <v>0</v>
      </c>
      <c r="Z71" s="211">
        <v>0</v>
      </c>
      <c r="AA71" s="211">
        <v>0</v>
      </c>
      <c r="AB71" s="188">
        <f aca="true" t="shared" si="2" ref="AB71:AB121">SUM(C71:AA71)</f>
        <v>0</v>
      </c>
    </row>
    <row r="72" spans="1:28" ht="20.25">
      <c r="A72" s="180"/>
      <c r="B72" s="179" t="s">
        <v>494</v>
      </c>
      <c r="C72" s="211">
        <v>0</v>
      </c>
      <c r="D72" s="211">
        <v>0</v>
      </c>
      <c r="E72" s="211">
        <v>0</v>
      </c>
      <c r="F72" s="211">
        <v>0</v>
      </c>
      <c r="G72" s="211">
        <v>0</v>
      </c>
      <c r="H72" s="211">
        <v>0</v>
      </c>
      <c r="I72" s="211">
        <v>0</v>
      </c>
      <c r="J72" s="211">
        <v>0</v>
      </c>
      <c r="K72" s="211">
        <v>0</v>
      </c>
      <c r="L72" s="211">
        <v>0</v>
      </c>
      <c r="M72" s="211">
        <v>0</v>
      </c>
      <c r="N72" s="211">
        <v>0</v>
      </c>
      <c r="O72" s="211">
        <v>0</v>
      </c>
      <c r="P72" s="211">
        <v>0</v>
      </c>
      <c r="Q72" s="211">
        <v>0</v>
      </c>
      <c r="R72" s="211">
        <v>0</v>
      </c>
      <c r="S72" s="211">
        <v>0</v>
      </c>
      <c r="T72" s="211">
        <v>0</v>
      </c>
      <c r="U72" s="211">
        <v>0</v>
      </c>
      <c r="V72" s="211">
        <v>0</v>
      </c>
      <c r="W72" s="211">
        <v>0</v>
      </c>
      <c r="X72" s="211">
        <v>0</v>
      </c>
      <c r="Y72" s="211">
        <v>0</v>
      </c>
      <c r="Z72" s="211">
        <v>0</v>
      </c>
      <c r="AA72" s="211">
        <v>0</v>
      </c>
      <c r="AB72" s="188">
        <f t="shared" si="2"/>
        <v>0</v>
      </c>
    </row>
    <row r="73" spans="1:28" ht="20.25">
      <c r="A73" s="180" t="s">
        <v>418</v>
      </c>
      <c r="B73" s="178" t="s">
        <v>498</v>
      </c>
      <c r="C73" s="211">
        <v>0</v>
      </c>
      <c r="D73" s="211">
        <v>0</v>
      </c>
      <c r="E73" s="211">
        <v>0</v>
      </c>
      <c r="F73" s="211">
        <v>0</v>
      </c>
      <c r="G73" s="211">
        <v>0</v>
      </c>
      <c r="H73" s="211">
        <v>0</v>
      </c>
      <c r="I73" s="211">
        <v>0</v>
      </c>
      <c r="J73" s="211">
        <v>0</v>
      </c>
      <c r="K73" s="211">
        <v>0</v>
      </c>
      <c r="L73" s="211">
        <v>0</v>
      </c>
      <c r="M73" s="211">
        <v>0</v>
      </c>
      <c r="N73" s="211">
        <v>0</v>
      </c>
      <c r="O73" s="211">
        <v>0</v>
      </c>
      <c r="P73" s="211">
        <v>0</v>
      </c>
      <c r="Q73" s="211">
        <v>0</v>
      </c>
      <c r="R73" s="211">
        <v>0</v>
      </c>
      <c r="S73" s="211">
        <v>0</v>
      </c>
      <c r="T73" s="211">
        <v>0</v>
      </c>
      <c r="U73" s="211">
        <v>0</v>
      </c>
      <c r="V73" s="211">
        <v>0</v>
      </c>
      <c r="W73" s="211">
        <v>0</v>
      </c>
      <c r="X73" s="211">
        <v>0</v>
      </c>
      <c r="Y73" s="211">
        <v>0</v>
      </c>
      <c r="Z73" s="211">
        <v>0</v>
      </c>
      <c r="AA73" s="211">
        <v>0</v>
      </c>
      <c r="AB73" s="188">
        <f t="shared" si="2"/>
        <v>0</v>
      </c>
    </row>
    <row r="74" spans="1:28" ht="20.25">
      <c r="A74" s="180"/>
      <c r="B74" s="181" t="s">
        <v>515</v>
      </c>
      <c r="C74" s="211">
        <v>0</v>
      </c>
      <c r="D74" s="211">
        <v>0</v>
      </c>
      <c r="E74" s="211">
        <v>0</v>
      </c>
      <c r="F74" s="211">
        <v>0</v>
      </c>
      <c r="G74" s="211">
        <v>0</v>
      </c>
      <c r="H74" s="211">
        <v>0</v>
      </c>
      <c r="I74" s="211">
        <v>0</v>
      </c>
      <c r="J74" s="211">
        <v>0</v>
      </c>
      <c r="K74" s="211">
        <v>0</v>
      </c>
      <c r="L74" s="211">
        <v>0</v>
      </c>
      <c r="M74" s="211">
        <v>0</v>
      </c>
      <c r="N74" s="211">
        <v>0</v>
      </c>
      <c r="O74" s="211">
        <v>0</v>
      </c>
      <c r="P74" s="211">
        <v>0</v>
      </c>
      <c r="Q74" s="211">
        <v>0</v>
      </c>
      <c r="R74" s="211">
        <v>0</v>
      </c>
      <c r="S74" s="211">
        <v>0</v>
      </c>
      <c r="T74" s="211">
        <v>0</v>
      </c>
      <c r="U74" s="211">
        <v>0</v>
      </c>
      <c r="V74" s="211">
        <v>0</v>
      </c>
      <c r="W74" s="211">
        <v>0</v>
      </c>
      <c r="X74" s="211">
        <v>0</v>
      </c>
      <c r="Y74" s="211">
        <v>0</v>
      </c>
      <c r="Z74" s="211">
        <v>0</v>
      </c>
      <c r="AA74" s="211">
        <v>0</v>
      </c>
      <c r="AB74" s="188">
        <f t="shared" si="2"/>
        <v>0</v>
      </c>
    </row>
    <row r="75" spans="1:28" ht="31.5">
      <c r="A75" s="177" t="s">
        <v>104</v>
      </c>
      <c r="B75" s="178" t="s">
        <v>529</v>
      </c>
      <c r="C75" s="211">
        <v>0</v>
      </c>
      <c r="D75" s="211">
        <v>0</v>
      </c>
      <c r="E75" s="211">
        <v>0</v>
      </c>
      <c r="F75" s="211">
        <v>0</v>
      </c>
      <c r="G75" s="211">
        <v>0</v>
      </c>
      <c r="H75" s="211">
        <v>0</v>
      </c>
      <c r="I75" s="211">
        <v>0</v>
      </c>
      <c r="J75" s="211">
        <v>0</v>
      </c>
      <c r="K75" s="211">
        <v>0</v>
      </c>
      <c r="L75" s="211">
        <v>0</v>
      </c>
      <c r="M75" s="211">
        <v>0</v>
      </c>
      <c r="N75" s="211">
        <v>0</v>
      </c>
      <c r="O75" s="211">
        <v>0</v>
      </c>
      <c r="P75" s="211">
        <v>0</v>
      </c>
      <c r="Q75" s="211">
        <v>0</v>
      </c>
      <c r="R75" s="211">
        <v>0</v>
      </c>
      <c r="S75" s="211">
        <v>0</v>
      </c>
      <c r="T75" s="211">
        <v>0</v>
      </c>
      <c r="U75" s="211">
        <v>0</v>
      </c>
      <c r="V75" s="211">
        <v>0</v>
      </c>
      <c r="W75" s="211">
        <v>0</v>
      </c>
      <c r="X75" s="211">
        <v>0</v>
      </c>
      <c r="Y75" s="211">
        <v>0</v>
      </c>
      <c r="Z75" s="211">
        <v>0</v>
      </c>
      <c r="AA75" s="211">
        <v>0</v>
      </c>
      <c r="AB75" s="188">
        <f t="shared" si="2"/>
        <v>0</v>
      </c>
    </row>
    <row r="76" spans="1:28" ht="20.25">
      <c r="A76" s="177" t="s">
        <v>105</v>
      </c>
      <c r="B76" s="178" t="s">
        <v>499</v>
      </c>
      <c r="C76" s="211">
        <v>0</v>
      </c>
      <c r="D76" s="211">
        <v>0</v>
      </c>
      <c r="E76" s="211">
        <v>0</v>
      </c>
      <c r="F76" s="211">
        <v>0</v>
      </c>
      <c r="G76" s="211">
        <v>0</v>
      </c>
      <c r="H76" s="211">
        <v>0</v>
      </c>
      <c r="I76" s="211">
        <v>0</v>
      </c>
      <c r="J76" s="211">
        <v>0</v>
      </c>
      <c r="K76" s="211">
        <v>0</v>
      </c>
      <c r="L76" s="211">
        <v>0</v>
      </c>
      <c r="M76" s="211">
        <v>0</v>
      </c>
      <c r="N76" s="211">
        <v>0</v>
      </c>
      <c r="O76" s="211">
        <v>0</v>
      </c>
      <c r="P76" s="211">
        <v>0</v>
      </c>
      <c r="Q76" s="211">
        <v>0</v>
      </c>
      <c r="R76" s="211">
        <v>0</v>
      </c>
      <c r="S76" s="211">
        <v>0</v>
      </c>
      <c r="T76" s="211">
        <v>0</v>
      </c>
      <c r="U76" s="211">
        <v>0</v>
      </c>
      <c r="V76" s="211">
        <v>0</v>
      </c>
      <c r="W76" s="211">
        <v>0</v>
      </c>
      <c r="X76" s="211">
        <v>0</v>
      </c>
      <c r="Y76" s="211">
        <v>0</v>
      </c>
      <c r="Z76" s="211">
        <v>0</v>
      </c>
      <c r="AA76" s="211">
        <v>0</v>
      </c>
      <c r="AB76" s="188">
        <f t="shared" si="2"/>
        <v>0</v>
      </c>
    </row>
    <row r="77" spans="1:28" ht="20.25">
      <c r="A77" s="179" t="s">
        <v>416</v>
      </c>
      <c r="B77" s="178" t="s">
        <v>470</v>
      </c>
      <c r="C77" s="211">
        <v>0</v>
      </c>
      <c r="D77" s="211">
        <v>0</v>
      </c>
      <c r="E77" s="211">
        <v>0</v>
      </c>
      <c r="F77" s="211">
        <v>0</v>
      </c>
      <c r="G77" s="211">
        <v>0</v>
      </c>
      <c r="H77" s="211">
        <v>0</v>
      </c>
      <c r="I77" s="211">
        <v>0</v>
      </c>
      <c r="J77" s="211">
        <v>0</v>
      </c>
      <c r="K77" s="211">
        <v>0</v>
      </c>
      <c r="L77" s="211">
        <v>0</v>
      </c>
      <c r="M77" s="211">
        <v>0</v>
      </c>
      <c r="N77" s="211">
        <v>0</v>
      </c>
      <c r="O77" s="211">
        <v>0</v>
      </c>
      <c r="P77" s="211">
        <v>0</v>
      </c>
      <c r="Q77" s="211">
        <v>0</v>
      </c>
      <c r="R77" s="211">
        <v>0</v>
      </c>
      <c r="S77" s="211">
        <v>0</v>
      </c>
      <c r="T77" s="211">
        <v>0</v>
      </c>
      <c r="U77" s="211">
        <v>0</v>
      </c>
      <c r="V77" s="211">
        <v>0</v>
      </c>
      <c r="W77" s="211">
        <v>0</v>
      </c>
      <c r="X77" s="211">
        <v>0</v>
      </c>
      <c r="Y77" s="211">
        <v>0</v>
      </c>
      <c r="Z77" s="211">
        <v>0</v>
      </c>
      <c r="AA77" s="211">
        <v>0</v>
      </c>
      <c r="AB77" s="188">
        <f t="shared" si="2"/>
        <v>0</v>
      </c>
    </row>
    <row r="78" spans="1:28" ht="20.25">
      <c r="A78" s="179" t="s">
        <v>418</v>
      </c>
      <c r="B78" s="178" t="s">
        <v>471</v>
      </c>
      <c r="C78" s="211">
        <v>0</v>
      </c>
      <c r="D78" s="211">
        <v>0</v>
      </c>
      <c r="E78" s="211">
        <v>0</v>
      </c>
      <c r="F78" s="211">
        <v>0</v>
      </c>
      <c r="G78" s="211">
        <v>0</v>
      </c>
      <c r="H78" s="211">
        <v>0</v>
      </c>
      <c r="I78" s="211">
        <v>0</v>
      </c>
      <c r="J78" s="211">
        <v>0</v>
      </c>
      <c r="K78" s="211">
        <v>0</v>
      </c>
      <c r="L78" s="211">
        <v>0</v>
      </c>
      <c r="M78" s="211">
        <v>0</v>
      </c>
      <c r="N78" s="211">
        <v>0</v>
      </c>
      <c r="O78" s="211">
        <v>0</v>
      </c>
      <c r="P78" s="211">
        <v>0</v>
      </c>
      <c r="Q78" s="211">
        <v>0</v>
      </c>
      <c r="R78" s="211">
        <v>0</v>
      </c>
      <c r="S78" s="211">
        <v>0</v>
      </c>
      <c r="T78" s="211">
        <v>0</v>
      </c>
      <c r="U78" s="211">
        <v>0</v>
      </c>
      <c r="V78" s="211">
        <v>0</v>
      </c>
      <c r="W78" s="211">
        <v>0</v>
      </c>
      <c r="X78" s="211">
        <v>0</v>
      </c>
      <c r="Y78" s="211">
        <v>0</v>
      </c>
      <c r="Z78" s="211">
        <v>0</v>
      </c>
      <c r="AA78" s="211">
        <v>0</v>
      </c>
      <c r="AB78" s="188">
        <f t="shared" si="2"/>
        <v>0</v>
      </c>
    </row>
    <row r="79" spans="1:28" ht="20.25">
      <c r="A79" s="179" t="s">
        <v>450</v>
      </c>
      <c r="B79" s="178" t="s">
        <v>472</v>
      </c>
      <c r="C79" s="211">
        <v>0</v>
      </c>
      <c r="D79" s="211">
        <v>0</v>
      </c>
      <c r="E79" s="211">
        <v>0</v>
      </c>
      <c r="F79" s="211">
        <v>0</v>
      </c>
      <c r="G79" s="211">
        <v>0</v>
      </c>
      <c r="H79" s="211">
        <v>0</v>
      </c>
      <c r="I79" s="211">
        <v>0</v>
      </c>
      <c r="J79" s="211">
        <v>0</v>
      </c>
      <c r="K79" s="211">
        <v>0</v>
      </c>
      <c r="L79" s="211">
        <v>0</v>
      </c>
      <c r="M79" s="211">
        <v>0</v>
      </c>
      <c r="N79" s="211">
        <v>0</v>
      </c>
      <c r="O79" s="211">
        <v>0</v>
      </c>
      <c r="P79" s="211">
        <v>0</v>
      </c>
      <c r="Q79" s="211">
        <v>0</v>
      </c>
      <c r="R79" s="211">
        <v>0</v>
      </c>
      <c r="S79" s="211">
        <v>0</v>
      </c>
      <c r="T79" s="211">
        <v>0</v>
      </c>
      <c r="U79" s="211">
        <v>0</v>
      </c>
      <c r="V79" s="211">
        <v>0</v>
      </c>
      <c r="W79" s="211">
        <v>0</v>
      </c>
      <c r="X79" s="211">
        <v>0</v>
      </c>
      <c r="Y79" s="211">
        <v>0</v>
      </c>
      <c r="Z79" s="211">
        <v>0</v>
      </c>
      <c r="AA79" s="211">
        <v>0</v>
      </c>
      <c r="AB79" s="188">
        <f t="shared" si="2"/>
        <v>0</v>
      </c>
    </row>
    <row r="80" spans="1:28" ht="20.25">
      <c r="A80" s="179" t="s">
        <v>453</v>
      </c>
      <c r="B80" s="178" t="s">
        <v>500</v>
      </c>
      <c r="C80" s="211">
        <v>0</v>
      </c>
      <c r="D80" s="211">
        <v>0</v>
      </c>
      <c r="E80" s="211">
        <v>0</v>
      </c>
      <c r="F80" s="211">
        <v>0</v>
      </c>
      <c r="G80" s="211">
        <v>0</v>
      </c>
      <c r="H80" s="211">
        <v>0</v>
      </c>
      <c r="I80" s="211">
        <v>0</v>
      </c>
      <c r="J80" s="211">
        <v>0</v>
      </c>
      <c r="K80" s="211">
        <v>0</v>
      </c>
      <c r="L80" s="211">
        <v>0</v>
      </c>
      <c r="M80" s="211">
        <v>0</v>
      </c>
      <c r="N80" s="211">
        <v>0</v>
      </c>
      <c r="O80" s="211">
        <v>0</v>
      </c>
      <c r="P80" s="211">
        <v>0</v>
      </c>
      <c r="Q80" s="211">
        <v>0</v>
      </c>
      <c r="R80" s="211">
        <v>0</v>
      </c>
      <c r="S80" s="211">
        <v>0</v>
      </c>
      <c r="T80" s="211">
        <v>0</v>
      </c>
      <c r="U80" s="211">
        <v>0</v>
      </c>
      <c r="V80" s="211">
        <v>0</v>
      </c>
      <c r="W80" s="211">
        <v>0</v>
      </c>
      <c r="X80" s="211">
        <v>0</v>
      </c>
      <c r="Y80" s="211">
        <v>0</v>
      </c>
      <c r="Z80" s="211">
        <v>0</v>
      </c>
      <c r="AA80" s="211">
        <v>0</v>
      </c>
      <c r="AB80" s="188">
        <f t="shared" si="2"/>
        <v>0</v>
      </c>
    </row>
    <row r="81" spans="1:28" ht="20.25">
      <c r="A81" s="183"/>
      <c r="B81" s="181" t="s">
        <v>474</v>
      </c>
      <c r="C81" s="211">
        <v>0</v>
      </c>
      <c r="D81" s="211">
        <v>0</v>
      </c>
      <c r="E81" s="211">
        <v>0</v>
      </c>
      <c r="F81" s="211">
        <v>0</v>
      </c>
      <c r="G81" s="211">
        <v>0</v>
      </c>
      <c r="H81" s="211">
        <v>0</v>
      </c>
      <c r="I81" s="211">
        <v>0</v>
      </c>
      <c r="J81" s="211">
        <v>0</v>
      </c>
      <c r="K81" s="211">
        <v>0</v>
      </c>
      <c r="L81" s="211">
        <v>0</v>
      </c>
      <c r="M81" s="211">
        <v>0</v>
      </c>
      <c r="N81" s="211">
        <v>0</v>
      </c>
      <c r="O81" s="211">
        <v>0</v>
      </c>
      <c r="P81" s="211">
        <v>0</v>
      </c>
      <c r="Q81" s="211">
        <v>0</v>
      </c>
      <c r="R81" s="211">
        <v>0</v>
      </c>
      <c r="S81" s="211">
        <v>0</v>
      </c>
      <c r="T81" s="211">
        <v>0</v>
      </c>
      <c r="U81" s="211">
        <v>0</v>
      </c>
      <c r="V81" s="211">
        <v>0</v>
      </c>
      <c r="W81" s="211">
        <v>0</v>
      </c>
      <c r="X81" s="211">
        <v>0</v>
      </c>
      <c r="Y81" s="211">
        <v>0</v>
      </c>
      <c r="Z81" s="211">
        <v>0</v>
      </c>
      <c r="AA81" s="211">
        <v>0</v>
      </c>
      <c r="AB81" s="188">
        <f t="shared" si="2"/>
        <v>0</v>
      </c>
    </row>
    <row r="82" spans="1:28" ht="20.25">
      <c r="A82" s="177" t="s">
        <v>106</v>
      </c>
      <c r="B82" s="178" t="s">
        <v>501</v>
      </c>
      <c r="C82" s="211">
        <v>0</v>
      </c>
      <c r="D82" s="211">
        <v>0</v>
      </c>
      <c r="E82" s="211">
        <v>0</v>
      </c>
      <c r="F82" s="211">
        <v>0</v>
      </c>
      <c r="G82" s="211">
        <v>0</v>
      </c>
      <c r="H82" s="211">
        <v>0</v>
      </c>
      <c r="I82" s="211">
        <v>0</v>
      </c>
      <c r="J82" s="211">
        <v>0</v>
      </c>
      <c r="K82" s="211">
        <v>0</v>
      </c>
      <c r="L82" s="211">
        <v>0</v>
      </c>
      <c r="M82" s="211">
        <v>0</v>
      </c>
      <c r="N82" s="211">
        <v>0</v>
      </c>
      <c r="O82" s="211">
        <v>0</v>
      </c>
      <c r="P82" s="211">
        <v>0</v>
      </c>
      <c r="Q82" s="211">
        <v>0</v>
      </c>
      <c r="R82" s="211">
        <v>0</v>
      </c>
      <c r="S82" s="211">
        <v>0</v>
      </c>
      <c r="T82" s="211">
        <v>0</v>
      </c>
      <c r="U82" s="211">
        <v>0</v>
      </c>
      <c r="V82" s="211">
        <v>0</v>
      </c>
      <c r="W82" s="211">
        <v>0</v>
      </c>
      <c r="X82" s="211">
        <v>0</v>
      </c>
      <c r="Y82" s="211">
        <v>0</v>
      </c>
      <c r="Z82" s="211">
        <v>0</v>
      </c>
      <c r="AA82" s="211">
        <v>0</v>
      </c>
      <c r="AB82" s="188">
        <f t="shared" si="2"/>
        <v>0</v>
      </c>
    </row>
    <row r="83" spans="1:28" ht="20.25">
      <c r="A83" s="179" t="s">
        <v>416</v>
      </c>
      <c r="B83" s="178" t="s">
        <v>504</v>
      </c>
      <c r="C83" s="211">
        <v>0</v>
      </c>
      <c r="D83" s="211">
        <v>0</v>
      </c>
      <c r="E83" s="211">
        <v>0</v>
      </c>
      <c r="F83" s="211">
        <v>0</v>
      </c>
      <c r="G83" s="211">
        <v>0</v>
      </c>
      <c r="H83" s="211">
        <v>0</v>
      </c>
      <c r="I83" s="211">
        <v>0</v>
      </c>
      <c r="J83" s="211">
        <v>0</v>
      </c>
      <c r="K83" s="211">
        <v>0</v>
      </c>
      <c r="L83" s="211">
        <v>0</v>
      </c>
      <c r="M83" s="211">
        <v>0</v>
      </c>
      <c r="N83" s="211">
        <v>0</v>
      </c>
      <c r="O83" s="211">
        <v>0</v>
      </c>
      <c r="P83" s="211">
        <v>0</v>
      </c>
      <c r="Q83" s="211">
        <v>0</v>
      </c>
      <c r="R83" s="211">
        <v>0</v>
      </c>
      <c r="S83" s="211">
        <v>0</v>
      </c>
      <c r="T83" s="211">
        <v>0</v>
      </c>
      <c r="U83" s="211">
        <v>0</v>
      </c>
      <c r="V83" s="211">
        <v>0</v>
      </c>
      <c r="W83" s="211">
        <v>0</v>
      </c>
      <c r="X83" s="211">
        <v>0</v>
      </c>
      <c r="Y83" s="211">
        <v>0</v>
      </c>
      <c r="Z83" s="211">
        <v>0</v>
      </c>
      <c r="AA83" s="211">
        <v>0</v>
      </c>
      <c r="AB83" s="188">
        <f t="shared" si="2"/>
        <v>0</v>
      </c>
    </row>
    <row r="84" spans="1:28" ht="20.25">
      <c r="A84" s="179" t="s">
        <v>418</v>
      </c>
      <c r="B84" s="178" t="s">
        <v>505</v>
      </c>
      <c r="C84" s="211">
        <v>0</v>
      </c>
      <c r="D84" s="211">
        <v>0</v>
      </c>
      <c r="E84" s="211">
        <v>0</v>
      </c>
      <c r="F84" s="211">
        <v>0</v>
      </c>
      <c r="G84" s="211">
        <v>0</v>
      </c>
      <c r="H84" s="211">
        <v>0</v>
      </c>
      <c r="I84" s="211">
        <v>0</v>
      </c>
      <c r="J84" s="211">
        <v>0</v>
      </c>
      <c r="K84" s="211">
        <v>0</v>
      </c>
      <c r="L84" s="211">
        <v>0</v>
      </c>
      <c r="M84" s="211">
        <v>0</v>
      </c>
      <c r="N84" s="211">
        <v>0</v>
      </c>
      <c r="O84" s="211">
        <v>0</v>
      </c>
      <c r="P84" s="211">
        <v>0</v>
      </c>
      <c r="Q84" s="211">
        <v>0</v>
      </c>
      <c r="R84" s="211">
        <v>0</v>
      </c>
      <c r="S84" s="211">
        <v>0</v>
      </c>
      <c r="T84" s="211">
        <v>0</v>
      </c>
      <c r="U84" s="211">
        <v>0</v>
      </c>
      <c r="V84" s="211">
        <v>0</v>
      </c>
      <c r="W84" s="211">
        <v>0</v>
      </c>
      <c r="X84" s="211">
        <v>0</v>
      </c>
      <c r="Y84" s="211">
        <v>0</v>
      </c>
      <c r="Z84" s="211">
        <v>0</v>
      </c>
      <c r="AA84" s="211">
        <v>0</v>
      </c>
      <c r="AB84" s="188">
        <f t="shared" si="2"/>
        <v>0</v>
      </c>
    </row>
    <row r="85" spans="1:28" ht="20.25">
      <c r="A85" s="179" t="s">
        <v>450</v>
      </c>
      <c r="B85" s="178" t="s">
        <v>506</v>
      </c>
      <c r="C85" s="211">
        <v>0</v>
      </c>
      <c r="D85" s="211">
        <v>0</v>
      </c>
      <c r="E85" s="211">
        <v>0</v>
      </c>
      <c r="F85" s="211">
        <v>0</v>
      </c>
      <c r="G85" s="211">
        <v>0</v>
      </c>
      <c r="H85" s="211">
        <v>0</v>
      </c>
      <c r="I85" s="211">
        <v>0</v>
      </c>
      <c r="J85" s="211">
        <v>0</v>
      </c>
      <c r="K85" s="211">
        <v>0</v>
      </c>
      <c r="L85" s="211">
        <v>0</v>
      </c>
      <c r="M85" s="211">
        <v>0</v>
      </c>
      <c r="N85" s="211">
        <v>0</v>
      </c>
      <c r="O85" s="211">
        <v>0</v>
      </c>
      <c r="P85" s="211">
        <v>0</v>
      </c>
      <c r="Q85" s="211">
        <v>0</v>
      </c>
      <c r="R85" s="211">
        <v>0</v>
      </c>
      <c r="S85" s="211">
        <v>0</v>
      </c>
      <c r="T85" s="211">
        <v>0</v>
      </c>
      <c r="U85" s="211">
        <v>0</v>
      </c>
      <c r="V85" s="211">
        <v>0</v>
      </c>
      <c r="W85" s="211">
        <v>0</v>
      </c>
      <c r="X85" s="211">
        <v>0</v>
      </c>
      <c r="Y85" s="211">
        <v>0</v>
      </c>
      <c r="Z85" s="211">
        <v>0</v>
      </c>
      <c r="AA85" s="211">
        <v>0</v>
      </c>
      <c r="AB85" s="188">
        <f t="shared" si="2"/>
        <v>0</v>
      </c>
    </row>
    <row r="86" spans="1:28" ht="20.25">
      <c r="A86" s="179"/>
      <c r="B86" s="181" t="s">
        <v>507</v>
      </c>
      <c r="C86" s="211">
        <v>0</v>
      </c>
      <c r="D86" s="211">
        <v>0</v>
      </c>
      <c r="E86" s="211">
        <v>0</v>
      </c>
      <c r="F86" s="211">
        <v>0</v>
      </c>
      <c r="G86" s="211">
        <v>0</v>
      </c>
      <c r="H86" s="211">
        <v>0</v>
      </c>
      <c r="I86" s="211">
        <v>0</v>
      </c>
      <c r="J86" s="211">
        <v>0</v>
      </c>
      <c r="K86" s="211">
        <v>0</v>
      </c>
      <c r="L86" s="211">
        <v>0</v>
      </c>
      <c r="M86" s="211">
        <v>0</v>
      </c>
      <c r="N86" s="211">
        <v>0</v>
      </c>
      <c r="O86" s="211">
        <v>0</v>
      </c>
      <c r="P86" s="211">
        <v>0</v>
      </c>
      <c r="Q86" s="211">
        <v>0</v>
      </c>
      <c r="R86" s="211">
        <v>0</v>
      </c>
      <c r="S86" s="211">
        <v>0</v>
      </c>
      <c r="T86" s="211">
        <v>0</v>
      </c>
      <c r="U86" s="211">
        <v>0</v>
      </c>
      <c r="V86" s="211">
        <v>0</v>
      </c>
      <c r="W86" s="211">
        <v>0</v>
      </c>
      <c r="X86" s="211">
        <v>0</v>
      </c>
      <c r="Y86" s="211">
        <v>0</v>
      </c>
      <c r="Z86" s="211">
        <v>0</v>
      </c>
      <c r="AA86" s="211">
        <v>0</v>
      </c>
      <c r="AB86" s="188">
        <f t="shared" si="2"/>
        <v>0</v>
      </c>
    </row>
    <row r="87" spans="1:28" ht="20.25">
      <c r="A87" s="177" t="s">
        <v>107</v>
      </c>
      <c r="B87" s="178" t="s">
        <v>475</v>
      </c>
      <c r="C87" s="211">
        <v>0</v>
      </c>
      <c r="D87" s="211">
        <v>0</v>
      </c>
      <c r="E87" s="211">
        <v>0</v>
      </c>
      <c r="F87" s="211">
        <v>0</v>
      </c>
      <c r="G87" s="211">
        <v>0</v>
      </c>
      <c r="H87" s="211">
        <v>0</v>
      </c>
      <c r="I87" s="211">
        <v>0</v>
      </c>
      <c r="J87" s="211">
        <v>0</v>
      </c>
      <c r="K87" s="211">
        <v>0</v>
      </c>
      <c r="L87" s="211">
        <v>0</v>
      </c>
      <c r="M87" s="211">
        <v>0</v>
      </c>
      <c r="N87" s="211">
        <v>0</v>
      </c>
      <c r="O87" s="211">
        <v>0</v>
      </c>
      <c r="P87" s="211">
        <v>0</v>
      </c>
      <c r="Q87" s="211">
        <v>0</v>
      </c>
      <c r="R87" s="211">
        <v>0</v>
      </c>
      <c r="S87" s="211">
        <v>0</v>
      </c>
      <c r="T87" s="211">
        <v>0</v>
      </c>
      <c r="U87" s="211">
        <v>0</v>
      </c>
      <c r="V87" s="211">
        <v>0</v>
      </c>
      <c r="W87" s="211">
        <v>0</v>
      </c>
      <c r="X87" s="211">
        <v>0</v>
      </c>
      <c r="Y87" s="211">
        <v>0</v>
      </c>
      <c r="Z87" s="211">
        <v>0</v>
      </c>
      <c r="AA87" s="211">
        <v>0</v>
      </c>
      <c r="AB87" s="188">
        <f t="shared" si="2"/>
        <v>0</v>
      </c>
    </row>
    <row r="88" spans="1:28" ht="31.5">
      <c r="A88" s="177"/>
      <c r="B88" s="178" t="s">
        <v>756</v>
      </c>
      <c r="C88" s="211">
        <v>0</v>
      </c>
      <c r="D88" s="211">
        <v>0</v>
      </c>
      <c r="E88" s="211">
        <v>0</v>
      </c>
      <c r="F88" s="211">
        <v>0</v>
      </c>
      <c r="G88" s="211">
        <v>0</v>
      </c>
      <c r="H88" s="211">
        <v>0</v>
      </c>
      <c r="I88" s="211">
        <v>0</v>
      </c>
      <c r="J88" s="211">
        <v>0</v>
      </c>
      <c r="K88" s="211">
        <v>0</v>
      </c>
      <c r="L88" s="211">
        <v>0</v>
      </c>
      <c r="M88" s="211">
        <v>0</v>
      </c>
      <c r="N88" s="211">
        <v>0</v>
      </c>
      <c r="O88" s="211">
        <v>0</v>
      </c>
      <c r="P88" s="211">
        <v>0</v>
      </c>
      <c r="Q88" s="211">
        <v>0</v>
      </c>
      <c r="R88" s="211">
        <v>0</v>
      </c>
      <c r="S88" s="211">
        <v>0</v>
      </c>
      <c r="T88" s="211">
        <v>0</v>
      </c>
      <c r="U88" s="211">
        <v>0</v>
      </c>
      <c r="V88" s="211">
        <v>0</v>
      </c>
      <c r="W88" s="211">
        <v>0</v>
      </c>
      <c r="X88" s="211">
        <v>0</v>
      </c>
      <c r="Y88" s="211">
        <v>0</v>
      </c>
      <c r="Z88" s="211">
        <v>0</v>
      </c>
      <c r="AA88" s="211">
        <v>0</v>
      </c>
      <c r="AB88" s="188">
        <f t="shared" si="2"/>
        <v>0</v>
      </c>
    </row>
    <row r="89" spans="1:28" ht="31.5">
      <c r="A89" s="177" t="s">
        <v>108</v>
      </c>
      <c r="B89" s="178" t="s">
        <v>843</v>
      </c>
      <c r="C89" s="211">
        <v>0</v>
      </c>
      <c r="D89" s="211">
        <v>0</v>
      </c>
      <c r="E89" s="211">
        <v>0</v>
      </c>
      <c r="F89" s="211">
        <v>0</v>
      </c>
      <c r="G89" s="211">
        <v>0</v>
      </c>
      <c r="H89" s="211">
        <v>0</v>
      </c>
      <c r="I89" s="211">
        <v>0</v>
      </c>
      <c r="J89" s="211">
        <v>0</v>
      </c>
      <c r="K89" s="211">
        <v>0</v>
      </c>
      <c r="L89" s="211">
        <v>0</v>
      </c>
      <c r="M89" s="211">
        <v>0</v>
      </c>
      <c r="N89" s="211">
        <v>0</v>
      </c>
      <c r="O89" s="211">
        <v>0</v>
      </c>
      <c r="P89" s="211">
        <v>0</v>
      </c>
      <c r="Q89" s="211">
        <v>0</v>
      </c>
      <c r="R89" s="211">
        <v>0</v>
      </c>
      <c r="S89" s="211">
        <v>0</v>
      </c>
      <c r="T89" s="211">
        <v>0</v>
      </c>
      <c r="U89" s="211">
        <v>0</v>
      </c>
      <c r="V89" s="211">
        <v>0</v>
      </c>
      <c r="W89" s="211">
        <v>0</v>
      </c>
      <c r="X89" s="211">
        <v>0</v>
      </c>
      <c r="Y89" s="211">
        <v>0</v>
      </c>
      <c r="Z89" s="211">
        <v>0</v>
      </c>
      <c r="AA89" s="211">
        <v>0</v>
      </c>
      <c r="AB89" s="188">
        <f t="shared" si="2"/>
        <v>0</v>
      </c>
    </row>
    <row r="90" spans="1:28" ht="20.25">
      <c r="A90" s="177" t="s">
        <v>614</v>
      </c>
      <c r="B90" s="178" t="s">
        <v>615</v>
      </c>
      <c r="C90" s="211">
        <v>0</v>
      </c>
      <c r="D90" s="211">
        <v>0</v>
      </c>
      <c r="E90" s="211">
        <v>0</v>
      </c>
      <c r="F90" s="211">
        <v>0</v>
      </c>
      <c r="G90" s="211">
        <v>0</v>
      </c>
      <c r="H90" s="211">
        <v>0</v>
      </c>
      <c r="I90" s="211">
        <v>0</v>
      </c>
      <c r="J90" s="211">
        <v>0</v>
      </c>
      <c r="K90" s="211">
        <v>0</v>
      </c>
      <c r="L90" s="211">
        <v>0</v>
      </c>
      <c r="M90" s="211">
        <v>0</v>
      </c>
      <c r="N90" s="211">
        <v>0</v>
      </c>
      <c r="O90" s="211">
        <v>0</v>
      </c>
      <c r="P90" s="211">
        <v>0</v>
      </c>
      <c r="Q90" s="211">
        <v>0</v>
      </c>
      <c r="R90" s="211">
        <v>0</v>
      </c>
      <c r="S90" s="211">
        <v>0</v>
      </c>
      <c r="T90" s="211">
        <v>0</v>
      </c>
      <c r="U90" s="211">
        <v>0</v>
      </c>
      <c r="V90" s="211">
        <v>0</v>
      </c>
      <c r="W90" s="211">
        <v>0</v>
      </c>
      <c r="X90" s="211">
        <v>0</v>
      </c>
      <c r="Y90" s="211">
        <v>0</v>
      </c>
      <c r="Z90" s="211">
        <v>0</v>
      </c>
      <c r="AA90" s="211">
        <v>0</v>
      </c>
      <c r="AB90" s="188">
        <f t="shared" si="2"/>
        <v>0</v>
      </c>
    </row>
    <row r="91" spans="1:28" ht="20.25">
      <c r="A91" s="177" t="s">
        <v>109</v>
      </c>
      <c r="B91" s="178" t="s">
        <v>508</v>
      </c>
      <c r="C91" s="211">
        <v>0</v>
      </c>
      <c r="D91" s="211">
        <v>0</v>
      </c>
      <c r="E91" s="211">
        <v>0</v>
      </c>
      <c r="F91" s="211">
        <v>0</v>
      </c>
      <c r="G91" s="211">
        <v>0</v>
      </c>
      <c r="H91" s="211">
        <v>0</v>
      </c>
      <c r="I91" s="211">
        <v>0</v>
      </c>
      <c r="J91" s="211">
        <v>0</v>
      </c>
      <c r="K91" s="211">
        <v>0</v>
      </c>
      <c r="L91" s="211">
        <v>0</v>
      </c>
      <c r="M91" s="211">
        <v>0</v>
      </c>
      <c r="N91" s="211">
        <v>0</v>
      </c>
      <c r="O91" s="211">
        <v>0</v>
      </c>
      <c r="P91" s="211">
        <v>0</v>
      </c>
      <c r="Q91" s="211">
        <v>0</v>
      </c>
      <c r="R91" s="211">
        <v>0</v>
      </c>
      <c r="S91" s="211">
        <v>0</v>
      </c>
      <c r="T91" s="211">
        <v>0</v>
      </c>
      <c r="U91" s="211">
        <v>0</v>
      </c>
      <c r="V91" s="211">
        <v>0</v>
      </c>
      <c r="W91" s="211">
        <v>0</v>
      </c>
      <c r="X91" s="211">
        <v>0</v>
      </c>
      <c r="Y91" s="211">
        <v>0</v>
      </c>
      <c r="Z91" s="211">
        <v>0</v>
      </c>
      <c r="AA91" s="211">
        <v>0</v>
      </c>
      <c r="AB91" s="188">
        <f t="shared" si="2"/>
        <v>0</v>
      </c>
    </row>
    <row r="92" spans="1:28" ht="20.25">
      <c r="A92" s="175" t="s">
        <v>509</v>
      </c>
      <c r="B92" s="176" t="s">
        <v>510</v>
      </c>
      <c r="C92" s="211">
        <v>0</v>
      </c>
      <c r="D92" s="211">
        <v>0</v>
      </c>
      <c r="E92" s="211">
        <v>0</v>
      </c>
      <c r="F92" s="211">
        <v>0</v>
      </c>
      <c r="G92" s="211">
        <v>0</v>
      </c>
      <c r="H92" s="211">
        <v>0</v>
      </c>
      <c r="I92" s="211">
        <v>0</v>
      </c>
      <c r="J92" s="211">
        <v>0</v>
      </c>
      <c r="K92" s="211">
        <v>0</v>
      </c>
      <c r="L92" s="211">
        <v>0</v>
      </c>
      <c r="M92" s="211">
        <v>0</v>
      </c>
      <c r="N92" s="211">
        <v>0</v>
      </c>
      <c r="O92" s="211">
        <v>0</v>
      </c>
      <c r="P92" s="211">
        <v>0</v>
      </c>
      <c r="Q92" s="211">
        <v>0</v>
      </c>
      <c r="R92" s="211">
        <v>0</v>
      </c>
      <c r="S92" s="211">
        <v>0</v>
      </c>
      <c r="T92" s="211">
        <v>0</v>
      </c>
      <c r="U92" s="211">
        <v>0</v>
      </c>
      <c r="V92" s="211">
        <v>0</v>
      </c>
      <c r="W92" s="211">
        <v>0</v>
      </c>
      <c r="X92" s="211">
        <v>0</v>
      </c>
      <c r="Y92" s="211">
        <v>0</v>
      </c>
      <c r="Z92" s="211">
        <v>0</v>
      </c>
      <c r="AA92" s="211">
        <v>0</v>
      </c>
      <c r="AB92" s="188">
        <f t="shared" si="2"/>
        <v>0</v>
      </c>
    </row>
    <row r="93" spans="1:28" ht="20.25">
      <c r="A93" s="177" t="s">
        <v>99</v>
      </c>
      <c r="B93" s="178" t="s">
        <v>844</v>
      </c>
      <c r="C93" s="211">
        <v>-695</v>
      </c>
      <c r="D93" s="211">
        <v>5996</v>
      </c>
      <c r="E93" s="211">
        <v>1227.6702100000084</v>
      </c>
      <c r="F93" s="211">
        <v>3727</v>
      </c>
      <c r="G93" s="211">
        <v>997</v>
      </c>
      <c r="H93" s="211">
        <v>412</v>
      </c>
      <c r="I93" s="211">
        <v>3128</v>
      </c>
      <c r="J93" s="211">
        <v>50</v>
      </c>
      <c r="K93" s="211">
        <v>5310</v>
      </c>
      <c r="L93" s="211">
        <v>8914</v>
      </c>
      <c r="M93" s="211">
        <v>-561</v>
      </c>
      <c r="N93" s="211">
        <v>2028</v>
      </c>
      <c r="O93" s="211">
        <v>136</v>
      </c>
      <c r="P93" s="211">
        <v>-38.471390000001406</v>
      </c>
      <c r="Q93" s="211">
        <v>219.2646</v>
      </c>
      <c r="R93" s="211">
        <v>48</v>
      </c>
      <c r="S93" s="211">
        <v>69</v>
      </c>
      <c r="T93" s="211">
        <v>-692</v>
      </c>
      <c r="U93" s="211">
        <v>-161</v>
      </c>
      <c r="V93" s="211">
        <v>249</v>
      </c>
      <c r="W93" s="211">
        <v>-111</v>
      </c>
      <c r="X93" s="211">
        <v>-24</v>
      </c>
      <c r="Y93" s="211">
        <v>-266</v>
      </c>
      <c r="Z93" s="211">
        <v>-100</v>
      </c>
      <c r="AA93" s="211">
        <v>-834</v>
      </c>
      <c r="AB93" s="188">
        <f t="shared" si="2"/>
        <v>29028.463420000004</v>
      </c>
    </row>
    <row r="94" spans="1:28" ht="20.25">
      <c r="A94" s="177" t="s">
        <v>100</v>
      </c>
      <c r="B94" s="178" t="s">
        <v>845</v>
      </c>
      <c r="C94" s="211">
        <v>0</v>
      </c>
      <c r="D94" s="211">
        <v>0</v>
      </c>
      <c r="E94" s="211">
        <v>0</v>
      </c>
      <c r="F94" s="211">
        <v>0</v>
      </c>
      <c r="G94" s="211">
        <v>0</v>
      </c>
      <c r="H94" s="211">
        <v>0</v>
      </c>
      <c r="I94" s="211">
        <v>0</v>
      </c>
      <c r="J94" s="211">
        <v>0</v>
      </c>
      <c r="K94" s="211">
        <v>0</v>
      </c>
      <c r="L94" s="211">
        <v>0</v>
      </c>
      <c r="M94" s="211">
        <v>0</v>
      </c>
      <c r="N94" s="211">
        <v>0</v>
      </c>
      <c r="O94" s="211">
        <v>0</v>
      </c>
      <c r="P94" s="211">
        <v>0</v>
      </c>
      <c r="Q94" s="211">
        <v>0</v>
      </c>
      <c r="R94" s="211">
        <v>0</v>
      </c>
      <c r="S94" s="211">
        <v>0</v>
      </c>
      <c r="T94" s="211">
        <v>0</v>
      </c>
      <c r="U94" s="211">
        <v>0</v>
      </c>
      <c r="V94" s="211">
        <v>0</v>
      </c>
      <c r="W94" s="211">
        <v>0</v>
      </c>
      <c r="X94" s="211">
        <v>0</v>
      </c>
      <c r="Y94" s="211">
        <v>0</v>
      </c>
      <c r="Z94" s="211">
        <v>0</v>
      </c>
      <c r="AA94" s="211">
        <v>0</v>
      </c>
      <c r="AB94" s="188">
        <f t="shared" si="2"/>
        <v>0</v>
      </c>
    </row>
    <row r="95" spans="1:28" ht="20.25">
      <c r="A95" s="183" t="s">
        <v>101</v>
      </c>
      <c r="B95" s="178" t="s">
        <v>511</v>
      </c>
      <c r="C95" s="211">
        <v>0</v>
      </c>
      <c r="D95" s="211">
        <v>0</v>
      </c>
      <c r="E95" s="211">
        <v>0</v>
      </c>
      <c r="F95" s="211">
        <v>0</v>
      </c>
      <c r="G95" s="211">
        <v>0</v>
      </c>
      <c r="H95" s="211">
        <v>0</v>
      </c>
      <c r="I95" s="211">
        <v>0</v>
      </c>
      <c r="J95" s="211">
        <v>0</v>
      </c>
      <c r="K95" s="211">
        <v>0</v>
      </c>
      <c r="L95" s="211">
        <v>0</v>
      </c>
      <c r="M95" s="211">
        <v>0</v>
      </c>
      <c r="N95" s="211">
        <v>0</v>
      </c>
      <c r="O95" s="211">
        <v>0</v>
      </c>
      <c r="P95" s="211">
        <v>0</v>
      </c>
      <c r="Q95" s="211">
        <v>0</v>
      </c>
      <c r="R95" s="211">
        <v>0</v>
      </c>
      <c r="S95" s="211">
        <v>0</v>
      </c>
      <c r="T95" s="211">
        <v>0</v>
      </c>
      <c r="U95" s="211">
        <v>0</v>
      </c>
      <c r="V95" s="211">
        <v>0</v>
      </c>
      <c r="W95" s="211">
        <v>0</v>
      </c>
      <c r="X95" s="211">
        <v>0</v>
      </c>
      <c r="Y95" s="211">
        <v>0</v>
      </c>
      <c r="Z95" s="211">
        <v>0</v>
      </c>
      <c r="AA95" s="211">
        <v>0</v>
      </c>
      <c r="AB95" s="188">
        <f t="shared" si="2"/>
        <v>0</v>
      </c>
    </row>
    <row r="96" spans="1:28" ht="20.25">
      <c r="A96" s="179" t="s">
        <v>416</v>
      </c>
      <c r="B96" s="178" t="s">
        <v>481</v>
      </c>
      <c r="C96" s="211">
        <v>0</v>
      </c>
      <c r="D96" s="211">
        <v>195</v>
      </c>
      <c r="E96" s="211">
        <v>431.1064</v>
      </c>
      <c r="F96" s="211">
        <v>0</v>
      </c>
      <c r="G96" s="211">
        <v>0</v>
      </c>
      <c r="H96" s="211">
        <v>10</v>
      </c>
      <c r="I96" s="211">
        <v>0</v>
      </c>
      <c r="J96" s="211">
        <v>0</v>
      </c>
      <c r="K96" s="211">
        <v>0</v>
      </c>
      <c r="L96" s="211">
        <v>0</v>
      </c>
      <c r="M96" s="211">
        <v>0</v>
      </c>
      <c r="N96" s="211">
        <v>0</v>
      </c>
      <c r="O96" s="211">
        <v>0</v>
      </c>
      <c r="P96" s="211">
        <v>0</v>
      </c>
      <c r="Q96" s="211">
        <v>0</v>
      </c>
      <c r="R96" s="211">
        <v>0</v>
      </c>
      <c r="S96" s="211">
        <v>0</v>
      </c>
      <c r="T96" s="211">
        <v>0</v>
      </c>
      <c r="U96" s="211">
        <v>0</v>
      </c>
      <c r="V96" s="211">
        <v>0</v>
      </c>
      <c r="W96" s="211">
        <v>0</v>
      </c>
      <c r="X96" s="211">
        <v>0</v>
      </c>
      <c r="Y96" s="211">
        <v>0</v>
      </c>
      <c r="Z96" s="211">
        <v>0</v>
      </c>
      <c r="AA96" s="211">
        <v>0</v>
      </c>
      <c r="AB96" s="188">
        <f t="shared" si="2"/>
        <v>636.1064</v>
      </c>
    </row>
    <row r="97" spans="1:28" ht="20.25">
      <c r="A97" s="180"/>
      <c r="B97" s="178" t="s">
        <v>482</v>
      </c>
      <c r="C97" s="211">
        <v>0</v>
      </c>
      <c r="D97" s="211">
        <v>0</v>
      </c>
      <c r="E97" s="211">
        <v>431.1064</v>
      </c>
      <c r="F97" s="211">
        <v>0</v>
      </c>
      <c r="G97" s="211">
        <v>0</v>
      </c>
      <c r="H97" s="211">
        <v>0</v>
      </c>
      <c r="I97" s="211">
        <v>0</v>
      </c>
      <c r="J97" s="211">
        <v>0</v>
      </c>
      <c r="K97" s="211">
        <v>0</v>
      </c>
      <c r="L97" s="211">
        <v>0</v>
      </c>
      <c r="M97" s="211">
        <v>0</v>
      </c>
      <c r="N97" s="211">
        <v>0</v>
      </c>
      <c r="O97" s="211">
        <v>0</v>
      </c>
      <c r="P97" s="211">
        <v>0</v>
      </c>
      <c r="Q97" s="211">
        <v>0</v>
      </c>
      <c r="R97" s="211">
        <v>0</v>
      </c>
      <c r="S97" s="211">
        <v>0</v>
      </c>
      <c r="T97" s="211">
        <v>0</v>
      </c>
      <c r="U97" s="211">
        <v>0</v>
      </c>
      <c r="V97" s="211">
        <v>0</v>
      </c>
      <c r="W97" s="211">
        <v>0</v>
      </c>
      <c r="X97" s="211">
        <v>0</v>
      </c>
      <c r="Y97" s="211">
        <v>0</v>
      </c>
      <c r="Z97" s="211">
        <v>0</v>
      </c>
      <c r="AA97" s="211">
        <v>0</v>
      </c>
      <c r="AB97" s="188">
        <f t="shared" si="2"/>
        <v>431.1064</v>
      </c>
    </row>
    <row r="98" spans="1:28" ht="20.25">
      <c r="A98" s="180" t="s">
        <v>418</v>
      </c>
      <c r="B98" s="178" t="s">
        <v>483</v>
      </c>
      <c r="C98" s="211">
        <v>0</v>
      </c>
      <c r="D98" s="211">
        <v>0</v>
      </c>
      <c r="E98" s="211">
        <v>0</v>
      </c>
      <c r="F98" s="211">
        <v>0</v>
      </c>
      <c r="G98" s="211">
        <v>0</v>
      </c>
      <c r="H98" s="211">
        <v>0</v>
      </c>
      <c r="I98" s="211">
        <v>0</v>
      </c>
      <c r="J98" s="211">
        <v>0</v>
      </c>
      <c r="K98" s="211">
        <v>0</v>
      </c>
      <c r="L98" s="211">
        <v>0</v>
      </c>
      <c r="M98" s="211">
        <v>0</v>
      </c>
      <c r="N98" s="211">
        <v>0</v>
      </c>
      <c r="O98" s="211">
        <v>0</v>
      </c>
      <c r="P98" s="211">
        <v>0</v>
      </c>
      <c r="Q98" s="211">
        <v>0</v>
      </c>
      <c r="R98" s="211">
        <v>0</v>
      </c>
      <c r="S98" s="211">
        <v>0</v>
      </c>
      <c r="T98" s="211">
        <v>0</v>
      </c>
      <c r="U98" s="211">
        <v>0</v>
      </c>
      <c r="V98" s="211">
        <v>0</v>
      </c>
      <c r="W98" s="211">
        <v>0</v>
      </c>
      <c r="X98" s="211">
        <v>0</v>
      </c>
      <c r="Y98" s="211">
        <v>80</v>
      </c>
      <c r="Z98" s="211">
        <v>0</v>
      </c>
      <c r="AA98" s="211">
        <v>0</v>
      </c>
      <c r="AB98" s="188">
        <f t="shared" si="2"/>
        <v>80</v>
      </c>
    </row>
    <row r="99" spans="1:28" ht="20.25">
      <c r="A99" s="180"/>
      <c r="B99" s="178" t="s">
        <v>482</v>
      </c>
      <c r="C99" s="211">
        <v>0</v>
      </c>
      <c r="D99" s="211">
        <v>0</v>
      </c>
      <c r="E99" s="211">
        <v>0</v>
      </c>
      <c r="F99" s="211">
        <v>0</v>
      </c>
      <c r="G99" s="211">
        <v>0</v>
      </c>
      <c r="H99" s="211">
        <v>0</v>
      </c>
      <c r="I99" s="211">
        <v>0</v>
      </c>
      <c r="J99" s="211">
        <v>0</v>
      </c>
      <c r="K99" s="211">
        <v>0</v>
      </c>
      <c r="L99" s="211">
        <v>0</v>
      </c>
      <c r="M99" s="211">
        <v>0</v>
      </c>
      <c r="N99" s="211">
        <v>0</v>
      </c>
      <c r="O99" s="211">
        <v>0</v>
      </c>
      <c r="P99" s="211">
        <v>0</v>
      </c>
      <c r="Q99" s="211">
        <v>0</v>
      </c>
      <c r="R99" s="211">
        <v>0</v>
      </c>
      <c r="S99" s="211">
        <v>0</v>
      </c>
      <c r="T99" s="211">
        <v>0</v>
      </c>
      <c r="U99" s="211">
        <v>0</v>
      </c>
      <c r="V99" s="211">
        <v>0</v>
      </c>
      <c r="W99" s="211">
        <v>0</v>
      </c>
      <c r="X99" s="211">
        <v>0</v>
      </c>
      <c r="Y99" s="211">
        <v>0</v>
      </c>
      <c r="Z99" s="211">
        <v>0</v>
      </c>
      <c r="AA99" s="211">
        <v>0</v>
      </c>
      <c r="AB99" s="188">
        <f t="shared" si="2"/>
        <v>0</v>
      </c>
    </row>
    <row r="100" spans="1:28" ht="20.25">
      <c r="A100" s="185" t="s">
        <v>484</v>
      </c>
      <c r="B100" s="178" t="s">
        <v>485</v>
      </c>
      <c r="C100" s="211">
        <v>18</v>
      </c>
      <c r="D100" s="211">
        <v>185</v>
      </c>
      <c r="E100" s="211">
        <v>14.725010000000001</v>
      </c>
      <c r="F100" s="211">
        <v>19</v>
      </c>
      <c r="G100" s="211">
        <v>0</v>
      </c>
      <c r="H100" s="211">
        <v>0</v>
      </c>
      <c r="I100" s="211">
        <v>15</v>
      </c>
      <c r="J100" s="211">
        <v>65</v>
      </c>
      <c r="K100" s="211">
        <v>0</v>
      </c>
      <c r="L100" s="211">
        <v>17</v>
      </c>
      <c r="M100" s="211">
        <v>16</v>
      </c>
      <c r="N100" s="211">
        <v>0</v>
      </c>
      <c r="O100" s="211">
        <v>0</v>
      </c>
      <c r="P100" s="211">
        <v>0</v>
      </c>
      <c r="Q100" s="211">
        <v>0</v>
      </c>
      <c r="R100" s="211">
        <v>0</v>
      </c>
      <c r="S100" s="211">
        <v>0</v>
      </c>
      <c r="T100" s="211">
        <v>43</v>
      </c>
      <c r="U100" s="211">
        <v>0</v>
      </c>
      <c r="V100" s="211">
        <v>0</v>
      </c>
      <c r="W100" s="211">
        <v>0</v>
      </c>
      <c r="X100" s="211">
        <v>14</v>
      </c>
      <c r="Y100" s="211">
        <v>0</v>
      </c>
      <c r="Z100" s="211">
        <v>0</v>
      </c>
      <c r="AA100" s="211">
        <v>29</v>
      </c>
      <c r="AB100" s="188">
        <f t="shared" si="2"/>
        <v>435.72501</v>
      </c>
    </row>
    <row r="101" spans="1:28" ht="20.25">
      <c r="A101" s="185" t="s">
        <v>486</v>
      </c>
      <c r="B101" s="178" t="s">
        <v>487</v>
      </c>
      <c r="C101" s="211">
        <v>101</v>
      </c>
      <c r="D101" s="211">
        <v>523</v>
      </c>
      <c r="E101" s="211">
        <v>756.7756</v>
      </c>
      <c r="F101" s="211">
        <v>336</v>
      </c>
      <c r="G101" s="211">
        <v>7</v>
      </c>
      <c r="H101" s="211">
        <v>283</v>
      </c>
      <c r="I101" s="211">
        <v>1580</v>
      </c>
      <c r="J101" s="211">
        <v>212</v>
      </c>
      <c r="K101" s="211">
        <v>212</v>
      </c>
      <c r="L101" s="211">
        <v>6</v>
      </c>
      <c r="M101" s="211">
        <v>41</v>
      </c>
      <c r="N101" s="211">
        <v>851</v>
      </c>
      <c r="O101" s="211">
        <v>21</v>
      </c>
      <c r="P101" s="211">
        <v>120.68891</v>
      </c>
      <c r="Q101" s="211">
        <v>54.806659999999994</v>
      </c>
      <c r="R101" s="211">
        <v>20</v>
      </c>
      <c r="S101" s="211">
        <v>35</v>
      </c>
      <c r="T101" s="211">
        <v>168</v>
      </c>
      <c r="U101" s="211">
        <v>0</v>
      </c>
      <c r="V101" s="211">
        <v>38</v>
      </c>
      <c r="W101" s="211">
        <v>4</v>
      </c>
      <c r="X101" s="211">
        <v>8</v>
      </c>
      <c r="Y101" s="211">
        <v>0</v>
      </c>
      <c r="Z101" s="211">
        <v>23</v>
      </c>
      <c r="AA101" s="211">
        <v>10</v>
      </c>
      <c r="AB101" s="188">
        <f t="shared" si="2"/>
        <v>5411.27117</v>
      </c>
    </row>
    <row r="102" spans="1:28" ht="20.25">
      <c r="A102" s="186"/>
      <c r="B102" s="179" t="s">
        <v>488</v>
      </c>
      <c r="C102" s="211">
        <v>119</v>
      </c>
      <c r="D102" s="211">
        <v>708</v>
      </c>
      <c r="E102" s="211">
        <v>771.50061</v>
      </c>
      <c r="F102" s="211">
        <v>355</v>
      </c>
      <c r="G102" s="211">
        <v>7</v>
      </c>
      <c r="H102" s="211">
        <v>283</v>
      </c>
      <c r="I102" s="211">
        <v>1595</v>
      </c>
      <c r="J102" s="211">
        <v>277</v>
      </c>
      <c r="K102" s="211">
        <v>212</v>
      </c>
      <c r="L102" s="211">
        <v>23</v>
      </c>
      <c r="M102" s="211">
        <v>57</v>
      </c>
      <c r="N102" s="211">
        <v>851</v>
      </c>
      <c r="O102" s="211">
        <v>21</v>
      </c>
      <c r="P102" s="211">
        <v>120.68891</v>
      </c>
      <c r="Q102" s="211">
        <v>54.806659999999994</v>
      </c>
      <c r="R102" s="211">
        <v>20</v>
      </c>
      <c r="S102" s="211">
        <v>35</v>
      </c>
      <c r="T102" s="211">
        <v>211</v>
      </c>
      <c r="U102" s="211">
        <v>0</v>
      </c>
      <c r="V102" s="211">
        <v>38</v>
      </c>
      <c r="W102" s="211">
        <v>4</v>
      </c>
      <c r="X102" s="211">
        <v>22</v>
      </c>
      <c r="Y102" s="211">
        <v>80</v>
      </c>
      <c r="Z102" s="211">
        <v>23</v>
      </c>
      <c r="AA102" s="211">
        <v>39</v>
      </c>
      <c r="AB102" s="188">
        <f t="shared" si="2"/>
        <v>5926.99618</v>
      </c>
    </row>
    <row r="103" spans="1:28" ht="20.25">
      <c r="A103" s="180" t="s">
        <v>450</v>
      </c>
      <c r="B103" s="178" t="s">
        <v>489</v>
      </c>
      <c r="C103" s="211">
        <v>5647</v>
      </c>
      <c r="D103" s="211">
        <v>26</v>
      </c>
      <c r="E103" s="211">
        <v>1022.5486599999999</v>
      </c>
      <c r="F103" s="211">
        <v>253</v>
      </c>
      <c r="G103" s="211">
        <v>24</v>
      </c>
      <c r="H103" s="211">
        <v>442</v>
      </c>
      <c r="I103" s="211">
        <v>35</v>
      </c>
      <c r="J103" s="211">
        <v>365</v>
      </c>
      <c r="K103" s="211">
        <v>3</v>
      </c>
      <c r="L103" s="211">
        <v>188</v>
      </c>
      <c r="M103" s="211">
        <v>0</v>
      </c>
      <c r="N103" s="211">
        <v>26</v>
      </c>
      <c r="O103" s="211">
        <v>13</v>
      </c>
      <c r="P103" s="211">
        <v>0</v>
      </c>
      <c r="Q103" s="211">
        <v>0</v>
      </c>
      <c r="R103" s="211">
        <v>0</v>
      </c>
      <c r="S103" s="211">
        <v>0</v>
      </c>
      <c r="T103" s="211">
        <v>1231</v>
      </c>
      <c r="U103" s="211">
        <v>413</v>
      </c>
      <c r="V103" s="211">
        <v>653</v>
      </c>
      <c r="W103" s="211">
        <v>242</v>
      </c>
      <c r="X103" s="211">
        <v>0</v>
      </c>
      <c r="Y103" s="211">
        <v>2</v>
      </c>
      <c r="Z103" s="211">
        <v>0</v>
      </c>
      <c r="AA103" s="211">
        <v>6</v>
      </c>
      <c r="AB103" s="188">
        <f t="shared" si="2"/>
        <v>10591.54866</v>
      </c>
    </row>
    <row r="104" spans="1:28" ht="20.25">
      <c r="A104" s="180" t="s">
        <v>453</v>
      </c>
      <c r="B104" s="178" t="s">
        <v>490</v>
      </c>
      <c r="C104" s="211">
        <v>0</v>
      </c>
      <c r="D104" s="211">
        <v>7</v>
      </c>
      <c r="E104" s="211">
        <v>683.5863400000001</v>
      </c>
      <c r="F104" s="211">
        <v>0</v>
      </c>
      <c r="G104" s="211">
        <v>220</v>
      </c>
      <c r="H104" s="211">
        <v>0</v>
      </c>
      <c r="I104" s="211">
        <v>0</v>
      </c>
      <c r="J104" s="211">
        <v>104</v>
      </c>
      <c r="K104" s="211">
        <v>0</v>
      </c>
      <c r="L104" s="211">
        <v>0</v>
      </c>
      <c r="M104" s="211">
        <v>0</v>
      </c>
      <c r="N104" s="211">
        <v>1</v>
      </c>
      <c r="O104" s="211">
        <v>0</v>
      </c>
      <c r="P104" s="211">
        <v>0</v>
      </c>
      <c r="Q104" s="211">
        <v>11.438420000000002</v>
      </c>
      <c r="R104" s="211">
        <v>0</v>
      </c>
      <c r="S104" s="211">
        <v>0</v>
      </c>
      <c r="T104" s="211">
        <v>0</v>
      </c>
      <c r="U104" s="211">
        <v>0</v>
      </c>
      <c r="V104" s="211">
        <v>0</v>
      </c>
      <c r="W104" s="211">
        <v>5</v>
      </c>
      <c r="X104" s="211">
        <v>0</v>
      </c>
      <c r="Y104" s="211">
        <v>0</v>
      </c>
      <c r="Z104" s="211">
        <v>0</v>
      </c>
      <c r="AA104" s="211">
        <v>0</v>
      </c>
      <c r="AB104" s="188">
        <f t="shared" si="2"/>
        <v>1032.02476</v>
      </c>
    </row>
    <row r="105" spans="1:28" ht="20.25">
      <c r="A105" s="175"/>
      <c r="B105" s="181" t="s">
        <v>512</v>
      </c>
      <c r="C105" s="211">
        <v>5766</v>
      </c>
      <c r="D105" s="211">
        <v>936</v>
      </c>
      <c r="E105" s="211">
        <v>2908.74201</v>
      </c>
      <c r="F105" s="211">
        <v>608</v>
      </c>
      <c r="G105" s="211">
        <v>251</v>
      </c>
      <c r="H105" s="211">
        <v>735</v>
      </c>
      <c r="I105" s="211">
        <v>1630</v>
      </c>
      <c r="J105" s="211">
        <v>746</v>
      </c>
      <c r="K105" s="211">
        <v>215</v>
      </c>
      <c r="L105" s="211">
        <v>211</v>
      </c>
      <c r="M105" s="211">
        <v>57</v>
      </c>
      <c r="N105" s="211">
        <v>878</v>
      </c>
      <c r="O105" s="211">
        <v>34</v>
      </c>
      <c r="P105" s="211">
        <v>120.68891</v>
      </c>
      <c r="Q105" s="211">
        <v>66.24508</v>
      </c>
      <c r="R105" s="211">
        <v>20</v>
      </c>
      <c r="S105" s="211">
        <v>35</v>
      </c>
      <c r="T105" s="211">
        <v>1442</v>
      </c>
      <c r="U105" s="211">
        <v>413</v>
      </c>
      <c r="V105" s="211">
        <v>691</v>
      </c>
      <c r="W105" s="211">
        <v>251</v>
      </c>
      <c r="X105" s="211">
        <v>22</v>
      </c>
      <c r="Y105" s="211">
        <v>82</v>
      </c>
      <c r="Z105" s="211">
        <v>23</v>
      </c>
      <c r="AA105" s="211">
        <v>45</v>
      </c>
      <c r="AB105" s="188">
        <f t="shared" si="2"/>
        <v>18186.676</v>
      </c>
    </row>
    <row r="106" spans="1:28" ht="31.5">
      <c r="A106" s="183" t="s">
        <v>102</v>
      </c>
      <c r="B106" s="178" t="s">
        <v>846</v>
      </c>
      <c r="C106" s="211">
        <v>0</v>
      </c>
      <c r="D106" s="211">
        <v>0</v>
      </c>
      <c r="E106" s="211">
        <v>0</v>
      </c>
      <c r="F106" s="211">
        <v>0</v>
      </c>
      <c r="G106" s="211">
        <v>0</v>
      </c>
      <c r="H106" s="211">
        <v>0</v>
      </c>
      <c r="I106" s="211">
        <v>0</v>
      </c>
      <c r="J106" s="211">
        <v>0</v>
      </c>
      <c r="K106" s="211">
        <v>0</v>
      </c>
      <c r="L106" s="211">
        <v>0</v>
      </c>
      <c r="M106" s="211">
        <v>0</v>
      </c>
      <c r="N106" s="211">
        <v>0</v>
      </c>
      <c r="O106" s="211">
        <v>0</v>
      </c>
      <c r="P106" s="211">
        <v>0</v>
      </c>
      <c r="Q106" s="211">
        <v>0</v>
      </c>
      <c r="R106" s="211">
        <v>0</v>
      </c>
      <c r="S106" s="211">
        <v>0</v>
      </c>
      <c r="T106" s="211">
        <v>0</v>
      </c>
      <c r="U106" s="211">
        <v>0</v>
      </c>
      <c r="V106" s="211">
        <v>0</v>
      </c>
      <c r="W106" s="211">
        <v>0</v>
      </c>
      <c r="X106" s="211">
        <v>0</v>
      </c>
      <c r="Y106" s="211">
        <v>0</v>
      </c>
      <c r="Z106" s="211">
        <v>0</v>
      </c>
      <c r="AA106" s="211">
        <v>0</v>
      </c>
      <c r="AB106" s="188">
        <f t="shared" si="2"/>
        <v>0</v>
      </c>
    </row>
    <row r="107" spans="1:28" ht="20.25">
      <c r="A107" s="177" t="s">
        <v>103</v>
      </c>
      <c r="B107" s="178" t="s">
        <v>501</v>
      </c>
      <c r="C107" s="211">
        <v>0</v>
      </c>
      <c r="D107" s="211">
        <v>0</v>
      </c>
      <c r="E107" s="211">
        <v>0</v>
      </c>
      <c r="F107" s="211">
        <v>0</v>
      </c>
      <c r="G107" s="211">
        <v>0</v>
      </c>
      <c r="H107" s="211">
        <v>0</v>
      </c>
      <c r="I107" s="211">
        <v>0</v>
      </c>
      <c r="J107" s="211">
        <v>0</v>
      </c>
      <c r="K107" s="211">
        <v>0</v>
      </c>
      <c r="L107" s="211">
        <v>0</v>
      </c>
      <c r="M107" s="211">
        <v>0</v>
      </c>
      <c r="N107" s="211">
        <v>0</v>
      </c>
      <c r="O107" s="211">
        <v>0</v>
      </c>
      <c r="P107" s="211">
        <v>0</v>
      </c>
      <c r="Q107" s="211">
        <v>0</v>
      </c>
      <c r="R107" s="211">
        <v>0</v>
      </c>
      <c r="S107" s="211">
        <v>0</v>
      </c>
      <c r="T107" s="211">
        <v>0</v>
      </c>
      <c r="U107" s="211">
        <v>0</v>
      </c>
      <c r="V107" s="211">
        <v>0</v>
      </c>
      <c r="W107" s="211">
        <v>0</v>
      </c>
      <c r="X107" s="211">
        <v>0</v>
      </c>
      <c r="Y107" s="211">
        <v>0</v>
      </c>
      <c r="Z107" s="211">
        <v>0</v>
      </c>
      <c r="AA107" s="211">
        <v>0</v>
      </c>
      <c r="AB107" s="188">
        <f t="shared" si="2"/>
        <v>0</v>
      </c>
    </row>
    <row r="108" spans="1:28" ht="20.25">
      <c r="A108" s="179" t="s">
        <v>416</v>
      </c>
      <c r="B108" s="178" t="s">
        <v>513</v>
      </c>
      <c r="C108" s="211">
        <v>0</v>
      </c>
      <c r="D108" s="211">
        <v>-21</v>
      </c>
      <c r="E108" s="211">
        <v>-51.11839</v>
      </c>
      <c r="F108" s="211">
        <v>-14</v>
      </c>
      <c r="G108" s="211">
        <v>0</v>
      </c>
      <c r="H108" s="211">
        <v>-185</v>
      </c>
      <c r="I108" s="211">
        <v>-8</v>
      </c>
      <c r="J108" s="211">
        <v>-31</v>
      </c>
      <c r="K108" s="211">
        <v>-4</v>
      </c>
      <c r="L108" s="211">
        <v>-177</v>
      </c>
      <c r="M108" s="211">
        <v>-5</v>
      </c>
      <c r="N108" s="211">
        <v>-78</v>
      </c>
      <c r="O108" s="211">
        <v>0</v>
      </c>
      <c r="P108" s="211">
        <v>0</v>
      </c>
      <c r="Q108" s="211">
        <v>-4.1149</v>
      </c>
      <c r="R108" s="211">
        <v>0</v>
      </c>
      <c r="S108" s="211">
        <v>0</v>
      </c>
      <c r="T108" s="211">
        <v>0</v>
      </c>
      <c r="U108" s="211">
        <v>0</v>
      </c>
      <c r="V108" s="211">
        <v>-7</v>
      </c>
      <c r="W108" s="211">
        <v>-3</v>
      </c>
      <c r="X108" s="211">
        <v>0</v>
      </c>
      <c r="Y108" s="211">
        <v>0</v>
      </c>
      <c r="Z108" s="211">
        <v>-2</v>
      </c>
      <c r="AA108" s="211">
        <v>0</v>
      </c>
      <c r="AB108" s="188">
        <f t="shared" si="2"/>
        <v>-590.23329</v>
      </c>
    </row>
    <row r="109" spans="1:28" ht="20.25">
      <c r="A109" s="179" t="s">
        <v>418</v>
      </c>
      <c r="B109" s="178" t="s">
        <v>505</v>
      </c>
      <c r="C109" s="211">
        <v>-3023</v>
      </c>
      <c r="D109" s="211">
        <v>-72</v>
      </c>
      <c r="E109" s="211">
        <v>-1140.7462100000002</v>
      </c>
      <c r="F109" s="211">
        <v>-654</v>
      </c>
      <c r="G109" s="211">
        <v>-464</v>
      </c>
      <c r="H109" s="211">
        <v>-661</v>
      </c>
      <c r="I109" s="211">
        <v>-101</v>
      </c>
      <c r="J109" s="211">
        <v>-327</v>
      </c>
      <c r="K109" s="211">
        <v>-58</v>
      </c>
      <c r="L109" s="211">
        <v>-178</v>
      </c>
      <c r="M109" s="211">
        <v>0</v>
      </c>
      <c r="N109" s="211">
        <v>-238</v>
      </c>
      <c r="O109" s="211">
        <v>-92</v>
      </c>
      <c r="P109" s="211">
        <v>0</v>
      </c>
      <c r="Q109" s="211">
        <v>-0.040600000000000004</v>
      </c>
      <c r="R109" s="211">
        <v>-15</v>
      </c>
      <c r="S109" s="211">
        <v>-27</v>
      </c>
      <c r="T109" s="211">
        <v>-1877</v>
      </c>
      <c r="U109" s="211">
        <v>-247</v>
      </c>
      <c r="V109" s="211">
        <v>-470</v>
      </c>
      <c r="W109" s="211">
        <v>-360</v>
      </c>
      <c r="X109" s="211">
        <v>0</v>
      </c>
      <c r="Y109" s="211">
        <v>-4</v>
      </c>
      <c r="Z109" s="211">
        <v>0</v>
      </c>
      <c r="AA109" s="211">
        <v>-8</v>
      </c>
      <c r="AB109" s="188">
        <f t="shared" si="2"/>
        <v>-10016.786810000001</v>
      </c>
    </row>
    <row r="110" spans="1:28" ht="20.25">
      <c r="A110" s="179" t="s">
        <v>450</v>
      </c>
      <c r="B110" s="178" t="s">
        <v>514</v>
      </c>
      <c r="C110" s="211">
        <v>0</v>
      </c>
      <c r="D110" s="211">
        <v>-6</v>
      </c>
      <c r="E110" s="211">
        <v>-536.4129300000001</v>
      </c>
      <c r="F110" s="211">
        <v>-21</v>
      </c>
      <c r="G110" s="211">
        <v>0</v>
      </c>
      <c r="H110" s="211">
        <v>-6</v>
      </c>
      <c r="I110" s="211">
        <v>-9</v>
      </c>
      <c r="J110" s="211">
        <v>-41</v>
      </c>
      <c r="K110" s="211">
        <v>0</v>
      </c>
      <c r="L110" s="211">
        <v>0</v>
      </c>
      <c r="M110" s="211">
        <v>0</v>
      </c>
      <c r="N110" s="211">
        <v>0</v>
      </c>
      <c r="O110" s="211">
        <v>0</v>
      </c>
      <c r="P110" s="211">
        <v>0</v>
      </c>
      <c r="Q110" s="211">
        <v>-41.8537</v>
      </c>
      <c r="R110" s="211">
        <v>0</v>
      </c>
      <c r="S110" s="211">
        <v>0</v>
      </c>
      <c r="T110" s="211">
        <v>0</v>
      </c>
      <c r="U110" s="211">
        <v>0</v>
      </c>
      <c r="V110" s="211">
        <v>0</v>
      </c>
      <c r="W110" s="211">
        <v>-16</v>
      </c>
      <c r="X110" s="211">
        <v>0</v>
      </c>
      <c r="Y110" s="211">
        <v>0</v>
      </c>
      <c r="Z110" s="211">
        <v>0</v>
      </c>
      <c r="AA110" s="211">
        <v>0</v>
      </c>
      <c r="AB110" s="188">
        <f t="shared" si="2"/>
        <v>-677.2666300000001</v>
      </c>
    </row>
    <row r="111" spans="1:28" ht="20.25">
      <c r="A111" s="179"/>
      <c r="B111" s="181" t="s">
        <v>515</v>
      </c>
      <c r="C111" s="211">
        <v>-3023</v>
      </c>
      <c r="D111" s="211">
        <v>-99</v>
      </c>
      <c r="E111" s="211">
        <v>-1728.2775300000003</v>
      </c>
      <c r="F111" s="211">
        <v>-689</v>
      </c>
      <c r="G111" s="211">
        <v>-464</v>
      </c>
      <c r="H111" s="211">
        <v>-852</v>
      </c>
      <c r="I111" s="211">
        <v>-118</v>
      </c>
      <c r="J111" s="211">
        <v>-399</v>
      </c>
      <c r="K111" s="211">
        <v>-62</v>
      </c>
      <c r="L111" s="211">
        <v>-355</v>
      </c>
      <c r="M111" s="211">
        <v>-5</v>
      </c>
      <c r="N111" s="211">
        <v>-316</v>
      </c>
      <c r="O111" s="211">
        <v>-92</v>
      </c>
      <c r="P111" s="211">
        <v>0</v>
      </c>
      <c r="Q111" s="211">
        <v>-46.00920000000001</v>
      </c>
      <c r="R111" s="211">
        <v>-15</v>
      </c>
      <c r="S111" s="211">
        <v>-27</v>
      </c>
      <c r="T111" s="211">
        <v>-1877</v>
      </c>
      <c r="U111" s="211">
        <v>-247</v>
      </c>
      <c r="V111" s="211">
        <v>-477</v>
      </c>
      <c r="W111" s="211">
        <v>-379</v>
      </c>
      <c r="X111" s="211">
        <v>0</v>
      </c>
      <c r="Y111" s="211">
        <v>-4</v>
      </c>
      <c r="Z111" s="211">
        <v>-2</v>
      </c>
      <c r="AA111" s="211">
        <v>-8</v>
      </c>
      <c r="AB111" s="188">
        <f t="shared" si="2"/>
        <v>-11284.28673</v>
      </c>
    </row>
    <row r="112" spans="1:28" ht="31.5">
      <c r="A112" s="183" t="s">
        <v>104</v>
      </c>
      <c r="B112" s="178" t="s">
        <v>847</v>
      </c>
      <c r="C112" s="211">
        <v>0</v>
      </c>
      <c r="D112" s="211">
        <v>-670</v>
      </c>
      <c r="E112" s="211">
        <v>-1180.4644799999996</v>
      </c>
      <c r="F112" s="211">
        <v>-354</v>
      </c>
      <c r="G112" s="211">
        <v>0</v>
      </c>
      <c r="H112" s="211">
        <v>0</v>
      </c>
      <c r="I112" s="211">
        <v>-1297</v>
      </c>
      <c r="J112" s="211">
        <v>0</v>
      </c>
      <c r="K112" s="211">
        <v>0</v>
      </c>
      <c r="L112" s="211">
        <v>0</v>
      </c>
      <c r="M112" s="211">
        <v>-57</v>
      </c>
      <c r="N112" s="211">
        <v>0</v>
      </c>
      <c r="O112" s="211">
        <v>0</v>
      </c>
      <c r="P112" s="211">
        <v>0</v>
      </c>
      <c r="Q112" s="211">
        <v>0</v>
      </c>
      <c r="R112" s="211">
        <v>-7</v>
      </c>
      <c r="S112" s="211">
        <v>0</v>
      </c>
      <c r="T112" s="211">
        <v>0</v>
      </c>
      <c r="U112" s="211">
        <v>0</v>
      </c>
      <c r="V112" s="211">
        <v>0</v>
      </c>
      <c r="W112" s="211">
        <v>0</v>
      </c>
      <c r="X112" s="211">
        <v>0</v>
      </c>
      <c r="Y112" s="211">
        <v>0</v>
      </c>
      <c r="Z112" s="211">
        <v>0</v>
      </c>
      <c r="AA112" s="211">
        <v>0</v>
      </c>
      <c r="AB112" s="188">
        <f t="shared" si="2"/>
        <v>-3565.4644799999996</v>
      </c>
    </row>
    <row r="113" spans="1:28" ht="20.25">
      <c r="A113" s="183" t="s">
        <v>105</v>
      </c>
      <c r="B113" s="178" t="s">
        <v>516</v>
      </c>
      <c r="C113" s="211">
        <v>372</v>
      </c>
      <c r="D113" s="211">
        <v>0</v>
      </c>
      <c r="E113" s="211">
        <v>7.830590000000006</v>
      </c>
      <c r="F113" s="211">
        <v>0</v>
      </c>
      <c r="G113" s="211">
        <v>3</v>
      </c>
      <c r="H113" s="211">
        <v>17</v>
      </c>
      <c r="I113" s="211">
        <v>0</v>
      </c>
      <c r="J113" s="211">
        <v>158</v>
      </c>
      <c r="K113" s="211">
        <v>3</v>
      </c>
      <c r="L113" s="211">
        <v>11</v>
      </c>
      <c r="M113" s="211">
        <v>16</v>
      </c>
      <c r="N113" s="211">
        <v>43</v>
      </c>
      <c r="O113" s="211">
        <v>14</v>
      </c>
      <c r="P113" s="211">
        <v>0.5304800000000001</v>
      </c>
      <c r="Q113" s="211">
        <v>0</v>
      </c>
      <c r="R113" s="211">
        <v>0</v>
      </c>
      <c r="S113" s="211">
        <v>2</v>
      </c>
      <c r="T113" s="211">
        <v>1595</v>
      </c>
      <c r="U113" s="211">
        <v>0</v>
      </c>
      <c r="V113" s="211">
        <v>0</v>
      </c>
      <c r="W113" s="211">
        <v>1</v>
      </c>
      <c r="X113" s="211">
        <v>0</v>
      </c>
      <c r="Y113" s="211">
        <v>0</v>
      </c>
      <c r="Z113" s="211">
        <v>0</v>
      </c>
      <c r="AA113" s="211">
        <v>0</v>
      </c>
      <c r="AB113" s="188">
        <f t="shared" si="2"/>
        <v>2243.36107</v>
      </c>
    </row>
    <row r="114" spans="1:28" ht="20.25">
      <c r="A114" s="183" t="s">
        <v>106</v>
      </c>
      <c r="B114" s="178" t="s">
        <v>517</v>
      </c>
      <c r="C114" s="211">
        <v>-484</v>
      </c>
      <c r="D114" s="211">
        <v>-107</v>
      </c>
      <c r="E114" s="211">
        <v>-79.30519</v>
      </c>
      <c r="F114" s="211">
        <v>-302</v>
      </c>
      <c r="G114" s="211">
        <v>-22</v>
      </c>
      <c r="H114" s="211">
        <v>-3</v>
      </c>
      <c r="I114" s="211">
        <v>216</v>
      </c>
      <c r="J114" s="211">
        <v>-124</v>
      </c>
      <c r="K114" s="211">
        <v>-5</v>
      </c>
      <c r="L114" s="211">
        <v>-3854</v>
      </c>
      <c r="M114" s="211">
        <v>-100</v>
      </c>
      <c r="N114" s="211">
        <v>-132</v>
      </c>
      <c r="O114" s="211">
        <v>-14</v>
      </c>
      <c r="P114" s="211">
        <v>-1.2368299999999999</v>
      </c>
      <c r="Q114" s="211">
        <v>0</v>
      </c>
      <c r="R114" s="211">
        <v>0</v>
      </c>
      <c r="S114" s="211">
        <v>-26</v>
      </c>
      <c r="T114" s="211">
        <v>-630</v>
      </c>
      <c r="U114" s="211">
        <v>-15</v>
      </c>
      <c r="V114" s="211">
        <v>0</v>
      </c>
      <c r="W114" s="211">
        <v>-22</v>
      </c>
      <c r="X114" s="211">
        <v>-2</v>
      </c>
      <c r="Y114" s="211">
        <v>0</v>
      </c>
      <c r="Z114" s="211">
        <v>0</v>
      </c>
      <c r="AA114" s="211">
        <v>0</v>
      </c>
      <c r="AB114" s="188">
        <f t="shared" si="2"/>
        <v>-5706.54202</v>
      </c>
    </row>
    <row r="115" spans="1:28" ht="20.25">
      <c r="A115" s="183" t="s">
        <v>107</v>
      </c>
      <c r="B115" s="178" t="s">
        <v>518</v>
      </c>
      <c r="C115" s="211">
        <v>1936</v>
      </c>
      <c r="D115" s="211">
        <v>6056</v>
      </c>
      <c r="E115" s="211">
        <v>1156.1956100000084</v>
      </c>
      <c r="F115" s="211">
        <v>2990</v>
      </c>
      <c r="G115" s="211">
        <v>765</v>
      </c>
      <c r="H115" s="211">
        <v>309</v>
      </c>
      <c r="I115" s="211">
        <v>3559</v>
      </c>
      <c r="J115" s="211">
        <v>431</v>
      </c>
      <c r="K115" s="211">
        <v>5461</v>
      </c>
      <c r="L115" s="211">
        <v>4927</v>
      </c>
      <c r="M115" s="211">
        <v>-650</v>
      </c>
      <c r="N115" s="211">
        <v>2501</v>
      </c>
      <c r="O115" s="211">
        <v>78</v>
      </c>
      <c r="P115" s="211">
        <v>81.5111699999986</v>
      </c>
      <c r="Q115" s="211">
        <v>239.50047999999998</v>
      </c>
      <c r="R115" s="211">
        <v>46</v>
      </c>
      <c r="S115" s="211">
        <v>53</v>
      </c>
      <c r="T115" s="211">
        <v>-162</v>
      </c>
      <c r="U115" s="211">
        <v>-10</v>
      </c>
      <c r="V115" s="211">
        <v>463</v>
      </c>
      <c r="W115" s="211">
        <v>-260</v>
      </c>
      <c r="X115" s="211">
        <v>-4</v>
      </c>
      <c r="Y115" s="211">
        <v>-188</v>
      </c>
      <c r="Z115" s="211">
        <v>-79</v>
      </c>
      <c r="AA115" s="211">
        <v>-797</v>
      </c>
      <c r="AB115" s="188">
        <f t="shared" si="2"/>
        <v>28902.207260000006</v>
      </c>
    </row>
    <row r="116" spans="1:28" ht="20.25">
      <c r="A116" s="183" t="s">
        <v>108</v>
      </c>
      <c r="B116" s="178" t="s">
        <v>519</v>
      </c>
      <c r="C116" s="211">
        <v>0</v>
      </c>
      <c r="D116" s="211">
        <v>0</v>
      </c>
      <c r="E116" s="211">
        <v>0</v>
      </c>
      <c r="F116" s="211">
        <v>0</v>
      </c>
      <c r="G116" s="211">
        <v>0</v>
      </c>
      <c r="H116" s="211">
        <v>0</v>
      </c>
      <c r="I116" s="211">
        <v>45</v>
      </c>
      <c r="J116" s="211">
        <v>10</v>
      </c>
      <c r="K116" s="211">
        <v>0</v>
      </c>
      <c r="L116" s="211">
        <v>0</v>
      </c>
      <c r="M116" s="211">
        <v>0</v>
      </c>
      <c r="N116" s="211">
        <v>0</v>
      </c>
      <c r="O116" s="211">
        <v>0</v>
      </c>
      <c r="P116" s="211">
        <v>40.78262</v>
      </c>
      <c r="Q116" s="211">
        <v>0</v>
      </c>
      <c r="R116" s="211">
        <v>0</v>
      </c>
      <c r="S116" s="211">
        <v>0</v>
      </c>
      <c r="T116" s="211">
        <v>0</v>
      </c>
      <c r="U116" s="211">
        <v>0</v>
      </c>
      <c r="V116" s="211">
        <v>0</v>
      </c>
      <c r="W116" s="211">
        <v>0</v>
      </c>
      <c r="X116" s="211">
        <v>0</v>
      </c>
      <c r="Y116" s="211">
        <v>0</v>
      </c>
      <c r="Z116" s="211">
        <v>0</v>
      </c>
      <c r="AA116" s="211">
        <v>0</v>
      </c>
      <c r="AB116" s="188">
        <f t="shared" si="2"/>
        <v>95.78262000000001</v>
      </c>
    </row>
    <row r="117" spans="1:28" ht="20.25">
      <c r="A117" s="183" t="s">
        <v>109</v>
      </c>
      <c r="B117" s="178" t="s">
        <v>520</v>
      </c>
      <c r="C117" s="211">
        <v>0</v>
      </c>
      <c r="D117" s="211">
        <v>0</v>
      </c>
      <c r="E117" s="211">
        <v>0</v>
      </c>
      <c r="F117" s="211">
        <v>0</v>
      </c>
      <c r="G117" s="211">
        <v>0</v>
      </c>
      <c r="H117" s="211">
        <v>0</v>
      </c>
      <c r="I117" s="211">
        <v>-2</v>
      </c>
      <c r="J117" s="211">
        <v>-22</v>
      </c>
      <c r="K117" s="211">
        <v>0</v>
      </c>
      <c r="L117" s="211">
        <v>0</v>
      </c>
      <c r="M117" s="211">
        <v>0</v>
      </c>
      <c r="N117" s="211">
        <v>0</v>
      </c>
      <c r="O117" s="211">
        <v>0</v>
      </c>
      <c r="P117" s="211">
        <v>-0.01225</v>
      </c>
      <c r="Q117" s="211">
        <v>0</v>
      </c>
      <c r="R117" s="211">
        <v>0</v>
      </c>
      <c r="S117" s="211">
        <v>0</v>
      </c>
      <c r="T117" s="211">
        <v>0</v>
      </c>
      <c r="U117" s="211">
        <v>0</v>
      </c>
      <c r="V117" s="211">
        <v>0</v>
      </c>
      <c r="W117" s="211">
        <v>0</v>
      </c>
      <c r="X117" s="211">
        <v>0</v>
      </c>
      <c r="Y117" s="211">
        <v>0</v>
      </c>
      <c r="Z117" s="211">
        <v>0</v>
      </c>
      <c r="AA117" s="211">
        <v>0</v>
      </c>
      <c r="AB117" s="188">
        <f t="shared" si="2"/>
        <v>-24.01225</v>
      </c>
    </row>
    <row r="118" spans="1:28" ht="20.25">
      <c r="A118" s="183" t="s">
        <v>521</v>
      </c>
      <c r="B118" s="178" t="s">
        <v>522</v>
      </c>
      <c r="C118" s="211">
        <v>0</v>
      </c>
      <c r="D118" s="211">
        <v>0</v>
      </c>
      <c r="E118" s="211">
        <v>0</v>
      </c>
      <c r="F118" s="211">
        <v>0</v>
      </c>
      <c r="G118" s="211">
        <v>0</v>
      </c>
      <c r="H118" s="211">
        <v>0</v>
      </c>
      <c r="I118" s="211">
        <v>43</v>
      </c>
      <c r="J118" s="211">
        <v>-12</v>
      </c>
      <c r="K118" s="211">
        <v>0</v>
      </c>
      <c r="L118" s="211">
        <v>0</v>
      </c>
      <c r="M118" s="211">
        <v>0</v>
      </c>
      <c r="N118" s="211">
        <v>0</v>
      </c>
      <c r="O118" s="211">
        <v>0</v>
      </c>
      <c r="P118" s="211">
        <v>40.77037</v>
      </c>
      <c r="Q118" s="211">
        <v>0</v>
      </c>
      <c r="R118" s="211">
        <v>0</v>
      </c>
      <c r="S118" s="211">
        <v>0</v>
      </c>
      <c r="T118" s="211">
        <v>0</v>
      </c>
      <c r="U118" s="211">
        <v>0</v>
      </c>
      <c r="V118" s="211">
        <v>0</v>
      </c>
      <c r="W118" s="211">
        <v>0</v>
      </c>
      <c r="X118" s="211">
        <v>0</v>
      </c>
      <c r="Y118" s="211">
        <v>0</v>
      </c>
      <c r="Z118" s="211">
        <v>0</v>
      </c>
      <c r="AA118" s="211">
        <v>0</v>
      </c>
      <c r="AB118" s="188">
        <f t="shared" si="2"/>
        <v>71.77037</v>
      </c>
    </row>
    <row r="119" spans="1:28" ht="20.25">
      <c r="A119" s="183" t="s">
        <v>523</v>
      </c>
      <c r="B119" s="178" t="s">
        <v>524</v>
      </c>
      <c r="C119" s="211">
        <v>0</v>
      </c>
      <c r="D119" s="211">
        <v>-606</v>
      </c>
      <c r="E119" s="211">
        <v>-75</v>
      </c>
      <c r="F119" s="211">
        <v>0</v>
      </c>
      <c r="G119" s="211">
        <v>0</v>
      </c>
      <c r="H119" s="211">
        <v>0</v>
      </c>
      <c r="I119" s="211">
        <v>-364</v>
      </c>
      <c r="J119" s="211">
        <v>0</v>
      </c>
      <c r="K119" s="211">
        <v>-551</v>
      </c>
      <c r="L119" s="211">
        <v>0</v>
      </c>
      <c r="M119" s="211">
        <v>0</v>
      </c>
      <c r="N119" s="211">
        <v>0</v>
      </c>
      <c r="O119" s="211">
        <v>0</v>
      </c>
      <c r="P119" s="211">
        <v>0</v>
      </c>
      <c r="Q119" s="211">
        <v>0</v>
      </c>
      <c r="R119" s="211">
        <v>0</v>
      </c>
      <c r="S119" s="211">
        <v>0</v>
      </c>
      <c r="T119" s="211">
        <v>0</v>
      </c>
      <c r="U119" s="211">
        <v>0</v>
      </c>
      <c r="V119" s="211">
        <v>0</v>
      </c>
      <c r="W119" s="211">
        <v>0</v>
      </c>
      <c r="X119" s="211">
        <v>0</v>
      </c>
      <c r="Y119" s="211">
        <v>0</v>
      </c>
      <c r="Z119" s="211">
        <v>0</v>
      </c>
      <c r="AA119" s="211">
        <v>0</v>
      </c>
      <c r="AB119" s="188">
        <f t="shared" si="2"/>
        <v>-1596</v>
      </c>
    </row>
    <row r="120" spans="1:28" ht="20.25">
      <c r="A120" s="183" t="s">
        <v>525</v>
      </c>
      <c r="B120" s="178" t="s">
        <v>526</v>
      </c>
      <c r="C120" s="211">
        <v>0</v>
      </c>
      <c r="D120" s="211">
        <v>0</v>
      </c>
      <c r="E120" s="211">
        <v>0</v>
      </c>
      <c r="F120" s="211">
        <v>0</v>
      </c>
      <c r="G120" s="211">
        <v>0</v>
      </c>
      <c r="H120" s="211">
        <v>0</v>
      </c>
      <c r="I120" s="211">
        <v>3</v>
      </c>
      <c r="J120" s="211">
        <v>0</v>
      </c>
      <c r="K120" s="211">
        <v>0</v>
      </c>
      <c r="L120" s="211">
        <v>0</v>
      </c>
      <c r="M120" s="211">
        <v>0</v>
      </c>
      <c r="N120" s="211">
        <v>0</v>
      </c>
      <c r="O120" s="211">
        <v>0</v>
      </c>
      <c r="P120" s="211">
        <v>0</v>
      </c>
      <c r="Q120" s="211">
        <v>0</v>
      </c>
      <c r="R120" s="211">
        <v>0</v>
      </c>
      <c r="S120" s="211">
        <v>0</v>
      </c>
      <c r="T120" s="211">
        <v>0</v>
      </c>
      <c r="U120" s="211">
        <v>0</v>
      </c>
      <c r="V120" s="211">
        <v>0</v>
      </c>
      <c r="W120" s="211">
        <v>0</v>
      </c>
      <c r="X120" s="211">
        <v>0</v>
      </c>
      <c r="Y120" s="211">
        <v>0</v>
      </c>
      <c r="Z120" s="211">
        <v>0</v>
      </c>
      <c r="AA120" s="211">
        <v>0</v>
      </c>
      <c r="AB120" s="188">
        <f t="shared" si="2"/>
        <v>3</v>
      </c>
    </row>
    <row r="121" spans="1:28" ht="20.25">
      <c r="A121" s="183" t="s">
        <v>527</v>
      </c>
      <c r="B121" s="178" t="s">
        <v>528</v>
      </c>
      <c r="C121" s="211">
        <v>1936</v>
      </c>
      <c r="D121" s="211">
        <v>5450</v>
      </c>
      <c r="E121" s="211">
        <v>1081.1956100000084</v>
      </c>
      <c r="F121" s="211">
        <v>2990</v>
      </c>
      <c r="G121" s="211">
        <v>765</v>
      </c>
      <c r="H121" s="211">
        <v>309</v>
      </c>
      <c r="I121" s="211">
        <v>3241</v>
      </c>
      <c r="J121" s="211">
        <v>419</v>
      </c>
      <c r="K121" s="211">
        <v>4910</v>
      </c>
      <c r="L121" s="211">
        <v>4927</v>
      </c>
      <c r="M121" s="211">
        <v>-650</v>
      </c>
      <c r="N121" s="211">
        <v>2501</v>
      </c>
      <c r="O121" s="211">
        <v>78</v>
      </c>
      <c r="P121" s="211">
        <v>122.2815399999986</v>
      </c>
      <c r="Q121" s="211">
        <v>239.50047999999998</v>
      </c>
      <c r="R121" s="211">
        <v>46</v>
      </c>
      <c r="S121" s="211">
        <v>53</v>
      </c>
      <c r="T121" s="211">
        <v>-162</v>
      </c>
      <c r="U121" s="211">
        <v>-10</v>
      </c>
      <c r="V121" s="211">
        <v>463</v>
      </c>
      <c r="W121" s="211">
        <v>-260</v>
      </c>
      <c r="X121" s="211">
        <v>-4</v>
      </c>
      <c r="Y121" s="211">
        <v>-188</v>
      </c>
      <c r="Z121" s="211">
        <v>-79</v>
      </c>
      <c r="AA121" s="211">
        <v>-797</v>
      </c>
      <c r="AB121" s="188">
        <f t="shared" si="2"/>
        <v>27380.97763000001</v>
      </c>
    </row>
    <row r="122" spans="1:3" ht="20.25">
      <c r="A122" s="77"/>
      <c r="B122" s="77"/>
      <c r="C122" s="75"/>
    </row>
    <row r="123" spans="1:3" s="143" customFormat="1" ht="20.25">
      <c r="A123" s="144" t="s">
        <v>826</v>
      </c>
      <c r="B123" s="141"/>
      <c r="C123" s="142"/>
    </row>
    <row r="124" spans="3:28" ht="20.25">
      <c r="C124" s="207"/>
      <c r="D124" s="207"/>
      <c r="E124" s="207"/>
      <c r="F124" s="224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  <c r="S124" s="207"/>
      <c r="T124" s="207"/>
      <c r="U124" s="207"/>
      <c r="V124" s="207"/>
      <c r="W124" s="207"/>
      <c r="X124" s="207"/>
      <c r="Y124" s="207"/>
      <c r="Z124" s="207"/>
      <c r="AA124" s="207"/>
      <c r="AB124" s="207"/>
    </row>
  </sheetData>
  <sheetProtection/>
  <mergeCells count="29">
    <mergeCell ref="T2:T4"/>
    <mergeCell ref="A1:AA1"/>
    <mergeCell ref="W2:W4"/>
    <mergeCell ref="C2:C4"/>
    <mergeCell ref="D2:D4"/>
    <mergeCell ref="E2:E4"/>
    <mergeCell ref="Q2:Q4"/>
    <mergeCell ref="R2:R4"/>
    <mergeCell ref="G2:G4"/>
    <mergeCell ref="AA2:AA4"/>
    <mergeCell ref="P2:P4"/>
    <mergeCell ref="A2:B2"/>
    <mergeCell ref="A3:B3"/>
    <mergeCell ref="N2:N4"/>
    <mergeCell ref="F2:F4"/>
    <mergeCell ref="H2:H4"/>
    <mergeCell ref="I2:I4"/>
    <mergeCell ref="K2:K4"/>
    <mergeCell ref="J2:J4"/>
    <mergeCell ref="X2:X4"/>
    <mergeCell ref="U2:U4"/>
    <mergeCell ref="S2:S4"/>
    <mergeCell ref="L2:L4"/>
    <mergeCell ref="M2:M4"/>
    <mergeCell ref="AB2:AB4"/>
    <mergeCell ref="Z2:Z4"/>
    <mergeCell ref="Y2:Y4"/>
    <mergeCell ref="V2:V4"/>
    <mergeCell ref="O2:O4"/>
  </mergeCells>
  <printOptions horizontalCentered="1"/>
  <pageMargins left="0.31496062992125984" right="0.2755905511811024" top="0.2362204724409449" bottom="0.15748031496062992" header="0.2755905511811024" footer="0.15748031496062992"/>
  <pageSetup horizontalDpi="600" verticalDpi="600" orientation="portrait" paperSize="9" scale="30" r:id="rId1"/>
  <colBreaks count="1" manualBreakCount="1">
    <brk id="14" max="12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6">
      <selection activeCell="B3" sqref="B3:B30"/>
    </sheetView>
  </sheetViews>
  <sheetFormatPr defaultColWidth="9.140625" defaultRowHeight="12.75"/>
  <cols>
    <col min="1" max="1" width="10.57421875" style="34" customWidth="1"/>
    <col min="2" max="2" width="63.140625" style="34" bestFit="1" customWidth="1"/>
    <col min="3" max="3" width="28.8515625" style="34" bestFit="1" customWidth="1"/>
    <col min="4" max="4" width="12.57421875" style="34" customWidth="1"/>
    <col min="5" max="5" width="15.7109375" style="34" bestFit="1" customWidth="1"/>
    <col min="6" max="16384" width="9.140625" style="34" customWidth="1"/>
  </cols>
  <sheetData>
    <row r="1" spans="1:4" ht="31.5">
      <c r="A1" s="80" t="s">
        <v>121</v>
      </c>
      <c r="B1" s="80" t="s">
        <v>122</v>
      </c>
      <c r="C1" s="81"/>
      <c r="D1" s="80" t="s">
        <v>123</v>
      </c>
    </row>
    <row r="2" spans="1:4" ht="15.75">
      <c r="A2" s="80"/>
      <c r="B2" s="82" t="s">
        <v>124</v>
      </c>
      <c r="C2" s="80"/>
      <c r="D2" s="80"/>
    </row>
    <row r="3" spans="1:4" ht="15.75">
      <c r="A3" s="83">
        <v>1</v>
      </c>
      <c r="B3" s="84" t="s">
        <v>125</v>
      </c>
      <c r="C3" s="85"/>
      <c r="D3" s="81"/>
    </row>
    <row r="4" spans="1:4" ht="15.75">
      <c r="A4" s="83">
        <v>2</v>
      </c>
      <c r="B4" s="84" t="s">
        <v>620</v>
      </c>
      <c r="C4" s="85"/>
      <c r="D4" s="81"/>
    </row>
    <row r="5" spans="1:4" ht="15.75">
      <c r="A5" s="83">
        <v>3</v>
      </c>
      <c r="B5" s="84" t="s">
        <v>126</v>
      </c>
      <c r="C5" s="85"/>
      <c r="D5" s="81"/>
    </row>
    <row r="6" spans="1:4" ht="12.75" customHeight="1">
      <c r="A6" s="83">
        <v>4</v>
      </c>
      <c r="B6" s="84" t="s">
        <v>621</v>
      </c>
      <c r="C6" s="85"/>
      <c r="D6" s="81"/>
    </row>
    <row r="7" spans="1:4" ht="15.75">
      <c r="A7" s="83">
        <v>5</v>
      </c>
      <c r="B7" s="84" t="s">
        <v>127</v>
      </c>
      <c r="C7" s="85"/>
      <c r="D7" s="81"/>
    </row>
    <row r="8" spans="1:4" ht="15.75">
      <c r="A8" s="83">
        <v>6</v>
      </c>
      <c r="B8" s="84" t="s">
        <v>134</v>
      </c>
      <c r="C8" s="85"/>
      <c r="D8" s="81"/>
    </row>
    <row r="9" spans="1:4" ht="15.75">
      <c r="A9" s="83">
        <v>7</v>
      </c>
      <c r="B9" s="84" t="s">
        <v>128</v>
      </c>
      <c r="C9" s="85"/>
      <c r="D9" s="81"/>
    </row>
    <row r="10" spans="1:4" ht="15.75">
      <c r="A10" s="83">
        <v>8</v>
      </c>
      <c r="B10" s="84" t="s">
        <v>135</v>
      </c>
      <c r="C10" s="85"/>
      <c r="D10" s="81"/>
    </row>
    <row r="11" spans="1:4" ht="15.75">
      <c r="A11" s="83">
        <v>9</v>
      </c>
      <c r="B11" s="84" t="s">
        <v>139</v>
      </c>
      <c r="C11" s="85"/>
      <c r="D11" s="81"/>
    </row>
    <row r="12" spans="1:4" ht="15.75">
      <c r="A12" s="83">
        <v>10</v>
      </c>
      <c r="B12" s="84" t="s">
        <v>136</v>
      </c>
      <c r="C12" s="85"/>
      <c r="D12" s="81"/>
    </row>
    <row r="13" spans="1:4" ht="15.75">
      <c r="A13" s="83">
        <v>11</v>
      </c>
      <c r="B13" s="84" t="s">
        <v>129</v>
      </c>
      <c r="C13" s="85"/>
      <c r="D13" s="81"/>
    </row>
    <row r="14" spans="1:4" ht="15.75">
      <c r="A14" s="83">
        <v>12</v>
      </c>
      <c r="B14" s="84" t="s">
        <v>622</v>
      </c>
      <c r="C14" s="85"/>
      <c r="D14" s="81"/>
    </row>
    <row r="15" spans="1:4" ht="15.75">
      <c r="A15" s="83">
        <v>13</v>
      </c>
      <c r="B15" s="84" t="s">
        <v>623</v>
      </c>
      <c r="C15" s="85"/>
      <c r="D15" s="81"/>
    </row>
    <row r="16" spans="1:5" ht="15.75">
      <c r="A16" s="83">
        <v>14</v>
      </c>
      <c r="B16" s="84" t="s">
        <v>624</v>
      </c>
      <c r="C16" s="85"/>
      <c r="D16" s="85"/>
      <c r="E16" s="35"/>
    </row>
    <row r="17" spans="1:5" ht="15.75">
      <c r="A17" s="83">
        <v>15</v>
      </c>
      <c r="B17" s="84" t="s">
        <v>130</v>
      </c>
      <c r="C17" s="85"/>
      <c r="D17" s="85"/>
      <c r="E17" s="35"/>
    </row>
    <row r="18" spans="1:5" ht="15.75">
      <c r="A18" s="83">
        <v>16</v>
      </c>
      <c r="B18" s="84" t="s">
        <v>133</v>
      </c>
      <c r="C18" s="85"/>
      <c r="D18" s="85"/>
      <c r="E18" s="35"/>
    </row>
    <row r="19" spans="1:5" ht="15.75">
      <c r="A19" s="83">
        <v>17</v>
      </c>
      <c r="B19" s="84" t="s">
        <v>131</v>
      </c>
      <c r="C19" s="85"/>
      <c r="D19" s="85"/>
      <c r="E19" s="35"/>
    </row>
    <row r="20" spans="1:5" ht="15.75">
      <c r="A20" s="83">
        <v>18</v>
      </c>
      <c r="B20" s="84" t="s">
        <v>137</v>
      </c>
      <c r="C20" s="85"/>
      <c r="D20" s="85"/>
      <c r="E20" s="35"/>
    </row>
    <row r="21" spans="1:5" ht="15.75">
      <c r="A21" s="83">
        <v>19</v>
      </c>
      <c r="B21" s="84" t="s">
        <v>625</v>
      </c>
      <c r="C21" s="85"/>
      <c r="D21" s="85"/>
      <c r="E21" s="35"/>
    </row>
    <row r="22" spans="1:5" ht="15.75">
      <c r="A22" s="83">
        <v>20</v>
      </c>
      <c r="B22" s="84" t="s">
        <v>138</v>
      </c>
      <c r="C22" s="85"/>
      <c r="D22" s="85"/>
      <c r="E22" s="35"/>
    </row>
    <row r="23" spans="1:5" ht="15.75">
      <c r="A23" s="83">
        <v>21</v>
      </c>
      <c r="B23" s="84" t="s">
        <v>132</v>
      </c>
      <c r="C23" s="85"/>
      <c r="D23" s="85"/>
      <c r="E23" s="35"/>
    </row>
    <row r="24" spans="1:5" ht="15.75">
      <c r="A24" s="83">
        <v>22</v>
      </c>
      <c r="B24" s="84" t="s">
        <v>626</v>
      </c>
      <c r="C24" s="85"/>
      <c r="D24" s="85"/>
      <c r="E24" s="35"/>
    </row>
    <row r="25" spans="1:5" ht="15.75">
      <c r="A25" s="83">
        <v>23</v>
      </c>
      <c r="B25" s="84" t="s">
        <v>627</v>
      </c>
      <c r="C25" s="85"/>
      <c r="D25" s="85"/>
      <c r="E25" s="35"/>
    </row>
    <row r="26" spans="1:5" ht="15.75">
      <c r="A26" s="83">
        <v>24</v>
      </c>
      <c r="B26" s="84" t="s">
        <v>628</v>
      </c>
      <c r="C26" s="85"/>
      <c r="D26" s="85"/>
      <c r="E26" s="35"/>
    </row>
    <row r="27" spans="1:5" ht="15.75">
      <c r="A27" s="83">
        <v>25</v>
      </c>
      <c r="B27" s="84" t="s">
        <v>629</v>
      </c>
      <c r="C27" s="85"/>
      <c r="D27" s="85"/>
      <c r="E27" s="35"/>
    </row>
    <row r="28" spans="1:4" ht="16.5" customHeight="1">
      <c r="A28" s="83">
        <v>26</v>
      </c>
      <c r="B28" s="84" t="s">
        <v>630</v>
      </c>
      <c r="C28" s="85"/>
      <c r="D28" s="81"/>
    </row>
    <row r="29" spans="1:4" ht="15.75">
      <c r="A29" s="83">
        <v>27</v>
      </c>
      <c r="B29" s="84" t="s">
        <v>631</v>
      </c>
      <c r="C29" s="85"/>
      <c r="D29" s="81"/>
    </row>
    <row r="30" spans="1:4" ht="15.75">
      <c r="A30" s="83">
        <v>28</v>
      </c>
      <c r="B30" s="84" t="s">
        <v>118</v>
      </c>
      <c r="C30" s="85"/>
      <c r="D30" s="8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33">
      <selection activeCell="C2" sqref="C2:C43"/>
    </sheetView>
  </sheetViews>
  <sheetFormatPr defaultColWidth="9.140625" defaultRowHeight="12.75"/>
  <cols>
    <col min="1" max="1" width="20.421875" style="0" bestFit="1" customWidth="1"/>
    <col min="2" max="2" width="18.00390625" style="0" bestFit="1" customWidth="1"/>
    <col min="3" max="3" width="56.7109375" style="0" bestFit="1" customWidth="1"/>
    <col min="4" max="4" width="19.57421875" style="0" customWidth="1"/>
  </cols>
  <sheetData>
    <row r="1" spans="1:3" ht="15.75">
      <c r="A1" s="99" t="s">
        <v>121</v>
      </c>
      <c r="B1" s="99" t="s">
        <v>140</v>
      </c>
      <c r="C1" s="99" t="s">
        <v>141</v>
      </c>
    </row>
    <row r="2" spans="1:3" ht="33">
      <c r="A2" s="100">
        <v>1</v>
      </c>
      <c r="B2" s="101" t="s">
        <v>142</v>
      </c>
      <c r="C2" s="102" t="s">
        <v>143</v>
      </c>
    </row>
    <row r="3" spans="1:3" ht="33">
      <c r="A3" s="83">
        <v>2</v>
      </c>
      <c r="B3" s="103" t="s">
        <v>196</v>
      </c>
      <c r="C3" s="104" t="s">
        <v>197</v>
      </c>
    </row>
    <row r="4" spans="1:3" ht="33">
      <c r="A4" s="100">
        <v>3</v>
      </c>
      <c r="B4" s="103" t="s">
        <v>192</v>
      </c>
      <c r="C4" s="104" t="s">
        <v>193</v>
      </c>
    </row>
    <row r="5" spans="1:3" ht="33">
      <c r="A5" s="83">
        <v>4</v>
      </c>
      <c r="B5" s="103" t="s">
        <v>146</v>
      </c>
      <c r="C5" s="104" t="s">
        <v>147</v>
      </c>
    </row>
    <row r="6" spans="1:3" ht="33">
      <c r="A6" s="100">
        <v>5</v>
      </c>
      <c r="B6" s="103" t="s">
        <v>160</v>
      </c>
      <c r="C6" s="104" t="s">
        <v>161</v>
      </c>
    </row>
    <row r="7" spans="1:3" ht="33">
      <c r="A7" s="83">
        <v>6</v>
      </c>
      <c r="B7" s="103" t="s">
        <v>144</v>
      </c>
      <c r="C7" s="105" t="s">
        <v>145</v>
      </c>
    </row>
    <row r="8" spans="1:3" ht="33">
      <c r="A8" s="100">
        <v>7</v>
      </c>
      <c r="B8" s="103" t="s">
        <v>204</v>
      </c>
      <c r="C8" s="105" t="s">
        <v>205</v>
      </c>
    </row>
    <row r="9" spans="1:3" ht="33">
      <c r="A9" s="83">
        <v>8</v>
      </c>
      <c r="B9" s="103" t="s">
        <v>156</v>
      </c>
      <c r="C9" s="105" t="s">
        <v>157</v>
      </c>
    </row>
    <row r="10" spans="1:3" ht="33">
      <c r="A10" s="100">
        <v>9</v>
      </c>
      <c r="B10" s="95" t="s">
        <v>218</v>
      </c>
      <c r="C10" s="106" t="s">
        <v>119</v>
      </c>
    </row>
    <row r="11" spans="1:3" ht="33">
      <c r="A11" s="83">
        <v>10</v>
      </c>
      <c r="B11" s="103" t="s">
        <v>158</v>
      </c>
      <c r="C11" s="105" t="s">
        <v>159</v>
      </c>
    </row>
    <row r="12" spans="1:3" ht="33">
      <c r="A12" s="83">
        <v>11</v>
      </c>
      <c r="B12" s="103" t="s">
        <v>633</v>
      </c>
      <c r="C12" s="105" t="s">
        <v>634</v>
      </c>
    </row>
    <row r="13" spans="1:3" ht="33">
      <c r="A13" s="100">
        <v>12</v>
      </c>
      <c r="B13" s="103" t="s">
        <v>635</v>
      </c>
      <c r="C13" s="105" t="s">
        <v>636</v>
      </c>
    </row>
    <row r="14" spans="1:3" ht="33">
      <c r="A14" s="83">
        <v>13</v>
      </c>
      <c r="B14" s="103" t="s">
        <v>206</v>
      </c>
      <c r="C14" s="105" t="s">
        <v>207</v>
      </c>
    </row>
    <row r="15" spans="1:3" ht="33">
      <c r="A15" s="83">
        <v>14</v>
      </c>
      <c r="B15" s="103" t="s">
        <v>164</v>
      </c>
      <c r="C15" s="105" t="s">
        <v>165</v>
      </c>
    </row>
    <row r="16" spans="1:3" ht="33">
      <c r="A16" s="100">
        <v>15</v>
      </c>
      <c r="B16" s="103" t="s">
        <v>148</v>
      </c>
      <c r="C16" s="105" t="s">
        <v>149</v>
      </c>
    </row>
    <row r="17" spans="1:3" ht="33">
      <c r="A17" s="83">
        <v>16</v>
      </c>
      <c r="B17" s="103" t="s">
        <v>152</v>
      </c>
      <c r="C17" s="105" t="s">
        <v>153</v>
      </c>
    </row>
    <row r="18" spans="1:3" ht="33">
      <c r="A18" s="83">
        <v>17</v>
      </c>
      <c r="B18" s="103" t="s">
        <v>202</v>
      </c>
      <c r="C18" s="105" t="s">
        <v>203</v>
      </c>
    </row>
    <row r="19" spans="1:3" ht="33">
      <c r="A19" s="100">
        <v>18</v>
      </c>
      <c r="B19" s="103" t="s">
        <v>208</v>
      </c>
      <c r="C19" s="105" t="s">
        <v>209</v>
      </c>
    </row>
    <row r="20" spans="1:3" ht="33">
      <c r="A20" s="83">
        <v>19</v>
      </c>
      <c r="B20" s="103" t="s">
        <v>194</v>
      </c>
      <c r="C20" s="105" t="s">
        <v>195</v>
      </c>
    </row>
    <row r="21" spans="1:3" ht="33">
      <c r="A21" s="83">
        <v>20</v>
      </c>
      <c r="B21" s="103" t="s">
        <v>170</v>
      </c>
      <c r="C21" s="105" t="s">
        <v>171</v>
      </c>
    </row>
    <row r="22" spans="1:3" ht="33">
      <c r="A22" s="100">
        <v>21</v>
      </c>
      <c r="B22" s="103" t="s">
        <v>176</v>
      </c>
      <c r="C22" s="105" t="s">
        <v>637</v>
      </c>
    </row>
    <row r="23" spans="1:3" ht="33">
      <c r="A23" s="83">
        <v>22</v>
      </c>
      <c r="B23" s="103" t="s">
        <v>181</v>
      </c>
      <c r="C23" s="105" t="s">
        <v>638</v>
      </c>
    </row>
    <row r="24" spans="1:3" ht="33">
      <c r="A24" s="83">
        <v>23</v>
      </c>
      <c r="B24" s="103" t="s">
        <v>198</v>
      </c>
      <c r="C24" s="105" t="s">
        <v>199</v>
      </c>
    </row>
    <row r="25" spans="1:3" ht="33">
      <c r="A25" s="100">
        <v>24</v>
      </c>
      <c r="B25" s="103" t="s">
        <v>172</v>
      </c>
      <c r="C25" s="105" t="s">
        <v>173</v>
      </c>
    </row>
    <row r="26" spans="1:3" ht="33">
      <c r="A26" s="83">
        <v>25</v>
      </c>
      <c r="B26" s="103" t="s">
        <v>174</v>
      </c>
      <c r="C26" s="105" t="s">
        <v>175</v>
      </c>
    </row>
    <row r="27" spans="1:3" ht="33">
      <c r="A27" s="83">
        <v>26</v>
      </c>
      <c r="B27" s="103" t="s">
        <v>186</v>
      </c>
      <c r="C27" s="105" t="s">
        <v>187</v>
      </c>
    </row>
    <row r="28" spans="1:3" ht="33">
      <c r="A28" s="100">
        <v>27</v>
      </c>
      <c r="B28" s="103" t="s">
        <v>179</v>
      </c>
      <c r="C28" s="105" t="s">
        <v>180</v>
      </c>
    </row>
    <row r="29" spans="1:3" ht="33">
      <c r="A29" s="83">
        <v>28</v>
      </c>
      <c r="B29" s="103" t="s">
        <v>210</v>
      </c>
      <c r="C29" s="105" t="s">
        <v>211</v>
      </c>
    </row>
    <row r="30" spans="1:3" ht="33">
      <c r="A30" s="83">
        <v>29</v>
      </c>
      <c r="B30" s="103" t="s">
        <v>212</v>
      </c>
      <c r="C30" s="105" t="s">
        <v>213</v>
      </c>
    </row>
    <row r="31" spans="1:3" ht="33">
      <c r="A31" s="100">
        <v>30</v>
      </c>
      <c r="B31" s="103" t="s">
        <v>200</v>
      </c>
      <c r="C31" s="105" t="s">
        <v>201</v>
      </c>
    </row>
    <row r="32" spans="1:3" ht="33">
      <c r="A32" s="83">
        <v>31</v>
      </c>
      <c r="B32" s="103" t="s">
        <v>162</v>
      </c>
      <c r="C32" s="105" t="s">
        <v>163</v>
      </c>
    </row>
    <row r="33" spans="1:3" ht="33">
      <c r="A33" s="83">
        <v>32</v>
      </c>
      <c r="B33" s="103" t="s">
        <v>214</v>
      </c>
      <c r="C33" s="105" t="s">
        <v>215</v>
      </c>
    </row>
    <row r="34" spans="1:3" ht="33">
      <c r="A34" s="100">
        <v>33</v>
      </c>
      <c r="B34" s="103" t="s">
        <v>216</v>
      </c>
      <c r="C34" s="105" t="s">
        <v>217</v>
      </c>
    </row>
    <row r="35" spans="1:3" ht="33">
      <c r="A35" s="83">
        <v>34</v>
      </c>
      <c r="B35" s="103" t="s">
        <v>188</v>
      </c>
      <c r="C35" s="105" t="s">
        <v>189</v>
      </c>
    </row>
    <row r="36" spans="1:3" ht="33">
      <c r="A36" s="83">
        <v>35</v>
      </c>
      <c r="B36" s="103" t="s">
        <v>154</v>
      </c>
      <c r="C36" s="105" t="s">
        <v>155</v>
      </c>
    </row>
    <row r="37" spans="1:3" ht="33">
      <c r="A37" s="100">
        <v>36</v>
      </c>
      <c r="B37" s="103" t="s">
        <v>190</v>
      </c>
      <c r="C37" s="105" t="s">
        <v>191</v>
      </c>
    </row>
    <row r="38" spans="1:3" ht="33">
      <c r="A38" s="83">
        <v>37</v>
      </c>
      <c r="B38" s="103" t="s">
        <v>177</v>
      </c>
      <c r="C38" s="105" t="s">
        <v>178</v>
      </c>
    </row>
    <row r="39" spans="1:3" ht="33">
      <c r="A39" s="83">
        <v>38</v>
      </c>
      <c r="B39" s="103" t="s">
        <v>150</v>
      </c>
      <c r="C39" s="105" t="s">
        <v>151</v>
      </c>
    </row>
    <row r="40" spans="1:3" ht="33">
      <c r="A40" s="100">
        <v>39</v>
      </c>
      <c r="B40" s="103" t="s">
        <v>182</v>
      </c>
      <c r="C40" s="105" t="s">
        <v>183</v>
      </c>
    </row>
    <row r="41" spans="1:3" ht="33">
      <c r="A41" s="83">
        <v>40</v>
      </c>
      <c r="B41" s="103" t="s">
        <v>184</v>
      </c>
      <c r="C41" s="105" t="s">
        <v>185</v>
      </c>
    </row>
    <row r="42" spans="1:3" ht="33">
      <c r="A42" s="83">
        <v>41</v>
      </c>
      <c r="B42" s="103" t="s">
        <v>168</v>
      </c>
      <c r="C42" s="105" t="s">
        <v>169</v>
      </c>
    </row>
    <row r="43" spans="1:3" ht="33">
      <c r="A43" s="83">
        <v>42</v>
      </c>
      <c r="B43" s="103" t="s">
        <v>166</v>
      </c>
      <c r="C43" s="105" t="s">
        <v>167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3">
      <selection activeCell="C31" sqref="C31"/>
    </sheetView>
  </sheetViews>
  <sheetFormatPr defaultColWidth="9.140625" defaultRowHeight="12.75"/>
  <cols>
    <col min="1" max="1" width="16.7109375" style="33" bestFit="1" customWidth="1"/>
    <col min="2" max="2" width="17.7109375" style="33" bestFit="1" customWidth="1"/>
    <col min="3" max="3" width="23.57421875" style="33" bestFit="1" customWidth="1"/>
    <col min="4" max="5" width="9.140625" style="37" customWidth="1"/>
    <col min="6" max="6" width="22.421875" style="37" bestFit="1" customWidth="1"/>
    <col min="7" max="17" width="9.140625" style="37" customWidth="1"/>
    <col min="18" max="16384" width="9.140625" style="33" customWidth="1"/>
  </cols>
  <sheetData>
    <row r="1" spans="1:6" ht="15.75">
      <c r="A1" s="86" t="s">
        <v>121</v>
      </c>
      <c r="B1" s="86" t="s">
        <v>219</v>
      </c>
      <c r="C1" s="86" t="s">
        <v>220</v>
      </c>
      <c r="D1" s="87"/>
      <c r="E1" s="87" t="s">
        <v>111</v>
      </c>
      <c r="F1" s="87" t="s">
        <v>632</v>
      </c>
    </row>
    <row r="2" spans="1:17" s="36" customFormat="1" ht="23.25" customHeight="1">
      <c r="A2" s="83">
        <v>1</v>
      </c>
      <c r="B2" s="88" t="s">
        <v>221</v>
      </c>
      <c r="C2" s="89" t="s">
        <v>222</v>
      </c>
      <c r="D2" s="90"/>
      <c r="E2" s="83">
        <v>1</v>
      </c>
      <c r="F2" s="84" t="s">
        <v>224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s="36" customFormat="1" ht="23.25" customHeight="1">
      <c r="A3" s="83">
        <v>2</v>
      </c>
      <c r="B3" s="88" t="s">
        <v>223</v>
      </c>
      <c r="C3" s="91" t="s">
        <v>224</v>
      </c>
      <c r="D3" s="90"/>
      <c r="E3" s="83">
        <v>2</v>
      </c>
      <c r="F3" s="84" t="s">
        <v>232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s="36" customFormat="1" ht="23.25" customHeight="1">
      <c r="A4" s="83">
        <v>3</v>
      </c>
      <c r="B4" s="88" t="s">
        <v>225</v>
      </c>
      <c r="C4" s="89" t="s">
        <v>226</v>
      </c>
      <c r="D4" s="90"/>
      <c r="E4" s="83">
        <v>3</v>
      </c>
      <c r="F4" s="92" t="s">
        <v>238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s="36" customFormat="1" ht="23.25" customHeight="1">
      <c r="A5" s="83">
        <v>4</v>
      </c>
      <c r="B5" s="88" t="s">
        <v>227</v>
      </c>
      <c r="C5" s="89" t="s">
        <v>228</v>
      </c>
      <c r="D5" s="90"/>
      <c r="E5" s="83">
        <v>4</v>
      </c>
      <c r="F5" s="84" t="s">
        <v>240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s="36" customFormat="1" ht="23.25" customHeight="1">
      <c r="A6" s="83">
        <v>5</v>
      </c>
      <c r="B6" s="88" t="s">
        <v>229</v>
      </c>
      <c r="C6" s="89" t="s">
        <v>230</v>
      </c>
      <c r="D6" s="90"/>
      <c r="E6" s="83">
        <v>5</v>
      </c>
      <c r="F6" s="84" t="s">
        <v>242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s="36" customFormat="1" ht="23.25" customHeight="1">
      <c r="A7" s="83">
        <v>6</v>
      </c>
      <c r="B7" s="88" t="s">
        <v>231</v>
      </c>
      <c r="C7" s="91" t="s">
        <v>232</v>
      </c>
      <c r="D7" s="90"/>
      <c r="E7" s="83">
        <v>6</v>
      </c>
      <c r="F7" s="84" t="s">
        <v>244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7" s="36" customFormat="1" ht="23.25" customHeight="1">
      <c r="A8" s="83">
        <v>7</v>
      </c>
      <c r="B8" s="88" t="s">
        <v>233</v>
      </c>
      <c r="C8" s="89" t="s">
        <v>234</v>
      </c>
      <c r="D8" s="90"/>
      <c r="E8" s="83">
        <v>7</v>
      </c>
      <c r="F8" s="84" t="s">
        <v>246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s="36" customFormat="1" ht="23.25" customHeight="1">
      <c r="A9" s="83">
        <v>8</v>
      </c>
      <c r="B9" s="88" t="s">
        <v>235</v>
      </c>
      <c r="C9" s="89" t="s">
        <v>236</v>
      </c>
      <c r="D9" s="90"/>
      <c r="E9" s="83">
        <v>8</v>
      </c>
      <c r="F9" s="84" t="s">
        <v>248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s="36" customFormat="1" ht="23.25" customHeight="1">
      <c r="A10" s="83">
        <v>9</v>
      </c>
      <c r="B10" s="88" t="s">
        <v>237</v>
      </c>
      <c r="C10" s="93" t="s">
        <v>238</v>
      </c>
      <c r="D10" s="90"/>
      <c r="E10" s="83">
        <v>9</v>
      </c>
      <c r="F10" s="84" t="s">
        <v>250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7" s="36" customFormat="1" ht="23.25" customHeight="1">
      <c r="A11" s="83">
        <v>10</v>
      </c>
      <c r="B11" s="88" t="s">
        <v>239</v>
      </c>
      <c r="C11" s="91" t="s">
        <v>240</v>
      </c>
      <c r="D11" s="90"/>
      <c r="E11" s="83">
        <v>10</v>
      </c>
      <c r="F11" s="84" t="s">
        <v>256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7" s="36" customFormat="1" ht="23.25" customHeight="1">
      <c r="A12" s="83">
        <v>11</v>
      </c>
      <c r="B12" s="88" t="s">
        <v>241</v>
      </c>
      <c r="C12" s="91" t="s">
        <v>242</v>
      </c>
      <c r="D12" s="90"/>
      <c r="E12" s="83">
        <v>11</v>
      </c>
      <c r="F12" s="84" t="s">
        <v>258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7" s="36" customFormat="1" ht="23.25" customHeight="1">
      <c r="A13" s="83">
        <v>12</v>
      </c>
      <c r="B13" s="88" t="s">
        <v>243</v>
      </c>
      <c r="C13" s="91" t="s">
        <v>244</v>
      </c>
      <c r="D13" s="90"/>
      <c r="E13" s="83">
        <v>12</v>
      </c>
      <c r="F13" s="84" t="s">
        <v>260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36" customFormat="1" ht="23.25" customHeight="1">
      <c r="A14" s="83">
        <v>13</v>
      </c>
      <c r="B14" s="88" t="s">
        <v>245</v>
      </c>
      <c r="C14" s="91" t="s">
        <v>246</v>
      </c>
      <c r="D14" s="90"/>
      <c r="E14" s="83">
        <v>13</v>
      </c>
      <c r="F14" s="84" t="s">
        <v>262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s="36" customFormat="1" ht="23.25" customHeight="1">
      <c r="A15" s="83">
        <v>14</v>
      </c>
      <c r="B15" s="88" t="s">
        <v>247</v>
      </c>
      <c r="C15" s="91" t="s">
        <v>248</v>
      </c>
      <c r="D15" s="90"/>
      <c r="E15" s="83">
        <v>14</v>
      </c>
      <c r="F15" s="84" t="s">
        <v>266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s="36" customFormat="1" ht="23.25" customHeight="1">
      <c r="A16" s="83">
        <v>15</v>
      </c>
      <c r="B16" s="88" t="s">
        <v>249</v>
      </c>
      <c r="C16" s="91" t="s">
        <v>250</v>
      </c>
      <c r="D16" s="90"/>
      <c r="E16" s="83">
        <v>15</v>
      </c>
      <c r="F16" s="84" t="s">
        <v>270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s="36" customFormat="1" ht="23.25" customHeight="1">
      <c r="A17" s="83">
        <v>16</v>
      </c>
      <c r="B17" s="88" t="s">
        <v>251</v>
      </c>
      <c r="C17" s="89" t="s">
        <v>252</v>
      </c>
      <c r="D17" s="90"/>
      <c r="E17" s="83">
        <v>16</v>
      </c>
      <c r="F17" s="84" t="s">
        <v>274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s="36" customFormat="1" ht="23.25" customHeight="1">
      <c r="A18" s="83">
        <v>17</v>
      </c>
      <c r="B18" s="88" t="s">
        <v>253</v>
      </c>
      <c r="C18" s="89" t="s">
        <v>254</v>
      </c>
      <c r="D18" s="90"/>
      <c r="E18" s="83">
        <v>17</v>
      </c>
      <c r="F18" s="84" t="s">
        <v>276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s="36" customFormat="1" ht="23.25" customHeight="1">
      <c r="A19" s="83">
        <v>18</v>
      </c>
      <c r="B19" s="88" t="s">
        <v>255</v>
      </c>
      <c r="C19" s="91" t="s">
        <v>256</v>
      </c>
      <c r="D19" s="90"/>
      <c r="E19" s="83">
        <v>18</v>
      </c>
      <c r="F19" s="84" t="s">
        <v>278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s="36" customFormat="1" ht="23.25" customHeight="1">
      <c r="A20" s="83">
        <v>19</v>
      </c>
      <c r="B20" s="88" t="s">
        <v>257</v>
      </c>
      <c r="C20" s="91" t="s">
        <v>258</v>
      </c>
      <c r="D20" s="90"/>
      <c r="E20" s="83">
        <v>19</v>
      </c>
      <c r="F20" s="84" t="s">
        <v>280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s="36" customFormat="1" ht="23.25" customHeight="1">
      <c r="A21" s="83">
        <v>20</v>
      </c>
      <c r="B21" s="88" t="s">
        <v>259</v>
      </c>
      <c r="C21" s="91" t="s">
        <v>260</v>
      </c>
      <c r="D21" s="90"/>
      <c r="E21" s="83">
        <v>20</v>
      </c>
      <c r="F21" s="84" t="s">
        <v>286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s="36" customFormat="1" ht="23.25" customHeight="1">
      <c r="A22" s="83">
        <v>21</v>
      </c>
      <c r="B22" s="88" t="s">
        <v>261</v>
      </c>
      <c r="C22" s="91" t="s">
        <v>262</v>
      </c>
      <c r="D22" s="90"/>
      <c r="E22" s="83">
        <v>21</v>
      </c>
      <c r="F22" s="84" t="s">
        <v>288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s="36" customFormat="1" ht="23.25" customHeight="1">
      <c r="A23" s="83">
        <v>22</v>
      </c>
      <c r="B23" s="88" t="s">
        <v>263</v>
      </c>
      <c r="C23" s="89" t="s">
        <v>264</v>
      </c>
      <c r="D23" s="90"/>
      <c r="E23" s="83">
        <v>22</v>
      </c>
      <c r="F23" s="84" t="s">
        <v>290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s="36" customFormat="1" ht="23.25" customHeight="1">
      <c r="A24" s="83">
        <v>23</v>
      </c>
      <c r="B24" s="88" t="s">
        <v>265</v>
      </c>
      <c r="C24" s="91" t="s">
        <v>266</v>
      </c>
      <c r="D24" s="90"/>
      <c r="E24" s="83">
        <v>23</v>
      </c>
      <c r="F24" s="84" t="s">
        <v>292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s="36" customFormat="1" ht="23.25" customHeight="1">
      <c r="A25" s="83">
        <v>24</v>
      </c>
      <c r="B25" s="88" t="s">
        <v>267</v>
      </c>
      <c r="C25" s="89" t="s">
        <v>268</v>
      </c>
      <c r="D25" s="90"/>
      <c r="E25" s="83">
        <v>24</v>
      </c>
      <c r="F25" s="84" t="s">
        <v>296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7" s="36" customFormat="1" ht="23.25" customHeight="1">
      <c r="A26" s="83">
        <v>25</v>
      </c>
      <c r="B26" s="88" t="s">
        <v>269</v>
      </c>
      <c r="C26" s="91" t="s">
        <v>270</v>
      </c>
      <c r="D26" s="90"/>
      <c r="E26" s="83">
        <v>25</v>
      </c>
      <c r="F26" s="84" t="s">
        <v>304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7" s="36" customFormat="1" ht="23.25" customHeight="1">
      <c r="A27" s="83">
        <v>26</v>
      </c>
      <c r="B27" s="88" t="s">
        <v>271</v>
      </c>
      <c r="C27" s="89" t="s">
        <v>272</v>
      </c>
      <c r="D27" s="90"/>
      <c r="E27" s="83">
        <v>26</v>
      </c>
      <c r="F27" s="84" t="s">
        <v>306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17" s="36" customFormat="1" ht="23.25" customHeight="1">
      <c r="A28" s="83">
        <v>27</v>
      </c>
      <c r="B28" s="88" t="s">
        <v>273</v>
      </c>
      <c r="C28" s="91" t="s">
        <v>274</v>
      </c>
      <c r="D28" s="90"/>
      <c r="E28" s="83">
        <v>27</v>
      </c>
      <c r="F28" s="84" t="s">
        <v>314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7" s="36" customFormat="1" ht="23.25" customHeight="1">
      <c r="A29" s="83">
        <v>28</v>
      </c>
      <c r="B29" s="88" t="s">
        <v>275</v>
      </c>
      <c r="C29" s="91" t="s">
        <v>276</v>
      </c>
      <c r="D29" s="90"/>
      <c r="E29" s="83">
        <v>28</v>
      </c>
      <c r="F29" s="84" t="s">
        <v>316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7" s="36" customFormat="1" ht="23.25" customHeight="1">
      <c r="A30" s="83">
        <v>29</v>
      </c>
      <c r="B30" s="88" t="s">
        <v>277</v>
      </c>
      <c r="C30" s="91" t="s">
        <v>278</v>
      </c>
      <c r="D30" s="90"/>
      <c r="E30" s="83">
        <v>29</v>
      </c>
      <c r="F30" s="84" t="s">
        <v>318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7" s="36" customFormat="1" ht="23.25" customHeight="1">
      <c r="A31" s="83">
        <v>30</v>
      </c>
      <c r="B31" s="88" t="s">
        <v>279</v>
      </c>
      <c r="C31" s="91" t="s">
        <v>280</v>
      </c>
      <c r="D31" s="90"/>
      <c r="E31" s="83">
        <v>30</v>
      </c>
      <c r="F31" s="84" t="s">
        <v>320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7" s="36" customFormat="1" ht="23.25" customHeight="1">
      <c r="A32" s="83">
        <v>31</v>
      </c>
      <c r="B32" s="88" t="s">
        <v>281</v>
      </c>
      <c r="C32" s="89" t="s">
        <v>282</v>
      </c>
      <c r="D32" s="90"/>
      <c r="E32" s="83">
        <v>31</v>
      </c>
      <c r="F32" s="84" t="s">
        <v>324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1:17" s="36" customFormat="1" ht="23.25" customHeight="1">
      <c r="A33" s="83">
        <v>32</v>
      </c>
      <c r="B33" s="88" t="s">
        <v>283</v>
      </c>
      <c r="C33" s="89" t="s">
        <v>284</v>
      </c>
      <c r="D33" s="90"/>
      <c r="E33" s="83">
        <v>32</v>
      </c>
      <c r="F33" s="84" t="s">
        <v>328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1:17" s="36" customFormat="1" ht="23.25" customHeight="1">
      <c r="A34" s="83">
        <v>33</v>
      </c>
      <c r="B34" s="88" t="s">
        <v>285</v>
      </c>
      <c r="C34" s="91" t="s">
        <v>286</v>
      </c>
      <c r="D34" s="90"/>
      <c r="E34" s="87"/>
      <c r="F34" s="87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s="36" customFormat="1" ht="23.25" customHeight="1">
      <c r="A35" s="83">
        <v>34</v>
      </c>
      <c r="B35" s="88" t="s">
        <v>287</v>
      </c>
      <c r="C35" s="91" t="s">
        <v>288</v>
      </c>
      <c r="D35" s="90"/>
      <c r="E35" s="87"/>
      <c r="F35" s="87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s="36" customFormat="1" ht="23.25" customHeight="1">
      <c r="A36" s="83">
        <v>35</v>
      </c>
      <c r="B36" s="88" t="s">
        <v>289</v>
      </c>
      <c r="C36" s="91" t="s">
        <v>290</v>
      </c>
      <c r="D36" s="90"/>
      <c r="E36" s="87"/>
      <c r="F36" s="87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 s="36" customFormat="1" ht="23.25" customHeight="1">
      <c r="A37" s="94">
        <v>36</v>
      </c>
      <c r="B37" s="88" t="s">
        <v>291</v>
      </c>
      <c r="C37" s="91" t="s">
        <v>292</v>
      </c>
      <c r="D37" s="90"/>
      <c r="E37" s="87"/>
      <c r="F37" s="87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 s="36" customFormat="1" ht="23.25" customHeight="1">
      <c r="A38" s="94">
        <v>37</v>
      </c>
      <c r="B38" s="88" t="s">
        <v>293</v>
      </c>
      <c r="C38" s="89" t="s">
        <v>294</v>
      </c>
      <c r="D38" s="90"/>
      <c r="E38" s="87"/>
      <c r="F38" s="87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7" s="36" customFormat="1" ht="23.25" customHeight="1">
      <c r="A39" s="94">
        <v>38</v>
      </c>
      <c r="B39" s="88" t="s">
        <v>295</v>
      </c>
      <c r="C39" s="91" t="s">
        <v>296</v>
      </c>
      <c r="D39" s="90"/>
      <c r="E39" s="87"/>
      <c r="F39" s="87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 s="36" customFormat="1" ht="23.25" customHeight="1">
      <c r="A40" s="94">
        <v>39</v>
      </c>
      <c r="B40" s="88" t="s">
        <v>297</v>
      </c>
      <c r="C40" s="89" t="s">
        <v>298</v>
      </c>
      <c r="D40" s="90"/>
      <c r="E40" s="87"/>
      <c r="F40" s="87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7" s="36" customFormat="1" ht="23.25" customHeight="1">
      <c r="A41" s="94">
        <v>40</v>
      </c>
      <c r="B41" s="88" t="s">
        <v>299</v>
      </c>
      <c r="C41" s="89" t="s">
        <v>300</v>
      </c>
      <c r="D41" s="90"/>
      <c r="E41" s="87"/>
      <c r="F41" s="87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17" s="36" customFormat="1" ht="23.25" customHeight="1">
      <c r="A42" s="94">
        <v>41</v>
      </c>
      <c r="B42" s="88" t="s">
        <v>301</v>
      </c>
      <c r="C42" s="89" t="s">
        <v>302</v>
      </c>
      <c r="D42" s="90"/>
      <c r="E42" s="87"/>
      <c r="F42" s="87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1:17" s="36" customFormat="1" ht="23.25" customHeight="1">
      <c r="A43" s="94">
        <v>42</v>
      </c>
      <c r="B43" s="88" t="s">
        <v>303</v>
      </c>
      <c r="C43" s="91" t="s">
        <v>304</v>
      </c>
      <c r="D43" s="90"/>
      <c r="E43" s="87"/>
      <c r="F43" s="87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s="36" customFormat="1" ht="23.25" customHeight="1">
      <c r="A44" s="94">
        <v>43</v>
      </c>
      <c r="B44" s="88" t="s">
        <v>305</v>
      </c>
      <c r="C44" s="91" t="s">
        <v>306</v>
      </c>
      <c r="D44" s="90"/>
      <c r="E44" s="87"/>
      <c r="F44" s="87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s="36" customFormat="1" ht="23.25" customHeight="1">
      <c r="A45" s="94">
        <v>44</v>
      </c>
      <c r="B45" s="88" t="s">
        <v>307</v>
      </c>
      <c r="C45" s="89" t="s">
        <v>308</v>
      </c>
      <c r="D45" s="90"/>
      <c r="E45" s="87"/>
      <c r="F45" s="87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1:17" s="36" customFormat="1" ht="23.25" customHeight="1">
      <c r="A46" s="95">
        <v>45</v>
      </c>
      <c r="B46" s="88" t="s">
        <v>309</v>
      </c>
      <c r="C46" s="89" t="s">
        <v>310</v>
      </c>
      <c r="D46" s="90"/>
      <c r="E46" s="87"/>
      <c r="F46" s="87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1:17" s="36" customFormat="1" ht="23.25" customHeight="1">
      <c r="A47" s="95">
        <v>46</v>
      </c>
      <c r="B47" s="88" t="s">
        <v>311</v>
      </c>
      <c r="C47" s="89" t="s">
        <v>312</v>
      </c>
      <c r="D47" s="90"/>
      <c r="E47" s="87"/>
      <c r="F47" s="87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1:17" s="36" customFormat="1" ht="23.25" customHeight="1">
      <c r="A48" s="95">
        <v>47</v>
      </c>
      <c r="B48" s="88" t="s">
        <v>313</v>
      </c>
      <c r="C48" s="91" t="s">
        <v>314</v>
      </c>
      <c r="D48" s="90"/>
      <c r="E48" s="87"/>
      <c r="F48" s="87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1:17" s="36" customFormat="1" ht="23.25" customHeight="1">
      <c r="A49" s="95">
        <v>48</v>
      </c>
      <c r="B49" s="88" t="s">
        <v>315</v>
      </c>
      <c r="C49" s="91" t="s">
        <v>316</v>
      </c>
      <c r="D49" s="90"/>
      <c r="E49" s="87"/>
      <c r="F49" s="87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1:17" s="36" customFormat="1" ht="23.25" customHeight="1">
      <c r="A50" s="95">
        <v>49</v>
      </c>
      <c r="B50" s="88" t="s">
        <v>317</v>
      </c>
      <c r="C50" s="91" t="s">
        <v>318</v>
      </c>
      <c r="D50" s="90"/>
      <c r="E50" s="87"/>
      <c r="F50" s="87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1:17" s="36" customFormat="1" ht="23.25" customHeight="1">
      <c r="A51" s="95">
        <v>50</v>
      </c>
      <c r="B51" s="88" t="s">
        <v>319</v>
      </c>
      <c r="C51" s="91" t="s">
        <v>320</v>
      </c>
      <c r="D51" s="90"/>
      <c r="E51" s="87"/>
      <c r="F51" s="87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1:17" s="36" customFormat="1" ht="23.25" customHeight="1">
      <c r="A52" s="95">
        <v>51</v>
      </c>
      <c r="B52" s="88" t="s">
        <v>321</v>
      </c>
      <c r="C52" s="89" t="s">
        <v>322</v>
      </c>
      <c r="D52" s="90"/>
      <c r="E52" s="87"/>
      <c r="F52" s="87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1:17" s="36" customFormat="1" ht="23.25" customHeight="1">
      <c r="A53" s="95">
        <v>52</v>
      </c>
      <c r="B53" s="88" t="s">
        <v>323</v>
      </c>
      <c r="C53" s="91" t="s">
        <v>324</v>
      </c>
      <c r="D53" s="90"/>
      <c r="E53" s="87"/>
      <c r="F53" s="87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s="36" customFormat="1" ht="23.25" customHeight="1">
      <c r="A54" s="95">
        <v>53</v>
      </c>
      <c r="B54" s="88" t="s">
        <v>325</v>
      </c>
      <c r="C54" s="89" t="s">
        <v>326</v>
      </c>
      <c r="D54" s="90"/>
      <c r="E54" s="87"/>
      <c r="F54" s="87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1:17" s="36" customFormat="1" ht="23.25" customHeight="1">
      <c r="A55" s="95">
        <v>54</v>
      </c>
      <c r="B55" s="88" t="s">
        <v>327</v>
      </c>
      <c r="C55" s="91" t="s">
        <v>328</v>
      </c>
      <c r="D55" s="90"/>
      <c r="E55" s="87"/>
      <c r="F55" s="87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1:17" s="36" customFormat="1" ht="23.25" customHeight="1">
      <c r="A56" s="95">
        <v>55</v>
      </c>
      <c r="B56" s="88" t="s">
        <v>329</v>
      </c>
      <c r="C56" s="89" t="s">
        <v>330</v>
      </c>
      <c r="D56" s="90"/>
      <c r="E56" s="87"/>
      <c r="F56" s="87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1:6" s="37" customFormat="1" ht="18.75">
      <c r="A57" s="96">
        <v>56</v>
      </c>
      <c r="B57" s="97" t="s">
        <v>331</v>
      </c>
      <c r="C57" s="98" t="s">
        <v>119</v>
      </c>
      <c r="D57" s="87"/>
      <c r="E57" s="87"/>
      <c r="F57" s="87"/>
    </row>
    <row r="58" s="37" customFormat="1" ht="12.75"/>
    <row r="59" s="37" customFormat="1" ht="12.75"/>
    <row r="60" s="37" customFormat="1" ht="12.75"/>
    <row r="61" s="37" customFormat="1" ht="12.75"/>
    <row r="62" s="37" customFormat="1" ht="12.75"/>
    <row r="63" s="37" customFormat="1" ht="12.75"/>
    <row r="64" s="37" customFormat="1" ht="12.75"/>
    <row r="65" s="37" customFormat="1" ht="12.75"/>
    <row r="66" s="37" customFormat="1" ht="12.75"/>
    <row r="67" s="37" customFormat="1" ht="12.75"/>
    <row r="68" s="37" customFormat="1" ht="12.75"/>
    <row r="69" s="37" customFormat="1" ht="12.75"/>
    <row r="70" s="37" customFormat="1" ht="12.75"/>
    <row r="71" s="37" customFormat="1" ht="12.75"/>
    <row r="72" s="37" customFormat="1" ht="12.75"/>
    <row r="73" s="37" customFormat="1" ht="12.75"/>
    <row r="74" s="37" customFormat="1" ht="12.75"/>
    <row r="75" s="37" customFormat="1" ht="12.75"/>
    <row r="76" s="37" customFormat="1" ht="12.75"/>
    <row r="77" s="37" customFormat="1" ht="12.75"/>
    <row r="78" s="37" customFormat="1" ht="12.75"/>
    <row r="79" s="37" customFormat="1" ht="12.75"/>
    <row r="80" s="37" customFormat="1" ht="12.75"/>
    <row r="81" s="37" customFormat="1" ht="12.75"/>
    <row r="82" s="37" customFormat="1" ht="12.75"/>
    <row r="83" s="37" customFormat="1" ht="12.75"/>
    <row r="84" s="37" customFormat="1" ht="12.75"/>
    <row r="85" s="37" customFormat="1" ht="12.75"/>
    <row r="86" s="37" customFormat="1" ht="12.75"/>
    <row r="87" s="37" customFormat="1" ht="12.75"/>
    <row r="88" s="37" customFormat="1" ht="12.75"/>
    <row r="89" s="37" customFormat="1" ht="12.75"/>
    <row r="90" s="37" customFormat="1" ht="12.75"/>
    <row r="91" s="37" customFormat="1" ht="12.75"/>
    <row r="92" s="37" customFormat="1" ht="12.75"/>
    <row r="93" s="37" customFormat="1" ht="12.75"/>
    <row r="94" s="37" customFormat="1" ht="12.75"/>
    <row r="95" s="37" customFormat="1" ht="12.75"/>
    <row r="96" s="37" customFormat="1" ht="12.75"/>
    <row r="97" s="37" customFormat="1" ht="12.75"/>
    <row r="98" s="37" customFormat="1" ht="12.75"/>
    <row r="99" s="37" customFormat="1" ht="12.75"/>
    <row r="100" s="37" customFormat="1" ht="12.75"/>
    <row r="101" s="37" customFormat="1" ht="12.75"/>
    <row r="102" s="37" customFormat="1" ht="12.75"/>
    <row r="103" s="37" customFormat="1" ht="12.75"/>
    <row r="104" s="37" customFormat="1" ht="12.75"/>
    <row r="105" s="37" customFormat="1" ht="12.75"/>
    <row r="106" s="37" customFormat="1" ht="12.75"/>
    <row r="107" s="37" customFormat="1" ht="12.75"/>
    <row r="108" s="37" customFormat="1" ht="12.75"/>
    <row r="109" s="37" customFormat="1" ht="12.75"/>
    <row r="110" s="37" customFormat="1" ht="12.75"/>
    <row r="111" s="37" customFormat="1" ht="12.75"/>
    <row r="112" s="37" customFormat="1" ht="12.75"/>
    <row r="113" s="37" customFormat="1" ht="12.75"/>
    <row r="114" s="37" customFormat="1" ht="12.75"/>
    <row r="115" s="37" customFormat="1" ht="12.75"/>
    <row r="116" s="37" customFormat="1" ht="12.75"/>
    <row r="117" s="37" customFormat="1" ht="12.75"/>
    <row r="118" s="37" customFormat="1" ht="12.75"/>
    <row r="119" s="37" customFormat="1" ht="12.75"/>
    <row r="120" s="37" customFormat="1" ht="12.75"/>
    <row r="121" s="37" customFormat="1" ht="12.75"/>
    <row r="122" s="37" customFormat="1" ht="12.75"/>
    <row r="123" s="37" customFormat="1" ht="12.75"/>
    <row r="124" s="37" customFormat="1" ht="12.75"/>
    <row r="125" s="37" customFormat="1" ht="12.75"/>
    <row r="126" s="37" customFormat="1" ht="12.75"/>
    <row r="127" s="37" customFormat="1" ht="12.75"/>
    <row r="128" s="37" customFormat="1" ht="12.75"/>
    <row r="129" s="37" customFormat="1" ht="12.75"/>
    <row r="130" s="37" customFormat="1" ht="12.75"/>
    <row r="131" s="37" customFormat="1" ht="12.75"/>
    <row r="132" s="37" customFormat="1" ht="12.75"/>
    <row r="133" s="37" customFormat="1" ht="12.75"/>
    <row r="134" s="37" customFormat="1" ht="12.75"/>
    <row r="135" s="37" customFormat="1" ht="12.75"/>
    <row r="136" s="37" customFormat="1" ht="12.75"/>
    <row r="137" s="37" customFormat="1" ht="12.75"/>
    <row r="138" s="37" customFormat="1" ht="12.75"/>
    <row r="139" s="37" customFormat="1" ht="12.75"/>
    <row r="140" s="37" customFormat="1" ht="12.75"/>
    <row r="141" s="37" customFormat="1" ht="12.75"/>
    <row r="142" s="37" customFormat="1" ht="12.75"/>
    <row r="143" s="37" customFormat="1" ht="12.75"/>
    <row r="144" s="37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C2" sqref="C2:C56"/>
    </sheetView>
  </sheetViews>
  <sheetFormatPr defaultColWidth="9.140625" defaultRowHeight="12.75"/>
  <cols>
    <col min="1" max="1" width="16.7109375" style="0" bestFit="1" customWidth="1"/>
    <col min="2" max="2" width="19.28125" style="0" bestFit="1" customWidth="1"/>
    <col min="3" max="3" width="24.8515625" style="0" bestFit="1" customWidth="1"/>
  </cols>
  <sheetData>
    <row r="1" spans="1:3" ht="15.75">
      <c r="A1" s="86" t="s">
        <v>121</v>
      </c>
      <c r="B1" s="86" t="s">
        <v>639</v>
      </c>
      <c r="C1" s="107" t="s">
        <v>640</v>
      </c>
    </row>
    <row r="2" spans="1:3" ht="15.75">
      <c r="A2" s="83">
        <v>1</v>
      </c>
      <c r="B2" s="95" t="s">
        <v>641</v>
      </c>
      <c r="C2" s="108" t="s">
        <v>642</v>
      </c>
    </row>
    <row r="3" spans="1:3" ht="15.75">
      <c r="A3" s="83">
        <v>2</v>
      </c>
      <c r="B3" s="95" t="s">
        <v>643</v>
      </c>
      <c r="C3" s="108" t="s">
        <v>644</v>
      </c>
    </row>
    <row r="4" spans="1:3" ht="15.75">
      <c r="A4" s="83">
        <v>3</v>
      </c>
      <c r="B4" s="95" t="s">
        <v>645</v>
      </c>
      <c r="C4" s="108" t="s">
        <v>646</v>
      </c>
    </row>
    <row r="5" spans="1:3" ht="15.75">
      <c r="A5" s="83">
        <v>4</v>
      </c>
      <c r="B5" s="95" t="s">
        <v>647</v>
      </c>
      <c r="C5" s="108" t="s">
        <v>648</v>
      </c>
    </row>
    <row r="6" spans="1:3" ht="15.75">
      <c r="A6" s="83">
        <v>5</v>
      </c>
      <c r="B6" s="95" t="s">
        <v>649</v>
      </c>
      <c r="C6" s="108" t="s">
        <v>650</v>
      </c>
    </row>
    <row r="7" spans="1:3" ht="15.75">
      <c r="A7" s="83">
        <v>6</v>
      </c>
      <c r="B7" s="95" t="s">
        <v>651</v>
      </c>
      <c r="C7" s="108" t="s">
        <v>652</v>
      </c>
    </row>
    <row r="8" spans="1:3" ht="15.75">
      <c r="A8" s="83">
        <v>7</v>
      </c>
      <c r="B8" s="95" t="s">
        <v>653</v>
      </c>
      <c r="C8" s="108" t="s">
        <v>654</v>
      </c>
    </row>
    <row r="9" spans="1:3" ht="15.75">
      <c r="A9" s="83">
        <v>8</v>
      </c>
      <c r="B9" s="95" t="s">
        <v>655</v>
      </c>
      <c r="C9" s="108" t="s">
        <v>656</v>
      </c>
    </row>
    <row r="10" spans="1:3" ht="15.75">
      <c r="A10" s="83">
        <v>9</v>
      </c>
      <c r="B10" s="95" t="s">
        <v>657</v>
      </c>
      <c r="C10" s="108" t="s">
        <v>658</v>
      </c>
    </row>
    <row r="11" spans="1:3" ht="15.75">
      <c r="A11" s="83">
        <v>10</v>
      </c>
      <c r="B11" s="95" t="s">
        <v>659</v>
      </c>
      <c r="C11" s="108" t="s">
        <v>660</v>
      </c>
    </row>
    <row r="12" spans="1:3" ht="15.75">
      <c r="A12" s="83">
        <v>11</v>
      </c>
      <c r="B12" s="95" t="s">
        <v>661</v>
      </c>
      <c r="C12" s="108" t="s">
        <v>662</v>
      </c>
    </row>
    <row r="13" spans="1:3" ht="15.75">
      <c r="A13" s="83">
        <v>12</v>
      </c>
      <c r="B13" s="95" t="s">
        <v>663</v>
      </c>
      <c r="C13" s="108" t="s">
        <v>664</v>
      </c>
    </row>
    <row r="14" spans="1:3" ht="15.75">
      <c r="A14" s="83">
        <v>13</v>
      </c>
      <c r="B14" s="95" t="s">
        <v>665</v>
      </c>
      <c r="C14" s="108" t="s">
        <v>666</v>
      </c>
    </row>
    <row r="15" spans="1:3" ht="15.75">
      <c r="A15" s="83">
        <v>14</v>
      </c>
      <c r="B15" s="95" t="s">
        <v>667</v>
      </c>
      <c r="C15" s="108" t="s">
        <v>668</v>
      </c>
    </row>
    <row r="16" spans="1:3" ht="15.75">
      <c r="A16" s="83">
        <v>15</v>
      </c>
      <c r="B16" s="95" t="s">
        <v>669</v>
      </c>
      <c r="C16" s="108" t="s">
        <v>670</v>
      </c>
    </row>
    <row r="17" spans="1:3" ht="15.75">
      <c r="A17" s="83">
        <v>16</v>
      </c>
      <c r="B17" s="95" t="s">
        <v>671</v>
      </c>
      <c r="C17" s="108" t="s">
        <v>672</v>
      </c>
    </row>
    <row r="18" spans="1:3" ht="15.75">
      <c r="A18" s="83">
        <v>17</v>
      </c>
      <c r="B18" s="95" t="s">
        <v>673</v>
      </c>
      <c r="C18" s="108" t="s">
        <v>674</v>
      </c>
    </row>
    <row r="19" spans="1:3" ht="15.75">
      <c r="A19" s="83">
        <v>18</v>
      </c>
      <c r="B19" s="95" t="s">
        <v>675</v>
      </c>
      <c r="C19" s="108" t="s">
        <v>676</v>
      </c>
    </row>
    <row r="20" spans="1:3" ht="15.75">
      <c r="A20" s="83">
        <v>19</v>
      </c>
      <c r="B20" s="95" t="s">
        <v>677</v>
      </c>
      <c r="C20" s="108" t="s">
        <v>678</v>
      </c>
    </row>
    <row r="21" spans="1:3" ht="15.75">
      <c r="A21" s="83">
        <v>20</v>
      </c>
      <c r="B21" s="95" t="s">
        <v>679</v>
      </c>
      <c r="C21" s="108" t="s">
        <v>680</v>
      </c>
    </row>
    <row r="22" spans="1:3" ht="15.75">
      <c r="A22" s="83">
        <v>21</v>
      </c>
      <c r="B22" s="95" t="s">
        <v>681</v>
      </c>
      <c r="C22" s="108" t="s">
        <v>682</v>
      </c>
    </row>
    <row r="23" spans="1:3" ht="15.75">
      <c r="A23" s="83">
        <v>22</v>
      </c>
      <c r="B23" s="95" t="s">
        <v>683</v>
      </c>
      <c r="C23" s="108" t="s">
        <v>684</v>
      </c>
    </row>
    <row r="24" spans="1:3" ht="15.75">
      <c r="A24" s="83">
        <v>23</v>
      </c>
      <c r="B24" s="95" t="s">
        <v>685</v>
      </c>
      <c r="C24" s="108" t="s">
        <v>686</v>
      </c>
    </row>
    <row r="25" spans="1:3" ht="15.75">
      <c r="A25" s="83">
        <v>24</v>
      </c>
      <c r="B25" s="95" t="s">
        <v>687</v>
      </c>
      <c r="C25" s="108" t="s">
        <v>688</v>
      </c>
    </row>
    <row r="26" spans="1:3" ht="15.75">
      <c r="A26" s="83">
        <v>25</v>
      </c>
      <c r="B26" s="95" t="s">
        <v>689</v>
      </c>
      <c r="C26" s="108" t="s">
        <v>690</v>
      </c>
    </row>
    <row r="27" spans="1:3" ht="15.75">
      <c r="A27" s="83">
        <v>26</v>
      </c>
      <c r="B27" s="95" t="s">
        <v>691</v>
      </c>
      <c r="C27" s="108" t="s">
        <v>692</v>
      </c>
    </row>
    <row r="28" spans="1:3" ht="15.75">
      <c r="A28" s="83">
        <v>27</v>
      </c>
      <c r="B28" s="95" t="s">
        <v>693</v>
      </c>
      <c r="C28" s="108" t="s">
        <v>694</v>
      </c>
    </row>
    <row r="29" spans="1:3" ht="15.75">
      <c r="A29" s="83">
        <v>28</v>
      </c>
      <c r="B29" s="95" t="s">
        <v>695</v>
      </c>
      <c r="C29" s="108" t="s">
        <v>696</v>
      </c>
    </row>
    <row r="30" spans="1:3" ht="15.75">
      <c r="A30" s="83">
        <v>29</v>
      </c>
      <c r="B30" s="95" t="s">
        <v>697</v>
      </c>
      <c r="C30" s="108" t="s">
        <v>698</v>
      </c>
    </row>
    <row r="31" spans="1:3" ht="15.75">
      <c r="A31" s="83">
        <v>30</v>
      </c>
      <c r="B31" s="95" t="s">
        <v>699</v>
      </c>
      <c r="C31" s="108" t="s">
        <v>700</v>
      </c>
    </row>
    <row r="32" spans="1:3" ht="15.75">
      <c r="A32" s="83">
        <v>31</v>
      </c>
      <c r="B32" s="95" t="s">
        <v>701</v>
      </c>
      <c r="C32" s="108" t="s">
        <v>702</v>
      </c>
    </row>
    <row r="33" spans="1:3" ht="15.75">
      <c r="A33" s="83">
        <v>32</v>
      </c>
      <c r="B33" s="95" t="s">
        <v>703</v>
      </c>
      <c r="C33" s="108" t="s">
        <v>704</v>
      </c>
    </row>
    <row r="34" spans="1:3" ht="15.75">
      <c r="A34" s="83">
        <v>33</v>
      </c>
      <c r="B34" s="95" t="s">
        <v>705</v>
      </c>
      <c r="C34" s="108" t="s">
        <v>706</v>
      </c>
    </row>
    <row r="35" spans="1:3" ht="15.75">
      <c r="A35" s="83">
        <v>34</v>
      </c>
      <c r="B35" s="95" t="s">
        <v>707</v>
      </c>
      <c r="C35" s="108" t="s">
        <v>708</v>
      </c>
    </row>
    <row r="36" spans="1:3" ht="15.75">
      <c r="A36" s="83">
        <v>35</v>
      </c>
      <c r="B36" s="95" t="s">
        <v>709</v>
      </c>
      <c r="C36" s="108" t="s">
        <v>710</v>
      </c>
    </row>
    <row r="37" spans="1:3" ht="15.75">
      <c r="A37" s="94">
        <v>36</v>
      </c>
      <c r="B37" s="95" t="s">
        <v>711</v>
      </c>
      <c r="C37" s="108" t="s">
        <v>712</v>
      </c>
    </row>
    <row r="38" spans="1:3" ht="15.75">
      <c r="A38" s="94">
        <v>37</v>
      </c>
      <c r="B38" s="95" t="s">
        <v>713</v>
      </c>
      <c r="C38" s="108" t="s">
        <v>714</v>
      </c>
    </row>
    <row r="39" spans="1:3" ht="15.75">
      <c r="A39" s="94">
        <v>38</v>
      </c>
      <c r="B39" s="95" t="s">
        <v>715</v>
      </c>
      <c r="C39" s="108" t="s">
        <v>716</v>
      </c>
    </row>
    <row r="40" spans="1:3" ht="15.75">
      <c r="A40" s="94">
        <v>39</v>
      </c>
      <c r="B40" s="95" t="s">
        <v>717</v>
      </c>
      <c r="C40" s="108" t="s">
        <v>718</v>
      </c>
    </row>
    <row r="41" spans="1:3" ht="15.75">
      <c r="A41" s="95">
        <v>40</v>
      </c>
      <c r="B41" s="95" t="s">
        <v>719</v>
      </c>
      <c r="C41" s="108" t="s">
        <v>720</v>
      </c>
    </row>
    <row r="42" spans="1:3" ht="15.75">
      <c r="A42" s="95">
        <v>41</v>
      </c>
      <c r="B42" s="95" t="s">
        <v>721</v>
      </c>
      <c r="C42" s="108" t="s">
        <v>722</v>
      </c>
    </row>
    <row r="43" spans="1:3" ht="15.75">
      <c r="A43" s="95">
        <v>42</v>
      </c>
      <c r="B43" s="95" t="s">
        <v>723</v>
      </c>
      <c r="C43" s="108" t="s">
        <v>724</v>
      </c>
    </row>
    <row r="44" spans="1:3" ht="15.75">
      <c r="A44" s="95">
        <v>43</v>
      </c>
      <c r="B44" s="95" t="s">
        <v>725</v>
      </c>
      <c r="C44" s="108" t="s">
        <v>726</v>
      </c>
    </row>
    <row r="45" spans="1:3" ht="15.75">
      <c r="A45" s="95">
        <v>44</v>
      </c>
      <c r="B45" s="95" t="s">
        <v>727</v>
      </c>
      <c r="C45" s="108" t="s">
        <v>728</v>
      </c>
    </row>
    <row r="46" spans="1:3" ht="15.75">
      <c r="A46" s="95">
        <v>45</v>
      </c>
      <c r="B46" s="95" t="s">
        <v>729</v>
      </c>
      <c r="C46" s="108" t="s">
        <v>730</v>
      </c>
    </row>
    <row r="47" spans="1:3" ht="15.75">
      <c r="A47" s="95">
        <v>46</v>
      </c>
      <c r="B47" s="95" t="s">
        <v>731</v>
      </c>
      <c r="C47" s="108" t="s">
        <v>732</v>
      </c>
    </row>
    <row r="48" spans="1:3" ht="15.75">
      <c r="A48" s="95">
        <v>47</v>
      </c>
      <c r="B48" s="95" t="s">
        <v>733</v>
      </c>
      <c r="C48" s="108" t="s">
        <v>734</v>
      </c>
    </row>
    <row r="49" spans="1:3" ht="15.75">
      <c r="A49" s="95">
        <v>48</v>
      </c>
      <c r="B49" s="95" t="s">
        <v>735</v>
      </c>
      <c r="C49" s="108" t="s">
        <v>736</v>
      </c>
    </row>
    <row r="50" spans="1:3" ht="15.75">
      <c r="A50" s="95">
        <v>49</v>
      </c>
      <c r="B50" s="95" t="s">
        <v>737</v>
      </c>
      <c r="C50" s="108" t="s">
        <v>738</v>
      </c>
    </row>
    <row r="51" spans="1:3" ht="15.75">
      <c r="A51" s="95">
        <v>50</v>
      </c>
      <c r="B51" s="95" t="s">
        <v>739</v>
      </c>
      <c r="C51" s="108" t="s">
        <v>740</v>
      </c>
    </row>
    <row r="52" spans="1:3" ht="15.75">
      <c r="A52" s="95">
        <v>51</v>
      </c>
      <c r="B52" s="95" t="s">
        <v>741</v>
      </c>
      <c r="C52" s="108" t="s">
        <v>742</v>
      </c>
    </row>
    <row r="53" spans="1:3" ht="15.75">
      <c r="A53" s="95">
        <v>52</v>
      </c>
      <c r="B53" s="95" t="s">
        <v>743</v>
      </c>
      <c r="C53" s="108" t="s">
        <v>744</v>
      </c>
    </row>
    <row r="54" spans="1:3" ht="15.75">
      <c r="A54" s="95">
        <v>53</v>
      </c>
      <c r="B54" s="95" t="s">
        <v>745</v>
      </c>
      <c r="C54" s="108" t="s">
        <v>746</v>
      </c>
    </row>
    <row r="55" spans="1:3" ht="15.75">
      <c r="A55" s="95">
        <v>54</v>
      </c>
      <c r="B55" s="95" t="s">
        <v>747</v>
      </c>
      <c r="C55" s="108" t="s">
        <v>748</v>
      </c>
    </row>
    <row r="56" spans="1:3" ht="15.75">
      <c r="A56" s="95">
        <v>55</v>
      </c>
      <c r="B56" s="95" t="s">
        <v>749</v>
      </c>
      <c r="C56" s="95" t="s">
        <v>750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2" sqref="A2:A30"/>
    </sheetView>
  </sheetViews>
  <sheetFormatPr defaultColWidth="9.140625" defaultRowHeight="12.75"/>
  <cols>
    <col min="1" max="1" width="59.140625" style="0" customWidth="1"/>
  </cols>
  <sheetData>
    <row r="1" ht="15.75">
      <c r="A1" s="45" t="s">
        <v>751</v>
      </c>
    </row>
    <row r="2" ht="15.75">
      <c r="A2" s="45" t="s">
        <v>18</v>
      </c>
    </row>
    <row r="3" ht="47.25">
      <c r="A3" s="45" t="s">
        <v>535</v>
      </c>
    </row>
    <row r="4" ht="15.75">
      <c r="A4" s="45" t="s">
        <v>19</v>
      </c>
    </row>
    <row r="5" ht="31.5">
      <c r="A5" s="45" t="s">
        <v>20</v>
      </c>
    </row>
    <row r="6" ht="31.5">
      <c r="A6" s="45" t="s">
        <v>21</v>
      </c>
    </row>
    <row r="7" ht="15.75">
      <c r="A7" s="45" t="s">
        <v>22</v>
      </c>
    </row>
    <row r="8" ht="15.75">
      <c r="A8" s="45" t="s">
        <v>23</v>
      </c>
    </row>
    <row r="9" ht="15.75">
      <c r="A9" s="45" t="s">
        <v>24</v>
      </c>
    </row>
    <row r="10" ht="31.5">
      <c r="A10" s="45" t="s">
        <v>25</v>
      </c>
    </row>
    <row r="11" ht="15.75">
      <c r="A11" s="45" t="s">
        <v>597</v>
      </c>
    </row>
    <row r="12" ht="15.75">
      <c r="A12" s="45" t="s">
        <v>598</v>
      </c>
    </row>
    <row r="13" ht="15.75">
      <c r="A13" s="45" t="s">
        <v>599</v>
      </c>
    </row>
    <row r="14" ht="15.75">
      <c r="A14" s="45" t="s">
        <v>600</v>
      </c>
    </row>
    <row r="15" ht="15.75">
      <c r="A15" s="45" t="s">
        <v>26</v>
      </c>
    </row>
    <row r="16" ht="31.5">
      <c r="A16" s="45" t="s">
        <v>601</v>
      </c>
    </row>
    <row r="17" ht="15.75">
      <c r="A17" s="45" t="s">
        <v>602</v>
      </c>
    </row>
    <row r="18" ht="31.5">
      <c r="A18" s="45" t="s">
        <v>27</v>
      </c>
    </row>
    <row r="19" ht="15.75">
      <c r="A19" s="45" t="s">
        <v>531</v>
      </c>
    </row>
    <row r="20" ht="15.75">
      <c r="A20" s="45" t="s">
        <v>532</v>
      </c>
    </row>
    <row r="21" ht="15.75">
      <c r="A21" s="45" t="s">
        <v>533</v>
      </c>
    </row>
    <row r="22" ht="15.75">
      <c r="A22" s="45" t="s">
        <v>534</v>
      </c>
    </row>
    <row r="23" ht="47.25">
      <c r="A23" s="45" t="s">
        <v>28</v>
      </c>
    </row>
    <row r="24" ht="47.25">
      <c r="A24" s="45" t="s">
        <v>29</v>
      </c>
    </row>
    <row r="25" ht="31.5">
      <c r="A25" s="45" t="s">
        <v>30</v>
      </c>
    </row>
    <row r="26" ht="15.75">
      <c r="A26" s="45" t="s">
        <v>31</v>
      </c>
    </row>
    <row r="27" ht="15.75">
      <c r="A27" s="45" t="s">
        <v>32</v>
      </c>
    </row>
    <row r="28" ht="31.5">
      <c r="A28" s="45" t="s">
        <v>33</v>
      </c>
    </row>
    <row r="29" ht="15.75">
      <c r="A29" s="45" t="s">
        <v>34</v>
      </c>
    </row>
    <row r="30" ht="15.75">
      <c r="A30" s="45" t="s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90"/>
  <sheetViews>
    <sheetView zoomScale="70" zoomScaleNormal="70" zoomScalePageLayoutView="0" workbookViewId="0" topLeftCell="A1">
      <selection activeCell="E35" sqref="E35:F35"/>
    </sheetView>
  </sheetViews>
  <sheetFormatPr defaultColWidth="9.140625" defaultRowHeight="12.75"/>
  <cols>
    <col min="1" max="1" width="10.421875" style="227" customWidth="1"/>
    <col min="2" max="2" width="49.140625" style="227" customWidth="1"/>
    <col min="3" max="52" width="12.00390625" style="227" customWidth="1"/>
    <col min="53" max="53" width="14.00390625" style="227" bestFit="1" customWidth="1"/>
    <col min="54" max="54" width="12.00390625" style="227" customWidth="1"/>
    <col min="55" max="16384" width="9.140625" style="227" customWidth="1"/>
  </cols>
  <sheetData>
    <row r="1" spans="1:54" ht="21.75" customHeight="1">
      <c r="A1" s="305" t="s">
        <v>854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</row>
    <row r="2" spans="1:54" ht="21.7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9"/>
      <c r="AL2" s="229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30"/>
      <c r="BB2" s="231" t="s">
        <v>758</v>
      </c>
    </row>
    <row r="3" spans="1:54" ht="63.75" customHeight="1">
      <c r="A3" s="311" t="s">
        <v>111</v>
      </c>
      <c r="B3" s="311" t="s">
        <v>603</v>
      </c>
      <c r="C3" s="303" t="s">
        <v>760</v>
      </c>
      <c r="D3" s="304"/>
      <c r="E3" s="303" t="s">
        <v>761</v>
      </c>
      <c r="F3" s="304"/>
      <c r="G3" s="303" t="s">
        <v>759</v>
      </c>
      <c r="H3" s="304"/>
      <c r="I3" s="303" t="s">
        <v>762</v>
      </c>
      <c r="J3" s="304"/>
      <c r="K3" s="303" t="s">
        <v>764</v>
      </c>
      <c r="L3" s="304"/>
      <c r="M3" s="303" t="s">
        <v>765</v>
      </c>
      <c r="N3" s="304"/>
      <c r="O3" s="303" t="s">
        <v>763</v>
      </c>
      <c r="P3" s="304"/>
      <c r="Q3" s="303" t="s">
        <v>766</v>
      </c>
      <c r="R3" s="304"/>
      <c r="S3" s="303" t="s">
        <v>768</v>
      </c>
      <c r="T3" s="304"/>
      <c r="U3" s="303" t="s">
        <v>775</v>
      </c>
      <c r="V3" s="304"/>
      <c r="W3" s="303" t="s">
        <v>767</v>
      </c>
      <c r="X3" s="304"/>
      <c r="Y3" s="303" t="s">
        <v>770</v>
      </c>
      <c r="Z3" s="304"/>
      <c r="AA3" s="303" t="s">
        <v>771</v>
      </c>
      <c r="AB3" s="304"/>
      <c r="AC3" s="303" t="s">
        <v>825</v>
      </c>
      <c r="AD3" s="304"/>
      <c r="AE3" s="303" t="s">
        <v>769</v>
      </c>
      <c r="AF3" s="304"/>
      <c r="AG3" s="303" t="s">
        <v>779</v>
      </c>
      <c r="AH3" s="304"/>
      <c r="AI3" s="303" t="s">
        <v>773</v>
      </c>
      <c r="AJ3" s="304"/>
      <c r="AK3" s="303" t="s">
        <v>778</v>
      </c>
      <c r="AL3" s="304"/>
      <c r="AM3" s="303" t="s">
        <v>776</v>
      </c>
      <c r="AN3" s="304"/>
      <c r="AO3" s="303" t="s">
        <v>774</v>
      </c>
      <c r="AP3" s="304"/>
      <c r="AQ3" s="303" t="s">
        <v>777</v>
      </c>
      <c r="AR3" s="304"/>
      <c r="AS3" s="303" t="s">
        <v>772</v>
      </c>
      <c r="AT3" s="304"/>
      <c r="AU3" s="281" t="s">
        <v>867</v>
      </c>
      <c r="AV3" s="282"/>
      <c r="AW3" s="303" t="s">
        <v>812</v>
      </c>
      <c r="AX3" s="304"/>
      <c r="AY3" s="303" t="s">
        <v>814</v>
      </c>
      <c r="AZ3" s="304"/>
      <c r="BA3" s="308" t="s">
        <v>81</v>
      </c>
      <c r="BB3" s="308"/>
    </row>
    <row r="4" spans="1:54" ht="50.25" customHeight="1">
      <c r="A4" s="312"/>
      <c r="B4" s="312"/>
      <c r="C4" s="232" t="s">
        <v>780</v>
      </c>
      <c r="D4" s="233" t="s">
        <v>781</v>
      </c>
      <c r="E4" s="232" t="s">
        <v>780</v>
      </c>
      <c r="F4" s="233" t="s">
        <v>781</v>
      </c>
      <c r="G4" s="232" t="s">
        <v>780</v>
      </c>
      <c r="H4" s="233" t="s">
        <v>781</v>
      </c>
      <c r="I4" s="232" t="s">
        <v>780</v>
      </c>
      <c r="J4" s="233" t="s">
        <v>781</v>
      </c>
      <c r="K4" s="232" t="s">
        <v>780</v>
      </c>
      <c r="L4" s="233" t="s">
        <v>781</v>
      </c>
      <c r="M4" s="232" t="s">
        <v>780</v>
      </c>
      <c r="N4" s="233" t="s">
        <v>781</v>
      </c>
      <c r="O4" s="232" t="s">
        <v>780</v>
      </c>
      <c r="P4" s="233" t="s">
        <v>781</v>
      </c>
      <c r="Q4" s="232" t="s">
        <v>780</v>
      </c>
      <c r="R4" s="233" t="s">
        <v>781</v>
      </c>
      <c r="S4" s="232" t="s">
        <v>780</v>
      </c>
      <c r="T4" s="233" t="s">
        <v>781</v>
      </c>
      <c r="U4" s="232" t="s">
        <v>780</v>
      </c>
      <c r="V4" s="233" t="s">
        <v>781</v>
      </c>
      <c r="W4" s="232" t="s">
        <v>780</v>
      </c>
      <c r="X4" s="233" t="s">
        <v>781</v>
      </c>
      <c r="Y4" s="232" t="s">
        <v>780</v>
      </c>
      <c r="Z4" s="233" t="s">
        <v>781</v>
      </c>
      <c r="AA4" s="232" t="s">
        <v>780</v>
      </c>
      <c r="AB4" s="233" t="s">
        <v>781</v>
      </c>
      <c r="AC4" s="232" t="s">
        <v>780</v>
      </c>
      <c r="AD4" s="233" t="s">
        <v>781</v>
      </c>
      <c r="AE4" s="232" t="s">
        <v>780</v>
      </c>
      <c r="AF4" s="233" t="s">
        <v>781</v>
      </c>
      <c r="AG4" s="232" t="s">
        <v>780</v>
      </c>
      <c r="AH4" s="233" t="s">
        <v>781</v>
      </c>
      <c r="AI4" s="232" t="s">
        <v>780</v>
      </c>
      <c r="AJ4" s="233" t="s">
        <v>781</v>
      </c>
      <c r="AK4" s="232" t="s">
        <v>780</v>
      </c>
      <c r="AL4" s="233" t="s">
        <v>781</v>
      </c>
      <c r="AM4" s="232" t="s">
        <v>780</v>
      </c>
      <c r="AN4" s="233" t="s">
        <v>781</v>
      </c>
      <c r="AO4" s="232" t="s">
        <v>780</v>
      </c>
      <c r="AP4" s="233" t="s">
        <v>781</v>
      </c>
      <c r="AQ4" s="232" t="s">
        <v>780</v>
      </c>
      <c r="AR4" s="233" t="s">
        <v>781</v>
      </c>
      <c r="AS4" s="232" t="s">
        <v>780</v>
      </c>
      <c r="AT4" s="233" t="s">
        <v>781</v>
      </c>
      <c r="AU4" s="232" t="s">
        <v>780</v>
      </c>
      <c r="AV4" s="233" t="s">
        <v>781</v>
      </c>
      <c r="AW4" s="232" t="s">
        <v>780</v>
      </c>
      <c r="AX4" s="233" t="s">
        <v>781</v>
      </c>
      <c r="AY4" s="232" t="s">
        <v>780</v>
      </c>
      <c r="AZ4" s="233" t="s">
        <v>781</v>
      </c>
      <c r="BA4" s="234" t="s">
        <v>780</v>
      </c>
      <c r="BB4" s="235" t="s">
        <v>781</v>
      </c>
    </row>
    <row r="5" spans="1:54" ht="15.75">
      <c r="A5" s="236">
        <v>1</v>
      </c>
      <c r="B5" s="237" t="s">
        <v>782</v>
      </c>
      <c r="C5" s="238">
        <v>582351.9199999999</v>
      </c>
      <c r="D5" s="238">
        <v>0</v>
      </c>
      <c r="E5" s="238">
        <v>17968</v>
      </c>
      <c r="F5" s="238">
        <v>0</v>
      </c>
      <c r="G5" s="238">
        <v>323654.93000000005</v>
      </c>
      <c r="H5" s="238">
        <v>0</v>
      </c>
      <c r="I5" s="238">
        <v>310015.7156937614</v>
      </c>
      <c r="J5" s="238">
        <v>0</v>
      </c>
      <c r="K5" s="238">
        <v>2872.76</v>
      </c>
      <c r="L5" s="238">
        <v>0</v>
      </c>
      <c r="M5" s="238">
        <v>164944</v>
      </c>
      <c r="N5" s="238">
        <v>0</v>
      </c>
      <c r="O5" s="238">
        <v>72804.32</v>
      </c>
      <c r="P5" s="238">
        <v>0</v>
      </c>
      <c r="Q5" s="238">
        <v>96088.09</v>
      </c>
      <c r="R5" s="238">
        <v>0</v>
      </c>
      <c r="S5" s="238">
        <v>552271.25</v>
      </c>
      <c r="T5" s="238">
        <v>0</v>
      </c>
      <c r="U5" s="238">
        <v>1066.91</v>
      </c>
      <c r="V5" s="238">
        <v>0</v>
      </c>
      <c r="W5" s="238">
        <v>2475.8</v>
      </c>
      <c r="X5" s="238">
        <v>0</v>
      </c>
      <c r="Y5" s="238">
        <v>25352.87</v>
      </c>
      <c r="Z5" s="238">
        <v>0</v>
      </c>
      <c r="AA5" s="238">
        <v>0</v>
      </c>
      <c r="AB5" s="238">
        <v>0</v>
      </c>
      <c r="AC5" s="238">
        <v>0</v>
      </c>
      <c r="AD5" s="238">
        <v>0</v>
      </c>
      <c r="AE5" s="238">
        <v>56334.24</v>
      </c>
      <c r="AF5" s="238">
        <v>0</v>
      </c>
      <c r="AG5" s="238">
        <v>35722.91665009838</v>
      </c>
      <c r="AH5" s="238">
        <v>0</v>
      </c>
      <c r="AI5" s="238">
        <v>48251.27</v>
      </c>
      <c r="AJ5" s="238">
        <v>0</v>
      </c>
      <c r="AK5" s="238">
        <v>0</v>
      </c>
      <c r="AL5" s="238">
        <v>0</v>
      </c>
      <c r="AM5" s="238">
        <v>11522.786787545254</v>
      </c>
      <c r="AN5" s="238">
        <v>0</v>
      </c>
      <c r="AO5" s="238">
        <v>0</v>
      </c>
      <c r="AP5" s="238">
        <v>0</v>
      </c>
      <c r="AQ5" s="238">
        <v>2049</v>
      </c>
      <c r="AR5" s="238">
        <v>0</v>
      </c>
      <c r="AS5" s="238">
        <v>0</v>
      </c>
      <c r="AT5" s="238">
        <v>0</v>
      </c>
      <c r="AU5" s="238">
        <v>1882</v>
      </c>
      <c r="AV5" s="238">
        <v>0</v>
      </c>
      <c r="AW5" s="238">
        <v>0</v>
      </c>
      <c r="AX5" s="238">
        <v>0</v>
      </c>
      <c r="AY5" s="238">
        <v>0</v>
      </c>
      <c r="AZ5" s="238">
        <v>0</v>
      </c>
      <c r="BA5" s="239">
        <v>2307628.7791314055</v>
      </c>
      <c r="BB5" s="239">
        <v>0</v>
      </c>
    </row>
    <row r="6" spans="1:54" ht="47.25">
      <c r="A6" s="240" t="s">
        <v>783</v>
      </c>
      <c r="B6" s="237" t="s">
        <v>784</v>
      </c>
      <c r="C6" s="238">
        <v>108980</v>
      </c>
      <c r="D6" s="238">
        <v>0</v>
      </c>
      <c r="E6" s="238">
        <v>0</v>
      </c>
      <c r="F6" s="238">
        <v>0</v>
      </c>
      <c r="G6" s="238">
        <v>10400</v>
      </c>
      <c r="H6" s="238">
        <v>0</v>
      </c>
      <c r="I6" s="238">
        <v>3120.6268921084065</v>
      </c>
      <c r="J6" s="238">
        <v>0</v>
      </c>
      <c r="K6" s="238">
        <v>0</v>
      </c>
      <c r="L6" s="238">
        <v>0</v>
      </c>
      <c r="M6" s="238">
        <v>0</v>
      </c>
      <c r="N6" s="238">
        <v>0</v>
      </c>
      <c r="O6" s="238">
        <v>0</v>
      </c>
      <c r="P6" s="238">
        <v>0</v>
      </c>
      <c r="Q6" s="238">
        <v>1000</v>
      </c>
      <c r="R6" s="238">
        <v>0</v>
      </c>
      <c r="S6" s="238">
        <v>311.13</v>
      </c>
      <c r="T6" s="238">
        <v>0</v>
      </c>
      <c r="U6" s="238">
        <v>0</v>
      </c>
      <c r="V6" s="238">
        <v>0</v>
      </c>
      <c r="W6" s="238">
        <v>975.4</v>
      </c>
      <c r="X6" s="238">
        <v>0</v>
      </c>
      <c r="Y6" s="238">
        <v>0</v>
      </c>
      <c r="Z6" s="238">
        <v>0</v>
      </c>
      <c r="AA6" s="238">
        <v>0</v>
      </c>
      <c r="AB6" s="238">
        <v>0</v>
      </c>
      <c r="AC6" s="238">
        <v>0</v>
      </c>
      <c r="AD6" s="238">
        <v>0</v>
      </c>
      <c r="AE6" s="238">
        <v>0</v>
      </c>
      <c r="AF6" s="238">
        <v>0</v>
      </c>
      <c r="AG6" s="238">
        <v>55.38091019777114</v>
      </c>
      <c r="AH6" s="238">
        <v>0</v>
      </c>
      <c r="AI6" s="238">
        <v>0</v>
      </c>
      <c r="AJ6" s="238">
        <v>0</v>
      </c>
      <c r="AK6" s="238">
        <v>0</v>
      </c>
      <c r="AL6" s="238">
        <v>0</v>
      </c>
      <c r="AM6" s="238">
        <v>0</v>
      </c>
      <c r="AN6" s="238">
        <v>0</v>
      </c>
      <c r="AO6" s="238">
        <v>0</v>
      </c>
      <c r="AP6" s="238">
        <v>0</v>
      </c>
      <c r="AQ6" s="238">
        <v>0</v>
      </c>
      <c r="AR6" s="238">
        <v>0</v>
      </c>
      <c r="AS6" s="238">
        <v>0</v>
      </c>
      <c r="AT6" s="238">
        <v>0</v>
      </c>
      <c r="AU6" s="238">
        <v>0</v>
      </c>
      <c r="AV6" s="238">
        <v>0</v>
      </c>
      <c r="AW6" s="238">
        <v>0</v>
      </c>
      <c r="AX6" s="238">
        <v>0</v>
      </c>
      <c r="AY6" s="238">
        <v>0</v>
      </c>
      <c r="AZ6" s="238">
        <v>0</v>
      </c>
      <c r="BA6" s="239">
        <v>124842.53780230618</v>
      </c>
      <c r="BB6" s="239">
        <v>0</v>
      </c>
    </row>
    <row r="7" spans="1:54" ht="15.75">
      <c r="A7" s="236">
        <v>2</v>
      </c>
      <c r="B7" s="237" t="s">
        <v>785</v>
      </c>
      <c r="C7" s="238">
        <v>0</v>
      </c>
      <c r="D7" s="238">
        <v>0</v>
      </c>
      <c r="E7" s="238">
        <v>0</v>
      </c>
      <c r="F7" s="238">
        <v>0</v>
      </c>
      <c r="G7" s="238">
        <v>0</v>
      </c>
      <c r="H7" s="238">
        <v>0</v>
      </c>
      <c r="I7" s="238">
        <v>0</v>
      </c>
      <c r="J7" s="238">
        <v>0</v>
      </c>
      <c r="K7" s="238">
        <v>0</v>
      </c>
      <c r="L7" s="238">
        <v>0</v>
      </c>
      <c r="M7" s="238">
        <v>568839</v>
      </c>
      <c r="N7" s="238">
        <v>0</v>
      </c>
      <c r="O7" s="238">
        <v>0</v>
      </c>
      <c r="P7" s="238">
        <v>0</v>
      </c>
      <c r="Q7" s="238">
        <v>4721.68</v>
      </c>
      <c r="R7" s="238">
        <v>0</v>
      </c>
      <c r="S7" s="238">
        <v>1640921.2999999998</v>
      </c>
      <c r="T7" s="238">
        <v>0</v>
      </c>
      <c r="U7" s="238">
        <v>100784.47000000002</v>
      </c>
      <c r="V7" s="238">
        <v>0</v>
      </c>
      <c r="W7" s="238">
        <v>0</v>
      </c>
      <c r="X7" s="238">
        <v>0</v>
      </c>
      <c r="Y7" s="238">
        <v>2145491</v>
      </c>
      <c r="Z7" s="238">
        <v>0</v>
      </c>
      <c r="AA7" s="238">
        <v>2241278.6500000004</v>
      </c>
      <c r="AB7" s="238">
        <v>0</v>
      </c>
      <c r="AC7" s="238">
        <v>3915.9299999999994</v>
      </c>
      <c r="AD7" s="238">
        <v>0</v>
      </c>
      <c r="AE7" s="238">
        <v>0</v>
      </c>
      <c r="AF7" s="238">
        <v>0</v>
      </c>
      <c r="AG7" s="238">
        <v>0.5686193926048332</v>
      </c>
      <c r="AH7" s="238">
        <v>0</v>
      </c>
      <c r="AI7" s="238">
        <v>0</v>
      </c>
      <c r="AJ7" s="238">
        <v>0</v>
      </c>
      <c r="AK7" s="238">
        <v>634873.4500000001</v>
      </c>
      <c r="AL7" s="238">
        <v>0</v>
      </c>
      <c r="AM7" s="238">
        <v>626773.493212455</v>
      </c>
      <c r="AN7" s="238">
        <v>0</v>
      </c>
      <c r="AO7" s="238">
        <v>384912.93</v>
      </c>
      <c r="AP7" s="238">
        <v>0</v>
      </c>
      <c r="AQ7" s="238">
        <v>165981.26000000036</v>
      </c>
      <c r="AR7" s="238">
        <v>0</v>
      </c>
      <c r="AS7" s="238">
        <v>0</v>
      </c>
      <c r="AT7" s="238">
        <v>0</v>
      </c>
      <c r="AU7" s="238">
        <v>126191</v>
      </c>
      <c r="AV7" s="238">
        <v>0</v>
      </c>
      <c r="AW7" s="238">
        <v>0</v>
      </c>
      <c r="AX7" s="238">
        <v>0</v>
      </c>
      <c r="AY7" s="238">
        <v>80</v>
      </c>
      <c r="AZ7" s="238">
        <v>0</v>
      </c>
      <c r="BA7" s="239">
        <v>8644764.731831849</v>
      </c>
      <c r="BB7" s="239">
        <v>0</v>
      </c>
    </row>
    <row r="8" spans="1:54" ht="31.5">
      <c r="A8" s="236">
        <v>3</v>
      </c>
      <c r="B8" s="237" t="s">
        <v>786</v>
      </c>
      <c r="C8" s="238">
        <v>12691196.580000002</v>
      </c>
      <c r="D8" s="238">
        <v>0</v>
      </c>
      <c r="E8" s="238">
        <v>4432130</v>
      </c>
      <c r="F8" s="238">
        <v>0</v>
      </c>
      <c r="G8" s="238">
        <v>12125484.09000001</v>
      </c>
      <c r="H8" s="238">
        <v>0</v>
      </c>
      <c r="I8" s="238">
        <v>11026384.07210254</v>
      </c>
      <c r="J8" s="238">
        <v>0</v>
      </c>
      <c r="K8" s="238">
        <v>2985970.7500000005</v>
      </c>
      <c r="L8" s="238">
        <v>0</v>
      </c>
      <c r="M8" s="238">
        <v>4673873</v>
      </c>
      <c r="N8" s="238">
        <v>51758</v>
      </c>
      <c r="O8" s="238">
        <v>12481501.090000002</v>
      </c>
      <c r="P8" s="238">
        <v>0</v>
      </c>
      <c r="Q8" s="238">
        <v>1600110.6399999987</v>
      </c>
      <c r="R8" s="238">
        <v>0</v>
      </c>
      <c r="S8" s="238">
        <v>5171296.96</v>
      </c>
      <c r="T8" s="238">
        <v>0</v>
      </c>
      <c r="U8" s="238">
        <v>138688.27</v>
      </c>
      <c r="V8" s="238">
        <v>0</v>
      </c>
      <c r="W8" s="238">
        <v>2431406.3299999996</v>
      </c>
      <c r="X8" s="238">
        <v>0</v>
      </c>
      <c r="Y8" s="238">
        <v>0</v>
      </c>
      <c r="Z8" s="238">
        <v>0</v>
      </c>
      <c r="AA8" s="238">
        <v>0</v>
      </c>
      <c r="AB8" s="238">
        <v>0</v>
      </c>
      <c r="AC8" s="238">
        <v>51641.759999999995</v>
      </c>
      <c r="AD8" s="238">
        <v>0</v>
      </c>
      <c r="AE8" s="238">
        <v>8821.689999999999</v>
      </c>
      <c r="AF8" s="238">
        <v>0</v>
      </c>
      <c r="AG8" s="238">
        <v>965872.7161818407</v>
      </c>
      <c r="AH8" s="238">
        <v>0</v>
      </c>
      <c r="AI8" s="238">
        <v>232905.39000000004</v>
      </c>
      <c r="AJ8" s="238">
        <v>0</v>
      </c>
      <c r="AK8" s="238">
        <v>0</v>
      </c>
      <c r="AL8" s="238">
        <v>0</v>
      </c>
      <c r="AM8" s="238">
        <v>0</v>
      </c>
      <c r="AN8" s="238">
        <v>0</v>
      </c>
      <c r="AO8" s="238">
        <v>0</v>
      </c>
      <c r="AP8" s="238">
        <v>0</v>
      </c>
      <c r="AQ8" s="238">
        <v>0</v>
      </c>
      <c r="AR8" s="238">
        <v>0</v>
      </c>
      <c r="AS8" s="238">
        <v>0</v>
      </c>
      <c r="AT8" s="238">
        <v>0</v>
      </c>
      <c r="AU8" s="238">
        <v>0</v>
      </c>
      <c r="AV8" s="238">
        <v>0</v>
      </c>
      <c r="AW8" s="238">
        <v>0</v>
      </c>
      <c r="AX8" s="238">
        <v>0</v>
      </c>
      <c r="AY8" s="238">
        <v>0</v>
      </c>
      <c r="AZ8" s="238">
        <v>0</v>
      </c>
      <c r="BA8" s="239">
        <v>71017283.33828439</v>
      </c>
      <c r="BB8" s="239">
        <v>51758</v>
      </c>
    </row>
    <row r="9" spans="1:54" ht="15.75">
      <c r="A9" s="236">
        <v>4</v>
      </c>
      <c r="B9" s="237" t="s">
        <v>787</v>
      </c>
      <c r="C9" s="238">
        <v>-6565.35</v>
      </c>
      <c r="D9" s="238">
        <v>0</v>
      </c>
      <c r="E9" s="238">
        <v>0</v>
      </c>
      <c r="F9" s="238">
        <v>0</v>
      </c>
      <c r="G9" s="238">
        <v>0</v>
      </c>
      <c r="H9" s="238">
        <v>0</v>
      </c>
      <c r="I9" s="238">
        <v>6646.881556512274</v>
      </c>
      <c r="J9" s="238">
        <v>0</v>
      </c>
      <c r="K9" s="238">
        <v>0</v>
      </c>
      <c r="L9" s="238">
        <v>0</v>
      </c>
      <c r="M9" s="238">
        <v>0</v>
      </c>
      <c r="N9" s="238">
        <v>0</v>
      </c>
      <c r="O9" s="238">
        <v>0</v>
      </c>
      <c r="P9" s="238">
        <v>0</v>
      </c>
      <c r="Q9" s="238">
        <v>0</v>
      </c>
      <c r="R9" s="238">
        <v>0</v>
      </c>
      <c r="S9" s="238">
        <v>4261.75</v>
      </c>
      <c r="T9" s="238">
        <v>0</v>
      </c>
      <c r="U9" s="238">
        <v>0</v>
      </c>
      <c r="V9" s="238">
        <v>0</v>
      </c>
      <c r="W9" s="238">
        <v>-90.93</v>
      </c>
      <c r="X9" s="238">
        <v>0</v>
      </c>
      <c r="Y9" s="238">
        <v>0</v>
      </c>
      <c r="Z9" s="238">
        <v>0</v>
      </c>
      <c r="AA9" s="238">
        <v>0</v>
      </c>
      <c r="AB9" s="238">
        <v>0</v>
      </c>
      <c r="AC9" s="238">
        <v>0</v>
      </c>
      <c r="AD9" s="238">
        <v>0</v>
      </c>
      <c r="AE9" s="238">
        <v>0</v>
      </c>
      <c r="AF9" s="238">
        <v>0</v>
      </c>
      <c r="AG9" s="238">
        <v>0</v>
      </c>
      <c r="AH9" s="238">
        <v>0</v>
      </c>
      <c r="AI9" s="238">
        <v>0</v>
      </c>
      <c r="AJ9" s="238">
        <v>0</v>
      </c>
      <c r="AK9" s="238">
        <v>0</v>
      </c>
      <c r="AL9" s="238">
        <v>0</v>
      </c>
      <c r="AM9" s="238">
        <v>0</v>
      </c>
      <c r="AN9" s="238">
        <v>0</v>
      </c>
      <c r="AO9" s="238">
        <v>0</v>
      </c>
      <c r="AP9" s="238">
        <v>0</v>
      </c>
      <c r="AQ9" s="238">
        <v>0</v>
      </c>
      <c r="AR9" s="238">
        <v>0</v>
      </c>
      <c r="AS9" s="238">
        <v>0</v>
      </c>
      <c r="AT9" s="238">
        <v>0</v>
      </c>
      <c r="AU9" s="238">
        <v>0</v>
      </c>
      <c r="AV9" s="238">
        <v>0</v>
      </c>
      <c r="AW9" s="238">
        <v>0</v>
      </c>
      <c r="AX9" s="238">
        <v>0</v>
      </c>
      <c r="AY9" s="238">
        <v>0</v>
      </c>
      <c r="AZ9" s="238">
        <v>0</v>
      </c>
      <c r="BA9" s="239">
        <v>4252.351556512273</v>
      </c>
      <c r="BB9" s="239">
        <v>0</v>
      </c>
    </row>
    <row r="10" spans="1:54" ht="15.75">
      <c r="A10" s="236">
        <v>5</v>
      </c>
      <c r="B10" s="237" t="s">
        <v>788</v>
      </c>
      <c r="C10" s="238">
        <v>11728.83</v>
      </c>
      <c r="D10" s="238">
        <v>0</v>
      </c>
      <c r="E10" s="238">
        <v>0</v>
      </c>
      <c r="F10" s="238">
        <v>0</v>
      </c>
      <c r="G10" s="238">
        <v>202237.85</v>
      </c>
      <c r="H10" s="238">
        <v>843.46</v>
      </c>
      <c r="I10" s="238">
        <v>0</v>
      </c>
      <c r="J10" s="238">
        <v>0</v>
      </c>
      <c r="K10" s="238">
        <v>0</v>
      </c>
      <c r="L10" s="238">
        <v>0</v>
      </c>
      <c r="M10" s="238">
        <v>978</v>
      </c>
      <c r="N10" s="238">
        <v>0</v>
      </c>
      <c r="O10" s="238">
        <v>0</v>
      </c>
      <c r="P10" s="238">
        <v>0</v>
      </c>
      <c r="Q10" s="238">
        <v>0</v>
      </c>
      <c r="R10" s="238">
        <v>0</v>
      </c>
      <c r="S10" s="238">
        <v>39245.3</v>
      </c>
      <c r="T10" s="238">
        <v>0</v>
      </c>
      <c r="U10" s="238">
        <v>0</v>
      </c>
      <c r="V10" s="238">
        <v>0</v>
      </c>
      <c r="W10" s="238">
        <v>0</v>
      </c>
      <c r="X10" s="238">
        <v>0</v>
      </c>
      <c r="Y10" s="238">
        <v>0</v>
      </c>
      <c r="Z10" s="238">
        <v>0</v>
      </c>
      <c r="AA10" s="238">
        <v>0</v>
      </c>
      <c r="AB10" s="238">
        <v>0</v>
      </c>
      <c r="AC10" s="238">
        <v>0</v>
      </c>
      <c r="AD10" s="238">
        <v>0</v>
      </c>
      <c r="AE10" s="238">
        <v>0</v>
      </c>
      <c r="AF10" s="238">
        <v>0</v>
      </c>
      <c r="AG10" s="238">
        <v>720.015054069281</v>
      </c>
      <c r="AH10" s="238">
        <v>0</v>
      </c>
      <c r="AI10" s="238">
        <v>0</v>
      </c>
      <c r="AJ10" s="238">
        <v>0</v>
      </c>
      <c r="AK10" s="238">
        <v>0</v>
      </c>
      <c r="AL10" s="238">
        <v>0</v>
      </c>
      <c r="AM10" s="238">
        <v>0</v>
      </c>
      <c r="AN10" s="238">
        <v>0</v>
      </c>
      <c r="AO10" s="238">
        <v>0</v>
      </c>
      <c r="AP10" s="238">
        <v>0</v>
      </c>
      <c r="AQ10" s="238">
        <v>0</v>
      </c>
      <c r="AR10" s="238">
        <v>0</v>
      </c>
      <c r="AS10" s="238">
        <v>0</v>
      </c>
      <c r="AT10" s="238">
        <v>0</v>
      </c>
      <c r="AU10" s="238">
        <v>0</v>
      </c>
      <c r="AV10" s="238">
        <v>0</v>
      </c>
      <c r="AW10" s="238">
        <v>0</v>
      </c>
      <c r="AX10" s="238">
        <v>0</v>
      </c>
      <c r="AY10" s="238">
        <v>0</v>
      </c>
      <c r="AZ10" s="238">
        <v>0</v>
      </c>
      <c r="BA10" s="239">
        <v>254909.99505406927</v>
      </c>
      <c r="BB10" s="239">
        <v>843.46</v>
      </c>
    </row>
    <row r="11" spans="1:54" ht="15.75">
      <c r="A11" s="236">
        <v>6</v>
      </c>
      <c r="B11" s="237" t="s">
        <v>789</v>
      </c>
      <c r="C11" s="238">
        <v>198512.06999999998</v>
      </c>
      <c r="D11" s="238">
        <v>172829.15</v>
      </c>
      <c r="E11" s="238">
        <v>20</v>
      </c>
      <c r="F11" s="238">
        <v>0</v>
      </c>
      <c r="G11" s="238">
        <v>39321.34</v>
      </c>
      <c r="H11" s="238">
        <v>0</v>
      </c>
      <c r="I11" s="238">
        <v>10824.78611385227</v>
      </c>
      <c r="J11" s="238">
        <v>0</v>
      </c>
      <c r="K11" s="238">
        <v>0</v>
      </c>
      <c r="L11" s="238">
        <v>0</v>
      </c>
      <c r="M11" s="238">
        <v>8951</v>
      </c>
      <c r="N11" s="238">
        <v>5676.2685009</v>
      </c>
      <c r="O11" s="238">
        <v>-19250.079999999998</v>
      </c>
      <c r="P11" s="238">
        <v>0</v>
      </c>
      <c r="Q11" s="238">
        <v>0</v>
      </c>
      <c r="R11" s="238">
        <v>0</v>
      </c>
      <c r="S11" s="238">
        <v>226.09</v>
      </c>
      <c r="T11" s="238">
        <v>0</v>
      </c>
      <c r="U11" s="238">
        <v>0</v>
      </c>
      <c r="V11" s="238">
        <v>0</v>
      </c>
      <c r="W11" s="238">
        <v>0</v>
      </c>
      <c r="X11" s="238">
        <v>0</v>
      </c>
      <c r="Y11" s="238">
        <v>0</v>
      </c>
      <c r="Z11" s="238">
        <v>0</v>
      </c>
      <c r="AA11" s="238">
        <v>0</v>
      </c>
      <c r="AB11" s="238">
        <v>0</v>
      </c>
      <c r="AC11" s="238">
        <v>0</v>
      </c>
      <c r="AD11" s="238">
        <v>0</v>
      </c>
      <c r="AE11" s="238">
        <v>0</v>
      </c>
      <c r="AF11" s="238">
        <v>0</v>
      </c>
      <c r="AG11" s="238">
        <v>902.1427232454923</v>
      </c>
      <c r="AH11" s="238">
        <v>0</v>
      </c>
      <c r="AI11" s="238">
        <v>0</v>
      </c>
      <c r="AJ11" s="238">
        <v>0</v>
      </c>
      <c r="AK11" s="238">
        <v>0</v>
      </c>
      <c r="AL11" s="238">
        <v>0</v>
      </c>
      <c r="AM11" s="238">
        <v>0</v>
      </c>
      <c r="AN11" s="238">
        <v>0</v>
      </c>
      <c r="AO11" s="238">
        <v>0</v>
      </c>
      <c r="AP11" s="238">
        <v>0</v>
      </c>
      <c r="AQ11" s="238">
        <v>0</v>
      </c>
      <c r="AR11" s="238">
        <v>0</v>
      </c>
      <c r="AS11" s="238">
        <v>0</v>
      </c>
      <c r="AT11" s="238">
        <v>0</v>
      </c>
      <c r="AU11" s="238">
        <v>0</v>
      </c>
      <c r="AV11" s="238">
        <v>0</v>
      </c>
      <c r="AW11" s="238">
        <v>0</v>
      </c>
      <c r="AX11" s="238">
        <v>0</v>
      </c>
      <c r="AY11" s="238">
        <v>0</v>
      </c>
      <c r="AZ11" s="238">
        <v>0</v>
      </c>
      <c r="BA11" s="239">
        <v>239507.34883709773</v>
      </c>
      <c r="BB11" s="239">
        <v>178505.4185009</v>
      </c>
    </row>
    <row r="12" spans="1:54" ht="15.75">
      <c r="A12" s="236">
        <v>7</v>
      </c>
      <c r="B12" s="237" t="s">
        <v>790</v>
      </c>
      <c r="C12" s="238">
        <v>204137.75000000003</v>
      </c>
      <c r="D12" s="238">
        <v>0</v>
      </c>
      <c r="E12" s="238">
        <v>120</v>
      </c>
      <c r="F12" s="238">
        <v>0</v>
      </c>
      <c r="G12" s="238">
        <v>36453.689999999995</v>
      </c>
      <c r="H12" s="238">
        <v>0</v>
      </c>
      <c r="I12" s="238">
        <v>141797.3067767673</v>
      </c>
      <c r="J12" s="238">
        <v>0</v>
      </c>
      <c r="K12" s="238">
        <v>0</v>
      </c>
      <c r="L12" s="238">
        <v>0</v>
      </c>
      <c r="M12" s="238">
        <v>90697</v>
      </c>
      <c r="N12" s="238">
        <v>40363.6958829</v>
      </c>
      <c r="O12" s="238">
        <v>8759.02</v>
      </c>
      <c r="P12" s="238">
        <v>0</v>
      </c>
      <c r="Q12" s="238">
        <v>1649.4299999999998</v>
      </c>
      <c r="R12" s="238">
        <v>0</v>
      </c>
      <c r="S12" s="238">
        <v>50464.87</v>
      </c>
      <c r="T12" s="238">
        <v>0</v>
      </c>
      <c r="U12" s="238">
        <v>0</v>
      </c>
      <c r="V12" s="238">
        <v>0</v>
      </c>
      <c r="W12" s="238">
        <v>74405.44</v>
      </c>
      <c r="X12" s="238">
        <v>0</v>
      </c>
      <c r="Y12" s="238">
        <v>0</v>
      </c>
      <c r="Z12" s="238">
        <v>0</v>
      </c>
      <c r="AA12" s="238">
        <v>0</v>
      </c>
      <c r="AB12" s="238">
        <v>0</v>
      </c>
      <c r="AC12" s="238">
        <v>3985.3</v>
      </c>
      <c r="AD12" s="238">
        <v>0</v>
      </c>
      <c r="AE12" s="238">
        <v>0</v>
      </c>
      <c r="AF12" s="238">
        <v>0</v>
      </c>
      <c r="AG12" s="238">
        <v>219.10626018910276</v>
      </c>
      <c r="AH12" s="238">
        <v>0</v>
      </c>
      <c r="AI12" s="238">
        <v>349.75</v>
      </c>
      <c r="AJ12" s="238">
        <v>0</v>
      </c>
      <c r="AK12" s="238">
        <v>0</v>
      </c>
      <c r="AL12" s="238">
        <v>0</v>
      </c>
      <c r="AM12" s="238">
        <v>0</v>
      </c>
      <c r="AN12" s="238">
        <v>0</v>
      </c>
      <c r="AO12" s="238">
        <v>0</v>
      </c>
      <c r="AP12" s="238">
        <v>0</v>
      </c>
      <c r="AQ12" s="238">
        <v>0</v>
      </c>
      <c r="AR12" s="238">
        <v>0</v>
      </c>
      <c r="AS12" s="238">
        <v>0</v>
      </c>
      <c r="AT12" s="238">
        <v>0</v>
      </c>
      <c r="AU12" s="238">
        <v>0</v>
      </c>
      <c r="AV12" s="238">
        <v>0</v>
      </c>
      <c r="AW12" s="238">
        <v>0</v>
      </c>
      <c r="AX12" s="238">
        <v>0</v>
      </c>
      <c r="AY12" s="238">
        <v>0</v>
      </c>
      <c r="AZ12" s="238">
        <v>0</v>
      </c>
      <c r="BA12" s="239">
        <v>613038.6630369565</v>
      </c>
      <c r="BB12" s="239">
        <v>40363.6958829</v>
      </c>
    </row>
    <row r="13" spans="1:54" ht="15.75">
      <c r="A13" s="236">
        <v>8</v>
      </c>
      <c r="B13" s="237" t="s">
        <v>791</v>
      </c>
      <c r="C13" s="238">
        <v>1907393.0899999999</v>
      </c>
      <c r="D13" s="238">
        <v>130473.69</v>
      </c>
      <c r="E13" s="238">
        <v>258130</v>
      </c>
      <c r="F13" s="238">
        <v>0</v>
      </c>
      <c r="G13" s="238">
        <v>893765.158</v>
      </c>
      <c r="H13" s="238">
        <v>701.49</v>
      </c>
      <c r="I13" s="238">
        <v>2131925.566292956</v>
      </c>
      <c r="J13" s="238">
        <v>0</v>
      </c>
      <c r="K13" s="238">
        <v>0</v>
      </c>
      <c r="L13" s="238">
        <v>0</v>
      </c>
      <c r="M13" s="238">
        <v>690321</v>
      </c>
      <c r="N13" s="238">
        <v>295947.8999922</v>
      </c>
      <c r="O13" s="238">
        <v>2844953.93</v>
      </c>
      <c r="P13" s="238">
        <v>16811.21</v>
      </c>
      <c r="Q13" s="238">
        <v>552791.4599999997</v>
      </c>
      <c r="R13" s="238">
        <v>0</v>
      </c>
      <c r="S13" s="238">
        <v>1469317.92</v>
      </c>
      <c r="T13" s="238">
        <v>47743.56</v>
      </c>
      <c r="U13" s="238">
        <v>4451.14</v>
      </c>
      <c r="V13" s="238">
        <v>0</v>
      </c>
      <c r="W13" s="238">
        <v>686001.54</v>
      </c>
      <c r="X13" s="238">
        <v>0</v>
      </c>
      <c r="Y13" s="238">
        <v>14257.649999999998</v>
      </c>
      <c r="Z13" s="238">
        <v>0</v>
      </c>
      <c r="AA13" s="238">
        <v>0</v>
      </c>
      <c r="AB13" s="238">
        <v>0</v>
      </c>
      <c r="AC13" s="238">
        <v>0</v>
      </c>
      <c r="AD13" s="238">
        <v>0</v>
      </c>
      <c r="AE13" s="238">
        <v>79106.7</v>
      </c>
      <c r="AF13" s="238">
        <v>0</v>
      </c>
      <c r="AG13" s="238">
        <v>35764.670245551504</v>
      </c>
      <c r="AH13" s="238">
        <v>0</v>
      </c>
      <c r="AI13" s="238">
        <v>119366.49999999999</v>
      </c>
      <c r="AJ13" s="238">
        <v>0</v>
      </c>
      <c r="AK13" s="238">
        <v>0</v>
      </c>
      <c r="AL13" s="238">
        <v>0</v>
      </c>
      <c r="AM13" s="238">
        <v>0</v>
      </c>
      <c r="AN13" s="238">
        <v>0</v>
      </c>
      <c r="AO13" s="238">
        <v>0</v>
      </c>
      <c r="AP13" s="238">
        <v>0</v>
      </c>
      <c r="AQ13" s="238">
        <v>14512.88</v>
      </c>
      <c r="AR13" s="238">
        <v>0</v>
      </c>
      <c r="AS13" s="238">
        <v>0</v>
      </c>
      <c r="AT13" s="238">
        <v>0</v>
      </c>
      <c r="AU13" s="238">
        <v>0</v>
      </c>
      <c r="AV13" s="238">
        <v>0</v>
      </c>
      <c r="AW13" s="238">
        <v>34558.17</v>
      </c>
      <c r="AX13" s="238">
        <v>0</v>
      </c>
      <c r="AY13" s="238">
        <v>0</v>
      </c>
      <c r="AZ13" s="238">
        <v>0</v>
      </c>
      <c r="BA13" s="239">
        <v>11736617.374538507</v>
      </c>
      <c r="BB13" s="239">
        <v>491677.8499922</v>
      </c>
    </row>
    <row r="14" spans="1:54" ht="15.75">
      <c r="A14" s="241" t="s">
        <v>836</v>
      </c>
      <c r="B14" s="237" t="s">
        <v>597</v>
      </c>
      <c r="C14" s="238">
        <v>1420722.5799999998</v>
      </c>
      <c r="D14" s="238">
        <v>129617.7</v>
      </c>
      <c r="E14" s="238">
        <v>31064</v>
      </c>
      <c r="F14" s="238">
        <v>0</v>
      </c>
      <c r="G14" s="238">
        <v>143646.5</v>
      </c>
      <c r="H14" s="238">
        <v>0</v>
      </c>
      <c r="I14" s="238">
        <v>1246649.0409863053</v>
      </c>
      <c r="J14" s="238">
        <v>0</v>
      </c>
      <c r="K14" s="238">
        <v>0</v>
      </c>
      <c r="L14" s="238">
        <v>0</v>
      </c>
      <c r="M14" s="238">
        <v>0</v>
      </c>
      <c r="N14" s="238">
        <v>0</v>
      </c>
      <c r="O14" s="238">
        <v>1809051.52</v>
      </c>
      <c r="P14" s="238">
        <v>16811.21</v>
      </c>
      <c r="Q14" s="238">
        <v>503776.63999999984</v>
      </c>
      <c r="R14" s="238">
        <v>0</v>
      </c>
      <c r="S14" s="238">
        <v>941219.9500000001</v>
      </c>
      <c r="T14" s="238">
        <v>47743.56</v>
      </c>
      <c r="U14" s="238">
        <v>0</v>
      </c>
      <c r="V14" s="238">
        <v>0</v>
      </c>
      <c r="W14" s="238">
        <v>126980.74</v>
      </c>
      <c r="X14" s="238">
        <v>0</v>
      </c>
      <c r="Y14" s="238">
        <v>14257.649999999998</v>
      </c>
      <c r="Z14" s="238">
        <v>0</v>
      </c>
      <c r="AA14" s="238">
        <v>0</v>
      </c>
      <c r="AB14" s="238">
        <v>0</v>
      </c>
      <c r="AC14" s="238">
        <v>0</v>
      </c>
      <c r="AD14" s="238">
        <v>0</v>
      </c>
      <c r="AE14" s="238">
        <v>79106.7</v>
      </c>
      <c r="AF14" s="238">
        <v>0</v>
      </c>
      <c r="AG14" s="238">
        <v>35615.32909573455</v>
      </c>
      <c r="AH14" s="238">
        <v>0</v>
      </c>
      <c r="AI14" s="238">
        <v>54870.5</v>
      </c>
      <c r="AJ14" s="238">
        <v>0</v>
      </c>
      <c r="AK14" s="238">
        <v>0</v>
      </c>
      <c r="AL14" s="238">
        <v>0</v>
      </c>
      <c r="AM14" s="238">
        <v>0</v>
      </c>
      <c r="AN14" s="238">
        <v>0</v>
      </c>
      <c r="AO14" s="238">
        <v>0</v>
      </c>
      <c r="AP14" s="238">
        <v>0</v>
      </c>
      <c r="AQ14" s="238">
        <v>14512.88</v>
      </c>
      <c r="AR14" s="238">
        <v>0</v>
      </c>
      <c r="AS14" s="238">
        <v>0</v>
      </c>
      <c r="AT14" s="238">
        <v>0</v>
      </c>
      <c r="AU14" s="238">
        <v>0</v>
      </c>
      <c r="AV14" s="238">
        <v>0</v>
      </c>
      <c r="AW14" s="238">
        <v>0</v>
      </c>
      <c r="AX14" s="238">
        <v>0</v>
      </c>
      <c r="AY14" s="238">
        <v>0</v>
      </c>
      <c r="AZ14" s="238">
        <v>0</v>
      </c>
      <c r="BA14" s="239">
        <v>6421474.03008204</v>
      </c>
      <c r="BB14" s="239">
        <v>194172.47</v>
      </c>
    </row>
    <row r="15" spans="1:54" ht="15.75">
      <c r="A15" s="241" t="s">
        <v>837</v>
      </c>
      <c r="B15" s="237" t="s">
        <v>598</v>
      </c>
      <c r="C15" s="238">
        <v>355374.2799999999</v>
      </c>
      <c r="D15" s="238">
        <v>0</v>
      </c>
      <c r="E15" s="238">
        <v>10325</v>
      </c>
      <c r="F15" s="238">
        <v>0</v>
      </c>
      <c r="G15" s="238">
        <v>484282.66</v>
      </c>
      <c r="H15" s="238">
        <v>701.49</v>
      </c>
      <c r="I15" s="238">
        <v>836500.6073202277</v>
      </c>
      <c r="J15" s="238">
        <v>0</v>
      </c>
      <c r="K15" s="238">
        <v>0</v>
      </c>
      <c r="L15" s="238">
        <v>0</v>
      </c>
      <c r="M15" s="238">
        <v>671830</v>
      </c>
      <c r="N15" s="238">
        <v>295947.8999922</v>
      </c>
      <c r="O15" s="238">
        <v>1010406.5800000001</v>
      </c>
      <c r="P15" s="238">
        <v>0</v>
      </c>
      <c r="Q15" s="238">
        <v>9909.82</v>
      </c>
      <c r="R15" s="238">
        <v>0</v>
      </c>
      <c r="S15" s="238">
        <v>375530.94000000006</v>
      </c>
      <c r="T15" s="238">
        <v>0</v>
      </c>
      <c r="U15" s="238">
        <v>4451.14</v>
      </c>
      <c r="V15" s="238">
        <v>0</v>
      </c>
      <c r="W15" s="238">
        <v>320227.1099999999</v>
      </c>
      <c r="X15" s="238">
        <v>0</v>
      </c>
      <c r="Y15" s="238">
        <v>0</v>
      </c>
      <c r="Z15" s="238">
        <v>0</v>
      </c>
      <c r="AA15" s="238">
        <v>0</v>
      </c>
      <c r="AB15" s="238">
        <v>0</v>
      </c>
      <c r="AC15" s="238">
        <v>0</v>
      </c>
      <c r="AD15" s="238">
        <v>0</v>
      </c>
      <c r="AE15" s="238">
        <v>0</v>
      </c>
      <c r="AF15" s="238">
        <v>0</v>
      </c>
      <c r="AG15" s="238">
        <v>0</v>
      </c>
      <c r="AH15" s="238">
        <v>0</v>
      </c>
      <c r="AI15" s="238">
        <v>64496</v>
      </c>
      <c r="AJ15" s="238">
        <v>0</v>
      </c>
      <c r="AK15" s="238">
        <v>0</v>
      </c>
      <c r="AL15" s="238">
        <v>0</v>
      </c>
      <c r="AM15" s="238">
        <v>0</v>
      </c>
      <c r="AN15" s="238">
        <v>0</v>
      </c>
      <c r="AO15" s="238">
        <v>0</v>
      </c>
      <c r="AP15" s="238">
        <v>0</v>
      </c>
      <c r="AQ15" s="238">
        <v>0</v>
      </c>
      <c r="AR15" s="238">
        <v>0</v>
      </c>
      <c r="AS15" s="238">
        <v>0</v>
      </c>
      <c r="AT15" s="238">
        <v>0</v>
      </c>
      <c r="AU15" s="238">
        <v>0</v>
      </c>
      <c r="AV15" s="238">
        <v>0</v>
      </c>
      <c r="AW15" s="238">
        <v>34558.17</v>
      </c>
      <c r="AX15" s="238">
        <v>0</v>
      </c>
      <c r="AY15" s="238">
        <v>0</v>
      </c>
      <c r="AZ15" s="238">
        <v>0</v>
      </c>
      <c r="BA15" s="239">
        <v>4177892.3073202274</v>
      </c>
      <c r="BB15" s="239">
        <v>296649.3899922</v>
      </c>
    </row>
    <row r="16" spans="1:54" ht="15.75">
      <c r="A16" s="241" t="s">
        <v>838</v>
      </c>
      <c r="B16" s="237" t="s">
        <v>599</v>
      </c>
      <c r="C16" s="238">
        <v>125096.16999999998</v>
      </c>
      <c r="D16" s="238">
        <v>855.99</v>
      </c>
      <c r="E16" s="238">
        <v>10</v>
      </c>
      <c r="F16" s="238">
        <v>0</v>
      </c>
      <c r="G16" s="238">
        <v>0</v>
      </c>
      <c r="H16" s="238">
        <v>0</v>
      </c>
      <c r="I16" s="238">
        <v>48451.408657615466</v>
      </c>
      <c r="J16" s="238">
        <v>0</v>
      </c>
      <c r="K16" s="238">
        <v>0</v>
      </c>
      <c r="L16" s="238">
        <v>0</v>
      </c>
      <c r="M16" s="238">
        <v>501</v>
      </c>
      <c r="N16" s="238">
        <v>0</v>
      </c>
      <c r="O16" s="238">
        <v>11677.83</v>
      </c>
      <c r="P16" s="238">
        <v>0</v>
      </c>
      <c r="Q16" s="238">
        <v>0</v>
      </c>
      <c r="R16" s="238">
        <v>0</v>
      </c>
      <c r="S16" s="238">
        <v>145563.2</v>
      </c>
      <c r="T16" s="238">
        <v>0</v>
      </c>
      <c r="U16" s="238">
        <v>0</v>
      </c>
      <c r="V16" s="238">
        <v>0</v>
      </c>
      <c r="W16" s="238">
        <v>233858.29</v>
      </c>
      <c r="X16" s="238">
        <v>0</v>
      </c>
      <c r="Y16" s="238">
        <v>0</v>
      </c>
      <c r="Z16" s="238">
        <v>0</v>
      </c>
      <c r="AA16" s="238">
        <v>0</v>
      </c>
      <c r="AB16" s="238">
        <v>0</v>
      </c>
      <c r="AC16" s="238">
        <v>0</v>
      </c>
      <c r="AD16" s="238">
        <v>0</v>
      </c>
      <c r="AE16" s="238">
        <v>0</v>
      </c>
      <c r="AF16" s="238">
        <v>0</v>
      </c>
      <c r="AG16" s="238">
        <v>101.31600482760012</v>
      </c>
      <c r="AH16" s="238">
        <v>0</v>
      </c>
      <c r="AI16" s="238">
        <v>0</v>
      </c>
      <c r="AJ16" s="238">
        <v>0</v>
      </c>
      <c r="AK16" s="238">
        <v>0</v>
      </c>
      <c r="AL16" s="238">
        <v>0</v>
      </c>
      <c r="AM16" s="238">
        <v>0</v>
      </c>
      <c r="AN16" s="238">
        <v>0</v>
      </c>
      <c r="AO16" s="238">
        <v>0</v>
      </c>
      <c r="AP16" s="238">
        <v>0</v>
      </c>
      <c r="AQ16" s="238">
        <v>0</v>
      </c>
      <c r="AR16" s="238">
        <v>0</v>
      </c>
      <c r="AS16" s="238">
        <v>0</v>
      </c>
      <c r="AT16" s="238">
        <v>0</v>
      </c>
      <c r="AU16" s="238">
        <v>0</v>
      </c>
      <c r="AV16" s="238">
        <v>0</v>
      </c>
      <c r="AW16" s="238">
        <v>0</v>
      </c>
      <c r="AX16" s="238">
        <v>0</v>
      </c>
      <c r="AY16" s="238">
        <v>0</v>
      </c>
      <c r="AZ16" s="238">
        <v>0</v>
      </c>
      <c r="BA16" s="239">
        <v>565259.2146624431</v>
      </c>
      <c r="BB16" s="239">
        <v>855.99</v>
      </c>
    </row>
    <row r="17" spans="1:54" ht="15.75">
      <c r="A17" s="241" t="s">
        <v>839</v>
      </c>
      <c r="B17" s="237" t="s">
        <v>600</v>
      </c>
      <c r="C17" s="238">
        <v>6200.0599999999995</v>
      </c>
      <c r="D17" s="238">
        <v>0</v>
      </c>
      <c r="E17" s="238">
        <v>216731</v>
      </c>
      <c r="F17" s="238">
        <v>0</v>
      </c>
      <c r="G17" s="238">
        <v>265835.998</v>
      </c>
      <c r="H17" s="238">
        <v>0</v>
      </c>
      <c r="I17" s="238">
        <v>324.5093288077351</v>
      </c>
      <c r="J17" s="238">
        <v>0</v>
      </c>
      <c r="K17" s="238">
        <v>0</v>
      </c>
      <c r="L17" s="238">
        <v>0</v>
      </c>
      <c r="M17" s="238">
        <v>17990</v>
      </c>
      <c r="N17" s="238">
        <v>0</v>
      </c>
      <c r="O17" s="238">
        <v>13818</v>
      </c>
      <c r="P17" s="238">
        <v>0</v>
      </c>
      <c r="Q17" s="238">
        <v>39105</v>
      </c>
      <c r="R17" s="238">
        <v>0</v>
      </c>
      <c r="S17" s="238">
        <v>7003.83</v>
      </c>
      <c r="T17" s="238">
        <v>0</v>
      </c>
      <c r="U17" s="238">
        <v>0</v>
      </c>
      <c r="V17" s="238">
        <v>0</v>
      </c>
      <c r="W17" s="238">
        <v>4935.4</v>
      </c>
      <c r="X17" s="238">
        <v>0</v>
      </c>
      <c r="Y17" s="238">
        <v>0</v>
      </c>
      <c r="Z17" s="238">
        <v>0</v>
      </c>
      <c r="AA17" s="238">
        <v>0</v>
      </c>
      <c r="AB17" s="238">
        <v>0</v>
      </c>
      <c r="AC17" s="238">
        <v>0</v>
      </c>
      <c r="AD17" s="238">
        <v>0</v>
      </c>
      <c r="AE17" s="238">
        <v>0</v>
      </c>
      <c r="AF17" s="238">
        <v>0</v>
      </c>
      <c r="AG17" s="238">
        <v>48.02514498935742</v>
      </c>
      <c r="AH17" s="238">
        <v>0</v>
      </c>
      <c r="AI17" s="238">
        <v>0</v>
      </c>
      <c r="AJ17" s="238">
        <v>0</v>
      </c>
      <c r="AK17" s="238">
        <v>0</v>
      </c>
      <c r="AL17" s="238">
        <v>0</v>
      </c>
      <c r="AM17" s="238">
        <v>0</v>
      </c>
      <c r="AN17" s="238">
        <v>0</v>
      </c>
      <c r="AO17" s="238">
        <v>0</v>
      </c>
      <c r="AP17" s="238">
        <v>0</v>
      </c>
      <c r="AQ17" s="238">
        <v>0</v>
      </c>
      <c r="AR17" s="238">
        <v>0</v>
      </c>
      <c r="AS17" s="238">
        <v>0</v>
      </c>
      <c r="AT17" s="238">
        <v>0</v>
      </c>
      <c r="AU17" s="238">
        <v>0</v>
      </c>
      <c r="AV17" s="238">
        <v>0</v>
      </c>
      <c r="AW17" s="238">
        <v>0</v>
      </c>
      <c r="AX17" s="238">
        <v>0</v>
      </c>
      <c r="AY17" s="238">
        <v>0</v>
      </c>
      <c r="AZ17" s="238">
        <v>0</v>
      </c>
      <c r="BA17" s="239">
        <v>571991.8224737971</v>
      </c>
      <c r="BB17" s="239">
        <v>0</v>
      </c>
    </row>
    <row r="18" spans="1:54" ht="15.75">
      <c r="A18" s="242">
        <v>9</v>
      </c>
      <c r="B18" s="237" t="s">
        <v>792</v>
      </c>
      <c r="C18" s="238">
        <v>222623.38999999998</v>
      </c>
      <c r="D18" s="238">
        <v>0</v>
      </c>
      <c r="E18" s="238">
        <v>20740</v>
      </c>
      <c r="F18" s="238">
        <v>0</v>
      </c>
      <c r="G18" s="238">
        <v>0</v>
      </c>
      <c r="H18" s="238">
        <v>0</v>
      </c>
      <c r="I18" s="238">
        <v>66902.46841666738</v>
      </c>
      <c r="J18" s="238">
        <v>0</v>
      </c>
      <c r="K18" s="238">
        <v>70314.26000000001</v>
      </c>
      <c r="L18" s="238">
        <v>0</v>
      </c>
      <c r="M18" s="238">
        <v>8251</v>
      </c>
      <c r="N18" s="238">
        <v>0</v>
      </c>
      <c r="O18" s="238">
        <v>18839.65</v>
      </c>
      <c r="P18" s="238">
        <v>0</v>
      </c>
      <c r="Q18" s="238">
        <v>30672.320000000003</v>
      </c>
      <c r="R18" s="238">
        <v>0</v>
      </c>
      <c r="S18" s="238">
        <v>106289.31000000001</v>
      </c>
      <c r="T18" s="238">
        <v>0</v>
      </c>
      <c r="U18" s="238">
        <v>0</v>
      </c>
      <c r="V18" s="238">
        <v>0</v>
      </c>
      <c r="W18" s="238">
        <v>186384.63999999998</v>
      </c>
      <c r="X18" s="238">
        <v>0</v>
      </c>
      <c r="Y18" s="238">
        <v>1716</v>
      </c>
      <c r="Z18" s="238">
        <v>0</v>
      </c>
      <c r="AA18" s="238">
        <v>0</v>
      </c>
      <c r="AB18" s="238">
        <v>0</v>
      </c>
      <c r="AC18" s="238">
        <v>93030.17000000001</v>
      </c>
      <c r="AD18" s="238">
        <v>0</v>
      </c>
      <c r="AE18" s="238">
        <v>0</v>
      </c>
      <c r="AF18" s="238">
        <v>0</v>
      </c>
      <c r="AG18" s="238">
        <v>5745.620543096373</v>
      </c>
      <c r="AH18" s="238">
        <v>0</v>
      </c>
      <c r="AI18" s="238">
        <v>30</v>
      </c>
      <c r="AJ18" s="238">
        <v>0</v>
      </c>
      <c r="AK18" s="238">
        <v>0</v>
      </c>
      <c r="AL18" s="238">
        <v>0</v>
      </c>
      <c r="AM18" s="238">
        <v>0</v>
      </c>
      <c r="AN18" s="238">
        <v>0</v>
      </c>
      <c r="AO18" s="238">
        <v>0</v>
      </c>
      <c r="AP18" s="238">
        <v>0</v>
      </c>
      <c r="AQ18" s="238">
        <v>0</v>
      </c>
      <c r="AR18" s="238">
        <v>0</v>
      </c>
      <c r="AS18" s="238">
        <v>0</v>
      </c>
      <c r="AT18" s="238">
        <v>0</v>
      </c>
      <c r="AU18" s="238">
        <v>0</v>
      </c>
      <c r="AV18" s="238">
        <v>0</v>
      </c>
      <c r="AW18" s="238">
        <v>0</v>
      </c>
      <c r="AX18" s="238">
        <v>0</v>
      </c>
      <c r="AY18" s="238">
        <v>0</v>
      </c>
      <c r="AZ18" s="238">
        <v>0</v>
      </c>
      <c r="BA18" s="239">
        <v>831538.8289597639</v>
      </c>
      <c r="BB18" s="239">
        <v>0</v>
      </c>
    </row>
    <row r="19" spans="1:54" ht="31.5">
      <c r="A19" s="241" t="s">
        <v>840</v>
      </c>
      <c r="B19" s="237" t="s">
        <v>601</v>
      </c>
      <c r="C19" s="238">
        <v>209366.99</v>
      </c>
      <c r="D19" s="238">
        <v>0</v>
      </c>
      <c r="E19" s="238">
        <v>20713</v>
      </c>
      <c r="F19" s="238">
        <v>0</v>
      </c>
      <c r="G19" s="238">
        <v>0</v>
      </c>
      <c r="H19" s="238">
        <v>0</v>
      </c>
      <c r="I19" s="238">
        <v>21014.181206511625</v>
      </c>
      <c r="J19" s="238">
        <v>0</v>
      </c>
      <c r="K19" s="238">
        <v>70314.26000000001</v>
      </c>
      <c r="L19" s="238">
        <v>0</v>
      </c>
      <c r="M19" s="238">
        <v>1347</v>
      </c>
      <c r="N19" s="238">
        <v>0</v>
      </c>
      <c r="O19" s="238">
        <v>15739.65</v>
      </c>
      <c r="P19" s="238">
        <v>0</v>
      </c>
      <c r="Q19" s="238">
        <v>0</v>
      </c>
      <c r="R19" s="238">
        <v>0</v>
      </c>
      <c r="S19" s="238">
        <v>59.09</v>
      </c>
      <c r="T19" s="238">
        <v>0</v>
      </c>
      <c r="U19" s="238">
        <v>0</v>
      </c>
      <c r="V19" s="238">
        <v>0</v>
      </c>
      <c r="W19" s="238">
        <v>186384.63999999998</v>
      </c>
      <c r="X19" s="238">
        <v>0</v>
      </c>
      <c r="Y19" s="238">
        <v>1716</v>
      </c>
      <c r="Z19" s="238">
        <v>0</v>
      </c>
      <c r="AA19" s="238">
        <v>0</v>
      </c>
      <c r="AB19" s="238">
        <v>0</v>
      </c>
      <c r="AC19" s="238">
        <v>93030.17000000001</v>
      </c>
      <c r="AD19" s="238">
        <v>0</v>
      </c>
      <c r="AE19" s="238">
        <v>0</v>
      </c>
      <c r="AF19" s="238">
        <v>0</v>
      </c>
      <c r="AG19" s="238">
        <v>5745.620543096373</v>
      </c>
      <c r="AH19" s="238">
        <v>0</v>
      </c>
      <c r="AI19" s="238">
        <v>0</v>
      </c>
      <c r="AJ19" s="238">
        <v>0</v>
      </c>
      <c r="AK19" s="238">
        <v>0</v>
      </c>
      <c r="AL19" s="238">
        <v>0</v>
      </c>
      <c r="AM19" s="238">
        <v>0</v>
      </c>
      <c r="AN19" s="238">
        <v>0</v>
      </c>
      <c r="AO19" s="238">
        <v>0</v>
      </c>
      <c r="AP19" s="238">
        <v>0</v>
      </c>
      <c r="AQ19" s="238">
        <v>0</v>
      </c>
      <c r="AR19" s="238">
        <v>0</v>
      </c>
      <c r="AS19" s="238">
        <v>0</v>
      </c>
      <c r="AT19" s="238">
        <v>0</v>
      </c>
      <c r="AU19" s="238">
        <v>0</v>
      </c>
      <c r="AV19" s="238">
        <v>0</v>
      </c>
      <c r="AW19" s="238">
        <v>0</v>
      </c>
      <c r="AX19" s="238">
        <v>0</v>
      </c>
      <c r="AY19" s="238">
        <v>0</v>
      </c>
      <c r="AZ19" s="238">
        <v>0</v>
      </c>
      <c r="BA19" s="239">
        <v>625430.6017496081</v>
      </c>
      <c r="BB19" s="239">
        <v>0</v>
      </c>
    </row>
    <row r="20" spans="1:54" ht="15.75">
      <c r="A20" s="241" t="s">
        <v>841</v>
      </c>
      <c r="B20" s="237" t="s">
        <v>602</v>
      </c>
      <c r="C20" s="238">
        <v>13256.4</v>
      </c>
      <c r="D20" s="238">
        <v>0</v>
      </c>
      <c r="E20" s="238">
        <v>27</v>
      </c>
      <c r="F20" s="238">
        <v>0</v>
      </c>
      <c r="G20" s="238">
        <v>0</v>
      </c>
      <c r="H20" s="238">
        <v>0</v>
      </c>
      <c r="I20" s="238">
        <v>45888.287210155766</v>
      </c>
      <c r="J20" s="238">
        <v>0</v>
      </c>
      <c r="K20" s="238">
        <v>0</v>
      </c>
      <c r="L20" s="238">
        <v>0</v>
      </c>
      <c r="M20" s="238">
        <v>6904</v>
      </c>
      <c r="N20" s="238">
        <v>0</v>
      </c>
      <c r="O20" s="238">
        <v>3100</v>
      </c>
      <c r="P20" s="238">
        <v>0</v>
      </c>
      <c r="Q20" s="238">
        <v>30672.320000000003</v>
      </c>
      <c r="R20" s="238">
        <v>0</v>
      </c>
      <c r="S20" s="238">
        <v>106230.22000000002</v>
      </c>
      <c r="T20" s="238">
        <v>0</v>
      </c>
      <c r="U20" s="238">
        <v>0</v>
      </c>
      <c r="V20" s="238">
        <v>0</v>
      </c>
      <c r="W20" s="238">
        <v>0</v>
      </c>
      <c r="X20" s="238">
        <v>0</v>
      </c>
      <c r="Y20" s="238">
        <v>0</v>
      </c>
      <c r="Z20" s="238">
        <v>0</v>
      </c>
      <c r="AA20" s="238">
        <v>0</v>
      </c>
      <c r="AB20" s="238">
        <v>0</v>
      </c>
      <c r="AC20" s="238">
        <v>0</v>
      </c>
      <c r="AD20" s="238">
        <v>0</v>
      </c>
      <c r="AE20" s="238">
        <v>0</v>
      </c>
      <c r="AF20" s="238">
        <v>0</v>
      </c>
      <c r="AG20" s="238">
        <v>0</v>
      </c>
      <c r="AH20" s="238">
        <v>0</v>
      </c>
      <c r="AI20" s="238">
        <v>30</v>
      </c>
      <c r="AJ20" s="238">
        <v>0</v>
      </c>
      <c r="AK20" s="238">
        <v>0</v>
      </c>
      <c r="AL20" s="238">
        <v>0</v>
      </c>
      <c r="AM20" s="238">
        <v>0</v>
      </c>
      <c r="AN20" s="238">
        <v>0</v>
      </c>
      <c r="AO20" s="238">
        <v>0</v>
      </c>
      <c r="AP20" s="238">
        <v>0</v>
      </c>
      <c r="AQ20" s="238">
        <v>0</v>
      </c>
      <c r="AR20" s="238">
        <v>0</v>
      </c>
      <c r="AS20" s="238">
        <v>0</v>
      </c>
      <c r="AT20" s="238">
        <v>0</v>
      </c>
      <c r="AU20" s="238">
        <v>0</v>
      </c>
      <c r="AV20" s="238">
        <v>0</v>
      </c>
      <c r="AW20" s="238">
        <v>0</v>
      </c>
      <c r="AX20" s="238">
        <v>0</v>
      </c>
      <c r="AY20" s="238">
        <v>0</v>
      </c>
      <c r="AZ20" s="238">
        <v>0</v>
      </c>
      <c r="BA20" s="239">
        <v>206108.2272101558</v>
      </c>
      <c r="BB20" s="239">
        <v>0</v>
      </c>
    </row>
    <row r="21" spans="1:54" ht="31.5">
      <c r="A21" s="236">
        <v>10</v>
      </c>
      <c r="B21" s="237" t="s">
        <v>793</v>
      </c>
      <c r="C21" s="238">
        <v>9288407.91</v>
      </c>
      <c r="D21" s="238">
        <v>0</v>
      </c>
      <c r="E21" s="238">
        <v>19932300</v>
      </c>
      <c r="F21" s="238">
        <v>0</v>
      </c>
      <c r="G21" s="238">
        <v>7933384.940000001</v>
      </c>
      <c r="H21" s="238">
        <v>0</v>
      </c>
      <c r="I21" s="238">
        <v>8046903.874120075</v>
      </c>
      <c r="J21" s="238">
        <v>0</v>
      </c>
      <c r="K21" s="238">
        <v>17279315.71</v>
      </c>
      <c r="L21" s="238">
        <v>0</v>
      </c>
      <c r="M21" s="238">
        <v>14108309</v>
      </c>
      <c r="N21" s="238">
        <v>563859</v>
      </c>
      <c r="O21" s="238">
        <v>3272728.0999999996</v>
      </c>
      <c r="P21" s="238">
        <v>2654.11</v>
      </c>
      <c r="Q21" s="238">
        <v>14627017.989999987</v>
      </c>
      <c r="R21" s="238">
        <v>0</v>
      </c>
      <c r="S21" s="238">
        <v>5772352.489999999</v>
      </c>
      <c r="T21" s="238">
        <v>0</v>
      </c>
      <c r="U21" s="238">
        <v>6219387.449</v>
      </c>
      <c r="V21" s="238">
        <v>0</v>
      </c>
      <c r="W21" s="238">
        <v>2957309.8200000003</v>
      </c>
      <c r="X21" s="238">
        <v>0</v>
      </c>
      <c r="Y21" s="238">
        <v>0</v>
      </c>
      <c r="Z21" s="238">
        <v>0</v>
      </c>
      <c r="AA21" s="238">
        <v>0</v>
      </c>
      <c r="AB21" s="238">
        <v>0</v>
      </c>
      <c r="AC21" s="238">
        <v>1327456.1899999997</v>
      </c>
      <c r="AD21" s="238">
        <v>0</v>
      </c>
      <c r="AE21" s="238">
        <v>917.86</v>
      </c>
      <c r="AF21" s="238">
        <v>0</v>
      </c>
      <c r="AG21" s="238">
        <v>737868.0162076751</v>
      </c>
      <c r="AH21" s="238">
        <v>0</v>
      </c>
      <c r="AI21" s="238">
        <v>651510.0700000006</v>
      </c>
      <c r="AJ21" s="238">
        <v>0</v>
      </c>
      <c r="AK21" s="238">
        <v>3858.81</v>
      </c>
      <c r="AL21" s="238">
        <v>0</v>
      </c>
      <c r="AM21" s="238">
        <v>0</v>
      </c>
      <c r="AN21" s="238">
        <v>0</v>
      </c>
      <c r="AO21" s="238">
        <v>0</v>
      </c>
      <c r="AP21" s="238">
        <v>0</v>
      </c>
      <c r="AQ21" s="238">
        <v>0</v>
      </c>
      <c r="AR21" s="238">
        <v>0</v>
      </c>
      <c r="AS21" s="238">
        <v>0</v>
      </c>
      <c r="AT21" s="238">
        <v>0</v>
      </c>
      <c r="AU21" s="238">
        <v>0</v>
      </c>
      <c r="AV21" s="238">
        <v>0</v>
      </c>
      <c r="AW21" s="238">
        <v>0</v>
      </c>
      <c r="AX21" s="238">
        <v>0</v>
      </c>
      <c r="AY21" s="238">
        <v>0</v>
      </c>
      <c r="AZ21" s="238">
        <v>0</v>
      </c>
      <c r="BA21" s="239">
        <v>112159028.22932775</v>
      </c>
      <c r="BB21" s="239">
        <v>566513.11</v>
      </c>
    </row>
    <row r="22" spans="1:54" ht="15.75">
      <c r="A22" s="240" t="s">
        <v>794</v>
      </c>
      <c r="B22" s="237" t="s">
        <v>795</v>
      </c>
      <c r="C22" s="238">
        <v>8564957.32</v>
      </c>
      <c r="D22" s="238">
        <v>0</v>
      </c>
      <c r="E22" s="238">
        <v>19932300</v>
      </c>
      <c r="F22" s="238">
        <v>0</v>
      </c>
      <c r="G22" s="238">
        <v>7741993.1000000015</v>
      </c>
      <c r="H22" s="238">
        <v>0</v>
      </c>
      <c r="I22" s="238">
        <v>7998062.4257454155</v>
      </c>
      <c r="J22" s="238">
        <v>0</v>
      </c>
      <c r="K22" s="238">
        <v>17269032.189999998</v>
      </c>
      <c r="L22" s="238">
        <v>0</v>
      </c>
      <c r="M22" s="238">
        <v>14096703</v>
      </c>
      <c r="N22" s="238">
        <v>563859</v>
      </c>
      <c r="O22" s="238">
        <v>3258576.2199999997</v>
      </c>
      <c r="P22" s="238">
        <v>2654.11</v>
      </c>
      <c r="Q22" s="238">
        <v>14431536.489999985</v>
      </c>
      <c r="R22" s="238">
        <v>0</v>
      </c>
      <c r="S22" s="238">
        <v>5595738.409999999</v>
      </c>
      <c r="T22" s="238">
        <v>0</v>
      </c>
      <c r="U22" s="238">
        <v>6219387.449</v>
      </c>
      <c r="V22" s="238">
        <v>0</v>
      </c>
      <c r="W22" s="238">
        <v>2416712.16</v>
      </c>
      <c r="X22" s="238">
        <v>0</v>
      </c>
      <c r="Y22" s="238">
        <v>0</v>
      </c>
      <c r="Z22" s="238">
        <v>0</v>
      </c>
      <c r="AA22" s="238">
        <v>0</v>
      </c>
      <c r="AB22" s="238">
        <v>0</v>
      </c>
      <c r="AC22" s="238">
        <v>1327456.1899999997</v>
      </c>
      <c r="AD22" s="238">
        <v>0</v>
      </c>
      <c r="AE22" s="238">
        <v>917.86</v>
      </c>
      <c r="AF22" s="238">
        <v>0</v>
      </c>
      <c r="AG22" s="238">
        <v>735592.6038363269</v>
      </c>
      <c r="AH22" s="238">
        <v>0</v>
      </c>
      <c r="AI22" s="238">
        <v>651510.0700000006</v>
      </c>
      <c r="AJ22" s="238">
        <v>0</v>
      </c>
      <c r="AK22" s="238">
        <v>3858.81</v>
      </c>
      <c r="AL22" s="238">
        <v>0</v>
      </c>
      <c r="AM22" s="238">
        <v>0</v>
      </c>
      <c r="AN22" s="238">
        <v>0</v>
      </c>
      <c r="AO22" s="238">
        <v>0</v>
      </c>
      <c r="AP22" s="238">
        <v>0</v>
      </c>
      <c r="AQ22" s="238">
        <v>0</v>
      </c>
      <c r="AR22" s="238">
        <v>0</v>
      </c>
      <c r="AS22" s="238">
        <v>0</v>
      </c>
      <c r="AT22" s="238">
        <v>0</v>
      </c>
      <c r="AU22" s="238">
        <v>0</v>
      </c>
      <c r="AV22" s="238">
        <v>0</v>
      </c>
      <c r="AW22" s="238">
        <v>0</v>
      </c>
      <c r="AX22" s="238">
        <v>0</v>
      </c>
      <c r="AY22" s="238">
        <v>0</v>
      </c>
      <c r="AZ22" s="238">
        <v>0</v>
      </c>
      <c r="BA22" s="239">
        <v>110244334.29858172</v>
      </c>
      <c r="BB22" s="239">
        <v>566513.11</v>
      </c>
    </row>
    <row r="23" spans="1:54" ht="15.75">
      <c r="A23" s="240" t="s">
        <v>796</v>
      </c>
      <c r="B23" s="237" t="s">
        <v>797</v>
      </c>
      <c r="C23" s="238">
        <v>263622.83999999997</v>
      </c>
      <c r="D23" s="238">
        <v>0</v>
      </c>
      <c r="E23" s="238">
        <v>0</v>
      </c>
      <c r="F23" s="238">
        <v>0</v>
      </c>
      <c r="G23" s="238">
        <v>162637.77</v>
      </c>
      <c r="H23" s="238">
        <v>0</v>
      </c>
      <c r="I23" s="238">
        <v>48841.448374659696</v>
      </c>
      <c r="J23" s="238">
        <v>0</v>
      </c>
      <c r="K23" s="238">
        <v>0</v>
      </c>
      <c r="L23" s="238">
        <v>0</v>
      </c>
      <c r="M23" s="238">
        <v>0</v>
      </c>
      <c r="N23" s="238">
        <v>0</v>
      </c>
      <c r="O23" s="238">
        <v>100</v>
      </c>
      <c r="P23" s="238">
        <v>0</v>
      </c>
      <c r="Q23" s="238">
        <v>0</v>
      </c>
      <c r="R23" s="238">
        <v>0</v>
      </c>
      <c r="S23" s="238">
        <v>31941.82</v>
      </c>
      <c r="T23" s="238">
        <v>0</v>
      </c>
      <c r="U23" s="238">
        <v>0</v>
      </c>
      <c r="V23" s="238">
        <v>0</v>
      </c>
      <c r="W23" s="238">
        <v>0</v>
      </c>
      <c r="X23" s="238">
        <v>0</v>
      </c>
      <c r="Y23" s="238">
        <v>0</v>
      </c>
      <c r="Z23" s="238">
        <v>0</v>
      </c>
      <c r="AA23" s="238">
        <v>0</v>
      </c>
      <c r="AB23" s="238">
        <v>0</v>
      </c>
      <c r="AC23" s="238">
        <v>0</v>
      </c>
      <c r="AD23" s="238">
        <v>0</v>
      </c>
      <c r="AE23" s="238">
        <v>0</v>
      </c>
      <c r="AF23" s="238">
        <v>0</v>
      </c>
      <c r="AG23" s="238">
        <v>0</v>
      </c>
      <c r="AH23" s="238">
        <v>0</v>
      </c>
      <c r="AI23" s="238">
        <v>0</v>
      </c>
      <c r="AJ23" s="238">
        <v>0</v>
      </c>
      <c r="AK23" s="238">
        <v>0</v>
      </c>
      <c r="AL23" s="238">
        <v>0</v>
      </c>
      <c r="AM23" s="238">
        <v>0</v>
      </c>
      <c r="AN23" s="238">
        <v>0</v>
      </c>
      <c r="AO23" s="238">
        <v>0</v>
      </c>
      <c r="AP23" s="238">
        <v>0</v>
      </c>
      <c r="AQ23" s="238">
        <v>0</v>
      </c>
      <c r="AR23" s="238">
        <v>0</v>
      </c>
      <c r="AS23" s="238">
        <v>0</v>
      </c>
      <c r="AT23" s="238">
        <v>0</v>
      </c>
      <c r="AU23" s="238">
        <v>0</v>
      </c>
      <c r="AV23" s="238">
        <v>0</v>
      </c>
      <c r="AW23" s="238">
        <v>0</v>
      </c>
      <c r="AX23" s="238">
        <v>0</v>
      </c>
      <c r="AY23" s="238">
        <v>0</v>
      </c>
      <c r="AZ23" s="238">
        <v>0</v>
      </c>
      <c r="BA23" s="239">
        <v>507143.8783746597</v>
      </c>
      <c r="BB23" s="239">
        <v>0</v>
      </c>
    </row>
    <row r="24" spans="1:54" ht="31.5">
      <c r="A24" s="240" t="s">
        <v>798</v>
      </c>
      <c r="B24" s="237" t="s">
        <v>799</v>
      </c>
      <c r="C24" s="238">
        <v>0</v>
      </c>
      <c r="D24" s="238">
        <v>0</v>
      </c>
      <c r="E24" s="238">
        <v>0</v>
      </c>
      <c r="F24" s="238">
        <v>0</v>
      </c>
      <c r="G24" s="238">
        <v>426.19</v>
      </c>
      <c r="H24" s="238">
        <v>0</v>
      </c>
      <c r="I24" s="238">
        <v>0</v>
      </c>
      <c r="J24" s="238">
        <v>0</v>
      </c>
      <c r="K24" s="238">
        <v>10283.520000000002</v>
      </c>
      <c r="L24" s="238">
        <v>0</v>
      </c>
      <c r="M24" s="238">
        <v>11606</v>
      </c>
      <c r="N24" s="238">
        <v>0</v>
      </c>
      <c r="O24" s="238">
        <v>0</v>
      </c>
      <c r="P24" s="238">
        <v>0</v>
      </c>
      <c r="Q24" s="238">
        <v>123779.42</v>
      </c>
      <c r="R24" s="238">
        <v>0</v>
      </c>
      <c r="S24" s="238">
        <v>0</v>
      </c>
      <c r="T24" s="238">
        <v>0</v>
      </c>
      <c r="U24" s="238">
        <v>0</v>
      </c>
      <c r="V24" s="238">
        <v>0</v>
      </c>
      <c r="W24" s="238">
        <v>0</v>
      </c>
      <c r="X24" s="238">
        <v>0</v>
      </c>
      <c r="Y24" s="238">
        <v>0</v>
      </c>
      <c r="Z24" s="238">
        <v>0</v>
      </c>
      <c r="AA24" s="238">
        <v>0</v>
      </c>
      <c r="AB24" s="238">
        <v>0</v>
      </c>
      <c r="AC24" s="238">
        <v>0</v>
      </c>
      <c r="AD24" s="238">
        <v>0</v>
      </c>
      <c r="AE24" s="238">
        <v>0</v>
      </c>
      <c r="AF24" s="238">
        <v>0</v>
      </c>
      <c r="AG24" s="238">
        <v>1217.9028078168317</v>
      </c>
      <c r="AH24" s="238">
        <v>0</v>
      </c>
      <c r="AI24" s="238">
        <v>0</v>
      </c>
      <c r="AJ24" s="238">
        <v>0</v>
      </c>
      <c r="AK24" s="238">
        <v>0</v>
      </c>
      <c r="AL24" s="238">
        <v>0</v>
      </c>
      <c r="AM24" s="238">
        <v>0</v>
      </c>
      <c r="AN24" s="238">
        <v>0</v>
      </c>
      <c r="AO24" s="238">
        <v>0</v>
      </c>
      <c r="AP24" s="238">
        <v>0</v>
      </c>
      <c r="AQ24" s="238">
        <v>0</v>
      </c>
      <c r="AR24" s="238">
        <v>0</v>
      </c>
      <c r="AS24" s="238">
        <v>0</v>
      </c>
      <c r="AT24" s="238">
        <v>0</v>
      </c>
      <c r="AU24" s="238">
        <v>0</v>
      </c>
      <c r="AV24" s="238">
        <v>0</v>
      </c>
      <c r="AW24" s="238">
        <v>0</v>
      </c>
      <c r="AX24" s="238">
        <v>0</v>
      </c>
      <c r="AY24" s="238">
        <v>0</v>
      </c>
      <c r="AZ24" s="238">
        <v>0</v>
      </c>
      <c r="BA24" s="239">
        <v>147313.03280781684</v>
      </c>
      <c r="BB24" s="239">
        <v>0</v>
      </c>
    </row>
    <row r="25" spans="1:54" ht="15.75">
      <c r="A25" s="240" t="s">
        <v>800</v>
      </c>
      <c r="B25" s="237" t="s">
        <v>801</v>
      </c>
      <c r="C25" s="238">
        <v>459827.7499999999</v>
      </c>
      <c r="D25" s="238">
        <v>0</v>
      </c>
      <c r="E25" s="238">
        <v>0</v>
      </c>
      <c r="F25" s="238">
        <v>0</v>
      </c>
      <c r="G25" s="238">
        <v>28327.88</v>
      </c>
      <c r="H25" s="238">
        <v>0</v>
      </c>
      <c r="I25" s="238">
        <v>0</v>
      </c>
      <c r="J25" s="238">
        <v>0</v>
      </c>
      <c r="K25" s="238">
        <v>0</v>
      </c>
      <c r="L25" s="238">
        <v>0</v>
      </c>
      <c r="M25" s="238">
        <v>0</v>
      </c>
      <c r="N25" s="238">
        <v>0</v>
      </c>
      <c r="O25" s="238">
        <v>14051.88</v>
      </c>
      <c r="P25" s="238">
        <v>0</v>
      </c>
      <c r="Q25" s="238">
        <v>71702.08</v>
      </c>
      <c r="R25" s="238">
        <v>0</v>
      </c>
      <c r="S25" s="238">
        <v>144672.26</v>
      </c>
      <c r="T25" s="238">
        <v>0</v>
      </c>
      <c r="U25" s="238">
        <v>0</v>
      </c>
      <c r="V25" s="238">
        <v>0</v>
      </c>
      <c r="W25" s="238">
        <v>540597.6599999999</v>
      </c>
      <c r="X25" s="238">
        <v>0</v>
      </c>
      <c r="Y25" s="238">
        <v>0</v>
      </c>
      <c r="Z25" s="238">
        <v>0</v>
      </c>
      <c r="AA25" s="238">
        <v>0</v>
      </c>
      <c r="AB25" s="238">
        <v>0</v>
      </c>
      <c r="AC25" s="238">
        <v>0</v>
      </c>
      <c r="AD25" s="238">
        <v>0</v>
      </c>
      <c r="AE25" s="238">
        <v>0</v>
      </c>
      <c r="AF25" s="238">
        <v>0</v>
      </c>
      <c r="AG25" s="238">
        <v>1057.50956353152</v>
      </c>
      <c r="AH25" s="238">
        <v>0</v>
      </c>
      <c r="AI25" s="238">
        <v>0</v>
      </c>
      <c r="AJ25" s="238">
        <v>0</v>
      </c>
      <c r="AK25" s="238">
        <v>0</v>
      </c>
      <c r="AL25" s="238">
        <v>0</v>
      </c>
      <c r="AM25" s="238">
        <v>0</v>
      </c>
      <c r="AN25" s="238">
        <v>0</v>
      </c>
      <c r="AO25" s="238">
        <v>0</v>
      </c>
      <c r="AP25" s="238">
        <v>0</v>
      </c>
      <c r="AQ25" s="238">
        <v>0</v>
      </c>
      <c r="AR25" s="238">
        <v>0</v>
      </c>
      <c r="AS25" s="238">
        <v>0</v>
      </c>
      <c r="AT25" s="238">
        <v>0</v>
      </c>
      <c r="AU25" s="238">
        <v>0</v>
      </c>
      <c r="AV25" s="238">
        <v>0</v>
      </c>
      <c r="AW25" s="238">
        <v>0</v>
      </c>
      <c r="AX25" s="238">
        <v>0</v>
      </c>
      <c r="AY25" s="238">
        <v>0</v>
      </c>
      <c r="AZ25" s="238">
        <v>0</v>
      </c>
      <c r="BA25" s="239">
        <v>1260237.0195635313</v>
      </c>
      <c r="BB25" s="239">
        <v>0</v>
      </c>
    </row>
    <row r="26" spans="1:54" ht="31.5">
      <c r="A26" s="236">
        <v>11</v>
      </c>
      <c r="B26" s="237" t="s">
        <v>802</v>
      </c>
      <c r="C26" s="238">
        <v>7395.48</v>
      </c>
      <c r="D26" s="238">
        <v>0</v>
      </c>
      <c r="E26" s="238">
        <v>0</v>
      </c>
      <c r="F26" s="238">
        <v>0</v>
      </c>
      <c r="G26" s="238">
        <v>0</v>
      </c>
      <c r="H26" s="238">
        <v>0</v>
      </c>
      <c r="I26" s="238">
        <v>0</v>
      </c>
      <c r="J26" s="238">
        <v>0</v>
      </c>
      <c r="K26" s="238">
        <v>0</v>
      </c>
      <c r="L26" s="238">
        <v>0</v>
      </c>
      <c r="M26" s="238">
        <v>0</v>
      </c>
      <c r="N26" s="238">
        <v>0</v>
      </c>
      <c r="O26" s="238">
        <v>0</v>
      </c>
      <c r="P26" s="238">
        <v>0</v>
      </c>
      <c r="Q26" s="238">
        <v>0</v>
      </c>
      <c r="R26" s="238">
        <v>0</v>
      </c>
      <c r="S26" s="238">
        <v>0</v>
      </c>
      <c r="T26" s="238">
        <v>0</v>
      </c>
      <c r="U26" s="238">
        <v>0</v>
      </c>
      <c r="V26" s="238">
        <v>0</v>
      </c>
      <c r="W26" s="238">
        <v>0</v>
      </c>
      <c r="X26" s="238">
        <v>0</v>
      </c>
      <c r="Y26" s="238">
        <v>0</v>
      </c>
      <c r="Z26" s="238">
        <v>0</v>
      </c>
      <c r="AA26" s="238">
        <v>0</v>
      </c>
      <c r="AB26" s="238">
        <v>0</v>
      </c>
      <c r="AC26" s="238">
        <v>0</v>
      </c>
      <c r="AD26" s="238">
        <v>0</v>
      </c>
      <c r="AE26" s="238">
        <v>0</v>
      </c>
      <c r="AF26" s="238">
        <v>0</v>
      </c>
      <c r="AG26" s="238">
        <v>0</v>
      </c>
      <c r="AH26" s="238">
        <v>0</v>
      </c>
      <c r="AI26" s="238">
        <v>0</v>
      </c>
      <c r="AJ26" s="238">
        <v>0</v>
      </c>
      <c r="AK26" s="238">
        <v>0</v>
      </c>
      <c r="AL26" s="238">
        <v>0</v>
      </c>
      <c r="AM26" s="238">
        <v>0</v>
      </c>
      <c r="AN26" s="238">
        <v>0</v>
      </c>
      <c r="AO26" s="238">
        <v>0</v>
      </c>
      <c r="AP26" s="238">
        <v>0</v>
      </c>
      <c r="AQ26" s="238">
        <v>0</v>
      </c>
      <c r="AR26" s="238">
        <v>0</v>
      </c>
      <c r="AS26" s="238">
        <v>0</v>
      </c>
      <c r="AT26" s="238">
        <v>0</v>
      </c>
      <c r="AU26" s="238">
        <v>0</v>
      </c>
      <c r="AV26" s="238">
        <v>0</v>
      </c>
      <c r="AW26" s="238">
        <v>0</v>
      </c>
      <c r="AX26" s="238">
        <v>0</v>
      </c>
      <c r="AY26" s="238">
        <v>0</v>
      </c>
      <c r="AZ26" s="238">
        <v>0</v>
      </c>
      <c r="BA26" s="239">
        <v>7395.48</v>
      </c>
      <c r="BB26" s="239">
        <v>0</v>
      </c>
    </row>
    <row r="27" spans="1:54" ht="47.25">
      <c r="A27" s="236">
        <v>12</v>
      </c>
      <c r="B27" s="237" t="s">
        <v>803</v>
      </c>
      <c r="C27" s="238">
        <v>0</v>
      </c>
      <c r="D27" s="238">
        <v>0</v>
      </c>
      <c r="E27" s="238">
        <v>5</v>
      </c>
      <c r="F27" s="238">
        <v>0</v>
      </c>
      <c r="G27" s="238">
        <v>0</v>
      </c>
      <c r="H27" s="238">
        <v>0</v>
      </c>
      <c r="I27" s="238">
        <v>0</v>
      </c>
      <c r="J27" s="238">
        <v>0</v>
      </c>
      <c r="K27" s="238">
        <v>0</v>
      </c>
      <c r="L27" s="238">
        <v>0</v>
      </c>
      <c r="M27" s="238">
        <v>0</v>
      </c>
      <c r="N27" s="238">
        <v>0</v>
      </c>
      <c r="O27" s="238">
        <v>0</v>
      </c>
      <c r="P27" s="238">
        <v>0</v>
      </c>
      <c r="Q27" s="238">
        <v>0</v>
      </c>
      <c r="R27" s="238">
        <v>0</v>
      </c>
      <c r="S27" s="238">
        <v>0</v>
      </c>
      <c r="T27" s="238">
        <v>0</v>
      </c>
      <c r="U27" s="238">
        <v>0</v>
      </c>
      <c r="V27" s="238">
        <v>0</v>
      </c>
      <c r="W27" s="238">
        <v>0</v>
      </c>
      <c r="X27" s="238">
        <v>0</v>
      </c>
      <c r="Y27" s="238">
        <v>0</v>
      </c>
      <c r="Z27" s="238">
        <v>0</v>
      </c>
      <c r="AA27" s="238">
        <v>0</v>
      </c>
      <c r="AB27" s="238">
        <v>0</v>
      </c>
      <c r="AC27" s="238">
        <v>0</v>
      </c>
      <c r="AD27" s="238">
        <v>0</v>
      </c>
      <c r="AE27" s="238">
        <v>0</v>
      </c>
      <c r="AF27" s="238">
        <v>0</v>
      </c>
      <c r="AG27" s="238">
        <v>0</v>
      </c>
      <c r="AH27" s="238">
        <v>0</v>
      </c>
      <c r="AI27" s="238">
        <v>0</v>
      </c>
      <c r="AJ27" s="238">
        <v>0</v>
      </c>
      <c r="AK27" s="238">
        <v>0</v>
      </c>
      <c r="AL27" s="238">
        <v>0</v>
      </c>
      <c r="AM27" s="238">
        <v>0</v>
      </c>
      <c r="AN27" s="238">
        <v>0</v>
      </c>
      <c r="AO27" s="238">
        <v>0</v>
      </c>
      <c r="AP27" s="238">
        <v>0</v>
      </c>
      <c r="AQ27" s="238">
        <v>0</v>
      </c>
      <c r="AR27" s="238">
        <v>0</v>
      </c>
      <c r="AS27" s="238">
        <v>0</v>
      </c>
      <c r="AT27" s="238">
        <v>0</v>
      </c>
      <c r="AU27" s="238">
        <v>0</v>
      </c>
      <c r="AV27" s="238">
        <v>0</v>
      </c>
      <c r="AW27" s="238">
        <v>0</v>
      </c>
      <c r="AX27" s="238">
        <v>0</v>
      </c>
      <c r="AY27" s="238">
        <v>0</v>
      </c>
      <c r="AZ27" s="238">
        <v>0</v>
      </c>
      <c r="BA27" s="239">
        <v>5</v>
      </c>
      <c r="BB27" s="239">
        <v>0</v>
      </c>
    </row>
    <row r="28" spans="1:54" ht="15.75">
      <c r="A28" s="236">
        <v>13</v>
      </c>
      <c r="B28" s="237" t="s">
        <v>804</v>
      </c>
      <c r="C28" s="238">
        <v>116874.98999999999</v>
      </c>
      <c r="D28" s="238">
        <v>19558.3</v>
      </c>
      <c r="E28" s="238">
        <v>41542</v>
      </c>
      <c r="F28" s="238">
        <v>0</v>
      </c>
      <c r="G28" s="238">
        <v>23046.87</v>
      </c>
      <c r="H28" s="238">
        <v>0</v>
      </c>
      <c r="I28" s="238">
        <v>23651.179976323925</v>
      </c>
      <c r="J28" s="238">
        <v>0</v>
      </c>
      <c r="K28" s="238">
        <v>252</v>
      </c>
      <c r="L28" s="238">
        <v>0</v>
      </c>
      <c r="M28" s="238">
        <v>589244</v>
      </c>
      <c r="N28" s="238">
        <v>0</v>
      </c>
      <c r="O28" s="238">
        <v>405564.8399999999</v>
      </c>
      <c r="P28" s="238">
        <v>0</v>
      </c>
      <c r="Q28" s="238">
        <v>42496.67</v>
      </c>
      <c r="R28" s="238">
        <v>0</v>
      </c>
      <c r="S28" s="238">
        <v>10828.619999999999</v>
      </c>
      <c r="T28" s="238">
        <v>0</v>
      </c>
      <c r="U28" s="238">
        <v>0</v>
      </c>
      <c r="V28" s="238">
        <v>0</v>
      </c>
      <c r="W28" s="238">
        <v>16808.920000000002</v>
      </c>
      <c r="X28" s="238">
        <v>0</v>
      </c>
      <c r="Y28" s="238">
        <v>0</v>
      </c>
      <c r="Z28" s="238">
        <v>0</v>
      </c>
      <c r="AA28" s="238">
        <v>0</v>
      </c>
      <c r="AB28" s="238">
        <v>0</v>
      </c>
      <c r="AC28" s="238">
        <v>270960.72</v>
      </c>
      <c r="AD28" s="238">
        <v>0</v>
      </c>
      <c r="AE28" s="238">
        <v>0</v>
      </c>
      <c r="AF28" s="238">
        <v>0</v>
      </c>
      <c r="AG28" s="238">
        <v>8607.790965224343</v>
      </c>
      <c r="AH28" s="238">
        <v>0</v>
      </c>
      <c r="AI28" s="238">
        <v>1213.63</v>
      </c>
      <c r="AJ28" s="238">
        <v>0</v>
      </c>
      <c r="AK28" s="238">
        <v>0</v>
      </c>
      <c r="AL28" s="238">
        <v>0</v>
      </c>
      <c r="AM28" s="238">
        <v>0</v>
      </c>
      <c r="AN28" s="238">
        <v>0</v>
      </c>
      <c r="AO28" s="238">
        <v>0</v>
      </c>
      <c r="AP28" s="238">
        <v>0</v>
      </c>
      <c r="AQ28" s="238">
        <v>0</v>
      </c>
      <c r="AR28" s="238">
        <v>0</v>
      </c>
      <c r="AS28" s="238">
        <v>0</v>
      </c>
      <c r="AT28" s="238">
        <v>0</v>
      </c>
      <c r="AU28" s="238">
        <v>0</v>
      </c>
      <c r="AV28" s="238">
        <v>0</v>
      </c>
      <c r="AW28" s="238">
        <v>698.76</v>
      </c>
      <c r="AX28" s="238">
        <v>0</v>
      </c>
      <c r="AY28" s="238">
        <v>0</v>
      </c>
      <c r="AZ28" s="238">
        <v>0</v>
      </c>
      <c r="BA28" s="239">
        <v>1551790.990941548</v>
      </c>
      <c r="BB28" s="239">
        <v>19558.3</v>
      </c>
    </row>
    <row r="29" spans="1:56" ht="15.75">
      <c r="A29" s="236">
        <v>14</v>
      </c>
      <c r="B29" s="237" t="s">
        <v>805</v>
      </c>
      <c r="C29" s="238">
        <v>0</v>
      </c>
      <c r="D29" s="238">
        <v>0</v>
      </c>
      <c r="E29" s="238">
        <v>0</v>
      </c>
      <c r="F29" s="238">
        <v>0</v>
      </c>
      <c r="G29" s="238">
        <v>-323.13</v>
      </c>
      <c r="H29" s="238">
        <v>0</v>
      </c>
      <c r="I29" s="238">
        <v>4122.5</v>
      </c>
      <c r="J29" s="238">
        <v>0</v>
      </c>
      <c r="K29" s="238">
        <v>0</v>
      </c>
      <c r="L29" s="238">
        <v>0</v>
      </c>
      <c r="M29" s="238">
        <v>-4622</v>
      </c>
      <c r="N29" s="238">
        <v>0</v>
      </c>
      <c r="O29" s="238">
        <v>0</v>
      </c>
      <c r="P29" s="238">
        <v>0</v>
      </c>
      <c r="Q29" s="238">
        <v>0</v>
      </c>
      <c r="R29" s="238">
        <v>0</v>
      </c>
      <c r="S29" s="238">
        <v>0</v>
      </c>
      <c r="T29" s="238">
        <v>0</v>
      </c>
      <c r="U29" s="238">
        <v>0</v>
      </c>
      <c r="V29" s="238">
        <v>0</v>
      </c>
      <c r="W29" s="238">
        <v>0</v>
      </c>
      <c r="X29" s="238">
        <v>0</v>
      </c>
      <c r="Y29" s="238">
        <v>0</v>
      </c>
      <c r="Z29" s="238">
        <v>0</v>
      </c>
      <c r="AA29" s="238">
        <v>0</v>
      </c>
      <c r="AB29" s="238">
        <v>0</v>
      </c>
      <c r="AC29" s="238">
        <v>0</v>
      </c>
      <c r="AD29" s="238">
        <v>0</v>
      </c>
      <c r="AE29" s="238">
        <v>0</v>
      </c>
      <c r="AF29" s="238">
        <v>0</v>
      </c>
      <c r="AG29" s="238">
        <v>12.698917040370834</v>
      </c>
      <c r="AH29" s="238">
        <v>0</v>
      </c>
      <c r="AI29" s="238">
        <v>0</v>
      </c>
      <c r="AJ29" s="238">
        <v>0</v>
      </c>
      <c r="AK29" s="238">
        <v>0</v>
      </c>
      <c r="AL29" s="238">
        <v>0</v>
      </c>
      <c r="AM29" s="238">
        <v>0</v>
      </c>
      <c r="AN29" s="238">
        <v>0</v>
      </c>
      <c r="AO29" s="238">
        <v>0</v>
      </c>
      <c r="AP29" s="238">
        <v>0</v>
      </c>
      <c r="AQ29" s="238">
        <v>0</v>
      </c>
      <c r="AR29" s="238">
        <v>0</v>
      </c>
      <c r="AS29" s="238">
        <v>155049.77</v>
      </c>
      <c r="AT29" s="238">
        <v>0</v>
      </c>
      <c r="AU29" s="238">
        <v>0</v>
      </c>
      <c r="AV29" s="238">
        <v>0</v>
      </c>
      <c r="AW29" s="238">
        <v>0</v>
      </c>
      <c r="AX29" s="238">
        <v>0</v>
      </c>
      <c r="AY29" s="238">
        <v>0</v>
      </c>
      <c r="AZ29" s="238">
        <v>0</v>
      </c>
      <c r="BA29" s="239">
        <v>154239.83891704035</v>
      </c>
      <c r="BB29" s="239">
        <v>0</v>
      </c>
      <c r="BC29" s="279"/>
      <c r="BD29" s="279"/>
    </row>
    <row r="30" spans="1:56" ht="15.75">
      <c r="A30" s="236">
        <v>15</v>
      </c>
      <c r="B30" s="237" t="s">
        <v>806</v>
      </c>
      <c r="C30" s="238">
        <v>0</v>
      </c>
      <c r="D30" s="238">
        <v>0</v>
      </c>
      <c r="E30" s="238">
        <v>7</v>
      </c>
      <c r="F30" s="238">
        <v>0</v>
      </c>
      <c r="G30" s="238">
        <v>0</v>
      </c>
      <c r="H30" s="238">
        <v>0</v>
      </c>
      <c r="I30" s="238">
        <v>0</v>
      </c>
      <c r="J30" s="238">
        <v>0</v>
      </c>
      <c r="K30" s="238">
        <v>0</v>
      </c>
      <c r="L30" s="238">
        <v>0</v>
      </c>
      <c r="M30" s="238">
        <v>0</v>
      </c>
      <c r="N30" s="238">
        <v>0</v>
      </c>
      <c r="O30" s="238">
        <v>57733.66</v>
      </c>
      <c r="P30" s="238">
        <v>0</v>
      </c>
      <c r="Q30" s="238">
        <v>0</v>
      </c>
      <c r="R30" s="238">
        <v>0</v>
      </c>
      <c r="S30" s="238">
        <v>0</v>
      </c>
      <c r="T30" s="238">
        <v>0</v>
      </c>
      <c r="U30" s="238">
        <v>99.73</v>
      </c>
      <c r="V30" s="238">
        <v>0</v>
      </c>
      <c r="W30" s="238">
        <v>0</v>
      </c>
      <c r="X30" s="238">
        <v>0</v>
      </c>
      <c r="Y30" s="238">
        <v>0</v>
      </c>
      <c r="Z30" s="238">
        <v>0</v>
      </c>
      <c r="AA30" s="238">
        <v>0</v>
      </c>
      <c r="AB30" s="238">
        <v>0</v>
      </c>
      <c r="AC30" s="238">
        <v>0</v>
      </c>
      <c r="AD30" s="238">
        <v>0</v>
      </c>
      <c r="AE30" s="238">
        <v>0</v>
      </c>
      <c r="AF30" s="238">
        <v>0</v>
      </c>
      <c r="AG30" s="238">
        <v>848.5812080582039</v>
      </c>
      <c r="AH30" s="238">
        <v>0</v>
      </c>
      <c r="AI30" s="238">
        <v>0</v>
      </c>
      <c r="AJ30" s="238">
        <v>0</v>
      </c>
      <c r="AK30" s="238">
        <v>0</v>
      </c>
      <c r="AL30" s="238">
        <v>0</v>
      </c>
      <c r="AM30" s="238">
        <v>0</v>
      </c>
      <c r="AN30" s="238">
        <v>0</v>
      </c>
      <c r="AO30" s="238">
        <v>0</v>
      </c>
      <c r="AP30" s="238">
        <v>0</v>
      </c>
      <c r="AQ30" s="238">
        <v>0</v>
      </c>
      <c r="AR30" s="238">
        <v>0</v>
      </c>
      <c r="AS30" s="238">
        <v>0</v>
      </c>
      <c r="AT30" s="238">
        <v>0</v>
      </c>
      <c r="AU30" s="238">
        <v>0</v>
      </c>
      <c r="AV30" s="238">
        <v>0</v>
      </c>
      <c r="AW30" s="238">
        <v>0</v>
      </c>
      <c r="AX30" s="238">
        <v>0</v>
      </c>
      <c r="AY30" s="238">
        <v>0</v>
      </c>
      <c r="AZ30" s="238">
        <v>0</v>
      </c>
      <c r="BA30" s="239">
        <v>58688.97120805821</v>
      </c>
      <c r="BB30" s="239">
        <v>0</v>
      </c>
      <c r="BC30" s="279"/>
      <c r="BD30" s="279"/>
    </row>
    <row r="31" spans="1:56" ht="15.75">
      <c r="A31" s="236">
        <v>16</v>
      </c>
      <c r="B31" s="237" t="s">
        <v>807</v>
      </c>
      <c r="C31" s="238">
        <v>5538.35</v>
      </c>
      <c r="D31" s="238">
        <v>0</v>
      </c>
      <c r="E31" s="238">
        <v>123</v>
      </c>
      <c r="F31" s="238">
        <v>0</v>
      </c>
      <c r="G31" s="238">
        <v>0</v>
      </c>
      <c r="H31" s="238">
        <v>0</v>
      </c>
      <c r="I31" s="238">
        <v>24374.95866788138</v>
      </c>
      <c r="J31" s="238">
        <v>0</v>
      </c>
      <c r="K31" s="238">
        <v>0</v>
      </c>
      <c r="L31" s="238">
        <v>0</v>
      </c>
      <c r="M31" s="238">
        <v>-5173</v>
      </c>
      <c r="N31" s="238">
        <v>0</v>
      </c>
      <c r="O31" s="238">
        <v>-5913.020000000048</v>
      </c>
      <c r="P31" s="238">
        <v>0</v>
      </c>
      <c r="Q31" s="238">
        <v>0</v>
      </c>
      <c r="R31" s="238">
        <v>0</v>
      </c>
      <c r="S31" s="238">
        <v>-16348.499999999982</v>
      </c>
      <c r="T31" s="238">
        <v>0</v>
      </c>
      <c r="U31" s="238">
        <v>0</v>
      </c>
      <c r="V31" s="238">
        <v>0</v>
      </c>
      <c r="W31" s="238">
        <v>8376.779999999999</v>
      </c>
      <c r="X31" s="238">
        <v>0</v>
      </c>
      <c r="Y31" s="238">
        <v>729.3199999999999</v>
      </c>
      <c r="Z31" s="238">
        <v>0</v>
      </c>
      <c r="AA31" s="238">
        <v>0</v>
      </c>
      <c r="AB31" s="238">
        <v>0</v>
      </c>
      <c r="AC31" s="238">
        <v>0</v>
      </c>
      <c r="AD31" s="238">
        <v>0</v>
      </c>
      <c r="AE31" s="238">
        <v>0</v>
      </c>
      <c r="AF31" s="238">
        <v>0</v>
      </c>
      <c r="AG31" s="238">
        <v>2275.4297817925294</v>
      </c>
      <c r="AH31" s="238">
        <v>0</v>
      </c>
      <c r="AI31" s="238">
        <v>17373.58</v>
      </c>
      <c r="AJ31" s="238">
        <v>0</v>
      </c>
      <c r="AK31" s="238">
        <v>0</v>
      </c>
      <c r="AL31" s="238">
        <v>0</v>
      </c>
      <c r="AM31" s="238">
        <v>0</v>
      </c>
      <c r="AN31" s="238">
        <v>0</v>
      </c>
      <c r="AO31" s="238">
        <v>0</v>
      </c>
      <c r="AP31" s="238">
        <v>0</v>
      </c>
      <c r="AQ31" s="238">
        <v>0</v>
      </c>
      <c r="AR31" s="238">
        <v>0</v>
      </c>
      <c r="AS31" s="238">
        <v>0</v>
      </c>
      <c r="AT31" s="238">
        <v>0</v>
      </c>
      <c r="AU31" s="238">
        <v>0</v>
      </c>
      <c r="AV31" s="238">
        <v>0</v>
      </c>
      <c r="AW31" s="238">
        <v>3529.52</v>
      </c>
      <c r="AX31" s="238">
        <v>0</v>
      </c>
      <c r="AY31" s="238">
        <v>0</v>
      </c>
      <c r="AZ31" s="238">
        <v>0</v>
      </c>
      <c r="BA31" s="239">
        <v>34886.418449673874</v>
      </c>
      <c r="BB31" s="239">
        <v>0</v>
      </c>
      <c r="BC31" s="279"/>
      <c r="BD31" s="279"/>
    </row>
    <row r="32" spans="1:56" ht="15.75">
      <c r="A32" s="236">
        <v>17</v>
      </c>
      <c r="B32" s="243" t="s">
        <v>808</v>
      </c>
      <c r="C32" s="238">
        <v>0</v>
      </c>
      <c r="D32" s="238">
        <v>0</v>
      </c>
      <c r="E32" s="238">
        <v>0</v>
      </c>
      <c r="F32" s="238">
        <v>0</v>
      </c>
      <c r="G32" s="238">
        <v>0</v>
      </c>
      <c r="H32" s="238">
        <v>0</v>
      </c>
      <c r="I32" s="238">
        <v>0</v>
      </c>
      <c r="J32" s="238">
        <v>0</v>
      </c>
      <c r="K32" s="238">
        <v>0</v>
      </c>
      <c r="L32" s="238">
        <v>0</v>
      </c>
      <c r="M32" s="238">
        <v>0</v>
      </c>
      <c r="N32" s="238">
        <v>0</v>
      </c>
      <c r="O32" s="238">
        <v>0</v>
      </c>
      <c r="P32" s="238">
        <v>0</v>
      </c>
      <c r="Q32" s="238">
        <v>0</v>
      </c>
      <c r="R32" s="238">
        <v>0</v>
      </c>
      <c r="S32" s="238">
        <v>0</v>
      </c>
      <c r="T32" s="238">
        <v>0</v>
      </c>
      <c r="U32" s="238">
        <v>0</v>
      </c>
      <c r="V32" s="238">
        <v>0</v>
      </c>
      <c r="W32" s="238">
        <v>0</v>
      </c>
      <c r="X32" s="238">
        <v>0</v>
      </c>
      <c r="Y32" s="238">
        <v>0</v>
      </c>
      <c r="Z32" s="238">
        <v>0</v>
      </c>
      <c r="AA32" s="238">
        <v>0</v>
      </c>
      <c r="AB32" s="238">
        <v>0</v>
      </c>
      <c r="AC32" s="238">
        <v>0</v>
      </c>
      <c r="AD32" s="238">
        <v>0</v>
      </c>
      <c r="AE32" s="238">
        <v>0</v>
      </c>
      <c r="AF32" s="238">
        <v>0</v>
      </c>
      <c r="AG32" s="238">
        <v>0</v>
      </c>
      <c r="AH32" s="238">
        <v>0</v>
      </c>
      <c r="AI32" s="238">
        <v>0</v>
      </c>
      <c r="AJ32" s="238">
        <v>0</v>
      </c>
      <c r="AK32" s="238">
        <v>0</v>
      </c>
      <c r="AL32" s="238">
        <v>0</v>
      </c>
      <c r="AM32" s="238">
        <v>0</v>
      </c>
      <c r="AN32" s="238">
        <v>0</v>
      </c>
      <c r="AO32" s="238">
        <v>0</v>
      </c>
      <c r="AP32" s="238">
        <v>0</v>
      </c>
      <c r="AQ32" s="238">
        <v>0</v>
      </c>
      <c r="AR32" s="238">
        <v>0</v>
      </c>
      <c r="AS32" s="238">
        <v>0</v>
      </c>
      <c r="AT32" s="238">
        <v>0</v>
      </c>
      <c r="AU32" s="238">
        <v>0</v>
      </c>
      <c r="AV32" s="238">
        <v>0</v>
      </c>
      <c r="AW32" s="238">
        <v>0</v>
      </c>
      <c r="AX32" s="238">
        <v>0</v>
      </c>
      <c r="AY32" s="238">
        <v>0</v>
      </c>
      <c r="AZ32" s="238">
        <v>0</v>
      </c>
      <c r="BA32" s="239">
        <v>0</v>
      </c>
      <c r="BB32" s="239">
        <v>0</v>
      </c>
      <c r="BC32" s="279"/>
      <c r="BD32" s="279"/>
    </row>
    <row r="33" spans="1:56" ht="15.75">
      <c r="A33" s="236">
        <v>18</v>
      </c>
      <c r="B33" s="244" t="s">
        <v>809</v>
      </c>
      <c r="C33" s="238">
        <v>96668.35000000002</v>
      </c>
      <c r="D33" s="238">
        <v>0</v>
      </c>
      <c r="E33" s="238">
        <v>81369</v>
      </c>
      <c r="F33" s="238">
        <v>0</v>
      </c>
      <c r="G33" s="238">
        <v>445037.55000000005</v>
      </c>
      <c r="H33" s="238">
        <v>0</v>
      </c>
      <c r="I33" s="238">
        <v>115068.4454807893</v>
      </c>
      <c r="J33" s="238">
        <v>0</v>
      </c>
      <c r="K33" s="238">
        <v>782674.9316584661</v>
      </c>
      <c r="L33" s="238">
        <v>0</v>
      </c>
      <c r="M33" s="238">
        <v>144581</v>
      </c>
      <c r="N33" s="238">
        <v>0</v>
      </c>
      <c r="O33" s="238">
        <v>283661.55000000005</v>
      </c>
      <c r="P33" s="238">
        <v>0</v>
      </c>
      <c r="Q33" s="238">
        <v>13797.92</v>
      </c>
      <c r="R33" s="238">
        <v>0</v>
      </c>
      <c r="S33" s="238">
        <v>331985.52</v>
      </c>
      <c r="T33" s="238">
        <v>0</v>
      </c>
      <c r="U33" s="238">
        <v>0</v>
      </c>
      <c r="V33" s="238">
        <v>0</v>
      </c>
      <c r="W33" s="238">
        <v>2965.24</v>
      </c>
      <c r="X33" s="238">
        <v>0</v>
      </c>
      <c r="Y33" s="238">
        <v>57967.90000000003</v>
      </c>
      <c r="Z33" s="238">
        <v>0</v>
      </c>
      <c r="AA33" s="238">
        <v>0</v>
      </c>
      <c r="AB33" s="238">
        <v>0</v>
      </c>
      <c r="AC33" s="238">
        <v>0</v>
      </c>
      <c r="AD33" s="238">
        <v>0</v>
      </c>
      <c r="AE33" s="238">
        <v>0</v>
      </c>
      <c r="AF33" s="238">
        <v>0</v>
      </c>
      <c r="AG33" s="238">
        <v>4506.661907824682</v>
      </c>
      <c r="AH33" s="238">
        <v>0</v>
      </c>
      <c r="AI33" s="238">
        <v>71660.13999999998</v>
      </c>
      <c r="AJ33" s="238">
        <v>0</v>
      </c>
      <c r="AK33" s="238">
        <v>0</v>
      </c>
      <c r="AL33" s="238">
        <v>0</v>
      </c>
      <c r="AM33" s="238">
        <v>0</v>
      </c>
      <c r="AN33" s="238">
        <v>0</v>
      </c>
      <c r="AO33" s="238">
        <v>0</v>
      </c>
      <c r="AP33" s="238">
        <v>0</v>
      </c>
      <c r="AQ33" s="238">
        <v>0</v>
      </c>
      <c r="AR33" s="238">
        <v>0</v>
      </c>
      <c r="AS33" s="238">
        <v>0</v>
      </c>
      <c r="AT33" s="238">
        <v>0</v>
      </c>
      <c r="AU33" s="238">
        <v>0.3967725479961722</v>
      </c>
      <c r="AV33" s="238">
        <v>0</v>
      </c>
      <c r="AW33" s="238">
        <v>0</v>
      </c>
      <c r="AX33" s="238">
        <v>0</v>
      </c>
      <c r="AY33" s="238">
        <v>0</v>
      </c>
      <c r="AZ33" s="238">
        <v>0</v>
      </c>
      <c r="BA33" s="239">
        <v>2431944.6058196286</v>
      </c>
      <c r="BB33" s="239">
        <v>0</v>
      </c>
      <c r="BC33" s="279"/>
      <c r="BD33" s="279"/>
    </row>
    <row r="34" spans="1:70" s="247" customFormat="1" ht="18" customHeight="1">
      <c r="A34" s="313" t="s">
        <v>36</v>
      </c>
      <c r="B34" s="314"/>
      <c r="C34" s="238">
        <v>25326263.360000007</v>
      </c>
      <c r="D34" s="238">
        <v>322861.13999999996</v>
      </c>
      <c r="E34" s="238">
        <v>24784454</v>
      </c>
      <c r="F34" s="238">
        <v>0</v>
      </c>
      <c r="G34" s="238">
        <v>22022063.288000014</v>
      </c>
      <c r="H34" s="238">
        <v>1544.95</v>
      </c>
      <c r="I34" s="238">
        <v>21908617.75519812</v>
      </c>
      <c r="J34" s="238">
        <v>0</v>
      </c>
      <c r="K34" s="238">
        <v>21121400.411658466</v>
      </c>
      <c r="L34" s="238">
        <v>0</v>
      </c>
      <c r="M34" s="238">
        <v>21039193</v>
      </c>
      <c r="N34" s="238">
        <v>957604.864376</v>
      </c>
      <c r="O34" s="238">
        <v>19421383.060000002</v>
      </c>
      <c r="P34" s="238">
        <v>19465.32</v>
      </c>
      <c r="Q34" s="238">
        <v>16969346.199999984</v>
      </c>
      <c r="R34" s="238">
        <v>0</v>
      </c>
      <c r="S34" s="238">
        <v>15133112.88</v>
      </c>
      <c r="T34" s="238">
        <v>47743.56</v>
      </c>
      <c r="U34" s="238">
        <v>6464477.9690000005</v>
      </c>
      <c r="V34" s="238">
        <v>0</v>
      </c>
      <c r="W34" s="238">
        <v>6366043.58</v>
      </c>
      <c r="X34" s="238">
        <v>0</v>
      </c>
      <c r="Y34" s="238">
        <v>2245514.7399999998</v>
      </c>
      <c r="Z34" s="238">
        <v>0</v>
      </c>
      <c r="AA34" s="238">
        <v>2241278.6500000004</v>
      </c>
      <c r="AB34" s="238">
        <v>0</v>
      </c>
      <c r="AC34" s="238">
        <v>1750990.0699999996</v>
      </c>
      <c r="AD34" s="238">
        <v>0</v>
      </c>
      <c r="AE34" s="238">
        <v>145180.49</v>
      </c>
      <c r="AF34" s="238">
        <v>0</v>
      </c>
      <c r="AG34" s="238">
        <v>1799066.9352650985</v>
      </c>
      <c r="AH34" s="238">
        <v>0</v>
      </c>
      <c r="AI34" s="238">
        <v>1142660.3300000005</v>
      </c>
      <c r="AJ34" s="238">
        <v>0</v>
      </c>
      <c r="AK34" s="238">
        <v>638732.2600000001</v>
      </c>
      <c r="AL34" s="238">
        <v>0</v>
      </c>
      <c r="AM34" s="238">
        <v>638296.2800000001</v>
      </c>
      <c r="AN34" s="238">
        <v>0</v>
      </c>
      <c r="AO34" s="238">
        <v>384912.93</v>
      </c>
      <c r="AP34" s="238">
        <v>0</v>
      </c>
      <c r="AQ34" s="238">
        <v>182543.14000000036</v>
      </c>
      <c r="AR34" s="238">
        <v>0</v>
      </c>
      <c r="AS34" s="238">
        <v>155049.77</v>
      </c>
      <c r="AT34" s="238">
        <v>0</v>
      </c>
      <c r="AU34" s="238">
        <v>128073.396772548</v>
      </c>
      <c r="AV34" s="238">
        <v>0</v>
      </c>
      <c r="AW34" s="238">
        <v>38786.45</v>
      </c>
      <c r="AX34" s="238">
        <v>0</v>
      </c>
      <c r="AY34" s="238">
        <v>80</v>
      </c>
      <c r="AZ34" s="238">
        <v>0</v>
      </c>
      <c r="BA34" s="239">
        <v>212047520.94589424</v>
      </c>
      <c r="BB34" s="239">
        <v>1349219.834376</v>
      </c>
      <c r="BC34" s="280"/>
      <c r="BD34" s="280"/>
      <c r="BE34" s="245"/>
      <c r="BF34" s="246"/>
      <c r="BG34" s="246"/>
      <c r="BH34" s="246"/>
      <c r="BI34" s="246"/>
      <c r="BJ34" s="246"/>
      <c r="BK34" s="246"/>
      <c r="BL34" s="246"/>
      <c r="BM34" s="246"/>
      <c r="BN34" s="246"/>
      <c r="BO34" s="246"/>
      <c r="BP34" s="246"/>
      <c r="BQ34" s="246"/>
      <c r="BR34" s="246"/>
    </row>
    <row r="35" spans="1:70" s="248" customFormat="1" ht="15.75" customHeight="1">
      <c r="A35" s="309" t="s">
        <v>868</v>
      </c>
      <c r="B35" s="310"/>
      <c r="C35" s="301">
        <v>0.1194367340255877</v>
      </c>
      <c r="D35" s="302"/>
      <c r="E35" s="301">
        <v>0.11688160224388555</v>
      </c>
      <c r="F35" s="302"/>
      <c r="G35" s="301">
        <v>0.10385437749880194</v>
      </c>
      <c r="H35" s="302"/>
      <c r="I35" s="301">
        <v>0.10331937698431426</v>
      </c>
      <c r="J35" s="302"/>
      <c r="K35" s="301">
        <v>0.09960691979534046</v>
      </c>
      <c r="L35" s="302"/>
      <c r="M35" s="301">
        <v>0.09921923588707425</v>
      </c>
      <c r="N35" s="302"/>
      <c r="O35" s="301">
        <v>0.09158976711147468</v>
      </c>
      <c r="P35" s="302"/>
      <c r="Q35" s="301">
        <v>0.0800261475555277</v>
      </c>
      <c r="R35" s="302"/>
      <c r="S35" s="301">
        <v>0.07136661071298893</v>
      </c>
      <c r="T35" s="302"/>
      <c r="U35" s="301">
        <v>0.030485987009720657</v>
      </c>
      <c r="V35" s="302"/>
      <c r="W35" s="301">
        <v>0.03002177790903932</v>
      </c>
      <c r="X35" s="302"/>
      <c r="Y35" s="301">
        <v>0.010589676927055244</v>
      </c>
      <c r="Z35" s="302"/>
      <c r="AA35" s="301">
        <v>0.010569699848421628</v>
      </c>
      <c r="AB35" s="302"/>
      <c r="AC35" s="301">
        <v>0.008257536151279882</v>
      </c>
      <c r="AD35" s="302"/>
      <c r="AE35" s="301">
        <v>0.0006846601617995056</v>
      </c>
      <c r="AF35" s="302"/>
      <c r="AG35" s="301">
        <v>0.008484262995577044</v>
      </c>
      <c r="AH35" s="302"/>
      <c r="AI35" s="301">
        <v>0.005388699310903806</v>
      </c>
      <c r="AJ35" s="302"/>
      <c r="AK35" s="301">
        <v>0.0030122128150839272</v>
      </c>
      <c r="AL35" s="302"/>
      <c r="AM35" s="301">
        <v>0.003010156766524363</v>
      </c>
      <c r="AN35" s="302"/>
      <c r="AO35" s="301">
        <v>0.0018152201368966433</v>
      </c>
      <c r="AP35" s="302"/>
      <c r="AQ35" s="301">
        <v>0.0008608595808416823</v>
      </c>
      <c r="AR35" s="302"/>
      <c r="AS35" s="301">
        <v>0.0007312029365321478</v>
      </c>
      <c r="AT35" s="302"/>
      <c r="AU35" s="301">
        <v>0.000603984409726851</v>
      </c>
      <c r="AV35" s="302"/>
      <c r="AW35" s="301">
        <v>0.0001829139516792403</v>
      </c>
      <c r="AX35" s="302"/>
      <c r="AY35" s="301">
        <v>3.772739225770656E-07</v>
      </c>
      <c r="AZ35" s="302"/>
      <c r="BA35" s="306"/>
      <c r="BB35" s="307"/>
      <c r="BC35" s="279"/>
      <c r="BD35" s="279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</row>
    <row r="36" ht="18" customHeight="1">
      <c r="A36" s="249" t="s">
        <v>852</v>
      </c>
    </row>
    <row r="40" spans="11:12" ht="12.75">
      <c r="K40" s="250"/>
      <c r="L40" s="251"/>
    </row>
    <row r="41" spans="11:12" ht="12.75">
      <c r="K41" s="250"/>
      <c r="L41" s="251"/>
    </row>
    <row r="42" spans="11:12" ht="12.75">
      <c r="K42" s="250"/>
      <c r="L42" s="251"/>
    </row>
    <row r="43" spans="11:12" ht="12.75">
      <c r="K43" s="250"/>
      <c r="L43" s="251"/>
    </row>
    <row r="44" spans="11:17" ht="12.75">
      <c r="K44" s="250"/>
      <c r="L44" s="251"/>
      <c r="O44" s="251"/>
      <c r="P44" s="250"/>
      <c r="Q44" s="253"/>
    </row>
    <row r="45" spans="11:17" ht="12.75">
      <c r="K45" s="250"/>
      <c r="L45" s="251"/>
      <c r="O45" s="251"/>
      <c r="P45" s="250"/>
      <c r="Q45" s="253"/>
    </row>
    <row r="46" spans="11:17" ht="12.75">
      <c r="K46" s="250"/>
      <c r="L46" s="251"/>
      <c r="O46" s="251"/>
      <c r="P46" s="250"/>
      <c r="Q46" s="253"/>
    </row>
    <row r="47" spans="11:17" ht="12.75">
      <c r="K47" s="250"/>
      <c r="L47" s="251"/>
      <c r="O47" s="251"/>
      <c r="P47" s="250"/>
      <c r="Q47" s="253"/>
    </row>
    <row r="48" spans="11:17" ht="12.75">
      <c r="K48" s="250"/>
      <c r="L48" s="251"/>
      <c r="O48" s="251"/>
      <c r="P48" s="250"/>
      <c r="Q48" s="253"/>
    </row>
    <row r="49" spans="11:17" ht="12.75">
      <c r="K49" s="250"/>
      <c r="L49" s="251"/>
      <c r="O49" s="251"/>
      <c r="P49" s="250"/>
      <c r="Q49" s="253"/>
    </row>
    <row r="50" spans="15:17" ht="12.75">
      <c r="O50" s="251"/>
      <c r="P50" s="250"/>
      <c r="Q50" s="253"/>
    </row>
    <row r="51" spans="15:17" ht="12.75">
      <c r="O51" s="251"/>
      <c r="P51" s="250"/>
      <c r="Q51" s="253"/>
    </row>
    <row r="52" spans="15:17" ht="12.75">
      <c r="O52" s="251"/>
      <c r="P52" s="250"/>
      <c r="Q52" s="253"/>
    </row>
    <row r="53" spans="15:17" ht="12.75">
      <c r="O53" s="251"/>
      <c r="P53" s="250"/>
      <c r="Q53" s="253"/>
    </row>
    <row r="54" spans="15:16" ht="12.75">
      <c r="O54" s="251"/>
      <c r="P54" s="250"/>
    </row>
    <row r="71" spans="1:5" ht="12.75">
      <c r="A71" s="271"/>
      <c r="B71" s="271"/>
      <c r="C71" s="271"/>
      <c r="D71" s="271"/>
      <c r="E71" s="271"/>
    </row>
    <row r="72" spans="1:5" ht="12.75">
      <c r="A72" s="271"/>
      <c r="B72" s="271"/>
      <c r="C72" s="271"/>
      <c r="D72" s="271"/>
      <c r="E72" s="271"/>
    </row>
    <row r="73" spans="1:5" ht="12.75">
      <c r="A73" s="271"/>
      <c r="B73" s="271"/>
      <c r="C73" s="271"/>
      <c r="D73" s="271"/>
      <c r="E73" s="271"/>
    </row>
    <row r="74" spans="1:5" ht="12.75">
      <c r="A74" s="271"/>
      <c r="B74" s="271"/>
      <c r="C74" s="271"/>
      <c r="D74" s="271"/>
      <c r="E74" s="271"/>
    </row>
    <row r="75" spans="1:5" ht="12.75">
      <c r="A75" s="271"/>
      <c r="B75" s="271"/>
      <c r="C75" s="271"/>
      <c r="D75" s="271"/>
      <c r="E75" s="271"/>
    </row>
    <row r="76" spans="1:5" ht="12.75">
      <c r="A76" s="271"/>
      <c r="B76" s="271"/>
      <c r="C76" s="271"/>
      <c r="D76" s="271"/>
      <c r="E76" s="271"/>
    </row>
    <row r="77" spans="1:5" ht="12.75">
      <c r="A77" s="271"/>
      <c r="B77" s="271"/>
      <c r="C77" s="271"/>
      <c r="D77" s="271"/>
      <c r="E77" s="271"/>
    </row>
    <row r="78" spans="1:5" ht="12.75">
      <c r="A78" s="271"/>
      <c r="B78" s="271"/>
      <c r="C78" s="271"/>
      <c r="D78" s="271"/>
      <c r="E78" s="271"/>
    </row>
    <row r="79" spans="1:5" ht="12.75">
      <c r="A79" s="271"/>
      <c r="B79" s="271"/>
      <c r="C79" s="271"/>
      <c r="D79" s="271"/>
      <c r="E79" s="271"/>
    </row>
    <row r="80" spans="1:5" ht="15.75">
      <c r="A80" s="272">
        <f>(BA5+BA7)/$BA$34</f>
        <v>0.051650655768608826</v>
      </c>
      <c r="B80" s="273" t="s">
        <v>815</v>
      </c>
      <c r="C80" s="271"/>
      <c r="D80" s="271"/>
      <c r="E80" s="271"/>
    </row>
    <row r="81" spans="1:5" ht="15.75">
      <c r="A81" s="272">
        <f>(BA8+BA21)/$BA$34</f>
        <v>0.8638455698538968</v>
      </c>
      <c r="B81" s="273" t="s">
        <v>816</v>
      </c>
      <c r="C81" s="271"/>
      <c r="D81" s="271"/>
      <c r="E81" s="271"/>
    </row>
    <row r="82" spans="1:5" ht="15.75">
      <c r="A82" s="272">
        <f>BA9/$BA$34</f>
        <v>2.005376689877595E-05</v>
      </c>
      <c r="B82" s="273" t="s">
        <v>817</v>
      </c>
      <c r="C82" s="271"/>
      <c r="D82" s="271"/>
      <c r="E82" s="271"/>
    </row>
    <row r="83" spans="1:5" ht="15.75">
      <c r="A83" s="272">
        <f>(BA10+BA26)/$BA$34</f>
        <v>0.0012370126935886167</v>
      </c>
      <c r="B83" s="273" t="s">
        <v>818</v>
      </c>
      <c r="C83" s="271"/>
      <c r="D83" s="271"/>
      <c r="E83" s="271"/>
    </row>
    <row r="84" spans="1:5" ht="15.75">
      <c r="A84" s="272">
        <f>(BA11+BA27)/$BA$34</f>
        <v>0.0011295220418927293</v>
      </c>
      <c r="B84" s="273" t="s">
        <v>819</v>
      </c>
      <c r="C84" s="271"/>
      <c r="D84" s="271"/>
      <c r="E84" s="271"/>
    </row>
    <row r="85" spans="1:5" ht="15.75">
      <c r="A85" s="272">
        <f>BA12/$BA$34</f>
        <v>0.0028910437636919064</v>
      </c>
      <c r="B85" s="273" t="s">
        <v>820</v>
      </c>
      <c r="C85" s="271"/>
      <c r="D85" s="271"/>
      <c r="E85" s="271"/>
    </row>
    <row r="86" spans="1:5" ht="15.75">
      <c r="A86" s="272">
        <f>(BA13+BA18)/$BA$34</f>
        <v>0.05927046988068842</v>
      </c>
      <c r="B86" s="273" t="s">
        <v>821</v>
      </c>
      <c r="C86" s="271"/>
      <c r="D86" s="271"/>
      <c r="E86" s="271"/>
    </row>
    <row r="87" spans="1:5" ht="15.75">
      <c r="A87" s="272">
        <f>BA28/$BA$34</f>
        <v>0.007318128427153368</v>
      </c>
      <c r="B87" s="273" t="s">
        <v>822</v>
      </c>
      <c r="C87" s="271"/>
      <c r="D87" s="271"/>
      <c r="E87" s="271"/>
    </row>
    <row r="88" spans="1:5" ht="15.75">
      <c r="A88" s="272">
        <f>SUM(BA29:BA32)/$BA$34</f>
        <v>0.0011686777919842064</v>
      </c>
      <c r="B88" s="273" t="s">
        <v>823</v>
      </c>
      <c r="C88" s="271"/>
      <c r="D88" s="271"/>
      <c r="E88" s="271"/>
    </row>
    <row r="89" spans="1:5" ht="15.75">
      <c r="A89" s="272">
        <f>BA33/$BA$34</f>
        <v>0.011468866011596336</v>
      </c>
      <c r="B89" s="273" t="s">
        <v>824</v>
      </c>
      <c r="C89" s="271"/>
      <c r="D89" s="271"/>
      <c r="E89" s="271"/>
    </row>
    <row r="90" spans="1:5" ht="12.75">
      <c r="A90" s="271"/>
      <c r="B90" s="271"/>
      <c r="C90" s="271"/>
      <c r="D90" s="271"/>
      <c r="E90" s="271"/>
    </row>
  </sheetData>
  <sheetProtection/>
  <mergeCells count="57">
    <mergeCell ref="A35:B35"/>
    <mergeCell ref="G35:H35"/>
    <mergeCell ref="C35:D35"/>
    <mergeCell ref="Y3:Z3"/>
    <mergeCell ref="A3:A4"/>
    <mergeCell ref="E3:F3"/>
    <mergeCell ref="A34:B34"/>
    <mergeCell ref="B3:B4"/>
    <mergeCell ref="W35:X35"/>
    <mergeCell ref="M3:N3"/>
    <mergeCell ref="M35:N35"/>
    <mergeCell ref="Q35:R35"/>
    <mergeCell ref="S3:T3"/>
    <mergeCell ref="Q3:R3"/>
    <mergeCell ref="AC3:AD3"/>
    <mergeCell ref="AA3:AB3"/>
    <mergeCell ref="AC35:AD35"/>
    <mergeCell ref="AU35:AV35"/>
    <mergeCell ref="AQ35:AR35"/>
    <mergeCell ref="E35:F35"/>
    <mergeCell ref="I35:J35"/>
    <mergeCell ref="Y35:Z35"/>
    <mergeCell ref="AA35:AB35"/>
    <mergeCell ref="AG35:AH35"/>
    <mergeCell ref="AS35:AT35"/>
    <mergeCell ref="AI35:AJ35"/>
    <mergeCell ref="AE35:AF35"/>
    <mergeCell ref="A1:BB1"/>
    <mergeCell ref="U35:V35"/>
    <mergeCell ref="AY35:AZ35"/>
    <mergeCell ref="BA35:BB35"/>
    <mergeCell ref="AM35:AN35"/>
    <mergeCell ref="BA3:BB3"/>
    <mergeCell ref="AY3:AZ3"/>
    <mergeCell ref="AW3:AX3"/>
    <mergeCell ref="AO3:AP3"/>
    <mergeCell ref="AS3:AT3"/>
    <mergeCell ref="C3:D3"/>
    <mergeCell ref="U3:V3"/>
    <mergeCell ref="G3:H3"/>
    <mergeCell ref="AM3:AN3"/>
    <mergeCell ref="AG3:AH3"/>
    <mergeCell ref="I3:J3"/>
    <mergeCell ref="K3:L3"/>
    <mergeCell ref="O3:P3"/>
    <mergeCell ref="AK3:AL3"/>
    <mergeCell ref="W3:X3"/>
    <mergeCell ref="AW35:AX35"/>
    <mergeCell ref="AO35:AP35"/>
    <mergeCell ref="O35:P35"/>
    <mergeCell ref="K35:L35"/>
    <mergeCell ref="AK35:AL35"/>
    <mergeCell ref="AQ3:AR3"/>
    <mergeCell ref="AI3:AJ3"/>
    <mergeCell ref="AE3:AF3"/>
    <mergeCell ref="S35:T35"/>
    <mergeCell ref="AU3:AV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2"/>
  <colBreaks count="2" manualBreakCount="2">
    <brk id="20" max="36" man="1"/>
    <brk id="5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3"/>
  <sheetViews>
    <sheetView view="pageBreakPreview" zoomScale="60" zoomScaleNormal="80" workbookViewId="0" topLeftCell="A1">
      <selection activeCell="A2" sqref="A2"/>
    </sheetView>
  </sheetViews>
  <sheetFormatPr defaultColWidth="9.140625" defaultRowHeight="12.75"/>
  <cols>
    <col min="1" max="1" width="9.57421875" style="146" customWidth="1"/>
    <col min="2" max="2" width="47.8515625" style="146" customWidth="1"/>
    <col min="3" max="3" width="20.57421875" style="146" customWidth="1"/>
    <col min="4" max="4" width="20.421875" style="146" customWidth="1"/>
    <col min="5" max="5" width="24.28125" style="146" customWidth="1"/>
    <col min="6" max="6" width="20.57421875" style="146" customWidth="1"/>
    <col min="7" max="8" width="20.421875" style="146" customWidth="1"/>
    <col min="9" max="9" width="20.140625" style="146" bestFit="1" customWidth="1"/>
    <col min="10" max="10" width="10.140625" style="146" bestFit="1" customWidth="1"/>
    <col min="11" max="19" width="9.140625" style="146" customWidth="1"/>
    <col min="20" max="20" width="11.28125" style="146" bestFit="1" customWidth="1"/>
    <col min="21" max="21" width="9.140625" style="146" customWidth="1"/>
    <col min="22" max="22" width="15.421875" style="146" customWidth="1"/>
    <col min="23" max="16384" width="9.140625" style="146" customWidth="1"/>
  </cols>
  <sheetData>
    <row r="1" spans="1:8" ht="21.75" customHeight="1">
      <c r="A1" s="315" t="s">
        <v>856</v>
      </c>
      <c r="B1" s="315"/>
      <c r="C1" s="315"/>
      <c r="D1" s="315"/>
      <c r="E1" s="315"/>
      <c r="F1" s="315"/>
      <c r="G1" s="315"/>
      <c r="H1" s="315"/>
    </row>
    <row r="2" spans="8:27" ht="15.75">
      <c r="H2" s="147" t="s">
        <v>758</v>
      </c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</row>
    <row r="3" spans="1:27" ht="94.5">
      <c r="A3" s="148" t="s">
        <v>111</v>
      </c>
      <c r="B3" s="148" t="s">
        <v>603</v>
      </c>
      <c r="C3" s="192" t="s">
        <v>827</v>
      </c>
      <c r="D3" s="192" t="s">
        <v>828</v>
      </c>
      <c r="E3" s="192" t="s">
        <v>829</v>
      </c>
      <c r="F3" s="192" t="s">
        <v>830</v>
      </c>
      <c r="G3" s="192" t="s">
        <v>831</v>
      </c>
      <c r="H3" s="192" t="s">
        <v>832</v>
      </c>
      <c r="K3" s="201"/>
      <c r="L3" s="201"/>
      <c r="M3" s="201"/>
      <c r="N3" s="201"/>
      <c r="O3" s="201"/>
      <c r="P3" s="223"/>
      <c r="Q3" s="223"/>
      <c r="R3" s="201"/>
      <c r="S3" s="201"/>
      <c r="T3" s="201"/>
      <c r="U3" s="201"/>
      <c r="V3" s="201"/>
      <c r="W3" s="201"/>
      <c r="X3" s="201"/>
      <c r="Y3" s="201"/>
      <c r="Z3" s="201"/>
      <c r="AA3" s="201"/>
    </row>
    <row r="4" spans="1:27" ht="18" customHeight="1">
      <c r="A4" s="156">
        <v>1</v>
      </c>
      <c r="B4" s="157" t="s">
        <v>782</v>
      </c>
      <c r="C4" s="158">
        <v>11055311.487780308</v>
      </c>
      <c r="D4" s="194">
        <v>5595626.5156</v>
      </c>
      <c r="E4" s="193">
        <v>16650938.003380308</v>
      </c>
      <c r="F4" s="194">
        <v>2307628.7791314055</v>
      </c>
      <c r="G4" s="222">
        <v>506655.8100000001</v>
      </c>
      <c r="H4" s="193">
        <v>2814284.5891314056</v>
      </c>
      <c r="I4" s="213"/>
      <c r="J4" s="150"/>
      <c r="K4" s="201"/>
      <c r="L4" s="201"/>
      <c r="M4" s="201"/>
      <c r="N4" s="201"/>
      <c r="O4" s="201"/>
      <c r="P4" s="218"/>
      <c r="Q4" s="201"/>
      <c r="R4" s="201"/>
      <c r="S4" s="201"/>
      <c r="T4" s="218"/>
      <c r="U4" s="201"/>
      <c r="V4" s="201"/>
      <c r="W4" s="201"/>
      <c r="X4" s="201"/>
      <c r="Y4" s="201"/>
      <c r="Z4" s="201"/>
      <c r="AA4" s="201"/>
    </row>
    <row r="5" spans="1:27" ht="47.25">
      <c r="A5" s="159" t="s">
        <v>783</v>
      </c>
      <c r="B5" s="157" t="s">
        <v>784</v>
      </c>
      <c r="C5" s="158">
        <v>1097046.550000002</v>
      </c>
      <c r="D5" s="194">
        <v>0</v>
      </c>
      <c r="E5" s="193">
        <v>1097046.550000002</v>
      </c>
      <c r="F5" s="194">
        <v>124842.53780230618</v>
      </c>
      <c r="G5" s="222">
        <v>0</v>
      </c>
      <c r="H5" s="193">
        <v>124842.53780230618</v>
      </c>
      <c r="I5" s="213"/>
      <c r="J5" s="150"/>
      <c r="K5" s="201"/>
      <c r="L5" s="201"/>
      <c r="M5" s="201"/>
      <c r="N5" s="201"/>
      <c r="O5" s="201"/>
      <c r="P5" s="220"/>
      <c r="Q5" s="221"/>
      <c r="R5" s="201"/>
      <c r="S5" s="201"/>
      <c r="T5" s="218"/>
      <c r="U5" s="201"/>
      <c r="V5" s="201"/>
      <c r="W5" s="201"/>
      <c r="X5" s="201"/>
      <c r="Y5" s="201"/>
      <c r="Z5" s="201"/>
      <c r="AA5" s="201"/>
    </row>
    <row r="6" spans="1:27" ht="18" customHeight="1">
      <c r="A6" s="156">
        <v>2</v>
      </c>
      <c r="B6" s="157" t="s">
        <v>785</v>
      </c>
      <c r="C6" s="158">
        <v>15411264.961846925</v>
      </c>
      <c r="D6" s="194">
        <v>13416488.502899999</v>
      </c>
      <c r="E6" s="193">
        <v>28827753.464746922</v>
      </c>
      <c r="F6" s="194">
        <v>8644764.731831847</v>
      </c>
      <c r="G6" s="222">
        <v>4406195.583106639</v>
      </c>
      <c r="H6" s="193">
        <v>13050960.314938486</v>
      </c>
      <c r="I6" s="213"/>
      <c r="J6" s="150"/>
      <c r="K6" s="201"/>
      <c r="L6" s="201"/>
      <c r="M6" s="201"/>
      <c r="N6" s="201"/>
      <c r="O6" s="201"/>
      <c r="P6" s="220"/>
      <c r="Q6" s="221"/>
      <c r="R6" s="201"/>
      <c r="S6" s="201"/>
      <c r="T6" s="218"/>
      <c r="U6" s="201"/>
      <c r="V6" s="201"/>
      <c r="W6" s="201"/>
      <c r="X6" s="201"/>
      <c r="Y6" s="201"/>
      <c r="Z6" s="201"/>
      <c r="AA6" s="201"/>
    </row>
    <row r="7" spans="1:27" ht="32.25" customHeight="1">
      <c r="A7" s="156">
        <v>3</v>
      </c>
      <c r="B7" s="157" t="s">
        <v>786</v>
      </c>
      <c r="C7" s="158">
        <v>148636298.80793813</v>
      </c>
      <c r="D7" s="194">
        <v>0</v>
      </c>
      <c r="E7" s="193">
        <v>148636298.80793813</v>
      </c>
      <c r="F7" s="194">
        <v>71017283.33828439</v>
      </c>
      <c r="G7" s="222">
        <v>0</v>
      </c>
      <c r="H7" s="193">
        <v>71017283.33828439</v>
      </c>
      <c r="I7" s="213"/>
      <c r="J7" s="150"/>
      <c r="K7" s="201"/>
      <c r="L7" s="201"/>
      <c r="M7" s="201"/>
      <c r="N7" s="201"/>
      <c r="O7" s="201"/>
      <c r="P7" s="218"/>
      <c r="Q7" s="201"/>
      <c r="R7" s="201"/>
      <c r="S7" s="201"/>
      <c r="T7" s="218"/>
      <c r="U7" s="201"/>
      <c r="V7" s="201"/>
      <c r="W7" s="201"/>
      <c r="X7" s="201"/>
      <c r="Y7" s="201"/>
      <c r="Z7" s="201"/>
      <c r="AA7" s="201"/>
    </row>
    <row r="8" spans="1:27" ht="18" customHeight="1">
      <c r="A8" s="156">
        <v>4</v>
      </c>
      <c r="B8" s="157" t="s">
        <v>787</v>
      </c>
      <c r="C8" s="158">
        <v>413589.98</v>
      </c>
      <c r="D8" s="194">
        <v>0</v>
      </c>
      <c r="E8" s="193">
        <v>413589.98</v>
      </c>
      <c r="F8" s="255">
        <v>4252.351556512273</v>
      </c>
      <c r="G8" s="222">
        <v>0</v>
      </c>
      <c r="H8" s="256">
        <v>4252.351556512273</v>
      </c>
      <c r="I8" s="213"/>
      <c r="J8" s="150"/>
      <c r="K8" s="201"/>
      <c r="L8" s="201"/>
      <c r="M8" s="201"/>
      <c r="N8" s="201"/>
      <c r="O8" s="201"/>
      <c r="P8" s="218"/>
      <c r="Q8" s="201"/>
      <c r="R8" s="201"/>
      <c r="S8" s="201"/>
      <c r="T8" s="218"/>
      <c r="U8" s="201"/>
      <c r="V8" s="201"/>
      <c r="W8" s="201"/>
      <c r="X8" s="201"/>
      <c r="Y8" s="201"/>
      <c r="Z8" s="201"/>
      <c r="AA8" s="201"/>
    </row>
    <row r="9" spans="1:27" ht="18" customHeight="1">
      <c r="A9" s="156">
        <v>5</v>
      </c>
      <c r="B9" s="157" t="s">
        <v>788</v>
      </c>
      <c r="C9" s="158">
        <v>1498508.2108462001</v>
      </c>
      <c r="D9" s="194">
        <v>0</v>
      </c>
      <c r="E9" s="193">
        <v>1498508.2108462001</v>
      </c>
      <c r="F9" s="194">
        <v>254909.99505406927</v>
      </c>
      <c r="G9" s="222">
        <v>0</v>
      </c>
      <c r="H9" s="193">
        <v>254909.99505406927</v>
      </c>
      <c r="I9" s="213"/>
      <c r="J9" s="150"/>
      <c r="K9" s="201"/>
      <c r="L9" s="201"/>
      <c r="M9" s="201"/>
      <c r="N9" s="201"/>
      <c r="O9" s="201"/>
      <c r="P9" s="218"/>
      <c r="Q9" s="201"/>
      <c r="R9" s="201"/>
      <c r="S9" s="201"/>
      <c r="T9" s="218"/>
      <c r="W9" s="201"/>
      <c r="X9" s="201"/>
      <c r="Y9" s="201"/>
      <c r="Z9" s="201"/>
      <c r="AA9" s="201"/>
    </row>
    <row r="10" spans="1:27" ht="18" customHeight="1">
      <c r="A10" s="156">
        <v>6</v>
      </c>
      <c r="B10" s="157" t="s">
        <v>789</v>
      </c>
      <c r="C10" s="158">
        <v>1051942.30904</v>
      </c>
      <c r="D10" s="194">
        <v>0</v>
      </c>
      <c r="E10" s="193">
        <v>1051942.30904</v>
      </c>
      <c r="F10" s="194">
        <v>239507.34883709776</v>
      </c>
      <c r="G10" s="222">
        <v>0</v>
      </c>
      <c r="H10" s="193">
        <v>239507.34883709776</v>
      </c>
      <c r="I10" s="213"/>
      <c r="J10" s="150"/>
      <c r="K10" s="201"/>
      <c r="L10" s="201"/>
      <c r="M10" s="201"/>
      <c r="N10" s="201"/>
      <c r="O10" s="201"/>
      <c r="P10" s="218"/>
      <c r="Q10" s="201"/>
      <c r="R10" s="201"/>
      <c r="S10" s="201"/>
      <c r="T10" s="218"/>
      <c r="W10" s="201"/>
      <c r="X10" s="201"/>
      <c r="Y10" s="201"/>
      <c r="Z10" s="201"/>
      <c r="AA10" s="201"/>
    </row>
    <row r="11" spans="1:27" ht="18" customHeight="1">
      <c r="A11" s="156">
        <v>7</v>
      </c>
      <c r="B11" s="157" t="s">
        <v>790</v>
      </c>
      <c r="C11" s="158">
        <v>4416367.54288028</v>
      </c>
      <c r="D11" s="194">
        <v>0</v>
      </c>
      <c r="E11" s="193">
        <v>4416367.54288028</v>
      </c>
      <c r="F11" s="194">
        <v>613038.6630369565</v>
      </c>
      <c r="G11" s="222">
        <v>0</v>
      </c>
      <c r="H11" s="193">
        <v>613038.6630369565</v>
      </c>
      <c r="I11" s="213"/>
      <c r="J11" s="150"/>
      <c r="K11" s="201"/>
      <c r="L11" s="201"/>
      <c r="M11" s="201"/>
      <c r="N11" s="201"/>
      <c r="O11" s="201"/>
      <c r="P11" s="218"/>
      <c r="Q11" s="201"/>
      <c r="R11" s="201"/>
      <c r="S11" s="201"/>
      <c r="T11" s="218"/>
      <c r="W11" s="201"/>
      <c r="X11" s="201"/>
      <c r="Y11" s="201"/>
      <c r="Z11" s="201"/>
      <c r="AA11" s="201"/>
    </row>
    <row r="12" spans="1:27" ht="18" customHeight="1">
      <c r="A12" s="156">
        <v>8</v>
      </c>
      <c r="B12" s="157" t="s">
        <v>791</v>
      </c>
      <c r="C12" s="158">
        <v>68791653.10816061</v>
      </c>
      <c r="D12" s="194">
        <v>0</v>
      </c>
      <c r="E12" s="193">
        <v>68791653.10816061</v>
      </c>
      <c r="F12" s="194">
        <v>11736617.37453851</v>
      </c>
      <c r="G12" s="222">
        <v>0</v>
      </c>
      <c r="H12" s="193">
        <v>11736617.37453851</v>
      </c>
      <c r="I12" s="213"/>
      <c r="J12" s="150"/>
      <c r="K12" s="201"/>
      <c r="L12" s="201"/>
      <c r="M12" s="201"/>
      <c r="N12" s="201"/>
      <c r="O12" s="201"/>
      <c r="P12" s="218"/>
      <c r="Q12" s="201"/>
      <c r="R12" s="201"/>
      <c r="S12" s="201"/>
      <c r="T12" s="218"/>
      <c r="W12" s="201"/>
      <c r="X12" s="201"/>
      <c r="Y12" s="201"/>
      <c r="Z12" s="201"/>
      <c r="AA12" s="201"/>
    </row>
    <row r="13" spans="1:27" ht="18" customHeight="1">
      <c r="A13" s="154" t="s">
        <v>836</v>
      </c>
      <c r="B13" s="157" t="s">
        <v>597</v>
      </c>
      <c r="C13" s="158">
        <v>48068069.546301596</v>
      </c>
      <c r="D13" s="194">
        <v>0</v>
      </c>
      <c r="E13" s="193">
        <v>48068069.546301596</v>
      </c>
      <c r="F13" s="194">
        <v>6421474.0300820405</v>
      </c>
      <c r="G13" s="222">
        <v>0</v>
      </c>
      <c r="H13" s="193">
        <v>6421474.0300820405</v>
      </c>
      <c r="I13" s="213"/>
      <c r="J13" s="150"/>
      <c r="K13" s="201"/>
      <c r="L13" s="201"/>
      <c r="M13" s="201"/>
      <c r="N13" s="201"/>
      <c r="O13" s="201"/>
      <c r="P13" s="218"/>
      <c r="Q13" s="201"/>
      <c r="R13" s="201"/>
      <c r="S13" s="201"/>
      <c r="T13" s="218"/>
      <c r="W13" s="201"/>
      <c r="X13" s="201"/>
      <c r="Y13" s="201"/>
      <c r="Z13" s="201"/>
      <c r="AA13" s="201"/>
    </row>
    <row r="14" spans="1:27" ht="32.25" customHeight="1">
      <c r="A14" s="154" t="s">
        <v>837</v>
      </c>
      <c r="B14" s="157" t="s">
        <v>598</v>
      </c>
      <c r="C14" s="158">
        <v>16751089.071859004</v>
      </c>
      <c r="D14" s="194">
        <v>0</v>
      </c>
      <c r="E14" s="193">
        <v>16751089.071859004</v>
      </c>
      <c r="F14" s="194">
        <v>4177892.3073202274</v>
      </c>
      <c r="G14" s="222">
        <v>0</v>
      </c>
      <c r="H14" s="193">
        <v>4177892.3073202274</v>
      </c>
      <c r="I14" s="213"/>
      <c r="J14" s="150"/>
      <c r="K14" s="201"/>
      <c r="L14" s="201"/>
      <c r="M14" s="201"/>
      <c r="N14" s="201"/>
      <c r="O14" s="201"/>
      <c r="P14" s="218"/>
      <c r="Q14" s="201"/>
      <c r="R14" s="201"/>
      <c r="S14" s="201"/>
      <c r="T14" s="218"/>
      <c r="W14" s="201"/>
      <c r="X14" s="201"/>
      <c r="Y14" s="201"/>
      <c r="Z14" s="201"/>
      <c r="AA14" s="201"/>
    </row>
    <row r="15" spans="1:27" ht="18" customHeight="1">
      <c r="A15" s="154" t="s">
        <v>838</v>
      </c>
      <c r="B15" s="157" t="s">
        <v>599</v>
      </c>
      <c r="C15" s="158">
        <v>2612569.07</v>
      </c>
      <c r="D15" s="194">
        <v>0</v>
      </c>
      <c r="E15" s="193">
        <v>2612569.07</v>
      </c>
      <c r="F15" s="194">
        <v>565259.2146624431</v>
      </c>
      <c r="G15" s="222">
        <v>0</v>
      </c>
      <c r="H15" s="193">
        <v>565259.2146624431</v>
      </c>
      <c r="I15" s="213"/>
      <c r="J15" s="150"/>
      <c r="K15" s="201"/>
      <c r="L15" s="201"/>
      <c r="M15" s="201"/>
      <c r="N15" s="201"/>
      <c r="O15" s="201"/>
      <c r="P15" s="218"/>
      <c r="Q15" s="201"/>
      <c r="R15" s="201"/>
      <c r="S15" s="201"/>
      <c r="T15" s="218"/>
      <c r="W15" s="201"/>
      <c r="X15" s="201"/>
      <c r="Y15" s="201"/>
      <c r="Z15" s="201"/>
      <c r="AA15" s="201"/>
    </row>
    <row r="16" spans="1:27" ht="18" customHeight="1">
      <c r="A16" s="154" t="s">
        <v>839</v>
      </c>
      <c r="B16" s="157" t="s">
        <v>600</v>
      </c>
      <c r="C16" s="158">
        <v>1359925.42</v>
      </c>
      <c r="D16" s="194">
        <v>0</v>
      </c>
      <c r="E16" s="193">
        <v>1359925.42</v>
      </c>
      <c r="F16" s="194">
        <v>571991.8224737971</v>
      </c>
      <c r="G16" s="222">
        <v>0</v>
      </c>
      <c r="H16" s="193">
        <v>571991.8224737971</v>
      </c>
      <c r="I16" s="213"/>
      <c r="J16" s="150"/>
      <c r="K16" s="201"/>
      <c r="L16" s="201"/>
      <c r="M16" s="201"/>
      <c r="N16" s="201"/>
      <c r="O16" s="201"/>
      <c r="P16" s="218"/>
      <c r="Q16" s="201"/>
      <c r="R16" s="201"/>
      <c r="S16" s="201"/>
      <c r="T16" s="218"/>
      <c r="W16" s="201"/>
      <c r="X16" s="201"/>
      <c r="Y16" s="201"/>
      <c r="Z16" s="201"/>
      <c r="AA16" s="201"/>
    </row>
    <row r="17" spans="1:27" ht="15.75">
      <c r="A17" s="153">
        <v>9</v>
      </c>
      <c r="B17" s="157" t="s">
        <v>792</v>
      </c>
      <c r="C17" s="158">
        <v>4435538.013280001</v>
      </c>
      <c r="D17" s="194">
        <v>0</v>
      </c>
      <c r="E17" s="193">
        <v>4435538.013280001</v>
      </c>
      <c r="F17" s="194">
        <v>831538.8289597636</v>
      </c>
      <c r="G17" s="222">
        <v>0</v>
      </c>
      <c r="H17" s="193">
        <v>831538.8289597636</v>
      </c>
      <c r="I17" s="213"/>
      <c r="J17" s="150"/>
      <c r="K17" s="201"/>
      <c r="L17" s="201"/>
      <c r="M17" s="201"/>
      <c r="N17" s="201"/>
      <c r="O17" s="201"/>
      <c r="P17" s="218"/>
      <c r="Q17" s="201"/>
      <c r="R17" s="201"/>
      <c r="S17" s="201"/>
      <c r="T17" s="218"/>
      <c r="W17" s="201"/>
      <c r="X17" s="201"/>
      <c r="Y17" s="201"/>
      <c r="Z17" s="201"/>
      <c r="AA17" s="201"/>
    </row>
    <row r="18" spans="1:27" ht="18" customHeight="1">
      <c r="A18" s="154" t="s">
        <v>840</v>
      </c>
      <c r="B18" s="157" t="s">
        <v>601</v>
      </c>
      <c r="C18" s="158">
        <v>4178674.9399999995</v>
      </c>
      <c r="D18" s="194">
        <v>0</v>
      </c>
      <c r="E18" s="193">
        <v>4178674.9399999995</v>
      </c>
      <c r="F18" s="194">
        <v>625430.601749608</v>
      </c>
      <c r="G18" s="222">
        <v>0</v>
      </c>
      <c r="H18" s="193">
        <v>625430.601749608</v>
      </c>
      <c r="I18" s="213"/>
      <c r="J18" s="150"/>
      <c r="K18" s="201"/>
      <c r="L18" s="201"/>
      <c r="M18" s="201"/>
      <c r="N18" s="201"/>
      <c r="O18" s="201"/>
      <c r="P18" s="218"/>
      <c r="Q18" s="201"/>
      <c r="R18" s="201"/>
      <c r="S18" s="201"/>
      <c r="T18" s="218"/>
      <c r="W18" s="201"/>
      <c r="X18" s="201"/>
      <c r="Y18" s="201"/>
      <c r="Z18" s="201"/>
      <c r="AA18" s="201"/>
    </row>
    <row r="19" spans="1:27" ht="32.25" customHeight="1">
      <c r="A19" s="154" t="s">
        <v>841</v>
      </c>
      <c r="B19" s="157" t="s">
        <v>602</v>
      </c>
      <c r="C19" s="158">
        <v>256863.07327999998</v>
      </c>
      <c r="D19" s="194">
        <v>0</v>
      </c>
      <c r="E19" s="193">
        <v>256863.07327999998</v>
      </c>
      <c r="F19" s="194">
        <v>206108.22721015578</v>
      </c>
      <c r="G19" s="222">
        <v>0</v>
      </c>
      <c r="H19" s="193">
        <v>206108.22721015578</v>
      </c>
      <c r="I19" s="213"/>
      <c r="J19" s="150"/>
      <c r="K19" s="201"/>
      <c r="L19" s="201"/>
      <c r="M19" s="201"/>
      <c r="N19" s="201"/>
      <c r="O19" s="201"/>
      <c r="P19" s="218"/>
      <c r="Q19" s="201"/>
      <c r="R19" s="201"/>
      <c r="S19" s="201"/>
      <c r="T19" s="218"/>
      <c r="W19" s="201"/>
      <c r="X19" s="201"/>
      <c r="Y19" s="201"/>
      <c r="Z19" s="201"/>
      <c r="AA19" s="201"/>
    </row>
    <row r="20" spans="1:27" ht="32.25" customHeight="1">
      <c r="A20" s="156">
        <v>10</v>
      </c>
      <c r="B20" s="157" t="s">
        <v>793</v>
      </c>
      <c r="C20" s="158">
        <v>202402099.49913725</v>
      </c>
      <c r="D20" s="194">
        <v>0</v>
      </c>
      <c r="E20" s="193">
        <v>202402099.49913725</v>
      </c>
      <c r="F20" s="194">
        <v>112159028.22932775</v>
      </c>
      <c r="G20" s="222">
        <v>2369.14</v>
      </c>
      <c r="H20" s="193">
        <v>112161397.36932775</v>
      </c>
      <c r="I20" s="213"/>
      <c r="J20" s="150"/>
      <c r="K20" s="201"/>
      <c r="L20" s="201"/>
      <c r="M20" s="201"/>
      <c r="N20" s="201"/>
      <c r="O20" s="201"/>
      <c r="P20" s="218"/>
      <c r="Q20" s="201"/>
      <c r="R20" s="201"/>
      <c r="S20" s="201"/>
      <c r="T20" s="218"/>
      <c r="W20" s="201"/>
      <c r="X20" s="201"/>
      <c r="Y20" s="201"/>
      <c r="Z20" s="201"/>
      <c r="AA20" s="201"/>
    </row>
    <row r="21" spans="1:27" ht="18" customHeight="1">
      <c r="A21" s="159" t="s">
        <v>794</v>
      </c>
      <c r="B21" s="157" t="s">
        <v>795</v>
      </c>
      <c r="C21" s="158">
        <v>197628627.6114188</v>
      </c>
      <c r="D21" s="194">
        <v>0</v>
      </c>
      <c r="E21" s="193">
        <v>197628627.6114188</v>
      </c>
      <c r="F21" s="194">
        <v>110244334.29858173</v>
      </c>
      <c r="G21" s="222">
        <v>2369.14</v>
      </c>
      <c r="H21" s="193">
        <v>110246703.43858173</v>
      </c>
      <c r="I21" s="213"/>
      <c r="J21" s="150"/>
      <c r="K21" s="201"/>
      <c r="L21" s="201"/>
      <c r="M21" s="201"/>
      <c r="N21" s="201"/>
      <c r="O21" s="201"/>
      <c r="P21" s="218"/>
      <c r="Q21" s="201"/>
      <c r="R21" s="201"/>
      <c r="S21" s="201"/>
      <c r="T21" s="218"/>
      <c r="W21" s="201"/>
      <c r="X21" s="201"/>
      <c r="Y21" s="201"/>
      <c r="Z21" s="201"/>
      <c r="AA21" s="201"/>
    </row>
    <row r="22" spans="1:27" ht="18" customHeight="1">
      <c r="A22" s="159" t="s">
        <v>796</v>
      </c>
      <c r="B22" s="157" t="s">
        <v>797</v>
      </c>
      <c r="C22" s="158">
        <v>0</v>
      </c>
      <c r="D22" s="194">
        <v>0</v>
      </c>
      <c r="E22" s="193">
        <v>0</v>
      </c>
      <c r="F22" s="194">
        <v>507143.8783746597</v>
      </c>
      <c r="G22" s="222">
        <v>0</v>
      </c>
      <c r="H22" s="193">
        <v>507143.8783746597</v>
      </c>
      <c r="I22" s="213"/>
      <c r="J22" s="150"/>
      <c r="K22" s="201"/>
      <c r="L22" s="201"/>
      <c r="M22" s="201"/>
      <c r="N22" s="201"/>
      <c r="O22" s="201"/>
      <c r="P22" s="218"/>
      <c r="Q22" s="201"/>
      <c r="R22" s="201"/>
      <c r="S22" s="201"/>
      <c r="T22" s="218"/>
      <c r="W22" s="201"/>
      <c r="X22" s="201"/>
      <c r="Y22" s="201"/>
      <c r="Z22" s="201"/>
      <c r="AA22" s="201"/>
    </row>
    <row r="23" spans="1:27" ht="18" customHeight="1">
      <c r="A23" s="159" t="s">
        <v>798</v>
      </c>
      <c r="B23" s="157" t="s">
        <v>799</v>
      </c>
      <c r="C23" s="158">
        <v>1330636.12</v>
      </c>
      <c r="D23" s="194">
        <v>0</v>
      </c>
      <c r="E23" s="193">
        <v>1330636.12</v>
      </c>
      <c r="F23" s="194">
        <v>147313.0328078168</v>
      </c>
      <c r="G23" s="222">
        <v>0</v>
      </c>
      <c r="H23" s="193">
        <v>147313.0328078168</v>
      </c>
      <c r="I23" s="213"/>
      <c r="J23" s="150"/>
      <c r="K23" s="201"/>
      <c r="L23" s="201"/>
      <c r="M23" s="201"/>
      <c r="N23" s="201"/>
      <c r="O23" s="201"/>
      <c r="P23" s="218"/>
      <c r="Q23" s="201"/>
      <c r="R23" s="201"/>
      <c r="S23" s="201"/>
      <c r="T23" s="218"/>
      <c r="W23" s="201"/>
      <c r="X23" s="201"/>
      <c r="Y23" s="201"/>
      <c r="Z23" s="201"/>
      <c r="AA23" s="201"/>
    </row>
    <row r="24" spans="1:27" ht="18" customHeight="1">
      <c r="A24" s="159" t="s">
        <v>800</v>
      </c>
      <c r="B24" s="157" t="s">
        <v>801</v>
      </c>
      <c r="C24" s="158">
        <v>3442835.7677185</v>
      </c>
      <c r="D24" s="194">
        <v>0</v>
      </c>
      <c r="E24" s="193">
        <v>3442835.7677185</v>
      </c>
      <c r="F24" s="194">
        <v>1260237.0195635315</v>
      </c>
      <c r="G24" s="222">
        <v>0</v>
      </c>
      <c r="H24" s="193">
        <v>1260237.0195635315</v>
      </c>
      <c r="I24" s="213"/>
      <c r="J24" s="150"/>
      <c r="K24" s="201"/>
      <c r="L24" s="201"/>
      <c r="M24" s="201"/>
      <c r="N24" s="201"/>
      <c r="O24" s="201"/>
      <c r="P24" s="218"/>
      <c r="Q24" s="201"/>
      <c r="R24" s="201"/>
      <c r="S24" s="201"/>
      <c r="T24" s="218"/>
      <c r="W24" s="201"/>
      <c r="X24" s="201"/>
      <c r="Y24" s="201"/>
      <c r="Z24" s="201"/>
      <c r="AA24" s="201"/>
    </row>
    <row r="25" spans="1:27" ht="47.25">
      <c r="A25" s="156">
        <v>11</v>
      </c>
      <c r="B25" s="157" t="s">
        <v>802</v>
      </c>
      <c r="C25" s="158">
        <v>1320514.1398719999</v>
      </c>
      <c r="D25" s="194">
        <v>0</v>
      </c>
      <c r="E25" s="193">
        <v>1320514.1398719999</v>
      </c>
      <c r="F25" s="194">
        <v>7395.48</v>
      </c>
      <c r="G25" s="222">
        <v>0</v>
      </c>
      <c r="H25" s="193">
        <v>7395.48</v>
      </c>
      <c r="I25" s="213"/>
      <c r="J25" s="150"/>
      <c r="K25" s="201"/>
      <c r="L25" s="201"/>
      <c r="M25" s="201"/>
      <c r="N25" s="201"/>
      <c r="O25" s="201"/>
      <c r="P25" s="218"/>
      <c r="Q25" s="201"/>
      <c r="R25" s="201"/>
      <c r="S25" s="201"/>
      <c r="T25" s="218"/>
      <c r="W25" s="201"/>
      <c r="X25" s="201"/>
      <c r="Y25" s="201"/>
      <c r="Z25" s="201"/>
      <c r="AA25" s="201"/>
    </row>
    <row r="26" spans="1:27" ht="47.25">
      <c r="A26" s="156">
        <v>12</v>
      </c>
      <c r="B26" s="157" t="s">
        <v>803</v>
      </c>
      <c r="C26" s="158">
        <v>28650.457296599998</v>
      </c>
      <c r="D26" s="194">
        <v>0</v>
      </c>
      <c r="E26" s="193">
        <v>28650.457296599998</v>
      </c>
      <c r="F26" s="194">
        <v>5</v>
      </c>
      <c r="G26" s="222">
        <v>0</v>
      </c>
      <c r="H26" s="193">
        <v>5</v>
      </c>
      <c r="I26" s="213"/>
      <c r="J26" s="150"/>
      <c r="K26" s="201"/>
      <c r="L26" s="201"/>
      <c r="M26" s="201"/>
      <c r="N26" s="201"/>
      <c r="O26" s="201"/>
      <c r="P26" s="218"/>
      <c r="Q26" s="201"/>
      <c r="R26" s="201"/>
      <c r="S26" s="201"/>
      <c r="T26" s="218"/>
      <c r="W26" s="201"/>
      <c r="X26" s="201"/>
      <c r="Y26" s="201"/>
      <c r="Z26" s="201"/>
      <c r="AA26" s="201"/>
    </row>
    <row r="27" spans="1:27" s="149" customFormat="1" ht="18" customHeight="1">
      <c r="A27" s="156">
        <v>13</v>
      </c>
      <c r="B27" s="157" t="s">
        <v>804</v>
      </c>
      <c r="C27" s="158">
        <v>11270120.4802899</v>
      </c>
      <c r="D27" s="194">
        <v>0</v>
      </c>
      <c r="E27" s="193">
        <v>11270120.4802899</v>
      </c>
      <c r="F27" s="194">
        <v>1551790.9909415478</v>
      </c>
      <c r="G27" s="222">
        <v>0</v>
      </c>
      <c r="H27" s="193">
        <v>1551790.9909415478</v>
      </c>
      <c r="I27" s="213"/>
      <c r="J27" s="150"/>
      <c r="K27" s="201"/>
      <c r="L27" s="201"/>
      <c r="M27" s="201"/>
      <c r="N27" s="201"/>
      <c r="O27" s="201"/>
      <c r="P27" s="218"/>
      <c r="Q27" s="201"/>
      <c r="R27" s="201"/>
      <c r="S27" s="201"/>
      <c r="T27" s="218"/>
      <c r="W27" s="201"/>
      <c r="X27" s="201"/>
      <c r="Y27" s="201"/>
      <c r="Z27" s="201"/>
      <c r="AA27" s="201"/>
    </row>
    <row r="28" spans="1:27" s="149" customFormat="1" ht="17.25" customHeight="1">
      <c r="A28" s="156">
        <v>14</v>
      </c>
      <c r="B28" s="157" t="s">
        <v>805</v>
      </c>
      <c r="C28" s="158">
        <v>1795717.239</v>
      </c>
      <c r="D28" s="194">
        <v>0</v>
      </c>
      <c r="E28" s="193">
        <v>1795717.239</v>
      </c>
      <c r="F28" s="194">
        <v>154239.83891704035</v>
      </c>
      <c r="G28" s="222">
        <v>0</v>
      </c>
      <c r="H28" s="193">
        <v>154239.83891704035</v>
      </c>
      <c r="I28" s="213"/>
      <c r="J28" s="150"/>
      <c r="K28" s="201"/>
      <c r="L28" s="201"/>
      <c r="M28" s="201"/>
      <c r="N28" s="201"/>
      <c r="O28" s="201"/>
      <c r="P28" s="218"/>
      <c r="Q28" s="201"/>
      <c r="R28" s="201"/>
      <c r="S28" s="201"/>
      <c r="T28" s="218"/>
      <c r="W28" s="201"/>
      <c r="X28" s="201"/>
      <c r="Y28" s="201"/>
      <c r="Z28" s="201"/>
      <c r="AA28" s="201"/>
    </row>
    <row r="29" spans="1:27" s="149" customFormat="1" ht="17.25" customHeight="1">
      <c r="A29" s="156">
        <v>15</v>
      </c>
      <c r="B29" s="157" t="s">
        <v>806</v>
      </c>
      <c r="C29" s="158">
        <v>5232450.0013413</v>
      </c>
      <c r="D29" s="194">
        <v>0</v>
      </c>
      <c r="E29" s="193">
        <v>5232450.0013413</v>
      </c>
      <c r="F29" s="194">
        <v>58688.97120805821</v>
      </c>
      <c r="G29" s="222">
        <v>0</v>
      </c>
      <c r="H29" s="193">
        <v>58688.97120805821</v>
      </c>
      <c r="I29" s="213"/>
      <c r="J29" s="150"/>
      <c r="K29" s="201"/>
      <c r="L29" s="201"/>
      <c r="M29" s="201"/>
      <c r="N29" s="201"/>
      <c r="O29" s="201"/>
      <c r="P29" s="218"/>
      <c r="Q29" s="201"/>
      <c r="R29" s="201"/>
      <c r="S29" s="201"/>
      <c r="T29" s="218"/>
      <c r="W29" s="201"/>
      <c r="X29" s="201"/>
      <c r="Y29" s="201"/>
      <c r="Z29" s="201"/>
      <c r="AA29" s="201"/>
    </row>
    <row r="30" spans="1:27" s="149" customFormat="1" ht="17.25" customHeight="1">
      <c r="A30" s="156">
        <v>16</v>
      </c>
      <c r="B30" s="157" t="s">
        <v>807</v>
      </c>
      <c r="C30" s="158">
        <v>4624930.1068573</v>
      </c>
      <c r="D30" s="194">
        <v>0</v>
      </c>
      <c r="E30" s="193">
        <v>4624930.1068573</v>
      </c>
      <c r="F30" s="194">
        <v>34886.41844967387</v>
      </c>
      <c r="G30" s="222">
        <v>0</v>
      </c>
      <c r="H30" s="193">
        <v>34886.41844967387</v>
      </c>
      <c r="I30" s="213"/>
      <c r="J30" s="150"/>
      <c r="K30" s="201"/>
      <c r="L30" s="201"/>
      <c r="M30" s="201"/>
      <c r="N30" s="201"/>
      <c r="O30" s="201"/>
      <c r="P30" s="218"/>
      <c r="Q30" s="201"/>
      <c r="R30" s="201"/>
      <c r="S30" s="201"/>
      <c r="T30" s="218"/>
      <c r="W30" s="201"/>
      <c r="X30" s="201"/>
      <c r="Y30" s="201"/>
      <c r="Z30" s="201"/>
      <c r="AA30" s="201"/>
    </row>
    <row r="31" spans="1:27" s="149" customFormat="1" ht="17.25" customHeight="1">
      <c r="A31" s="156">
        <v>17</v>
      </c>
      <c r="B31" s="160" t="s">
        <v>808</v>
      </c>
      <c r="C31" s="158">
        <v>575.3</v>
      </c>
      <c r="D31" s="194">
        <v>0</v>
      </c>
      <c r="E31" s="193">
        <v>575.3</v>
      </c>
      <c r="F31" s="194">
        <v>0</v>
      </c>
      <c r="G31" s="222">
        <v>0</v>
      </c>
      <c r="H31" s="193">
        <v>0</v>
      </c>
      <c r="I31" s="213"/>
      <c r="J31" s="150"/>
      <c r="K31" s="201"/>
      <c r="L31" s="201"/>
      <c r="M31" s="201"/>
      <c r="N31" s="201"/>
      <c r="O31" s="201"/>
      <c r="P31" s="218"/>
      <c r="Q31" s="201"/>
      <c r="R31" s="201"/>
      <c r="S31" s="201"/>
      <c r="T31" s="218"/>
      <c r="W31" s="201"/>
      <c r="X31" s="201"/>
      <c r="Y31" s="201"/>
      <c r="Z31" s="201"/>
      <c r="AA31" s="201"/>
    </row>
    <row r="32" spans="1:27" s="149" customFormat="1" ht="17.25" customHeight="1">
      <c r="A32" s="156">
        <v>18</v>
      </c>
      <c r="B32" s="161" t="s">
        <v>809</v>
      </c>
      <c r="C32" s="158">
        <v>4955267.020134471</v>
      </c>
      <c r="D32" s="194">
        <v>0</v>
      </c>
      <c r="E32" s="193">
        <v>4955267.020134471</v>
      </c>
      <c r="F32" s="194">
        <v>2431944.6058196286</v>
      </c>
      <c r="G32" s="222">
        <v>0</v>
      </c>
      <c r="H32" s="193">
        <v>2431944.6058196286</v>
      </c>
      <c r="I32" s="213"/>
      <c r="J32" s="150"/>
      <c r="K32" s="201"/>
      <c r="L32" s="201"/>
      <c r="M32" s="201"/>
      <c r="N32" s="201"/>
      <c r="O32" s="201"/>
      <c r="P32" s="218"/>
      <c r="Q32" s="201"/>
      <c r="R32" s="201"/>
      <c r="S32" s="201"/>
      <c r="T32" s="201"/>
      <c r="W32" s="201"/>
      <c r="X32" s="201"/>
      <c r="Y32" s="201"/>
      <c r="Z32" s="201"/>
      <c r="AA32" s="201"/>
    </row>
    <row r="33" spans="1:27" s="149" customFormat="1" ht="17.25" customHeight="1">
      <c r="A33" s="316" t="s">
        <v>36</v>
      </c>
      <c r="B33" s="316"/>
      <c r="C33" s="158">
        <v>487340798.66570115</v>
      </c>
      <c r="D33" s="194">
        <v>19012115.018500004</v>
      </c>
      <c r="E33" s="193">
        <v>506352913.6842012</v>
      </c>
      <c r="F33" s="194">
        <v>212047520.9458942</v>
      </c>
      <c r="G33" s="222">
        <v>4915220.53310664</v>
      </c>
      <c r="H33" s="193">
        <v>216962741.47900087</v>
      </c>
      <c r="I33" s="213"/>
      <c r="J33" s="150"/>
      <c r="K33" s="201"/>
      <c r="L33" s="201"/>
      <c r="M33" s="201"/>
      <c r="N33" s="201"/>
      <c r="O33" s="201"/>
      <c r="P33" s="218"/>
      <c r="Q33" s="201"/>
      <c r="R33" s="201"/>
      <c r="S33" s="201"/>
      <c r="T33" s="201"/>
      <c r="W33" s="201"/>
      <c r="X33" s="201"/>
      <c r="Y33" s="201"/>
      <c r="Z33" s="201"/>
      <c r="AA33" s="201"/>
    </row>
    <row r="34" spans="1:27" s="149" customFormat="1" ht="17.25" customHeight="1">
      <c r="A34" s="317" t="s">
        <v>833</v>
      </c>
      <c r="B34" s="317"/>
      <c r="C34" s="196">
        <v>0.962452837725039</v>
      </c>
      <c r="D34" s="196">
        <v>0.037547162274960966</v>
      </c>
      <c r="E34" s="197">
        <v>1</v>
      </c>
      <c r="F34" s="196">
        <v>0.97734532436491</v>
      </c>
      <c r="G34" s="196">
        <v>0.02265467563508995</v>
      </c>
      <c r="H34" s="196">
        <v>0.9999999999999999</v>
      </c>
      <c r="I34" s="146"/>
      <c r="J34" s="150"/>
      <c r="K34" s="201"/>
      <c r="L34" s="201"/>
      <c r="M34" s="201"/>
      <c r="N34" s="201"/>
      <c r="O34" s="201"/>
      <c r="P34" s="218"/>
      <c r="Q34" s="201"/>
      <c r="R34" s="201"/>
      <c r="S34" s="201"/>
      <c r="T34" s="201"/>
      <c r="W34" s="201"/>
      <c r="X34" s="201"/>
      <c r="Y34" s="201"/>
      <c r="Z34" s="201"/>
      <c r="AA34" s="201"/>
    </row>
    <row r="35" spans="1:27" s="149" customFormat="1" ht="17.25" customHeight="1">
      <c r="A35" s="214"/>
      <c r="B35" s="214"/>
      <c r="C35" s="158"/>
      <c r="D35" s="158"/>
      <c r="E35" s="216"/>
      <c r="F35" s="217"/>
      <c r="G35" s="215"/>
      <c r="H35" s="215"/>
      <c r="I35" s="146"/>
      <c r="J35" s="150"/>
      <c r="K35" s="201"/>
      <c r="L35" s="201"/>
      <c r="M35" s="201"/>
      <c r="N35" s="201"/>
      <c r="O35" s="201"/>
      <c r="P35" s="218"/>
      <c r="Q35" s="201"/>
      <c r="R35" s="201"/>
      <c r="S35" s="201"/>
      <c r="T35" s="201"/>
      <c r="W35" s="201"/>
      <c r="X35" s="201"/>
      <c r="Y35" s="201"/>
      <c r="Z35" s="201"/>
      <c r="AA35" s="201"/>
    </row>
    <row r="36" spans="1:27" ht="15.75">
      <c r="A36" s="318" t="s">
        <v>834</v>
      </c>
      <c r="B36" s="318"/>
      <c r="C36" s="318"/>
      <c r="D36" s="318"/>
      <c r="E36" s="318"/>
      <c r="F36" s="318"/>
      <c r="G36" s="318"/>
      <c r="H36" s="318"/>
      <c r="K36" s="201"/>
      <c r="L36" s="201"/>
      <c r="M36" s="201"/>
      <c r="N36" s="201"/>
      <c r="O36" s="201"/>
      <c r="P36" s="218"/>
      <c r="Q36" s="201"/>
      <c r="R36" s="201"/>
      <c r="S36" s="201"/>
      <c r="T36" s="201"/>
      <c r="U36" s="201"/>
      <c r="V36" s="218"/>
      <c r="W36" s="201"/>
      <c r="X36" s="201"/>
      <c r="Y36" s="201"/>
      <c r="Z36" s="201"/>
      <c r="AA36" s="201"/>
    </row>
    <row r="37" spans="1:27" ht="18" customHeight="1">
      <c r="A37" s="318"/>
      <c r="B37" s="318"/>
      <c r="C37" s="318"/>
      <c r="D37" s="318"/>
      <c r="E37" s="318"/>
      <c r="F37" s="318"/>
      <c r="G37" s="318"/>
      <c r="H37" s="318"/>
      <c r="K37" s="201"/>
      <c r="L37" s="201"/>
      <c r="M37" s="201"/>
      <c r="N37" s="201"/>
      <c r="O37" s="201"/>
      <c r="P37" s="218"/>
      <c r="Q37" s="201"/>
      <c r="R37" s="201"/>
      <c r="S37" s="201"/>
      <c r="T37" s="201"/>
      <c r="U37" s="201"/>
      <c r="V37" s="218"/>
      <c r="W37" s="201"/>
      <c r="X37" s="201"/>
      <c r="Y37" s="201"/>
      <c r="Z37" s="201"/>
      <c r="AA37" s="201"/>
    </row>
    <row r="38" spans="1:27" ht="18" customHeight="1">
      <c r="A38" s="319" t="s">
        <v>835</v>
      </c>
      <c r="B38" s="319"/>
      <c r="C38" s="319"/>
      <c r="D38" s="319"/>
      <c r="E38" s="319"/>
      <c r="F38" s="319"/>
      <c r="G38" s="319"/>
      <c r="H38" s="319"/>
      <c r="K38" s="201"/>
      <c r="L38" s="201"/>
      <c r="M38" s="201"/>
      <c r="N38" s="201"/>
      <c r="O38" s="201"/>
      <c r="P38" s="218"/>
      <c r="Q38" s="201"/>
      <c r="R38" s="201"/>
      <c r="S38" s="201"/>
      <c r="T38" s="201"/>
      <c r="U38" s="201"/>
      <c r="V38" s="218"/>
      <c r="W38" s="201"/>
      <c r="X38" s="201"/>
      <c r="Y38" s="201"/>
      <c r="Z38" s="201"/>
      <c r="AA38" s="201"/>
    </row>
    <row r="39" spans="1:27" ht="18" customHeight="1">
      <c r="A39" s="151"/>
      <c r="B39" s="151"/>
      <c r="C39" s="151"/>
      <c r="D39" s="151"/>
      <c r="E39" s="151"/>
      <c r="F39" s="151"/>
      <c r="G39" s="151"/>
      <c r="H39" s="151"/>
      <c r="K39" s="201"/>
      <c r="L39" s="201"/>
      <c r="M39" s="201"/>
      <c r="N39" s="201"/>
      <c r="O39" s="201"/>
      <c r="P39" s="218"/>
      <c r="Q39" s="201"/>
      <c r="R39" s="201"/>
      <c r="S39" s="201"/>
      <c r="T39" s="201"/>
      <c r="U39" s="201"/>
      <c r="V39" s="218"/>
      <c r="W39" s="201"/>
      <c r="X39" s="201"/>
      <c r="Y39" s="201"/>
      <c r="Z39" s="201"/>
      <c r="AA39" s="201"/>
    </row>
    <row r="40" spans="11:27" ht="15.75">
      <c r="K40" s="201"/>
      <c r="L40" s="201"/>
      <c r="M40" s="201"/>
      <c r="N40" s="201"/>
      <c r="O40" s="201"/>
      <c r="P40" s="218"/>
      <c r="Q40" s="201"/>
      <c r="R40" s="201"/>
      <c r="S40" s="201"/>
      <c r="T40" s="201"/>
      <c r="U40" s="201"/>
      <c r="V40" s="218"/>
      <c r="W40" s="201"/>
      <c r="X40" s="201"/>
      <c r="Y40" s="201"/>
      <c r="Z40" s="201"/>
      <c r="AA40" s="201"/>
    </row>
    <row r="41" spans="11:27" ht="15.75">
      <c r="K41" s="201"/>
      <c r="L41" s="201"/>
      <c r="M41" s="201"/>
      <c r="N41" s="201"/>
      <c r="O41" s="201"/>
      <c r="P41" s="218"/>
      <c r="Q41" s="201"/>
      <c r="R41" s="201"/>
      <c r="S41" s="201"/>
      <c r="T41" s="201"/>
      <c r="U41" s="201"/>
      <c r="V41" s="218"/>
      <c r="W41" s="201"/>
      <c r="X41" s="201"/>
      <c r="Y41" s="201"/>
      <c r="Z41" s="201"/>
      <c r="AA41" s="201"/>
    </row>
    <row r="42" spans="11:27" ht="15.75">
      <c r="K42" s="201"/>
      <c r="L42" s="201"/>
      <c r="M42" s="201"/>
      <c r="N42" s="201"/>
      <c r="O42" s="201"/>
      <c r="P42" s="218"/>
      <c r="Q42" s="201"/>
      <c r="R42" s="201"/>
      <c r="S42" s="201"/>
      <c r="T42" s="201"/>
      <c r="U42" s="201"/>
      <c r="V42" s="218"/>
      <c r="W42" s="201"/>
      <c r="X42" s="201"/>
      <c r="Y42" s="201"/>
      <c r="Z42" s="201"/>
      <c r="AA42" s="201"/>
    </row>
    <row r="43" spans="11:27" ht="15.75">
      <c r="K43" s="201"/>
      <c r="L43" s="201"/>
      <c r="M43" s="201"/>
      <c r="N43" s="201"/>
      <c r="O43" s="201"/>
      <c r="P43" s="218"/>
      <c r="Q43" s="201"/>
      <c r="R43" s="201"/>
      <c r="S43" s="201"/>
      <c r="T43" s="201"/>
      <c r="U43" s="201"/>
      <c r="V43" s="218"/>
      <c r="W43" s="201"/>
      <c r="X43" s="201"/>
      <c r="Y43" s="201"/>
      <c r="Z43" s="201"/>
      <c r="AA43" s="201"/>
    </row>
    <row r="44" spans="11:27" ht="15.75">
      <c r="K44" s="201"/>
      <c r="L44" s="201"/>
      <c r="M44" s="201"/>
      <c r="N44" s="201"/>
      <c r="O44" s="201"/>
      <c r="P44" s="218"/>
      <c r="Q44" s="201"/>
      <c r="R44" s="201"/>
      <c r="S44" s="201"/>
      <c r="T44" s="201"/>
      <c r="U44" s="201"/>
      <c r="V44" s="218"/>
      <c r="W44" s="201"/>
      <c r="X44" s="201"/>
      <c r="Y44" s="201"/>
      <c r="Z44" s="201"/>
      <c r="AA44" s="201"/>
    </row>
    <row r="45" spans="11:27" ht="15.75">
      <c r="K45" s="201"/>
      <c r="L45" s="201"/>
      <c r="M45" s="201"/>
      <c r="N45" s="201"/>
      <c r="O45" s="201"/>
      <c r="P45" s="218"/>
      <c r="Q45" s="201"/>
      <c r="R45" s="201"/>
      <c r="S45" s="201"/>
      <c r="T45" s="201"/>
      <c r="U45" s="201"/>
      <c r="V45" s="218"/>
      <c r="W45" s="201"/>
      <c r="X45" s="201"/>
      <c r="Y45" s="201"/>
      <c r="Z45" s="201"/>
      <c r="AA45" s="201"/>
    </row>
    <row r="46" spans="11:27" ht="15.75">
      <c r="K46" s="201"/>
      <c r="L46" s="201"/>
      <c r="M46" s="201"/>
      <c r="N46" s="201"/>
      <c r="O46" s="201"/>
      <c r="P46" s="218"/>
      <c r="Q46" s="201"/>
      <c r="R46" s="201"/>
      <c r="S46" s="201"/>
      <c r="T46" s="201"/>
      <c r="U46" s="201"/>
      <c r="V46" s="218"/>
      <c r="W46" s="201"/>
      <c r="X46" s="201"/>
      <c r="Y46" s="201"/>
      <c r="Z46" s="201"/>
      <c r="AA46" s="201"/>
    </row>
    <row r="47" spans="11:27" ht="15.75">
      <c r="K47" s="201"/>
      <c r="L47" s="201"/>
      <c r="M47" s="201"/>
      <c r="N47" s="201"/>
      <c r="O47" s="201"/>
      <c r="P47" s="218"/>
      <c r="Q47" s="201"/>
      <c r="R47" s="201"/>
      <c r="S47" s="201"/>
      <c r="T47" s="201"/>
      <c r="U47" s="201"/>
      <c r="V47" s="218"/>
      <c r="W47" s="201"/>
      <c r="X47" s="201"/>
      <c r="Y47" s="201"/>
      <c r="Z47" s="201"/>
      <c r="AA47" s="201"/>
    </row>
    <row r="48" spans="11:27" ht="15.75">
      <c r="K48" s="201"/>
      <c r="L48" s="201"/>
      <c r="M48" s="201"/>
      <c r="N48" s="201"/>
      <c r="O48" s="201"/>
      <c r="P48" s="218"/>
      <c r="Q48" s="201"/>
      <c r="R48" s="201"/>
      <c r="S48" s="201"/>
      <c r="T48" s="201"/>
      <c r="U48" s="201"/>
      <c r="V48" s="218"/>
      <c r="W48" s="201"/>
      <c r="X48" s="201"/>
      <c r="Y48" s="201"/>
      <c r="Z48" s="201"/>
      <c r="AA48" s="201"/>
    </row>
    <row r="49" spans="11:27" ht="15.75">
      <c r="K49" s="201"/>
      <c r="L49" s="201"/>
      <c r="M49" s="201"/>
      <c r="N49" s="201"/>
      <c r="O49" s="201"/>
      <c r="P49" s="218"/>
      <c r="Q49" s="201"/>
      <c r="R49" s="201"/>
      <c r="S49" s="201"/>
      <c r="T49" s="201"/>
      <c r="U49" s="201"/>
      <c r="V49" s="218"/>
      <c r="W49" s="201"/>
      <c r="X49" s="201"/>
      <c r="Y49" s="201"/>
      <c r="Z49" s="201"/>
      <c r="AA49" s="201"/>
    </row>
    <row r="50" spans="11:27" ht="15.75">
      <c r="K50" s="201"/>
      <c r="L50" s="201"/>
      <c r="M50" s="201"/>
      <c r="N50" s="201"/>
      <c r="O50" s="201"/>
      <c r="P50" s="218"/>
      <c r="Q50" s="201"/>
      <c r="R50" s="201"/>
      <c r="S50" s="201"/>
      <c r="T50" s="201"/>
      <c r="U50" s="201"/>
      <c r="V50" s="218"/>
      <c r="W50" s="201"/>
      <c r="X50" s="201"/>
      <c r="Y50" s="201"/>
      <c r="Z50" s="201"/>
      <c r="AA50" s="201"/>
    </row>
    <row r="51" spans="11:27" ht="15.75">
      <c r="K51" s="201"/>
      <c r="L51" s="201"/>
      <c r="M51" s="201"/>
      <c r="N51" s="201"/>
      <c r="O51" s="201"/>
      <c r="P51" s="218"/>
      <c r="Q51" s="201"/>
      <c r="R51" s="201"/>
      <c r="S51" s="201"/>
      <c r="T51" s="201"/>
      <c r="U51" s="201"/>
      <c r="V51" s="218"/>
      <c r="W51" s="201"/>
      <c r="X51" s="201"/>
      <c r="Y51" s="201"/>
      <c r="Z51" s="201"/>
      <c r="AA51" s="201"/>
    </row>
    <row r="52" spans="11:27" ht="15.75"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18"/>
      <c r="W52" s="201"/>
      <c r="X52" s="201"/>
      <c r="Y52" s="201"/>
      <c r="Z52" s="201"/>
      <c r="AA52" s="201"/>
    </row>
    <row r="53" spans="11:27" ht="15.75"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18"/>
      <c r="W53" s="201"/>
      <c r="X53" s="201"/>
      <c r="Y53" s="201"/>
      <c r="Z53" s="201"/>
      <c r="AA53" s="201"/>
    </row>
    <row r="54" spans="11:27" ht="15.75"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18"/>
      <c r="W54" s="201"/>
      <c r="X54" s="201"/>
      <c r="Y54" s="201"/>
      <c r="Z54" s="201"/>
      <c r="AA54" s="201"/>
    </row>
    <row r="55" spans="11:27" ht="15.75"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18"/>
      <c r="W55" s="201"/>
      <c r="X55" s="201"/>
      <c r="Y55" s="201"/>
      <c r="Z55" s="201"/>
      <c r="AA55" s="201"/>
    </row>
    <row r="56" spans="11:27" ht="15.75"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18"/>
      <c r="W56" s="201"/>
      <c r="X56" s="201"/>
      <c r="Y56" s="201"/>
      <c r="Z56" s="201"/>
      <c r="AA56" s="201"/>
    </row>
    <row r="57" spans="11:27" ht="15.75"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18"/>
      <c r="W57" s="201"/>
      <c r="X57" s="201"/>
      <c r="Y57" s="201"/>
      <c r="Z57" s="201"/>
      <c r="AA57" s="201"/>
    </row>
    <row r="58" spans="11:27" ht="15.75"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18"/>
      <c r="W58" s="201"/>
      <c r="X58" s="201"/>
      <c r="Y58" s="201"/>
      <c r="Z58" s="201"/>
      <c r="AA58" s="201"/>
    </row>
    <row r="59" spans="11:27" ht="15.75"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18"/>
      <c r="W59" s="201"/>
      <c r="X59" s="201"/>
      <c r="Y59" s="201"/>
      <c r="Z59" s="201"/>
      <c r="AA59" s="201"/>
    </row>
    <row r="60" spans="11:27" ht="15.75"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18"/>
      <c r="W60" s="201"/>
      <c r="X60" s="201"/>
      <c r="Y60" s="201"/>
      <c r="Z60" s="201"/>
      <c r="AA60" s="201"/>
    </row>
    <row r="61" spans="11:27" ht="15.75"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</row>
    <row r="62" spans="11:27" ht="15.75"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</row>
    <row r="63" spans="11:27" ht="15.75"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</row>
    <row r="64" spans="11:27" ht="15.75"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</row>
    <row r="65" spans="11:27" ht="15.75"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</row>
    <row r="66" spans="11:27" ht="15.75"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</row>
    <row r="67" spans="11:27" ht="15.75"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</row>
    <row r="68" spans="11:27" ht="15.75"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</row>
    <row r="69" spans="11:27" ht="15.75"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</row>
    <row r="70" spans="11:27" ht="15.75"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</row>
    <row r="71" spans="11:27" ht="15.75"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</row>
    <row r="72" spans="11:27" ht="15.75"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</row>
    <row r="73" spans="1:27" ht="15.75">
      <c r="A73" s="274"/>
      <c r="B73" s="274"/>
      <c r="C73" s="274"/>
      <c r="D73" s="274"/>
      <c r="E73" s="274"/>
      <c r="F73" s="274"/>
      <c r="G73" s="274"/>
      <c r="H73" s="274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</row>
    <row r="74" spans="1:27" ht="15.75">
      <c r="A74" s="274"/>
      <c r="B74" s="274"/>
      <c r="C74" s="274"/>
      <c r="D74" s="274"/>
      <c r="E74" s="274"/>
      <c r="F74" s="274"/>
      <c r="G74" s="274"/>
      <c r="H74" s="274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</row>
    <row r="75" spans="1:27" ht="15.75">
      <c r="A75" s="274"/>
      <c r="B75" s="274"/>
      <c r="C75" s="274"/>
      <c r="D75" s="274"/>
      <c r="E75" s="274"/>
      <c r="F75" s="274"/>
      <c r="G75" s="274"/>
      <c r="H75" s="274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</row>
    <row r="76" spans="1:27" ht="15.75">
      <c r="A76" s="274"/>
      <c r="B76" s="274"/>
      <c r="C76" s="274"/>
      <c r="D76" s="274"/>
      <c r="E76" s="274"/>
      <c r="F76" s="274"/>
      <c r="G76" s="274"/>
      <c r="H76" s="274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</row>
    <row r="77" spans="1:27" ht="15.75">
      <c r="A77" s="274"/>
      <c r="B77" s="274"/>
      <c r="C77" s="274"/>
      <c r="D77" s="274"/>
      <c r="E77" s="274"/>
      <c r="F77" s="274"/>
      <c r="G77" s="274"/>
      <c r="H77" s="274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</row>
    <row r="78" spans="1:27" ht="15.75">
      <c r="A78" s="274"/>
      <c r="B78" s="274"/>
      <c r="C78" s="274"/>
      <c r="D78" s="274"/>
      <c r="E78" s="274"/>
      <c r="F78" s="274"/>
      <c r="G78" s="274"/>
      <c r="H78" s="274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</row>
    <row r="79" spans="1:27" ht="15.75">
      <c r="A79" s="274"/>
      <c r="B79" s="274"/>
      <c r="C79" s="274"/>
      <c r="D79" s="274"/>
      <c r="E79" s="274"/>
      <c r="F79" s="274"/>
      <c r="G79" s="274"/>
      <c r="H79" s="274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</row>
    <row r="80" spans="1:27" ht="15.75">
      <c r="A80" s="274"/>
      <c r="B80" s="274"/>
      <c r="C80" s="274"/>
      <c r="D80" s="274"/>
      <c r="E80" s="274"/>
      <c r="F80" s="274"/>
      <c r="G80" s="274"/>
      <c r="H80" s="274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</row>
    <row r="81" spans="1:27" ht="15.75">
      <c r="A81" s="274"/>
      <c r="B81" s="274"/>
      <c r="C81" s="274"/>
      <c r="D81" s="274"/>
      <c r="E81" s="274"/>
      <c r="F81" s="274"/>
      <c r="G81" s="274"/>
      <c r="H81" s="274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</row>
    <row r="82" spans="1:27" ht="15.75">
      <c r="A82" s="272">
        <f>(E4+E6)/$E$33</f>
        <v>0.08981619388190402</v>
      </c>
      <c r="B82" s="274" t="s">
        <v>815</v>
      </c>
      <c r="C82" s="274"/>
      <c r="D82" s="272">
        <f>(H4+H6)/$H$33</f>
        <v>0.07312428298019749</v>
      </c>
      <c r="E82" s="274" t="s">
        <v>815</v>
      </c>
      <c r="F82" s="274"/>
      <c r="G82" s="274"/>
      <c r="H82" s="274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</row>
    <row r="83" spans="1:27" ht="15.75">
      <c r="A83" s="272">
        <f>(E7+E20)/E33</f>
        <v>0.6932682499107898</v>
      </c>
      <c r="B83" s="274" t="s">
        <v>816</v>
      </c>
      <c r="C83" s="274"/>
      <c r="D83" s="272">
        <f>(H7+H20)/H33</f>
        <v>0.8442863482407713</v>
      </c>
      <c r="E83" s="274" t="s">
        <v>816</v>
      </c>
      <c r="F83" s="274"/>
      <c r="G83" s="274"/>
      <c r="H83" s="274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</row>
    <row r="84" spans="1:27" ht="15.75">
      <c r="A84" s="272">
        <f>E8/E33</f>
        <v>0.0008168018171175076</v>
      </c>
      <c r="B84" s="274" t="s">
        <v>817</v>
      </c>
      <c r="C84" s="274"/>
      <c r="D84" s="272">
        <f>H8/H33</f>
        <v>1.9599455314422477E-05</v>
      </c>
      <c r="E84" s="274" t="s">
        <v>817</v>
      </c>
      <c r="F84" s="274"/>
      <c r="G84" s="274"/>
      <c r="H84" s="274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</row>
    <row r="85" spans="1:27" ht="15.75">
      <c r="A85" s="272">
        <f>(E9+E25)/E33</f>
        <v>0.005567307454018818</v>
      </c>
      <c r="B85" s="274" t="s">
        <v>818</v>
      </c>
      <c r="C85" s="274"/>
      <c r="D85" s="272">
        <f>(H9+H25)/H33</f>
        <v>0.0012089885722588777</v>
      </c>
      <c r="E85" s="274" t="s">
        <v>818</v>
      </c>
      <c r="F85" s="274"/>
      <c r="G85" s="274"/>
      <c r="H85" s="274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</row>
    <row r="86" spans="1:27" ht="15.75">
      <c r="A86" s="272">
        <f>(E10+E26)/E33</f>
        <v>0.002134070402546428</v>
      </c>
      <c r="B86" s="274" t="s">
        <v>853</v>
      </c>
      <c r="C86" s="274"/>
      <c r="D86" s="272">
        <f>(H10+H26)/H33</f>
        <v>0.001103933086410965</v>
      </c>
      <c r="E86" s="274" t="s">
        <v>853</v>
      </c>
      <c r="F86" s="274"/>
      <c r="G86" s="274"/>
      <c r="H86" s="274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</row>
    <row r="87" spans="1:27" ht="15.75">
      <c r="A87" s="272">
        <f>E11/E33</f>
        <v>0.008721915927661968</v>
      </c>
      <c r="B87" s="274" t="s">
        <v>820</v>
      </c>
      <c r="C87" s="274"/>
      <c r="D87" s="272">
        <f>H11/H33</f>
        <v>0.0028255481049786167</v>
      </c>
      <c r="E87" s="274" t="s">
        <v>820</v>
      </c>
      <c r="F87" s="274"/>
      <c r="G87" s="274"/>
      <c r="H87" s="274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</row>
    <row r="88" spans="1:27" ht="15.75">
      <c r="A88" s="272">
        <f>(E12+E17)/E33</f>
        <v>0.14461690481573977</v>
      </c>
      <c r="B88" s="274" t="s">
        <v>821</v>
      </c>
      <c r="C88" s="274"/>
      <c r="D88" s="272">
        <f>(H12+H17)/H33</f>
        <v>0.057927716610802066</v>
      </c>
      <c r="E88" s="274" t="s">
        <v>821</v>
      </c>
      <c r="F88" s="274"/>
      <c r="G88" s="274"/>
      <c r="H88" s="274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</row>
    <row r="89" spans="1:27" ht="15.75">
      <c r="A89" s="272">
        <f>E27/E33</f>
        <v>0.022257441748066594</v>
      </c>
      <c r="B89" s="274" t="s">
        <v>822</v>
      </c>
      <c r="C89" s="274"/>
      <c r="D89" s="272">
        <f>H27/H33</f>
        <v>0.0071523386013802774</v>
      </c>
      <c r="E89" s="274" t="s">
        <v>822</v>
      </c>
      <c r="F89" s="274"/>
      <c r="G89" s="274"/>
      <c r="H89" s="274"/>
      <c r="K89" s="201"/>
      <c r="L89" s="201"/>
      <c r="M89" s="201"/>
      <c r="N89" s="201"/>
      <c r="O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</row>
    <row r="90" spans="1:27" ht="15.75">
      <c r="A90" s="272">
        <f>SUM(E28:E31)/E33</f>
        <v>0.02301492167272624</v>
      </c>
      <c r="B90" s="274" t="s">
        <v>823</v>
      </c>
      <c r="C90" s="274"/>
      <c r="D90" s="272">
        <f>SUM(H28:H31)/H33</f>
        <v>0.0011422017756848712</v>
      </c>
      <c r="E90" s="274" t="s">
        <v>823</v>
      </c>
      <c r="F90" s="274"/>
      <c r="G90" s="274"/>
      <c r="H90" s="274"/>
      <c r="K90" s="201"/>
      <c r="L90" s="201"/>
      <c r="M90" s="201"/>
      <c r="N90" s="201"/>
      <c r="O90" s="201"/>
      <c r="R90" s="201"/>
      <c r="S90" s="201"/>
      <c r="T90" s="201"/>
      <c r="U90" s="201"/>
      <c r="V90" s="201"/>
      <c r="W90" s="201"/>
      <c r="X90" s="201"/>
      <c r="Y90" s="201"/>
      <c r="Z90" s="201"/>
      <c r="AA90" s="201"/>
    </row>
    <row r="91" spans="1:8" ht="15.75">
      <c r="A91" s="272">
        <f>E32/E33</f>
        <v>0.009786192369429002</v>
      </c>
      <c r="B91" s="274" t="s">
        <v>824</v>
      </c>
      <c r="C91" s="274"/>
      <c r="D91" s="272">
        <f>H32/H33</f>
        <v>0.011209042572201315</v>
      </c>
      <c r="E91" s="274" t="s">
        <v>824</v>
      </c>
      <c r="F91" s="274"/>
      <c r="G91" s="274"/>
      <c r="H91" s="274"/>
    </row>
    <row r="92" spans="1:8" ht="15.75">
      <c r="A92" s="274"/>
      <c r="B92" s="274"/>
      <c r="C92" s="274"/>
      <c r="D92" s="274"/>
      <c r="E92" s="274"/>
      <c r="F92" s="274"/>
      <c r="G92" s="274"/>
      <c r="H92" s="274"/>
    </row>
    <row r="93" spans="1:8" ht="15.75">
      <c r="A93" s="274"/>
      <c r="B93" s="274"/>
      <c r="C93" s="274"/>
      <c r="D93" s="274"/>
      <c r="E93" s="274"/>
      <c r="F93" s="274"/>
      <c r="G93" s="274"/>
      <c r="H93" s="274"/>
    </row>
    <row r="94" spans="1:8" ht="15.75">
      <c r="A94" s="274"/>
      <c r="B94" s="274"/>
      <c r="C94" s="274"/>
      <c r="D94" s="274"/>
      <c r="E94" s="274"/>
      <c r="F94" s="274"/>
      <c r="G94" s="274"/>
      <c r="H94" s="274"/>
    </row>
    <row r="95" spans="1:8" ht="15.75">
      <c r="A95" s="274"/>
      <c r="B95" s="274"/>
      <c r="C95" s="274"/>
      <c r="D95" s="274"/>
      <c r="E95" s="274"/>
      <c r="F95" s="274"/>
      <c r="G95" s="274"/>
      <c r="H95" s="274"/>
    </row>
    <row r="96" spans="1:8" ht="15.75">
      <c r="A96" s="274"/>
      <c r="B96" s="274"/>
      <c r="C96" s="274"/>
      <c r="D96" s="274"/>
      <c r="E96" s="274"/>
      <c r="F96" s="274"/>
      <c r="G96" s="274"/>
      <c r="H96" s="274"/>
    </row>
    <row r="97" spans="1:8" ht="15.75">
      <c r="A97" s="274"/>
      <c r="B97" s="274"/>
      <c r="C97" s="274"/>
      <c r="D97" s="274"/>
      <c r="E97" s="274"/>
      <c r="F97" s="274"/>
      <c r="G97" s="274"/>
      <c r="H97" s="274"/>
    </row>
    <row r="98" spans="1:8" ht="15.75">
      <c r="A98" s="274"/>
      <c r="B98" s="274"/>
      <c r="C98" s="274"/>
      <c r="D98" s="274"/>
      <c r="E98" s="274"/>
      <c r="F98" s="274"/>
      <c r="G98" s="274"/>
      <c r="H98" s="274"/>
    </row>
    <row r="99" spans="1:8" ht="15.75">
      <c r="A99" s="274"/>
      <c r="B99" s="274"/>
      <c r="C99" s="274"/>
      <c r="D99" s="274"/>
      <c r="E99" s="274"/>
      <c r="F99" s="274"/>
      <c r="G99" s="274"/>
      <c r="H99" s="274"/>
    </row>
    <row r="100" spans="1:8" ht="15.75">
      <c r="A100" s="274"/>
      <c r="B100" s="274"/>
      <c r="C100" s="274"/>
      <c r="D100" s="274"/>
      <c r="E100" s="274"/>
      <c r="F100" s="274"/>
      <c r="G100" s="274"/>
      <c r="H100" s="274"/>
    </row>
    <row r="101" spans="1:8" ht="15.75">
      <c r="A101" s="274"/>
      <c r="B101" s="274"/>
      <c r="C101" s="274"/>
      <c r="D101" s="274"/>
      <c r="E101" s="274"/>
      <c r="F101" s="274"/>
      <c r="G101" s="274"/>
      <c r="H101" s="274"/>
    </row>
    <row r="102" spans="1:8" ht="15.75">
      <c r="A102" s="274"/>
      <c r="B102" s="274"/>
      <c r="C102" s="274"/>
      <c r="D102" s="274"/>
      <c r="E102" s="274"/>
      <c r="F102" s="274"/>
      <c r="G102" s="274"/>
      <c r="H102" s="274"/>
    </row>
    <row r="103" spans="1:8" ht="15.75">
      <c r="A103" s="274"/>
      <c r="B103" s="274"/>
      <c r="C103" s="274"/>
      <c r="D103" s="274"/>
      <c r="E103" s="274"/>
      <c r="F103" s="274"/>
      <c r="G103" s="274"/>
      <c r="H103" s="274"/>
    </row>
    <row r="104" spans="1:8" ht="15.75">
      <c r="A104" s="274"/>
      <c r="B104" s="274"/>
      <c r="C104" s="274"/>
      <c r="D104" s="274"/>
      <c r="E104" s="274"/>
      <c r="F104" s="274"/>
      <c r="G104" s="274"/>
      <c r="H104" s="274"/>
    </row>
    <row r="105" spans="1:8" ht="15.75">
      <c r="A105" s="274"/>
      <c r="B105" s="274"/>
      <c r="C105" s="274"/>
      <c r="D105" s="274"/>
      <c r="E105" s="274"/>
      <c r="F105" s="274"/>
      <c r="G105" s="274"/>
      <c r="H105" s="274"/>
    </row>
    <row r="106" spans="1:8" ht="15.75">
      <c r="A106" s="274"/>
      <c r="B106" s="274"/>
      <c r="C106" s="274"/>
      <c r="D106" s="274"/>
      <c r="E106" s="274"/>
      <c r="F106" s="274"/>
      <c r="G106" s="274"/>
      <c r="H106" s="274"/>
    </row>
    <row r="107" spans="1:8" ht="15.75">
      <c r="A107" s="274"/>
      <c r="B107" s="274"/>
      <c r="C107" s="274"/>
      <c r="D107" s="274"/>
      <c r="E107" s="274"/>
      <c r="F107" s="274"/>
      <c r="G107" s="274"/>
      <c r="H107" s="274"/>
    </row>
    <row r="108" spans="1:8" ht="15.75">
      <c r="A108" s="274"/>
      <c r="B108" s="274"/>
      <c r="C108" s="274"/>
      <c r="D108" s="274"/>
      <c r="E108" s="274"/>
      <c r="F108" s="274"/>
      <c r="G108" s="274"/>
      <c r="H108" s="274"/>
    </row>
    <row r="109" spans="1:8" ht="15.75">
      <c r="A109" s="274"/>
      <c r="B109" s="274"/>
      <c r="C109" s="274"/>
      <c r="D109" s="274"/>
      <c r="E109" s="274"/>
      <c r="F109" s="274"/>
      <c r="G109" s="274"/>
      <c r="H109" s="274"/>
    </row>
    <row r="110" spans="1:8" ht="15.75">
      <c r="A110" s="274"/>
      <c r="B110" s="274"/>
      <c r="C110" s="274"/>
      <c r="D110" s="274"/>
      <c r="E110" s="274"/>
      <c r="F110" s="274"/>
      <c r="G110" s="274"/>
      <c r="H110" s="274"/>
    </row>
    <row r="111" spans="1:8" ht="15.75">
      <c r="A111" s="274"/>
      <c r="B111" s="274"/>
      <c r="C111" s="274"/>
      <c r="D111" s="274"/>
      <c r="E111" s="274"/>
      <c r="F111" s="274"/>
      <c r="G111" s="274"/>
      <c r="H111" s="274"/>
    </row>
    <row r="112" spans="1:8" ht="15.75">
      <c r="A112" s="274"/>
      <c r="B112" s="274"/>
      <c r="C112" s="274"/>
      <c r="D112" s="274"/>
      <c r="E112" s="274"/>
      <c r="F112" s="274"/>
      <c r="G112" s="274"/>
      <c r="H112" s="274"/>
    </row>
    <row r="113" spans="1:8" ht="15.75">
      <c r="A113" s="274"/>
      <c r="B113" s="274"/>
      <c r="C113" s="274"/>
      <c r="D113" s="274"/>
      <c r="E113" s="274"/>
      <c r="F113" s="274"/>
      <c r="G113" s="274"/>
      <c r="H113" s="274"/>
    </row>
    <row r="114" spans="1:8" ht="15.75">
      <c r="A114" s="274"/>
      <c r="B114" s="274"/>
      <c r="C114" s="274"/>
      <c r="D114" s="274"/>
      <c r="E114" s="274"/>
      <c r="F114" s="274"/>
      <c r="G114" s="274"/>
      <c r="H114" s="274"/>
    </row>
    <row r="115" spans="1:8" ht="15.75">
      <c r="A115" s="274"/>
      <c r="B115" s="274"/>
      <c r="C115" s="274"/>
      <c r="D115" s="274"/>
      <c r="E115" s="274"/>
      <c r="F115" s="274"/>
      <c r="G115" s="274"/>
      <c r="H115" s="274"/>
    </row>
    <row r="116" spans="1:8" ht="15.75">
      <c r="A116" s="274"/>
      <c r="B116" s="274"/>
      <c r="C116" s="274"/>
      <c r="D116" s="274"/>
      <c r="E116" s="274"/>
      <c r="F116" s="274"/>
      <c r="G116" s="274"/>
      <c r="H116" s="274"/>
    </row>
    <row r="117" spans="1:8" ht="15.75">
      <c r="A117" s="274"/>
      <c r="B117" s="274"/>
      <c r="C117" s="274"/>
      <c r="D117" s="274"/>
      <c r="E117" s="274"/>
      <c r="F117" s="274"/>
      <c r="G117" s="274"/>
      <c r="H117" s="274"/>
    </row>
    <row r="118" spans="1:8" ht="15.75">
      <c r="A118" s="274"/>
      <c r="B118" s="274"/>
      <c r="C118" s="274"/>
      <c r="D118" s="274"/>
      <c r="E118" s="274"/>
      <c r="F118" s="274"/>
      <c r="G118" s="274"/>
      <c r="H118" s="274"/>
    </row>
    <row r="119" spans="1:8" ht="15.75">
      <c r="A119" s="274"/>
      <c r="B119" s="274"/>
      <c r="C119" s="274"/>
      <c r="D119" s="274"/>
      <c r="E119" s="274"/>
      <c r="F119" s="274"/>
      <c r="G119" s="274"/>
      <c r="H119" s="274"/>
    </row>
    <row r="120" spans="1:8" ht="15.75">
      <c r="A120" s="274"/>
      <c r="B120" s="274"/>
      <c r="C120" s="274"/>
      <c r="D120" s="274"/>
      <c r="E120" s="274"/>
      <c r="F120" s="274"/>
      <c r="G120" s="274"/>
      <c r="H120" s="274"/>
    </row>
    <row r="121" spans="1:8" ht="15.75">
      <c r="A121" s="274"/>
      <c r="B121" s="274"/>
      <c r="C121" s="274"/>
      <c r="D121" s="274"/>
      <c r="E121" s="274"/>
      <c r="F121" s="274"/>
      <c r="G121" s="274"/>
      <c r="H121" s="274"/>
    </row>
    <row r="122" spans="1:8" ht="15.75">
      <c r="A122" s="274"/>
      <c r="B122" s="274"/>
      <c r="C122" s="274"/>
      <c r="D122" s="274"/>
      <c r="E122" s="274"/>
      <c r="F122" s="274"/>
      <c r="G122" s="274"/>
      <c r="H122" s="274"/>
    </row>
    <row r="123" spans="1:8" ht="15.75">
      <c r="A123" s="274"/>
      <c r="B123" s="274"/>
      <c r="C123" s="274"/>
      <c r="D123" s="274"/>
      <c r="E123" s="274"/>
      <c r="F123" s="274"/>
      <c r="G123" s="274"/>
      <c r="H123" s="274"/>
    </row>
    <row r="124" spans="1:8" ht="15.75">
      <c r="A124" s="274"/>
      <c r="B124" s="274"/>
      <c r="C124" s="274"/>
      <c r="D124" s="274"/>
      <c r="E124" s="274"/>
      <c r="F124" s="274"/>
      <c r="G124" s="274"/>
      <c r="H124" s="274"/>
    </row>
    <row r="125" spans="1:8" ht="15.75">
      <c r="A125" s="274"/>
      <c r="B125" s="274"/>
      <c r="C125" s="274"/>
      <c r="D125" s="274"/>
      <c r="E125" s="274"/>
      <c r="F125" s="274"/>
      <c r="G125" s="274"/>
      <c r="H125" s="274"/>
    </row>
    <row r="126" spans="1:8" ht="15.75">
      <c r="A126" s="274"/>
      <c r="B126" s="274"/>
      <c r="C126" s="274"/>
      <c r="D126" s="274"/>
      <c r="E126" s="274"/>
      <c r="F126" s="274"/>
      <c r="G126" s="274"/>
      <c r="H126" s="274"/>
    </row>
    <row r="127" spans="1:8" ht="15.75">
      <c r="A127" s="274"/>
      <c r="B127" s="274"/>
      <c r="C127" s="274"/>
      <c r="D127" s="274"/>
      <c r="E127" s="274"/>
      <c r="F127" s="274"/>
      <c r="G127" s="274"/>
      <c r="H127" s="274"/>
    </row>
    <row r="128" spans="1:8" ht="15.75">
      <c r="A128" s="274"/>
      <c r="B128" s="274"/>
      <c r="C128" s="274"/>
      <c r="D128" s="274"/>
      <c r="E128" s="274"/>
      <c r="F128" s="274"/>
      <c r="G128" s="274"/>
      <c r="H128" s="274"/>
    </row>
    <row r="129" spans="1:8" ht="15.75">
      <c r="A129" s="274"/>
      <c r="B129" s="274"/>
      <c r="C129" s="274"/>
      <c r="D129" s="274"/>
      <c r="E129" s="274"/>
      <c r="F129" s="274"/>
      <c r="G129" s="274"/>
      <c r="H129" s="274"/>
    </row>
    <row r="130" spans="1:8" ht="15.75">
      <c r="A130" s="274"/>
      <c r="B130" s="274"/>
      <c r="C130" s="274"/>
      <c r="D130" s="274"/>
      <c r="E130" s="274"/>
      <c r="F130" s="274"/>
      <c r="G130" s="274"/>
      <c r="H130" s="274"/>
    </row>
    <row r="131" spans="1:8" ht="15.75">
      <c r="A131" s="274"/>
      <c r="B131" s="274"/>
      <c r="C131" s="274"/>
      <c r="D131" s="274"/>
      <c r="E131" s="274"/>
      <c r="F131" s="274"/>
      <c r="G131" s="274"/>
      <c r="H131" s="274"/>
    </row>
    <row r="132" spans="1:8" ht="15.75">
      <c r="A132" s="274"/>
      <c r="B132" s="274"/>
      <c r="C132" s="274"/>
      <c r="D132" s="274"/>
      <c r="E132" s="274"/>
      <c r="F132" s="274"/>
      <c r="G132" s="274"/>
      <c r="H132" s="274"/>
    </row>
    <row r="133" spans="1:8" ht="15.75">
      <c r="A133" s="274"/>
      <c r="B133" s="274"/>
      <c r="C133" s="274"/>
      <c r="D133" s="274"/>
      <c r="E133" s="274"/>
      <c r="F133" s="274"/>
      <c r="G133" s="274"/>
      <c r="H133" s="274"/>
    </row>
    <row r="134" spans="1:8" ht="15.75">
      <c r="A134" s="274"/>
      <c r="B134" s="274"/>
      <c r="C134" s="274"/>
      <c r="D134" s="274"/>
      <c r="E134" s="274"/>
      <c r="F134" s="274"/>
      <c r="G134" s="274"/>
      <c r="H134" s="274"/>
    </row>
    <row r="135" spans="1:8" ht="15.75">
      <c r="A135" s="274"/>
      <c r="B135" s="274"/>
      <c r="C135" s="274"/>
      <c r="D135" s="274"/>
      <c r="E135" s="274"/>
      <c r="F135" s="274"/>
      <c r="G135" s="274"/>
      <c r="H135" s="274"/>
    </row>
    <row r="136" spans="1:8" ht="15.75">
      <c r="A136" s="274"/>
      <c r="B136" s="274"/>
      <c r="C136" s="274"/>
      <c r="D136" s="274"/>
      <c r="E136" s="274"/>
      <c r="F136" s="274"/>
      <c r="G136" s="274"/>
      <c r="H136" s="274"/>
    </row>
    <row r="137" spans="1:8" ht="15.75">
      <c r="A137" s="274"/>
      <c r="B137" s="274"/>
      <c r="C137" s="274"/>
      <c r="D137" s="274"/>
      <c r="E137" s="274"/>
      <c r="F137" s="274"/>
      <c r="G137" s="274"/>
      <c r="H137" s="274"/>
    </row>
    <row r="138" spans="1:8" ht="15.75">
      <c r="A138" s="274"/>
      <c r="B138" s="274"/>
      <c r="C138" s="274"/>
      <c r="D138" s="274"/>
      <c r="E138" s="274"/>
      <c r="F138" s="274"/>
      <c r="G138" s="274"/>
      <c r="H138" s="274"/>
    </row>
    <row r="139" spans="1:8" ht="15.75">
      <c r="A139" s="274"/>
      <c r="B139" s="274"/>
      <c r="C139" s="274"/>
      <c r="D139" s="274"/>
      <c r="E139" s="274"/>
      <c r="F139" s="274"/>
      <c r="G139" s="274"/>
      <c r="H139" s="274"/>
    </row>
    <row r="140" spans="1:8" ht="15.75">
      <c r="A140" s="274"/>
      <c r="B140" s="274"/>
      <c r="C140" s="274"/>
      <c r="D140" s="274"/>
      <c r="E140" s="274"/>
      <c r="F140" s="274"/>
      <c r="G140" s="274"/>
      <c r="H140" s="274"/>
    </row>
    <row r="141" spans="1:8" ht="15.75">
      <c r="A141" s="274"/>
      <c r="B141" s="274"/>
      <c r="C141" s="274"/>
      <c r="D141" s="274"/>
      <c r="E141" s="274"/>
      <c r="F141" s="274"/>
      <c r="G141" s="274"/>
      <c r="H141" s="274"/>
    </row>
    <row r="142" spans="1:8" ht="15.75">
      <c r="A142" s="274"/>
      <c r="B142" s="274"/>
      <c r="C142" s="274"/>
      <c r="D142" s="274"/>
      <c r="E142" s="274"/>
      <c r="F142" s="274"/>
      <c r="G142" s="274"/>
      <c r="H142" s="274"/>
    </row>
    <row r="143" spans="1:8" ht="15.75">
      <c r="A143" s="274"/>
      <c r="B143" s="274"/>
      <c r="C143" s="274"/>
      <c r="D143" s="274"/>
      <c r="E143" s="274"/>
      <c r="F143" s="274"/>
      <c r="G143" s="274"/>
      <c r="H143" s="274"/>
    </row>
    <row r="144" spans="1:8" ht="15.75">
      <c r="A144" s="274"/>
      <c r="B144" s="274"/>
      <c r="C144" s="274"/>
      <c r="D144" s="274"/>
      <c r="E144" s="274"/>
      <c r="F144" s="274"/>
      <c r="G144" s="274"/>
      <c r="H144" s="274"/>
    </row>
    <row r="145" spans="1:8" ht="15.75">
      <c r="A145" s="274"/>
      <c r="B145" s="274"/>
      <c r="C145" s="274"/>
      <c r="D145" s="274"/>
      <c r="E145" s="274"/>
      <c r="F145" s="274"/>
      <c r="G145" s="274"/>
      <c r="H145" s="274"/>
    </row>
    <row r="146" spans="1:8" ht="15.75">
      <c r="A146" s="274"/>
      <c r="B146" s="274"/>
      <c r="C146" s="274"/>
      <c r="D146" s="274"/>
      <c r="E146" s="274"/>
      <c r="F146" s="274"/>
      <c r="G146" s="274"/>
      <c r="H146" s="274"/>
    </row>
    <row r="147" spans="1:8" ht="15.75">
      <c r="A147" s="274"/>
      <c r="B147" s="274"/>
      <c r="C147" s="274"/>
      <c r="D147" s="274"/>
      <c r="E147" s="274"/>
      <c r="F147" s="274"/>
      <c r="G147" s="274"/>
      <c r="H147" s="274"/>
    </row>
    <row r="148" spans="1:8" ht="15.75">
      <c r="A148" s="274"/>
      <c r="B148" s="274"/>
      <c r="C148" s="274"/>
      <c r="D148" s="274"/>
      <c r="E148" s="274"/>
      <c r="F148" s="274"/>
      <c r="G148" s="274"/>
      <c r="H148" s="274"/>
    </row>
    <row r="149" spans="1:8" ht="15.75">
      <c r="A149" s="274"/>
      <c r="B149" s="274"/>
      <c r="C149" s="274"/>
      <c r="D149" s="274"/>
      <c r="E149" s="274"/>
      <c r="F149" s="274"/>
      <c r="G149" s="274"/>
      <c r="H149" s="274"/>
    </row>
    <row r="150" spans="1:8" ht="15.75">
      <c r="A150" s="274"/>
      <c r="B150" s="274"/>
      <c r="C150" s="274"/>
      <c r="D150" s="274"/>
      <c r="E150" s="274"/>
      <c r="F150" s="274"/>
      <c r="G150" s="274"/>
      <c r="H150" s="274"/>
    </row>
    <row r="151" spans="1:8" ht="15.75">
      <c r="A151" s="274"/>
      <c r="B151" s="274"/>
      <c r="C151" s="274"/>
      <c r="D151" s="274"/>
      <c r="E151" s="274"/>
      <c r="F151" s="274"/>
      <c r="G151" s="274"/>
      <c r="H151" s="274"/>
    </row>
    <row r="152" spans="1:8" ht="15.75">
      <c r="A152" s="274"/>
      <c r="B152" s="274"/>
      <c r="C152" s="274"/>
      <c r="D152" s="274"/>
      <c r="E152" s="274"/>
      <c r="F152" s="274"/>
      <c r="G152" s="274"/>
      <c r="H152" s="274"/>
    </row>
    <row r="153" spans="1:8" ht="15.75">
      <c r="A153" s="274"/>
      <c r="B153" s="274"/>
      <c r="C153" s="274"/>
      <c r="D153" s="274"/>
      <c r="E153" s="274"/>
      <c r="F153" s="274"/>
      <c r="G153" s="274"/>
      <c r="H153" s="274"/>
    </row>
    <row r="154" spans="1:8" ht="15.75">
      <c r="A154" s="274"/>
      <c r="B154" s="274"/>
      <c r="C154" s="274"/>
      <c r="D154" s="274"/>
      <c r="E154" s="274"/>
      <c r="F154" s="274"/>
      <c r="G154" s="274"/>
      <c r="H154" s="274"/>
    </row>
    <row r="155" spans="1:8" ht="15.75">
      <c r="A155" s="274"/>
      <c r="B155" s="274"/>
      <c r="C155" s="274"/>
      <c r="D155" s="274"/>
      <c r="E155" s="274"/>
      <c r="F155" s="274"/>
      <c r="G155" s="274"/>
      <c r="H155" s="274"/>
    </row>
    <row r="156" spans="1:8" ht="15.75">
      <c r="A156" s="274"/>
      <c r="B156" s="274"/>
      <c r="C156" s="274"/>
      <c r="D156" s="274"/>
      <c r="E156" s="274"/>
      <c r="F156" s="274"/>
      <c r="G156" s="274"/>
      <c r="H156" s="274"/>
    </row>
    <row r="157" spans="1:8" ht="15.75">
      <c r="A157" s="274"/>
      <c r="B157" s="274"/>
      <c r="C157" s="274"/>
      <c r="D157" s="274"/>
      <c r="E157" s="274"/>
      <c r="F157" s="274"/>
      <c r="G157" s="274"/>
      <c r="H157" s="274"/>
    </row>
    <row r="158" spans="1:8" ht="15.75">
      <c r="A158" s="274"/>
      <c r="B158" s="274"/>
      <c r="C158" s="274"/>
      <c r="D158" s="274"/>
      <c r="E158" s="274"/>
      <c r="F158" s="274"/>
      <c r="G158" s="274"/>
      <c r="H158" s="274"/>
    </row>
    <row r="159" spans="1:8" ht="15.75">
      <c r="A159" s="274"/>
      <c r="B159" s="274"/>
      <c r="C159" s="274"/>
      <c r="D159" s="274"/>
      <c r="E159" s="274"/>
      <c r="F159" s="274"/>
      <c r="G159" s="274"/>
      <c r="H159" s="274"/>
    </row>
    <row r="160" spans="1:8" ht="15.75">
      <c r="A160" s="274"/>
      <c r="B160" s="274"/>
      <c r="C160" s="274"/>
      <c r="D160" s="274"/>
      <c r="E160" s="274"/>
      <c r="F160" s="274"/>
      <c r="G160" s="274"/>
      <c r="H160" s="274"/>
    </row>
    <row r="161" spans="1:8" ht="15.75">
      <c r="A161" s="274"/>
      <c r="B161" s="274"/>
      <c r="C161" s="274"/>
      <c r="D161" s="274"/>
      <c r="E161" s="274"/>
      <c r="F161" s="274"/>
      <c r="G161" s="274"/>
      <c r="H161" s="274"/>
    </row>
    <row r="162" spans="1:8" ht="15.75">
      <c r="A162" s="274"/>
      <c r="B162" s="274"/>
      <c r="C162" s="274"/>
      <c r="D162" s="274"/>
      <c r="E162" s="274"/>
      <c r="F162" s="274"/>
      <c r="G162" s="274"/>
      <c r="H162" s="274"/>
    </row>
    <row r="163" spans="1:8" ht="15.75">
      <c r="A163" s="274"/>
      <c r="B163" s="274"/>
      <c r="C163" s="274"/>
      <c r="D163" s="274"/>
      <c r="E163" s="274"/>
      <c r="F163" s="274"/>
      <c r="G163" s="274"/>
      <c r="H163" s="274"/>
    </row>
    <row r="164" spans="1:8" ht="15.75">
      <c r="A164" s="274"/>
      <c r="B164" s="274"/>
      <c r="C164" s="274"/>
      <c r="D164" s="274"/>
      <c r="E164" s="274"/>
      <c r="F164" s="274"/>
      <c r="G164" s="274"/>
      <c r="H164" s="274"/>
    </row>
    <row r="165" spans="1:8" ht="15.75">
      <c r="A165" s="274"/>
      <c r="B165" s="274"/>
      <c r="C165" s="274"/>
      <c r="D165" s="274"/>
      <c r="E165" s="274"/>
      <c r="F165" s="274"/>
      <c r="G165" s="274"/>
      <c r="H165" s="274"/>
    </row>
    <row r="166" spans="1:8" ht="15.75">
      <c r="A166" s="274"/>
      <c r="B166" s="274"/>
      <c r="C166" s="274"/>
      <c r="D166" s="274"/>
      <c r="E166" s="274"/>
      <c r="F166" s="274"/>
      <c r="G166" s="274"/>
      <c r="H166" s="274"/>
    </row>
    <row r="167" spans="1:8" ht="15.75">
      <c r="A167" s="274"/>
      <c r="B167" s="274"/>
      <c r="C167" s="274"/>
      <c r="D167" s="274"/>
      <c r="E167" s="274"/>
      <c r="F167" s="274"/>
      <c r="G167" s="274"/>
      <c r="H167" s="274"/>
    </row>
    <row r="168" spans="1:8" ht="15.75">
      <c r="A168" s="274"/>
      <c r="B168" s="274"/>
      <c r="C168" s="274"/>
      <c r="D168" s="274"/>
      <c r="E168" s="274"/>
      <c r="F168" s="274"/>
      <c r="G168" s="274"/>
      <c r="H168" s="274"/>
    </row>
    <row r="169" spans="1:8" ht="15.75">
      <c r="A169" s="274"/>
      <c r="B169" s="274"/>
      <c r="C169" s="274"/>
      <c r="D169" s="274"/>
      <c r="E169" s="274"/>
      <c r="F169" s="274"/>
      <c r="G169" s="274"/>
      <c r="H169" s="274"/>
    </row>
    <row r="170" spans="1:8" ht="15.75">
      <c r="A170" s="274"/>
      <c r="B170" s="274"/>
      <c r="C170" s="274"/>
      <c r="D170" s="274"/>
      <c r="E170" s="274"/>
      <c r="F170" s="274"/>
      <c r="G170" s="274"/>
      <c r="H170" s="274"/>
    </row>
    <row r="171" spans="1:8" ht="15.75">
      <c r="A171" s="274"/>
      <c r="B171" s="274"/>
      <c r="C171" s="274"/>
      <c r="D171" s="274"/>
      <c r="E171" s="274"/>
      <c r="F171" s="274"/>
      <c r="G171" s="274"/>
      <c r="H171" s="274"/>
    </row>
    <row r="172" spans="1:8" ht="15.75">
      <c r="A172" s="274"/>
      <c r="B172" s="274"/>
      <c r="C172" s="274"/>
      <c r="D172" s="274"/>
      <c r="E172" s="274"/>
      <c r="F172" s="274"/>
      <c r="G172" s="274"/>
      <c r="H172" s="274"/>
    </row>
    <row r="173" spans="1:8" ht="15.75">
      <c r="A173" s="274"/>
      <c r="B173" s="274"/>
      <c r="C173" s="274"/>
      <c r="D173" s="274"/>
      <c r="E173" s="274"/>
      <c r="F173" s="274"/>
      <c r="G173" s="274"/>
      <c r="H173" s="274"/>
    </row>
  </sheetData>
  <sheetProtection/>
  <mergeCells count="5">
    <mergeCell ref="A1:H1"/>
    <mergeCell ref="A33:B33"/>
    <mergeCell ref="A34:B34"/>
    <mergeCell ref="A36:H37"/>
    <mergeCell ref="A38:H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2"/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43"/>
  <sheetViews>
    <sheetView view="pageBreakPreview" zoomScale="70" zoomScaleNormal="25" zoomScaleSheetLayoutView="70" workbookViewId="0" topLeftCell="A1">
      <selection activeCell="A1" sqref="A1:AB4"/>
    </sheetView>
  </sheetViews>
  <sheetFormatPr defaultColWidth="29.57421875" defaultRowHeight="12.75"/>
  <cols>
    <col min="1" max="1" width="56.00390625" style="2" customWidth="1"/>
    <col min="2" max="2" width="22.57421875" style="1" bestFit="1" customWidth="1"/>
    <col min="3" max="3" width="38.28125" style="1" bestFit="1" customWidth="1"/>
    <col min="4" max="4" width="30.57421875" style="1" customWidth="1"/>
    <col min="5" max="5" width="32.57421875" style="1" customWidth="1"/>
    <col min="6" max="6" width="42.00390625" style="1" customWidth="1"/>
    <col min="7" max="7" width="44.7109375" style="1" bestFit="1" customWidth="1"/>
    <col min="8" max="8" width="22.57421875" style="1" bestFit="1" customWidth="1"/>
    <col min="9" max="23" width="42.00390625" style="1" customWidth="1"/>
    <col min="24" max="24" width="42.00390625" style="262" customWidth="1"/>
    <col min="25" max="25" width="43.8515625" style="1" customWidth="1"/>
    <col min="26" max="28" width="42.00390625" style="1" customWidth="1"/>
    <col min="29" max="78" width="42.00390625" style="3" customWidth="1"/>
    <col min="79" max="16384" width="29.57421875" style="3" customWidth="1"/>
  </cols>
  <sheetData>
    <row r="1" spans="1:32" s="1" customFormat="1" ht="30.75" customHeight="1">
      <c r="A1" s="328" t="s">
        <v>857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44"/>
      <c r="AD1" s="24"/>
      <c r="AE1" s="24"/>
      <c r="AF1" s="24"/>
    </row>
    <row r="2" spans="1:28" s="40" customFormat="1" ht="13.5" customHeight="1">
      <c r="A2" s="328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</row>
    <row r="3" spans="1:28" s="40" customFormat="1" ht="20.25" customHeight="1">
      <c r="A3" s="328"/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</row>
    <row r="4" spans="1:28" s="40" customFormat="1" ht="12.75" customHeight="1" hidden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</row>
    <row r="5" spans="1:28" s="4" customFormat="1" ht="45.75" customHeight="1">
      <c r="A5" s="331" t="s">
        <v>547</v>
      </c>
      <c r="B5" s="321" t="s">
        <v>13</v>
      </c>
      <c r="C5" s="322"/>
      <c r="D5" s="323" t="s">
        <v>548</v>
      </c>
      <c r="E5" s="320" t="s">
        <v>7</v>
      </c>
      <c r="F5" s="320" t="s">
        <v>549</v>
      </c>
      <c r="G5" s="120" t="s">
        <v>59</v>
      </c>
      <c r="H5" s="321" t="s">
        <v>14</v>
      </c>
      <c r="I5" s="322"/>
      <c r="J5" s="322"/>
      <c r="K5" s="322"/>
      <c r="L5" s="327"/>
      <c r="M5" s="325" t="s">
        <v>15</v>
      </c>
      <c r="N5" s="325" t="s">
        <v>52</v>
      </c>
      <c r="O5" s="321" t="s">
        <v>51</v>
      </c>
      <c r="P5" s="322"/>
      <c r="Q5" s="322"/>
      <c r="R5" s="330" t="s">
        <v>754</v>
      </c>
      <c r="S5" s="330"/>
      <c r="T5" s="330" t="s">
        <v>334</v>
      </c>
      <c r="U5" s="330"/>
      <c r="V5" s="330"/>
      <c r="W5" s="330"/>
      <c r="X5" s="330"/>
      <c r="Y5" s="322" t="s">
        <v>335</v>
      </c>
      <c r="Z5" s="322"/>
      <c r="AA5" s="322"/>
      <c r="AB5" s="327"/>
    </row>
    <row r="6" spans="1:28" s="5" customFormat="1" ht="108" customHeight="1">
      <c r="A6" s="331"/>
      <c r="B6" s="121" t="s">
        <v>16</v>
      </c>
      <c r="C6" s="121" t="s">
        <v>17</v>
      </c>
      <c r="D6" s="324"/>
      <c r="E6" s="320"/>
      <c r="F6" s="320"/>
      <c r="G6" s="121" t="s">
        <v>16</v>
      </c>
      <c r="H6" s="122" t="s">
        <v>16</v>
      </c>
      <c r="I6" s="121" t="s">
        <v>17</v>
      </c>
      <c r="J6" s="121" t="s">
        <v>50</v>
      </c>
      <c r="K6" s="121" t="s">
        <v>10</v>
      </c>
      <c r="L6" s="121" t="s">
        <v>73</v>
      </c>
      <c r="M6" s="326"/>
      <c r="N6" s="326"/>
      <c r="O6" s="121" t="s">
        <v>1</v>
      </c>
      <c r="P6" s="121" t="s">
        <v>550</v>
      </c>
      <c r="Q6" s="121" t="s">
        <v>17</v>
      </c>
      <c r="R6" s="121" t="s">
        <v>47</v>
      </c>
      <c r="S6" s="121" t="s">
        <v>17</v>
      </c>
      <c r="T6" s="121" t="s">
        <v>47</v>
      </c>
      <c r="U6" s="121" t="s">
        <v>74</v>
      </c>
      <c r="V6" s="121" t="s">
        <v>75</v>
      </c>
      <c r="W6" s="121" t="s">
        <v>76</v>
      </c>
      <c r="X6" s="121" t="s">
        <v>77</v>
      </c>
      <c r="Y6" s="121" t="s">
        <v>47</v>
      </c>
      <c r="Z6" s="121" t="s">
        <v>72</v>
      </c>
      <c r="AA6" s="121" t="s">
        <v>70</v>
      </c>
      <c r="AB6" s="121" t="s">
        <v>71</v>
      </c>
    </row>
    <row r="7" spans="1:28" s="6" customFormat="1" ht="27.75" customHeight="1">
      <c r="A7" s="79" t="s">
        <v>18</v>
      </c>
      <c r="B7" s="134">
        <v>15642958.467060594</v>
      </c>
      <c r="C7" s="134">
        <v>1276768.4300000002</v>
      </c>
      <c r="D7" s="134">
        <v>877778.1275581496</v>
      </c>
      <c r="E7" s="134">
        <v>0</v>
      </c>
      <c r="F7" s="134">
        <v>3556334.928237377</v>
      </c>
      <c r="G7" s="134">
        <v>0</v>
      </c>
      <c r="H7" s="134">
        <v>10294670.863774138</v>
      </c>
      <c r="I7" s="134">
        <v>1252222.069741421</v>
      </c>
      <c r="J7" s="134">
        <v>5019851.333847573</v>
      </c>
      <c r="K7" s="134">
        <v>403800.959467905</v>
      </c>
      <c r="L7" s="134">
        <v>6194832.968740922</v>
      </c>
      <c r="M7" s="134">
        <v>62667.74</v>
      </c>
      <c r="N7" s="134">
        <v>521484.18865106226</v>
      </c>
      <c r="O7" s="134">
        <v>0</v>
      </c>
      <c r="P7" s="134">
        <v>0</v>
      </c>
      <c r="Q7" s="134">
        <v>0</v>
      </c>
      <c r="R7" s="134">
        <v>26521781.259485792</v>
      </c>
      <c r="S7" s="134">
        <v>2528990.499741421</v>
      </c>
      <c r="T7" s="134">
        <v>709574.7764617753</v>
      </c>
      <c r="U7" s="134">
        <v>19063.972433320912</v>
      </c>
      <c r="V7" s="134">
        <v>28918.994021066257</v>
      </c>
      <c r="W7" s="134">
        <v>621977.8980382407</v>
      </c>
      <c r="X7" s="134">
        <v>25018.88</v>
      </c>
      <c r="Y7" s="134">
        <v>0</v>
      </c>
      <c r="Z7" s="134">
        <v>0</v>
      </c>
      <c r="AA7" s="134">
        <v>0</v>
      </c>
      <c r="AB7" s="134">
        <v>0</v>
      </c>
    </row>
    <row r="8" spans="1:28" s="6" customFormat="1" ht="64.5" customHeight="1">
      <c r="A8" s="79" t="s">
        <v>535</v>
      </c>
      <c r="B8" s="134">
        <v>1396147.8335630703</v>
      </c>
      <c r="C8" s="134">
        <v>1594.3999999999999</v>
      </c>
      <c r="D8" s="134">
        <v>70226.07276329998</v>
      </c>
      <c r="E8" s="134">
        <v>0</v>
      </c>
      <c r="F8" s="134">
        <v>367693.61703854654</v>
      </c>
      <c r="G8" s="134">
        <v>0</v>
      </c>
      <c r="H8" s="134">
        <v>886615.574910515</v>
      </c>
      <c r="I8" s="134">
        <v>31149.269999999997</v>
      </c>
      <c r="J8" s="134">
        <v>122459.56313419962</v>
      </c>
      <c r="K8" s="134">
        <v>112592.33465669621</v>
      </c>
      <c r="L8" s="134">
        <v>299881.52636904625</v>
      </c>
      <c r="M8" s="134">
        <v>635</v>
      </c>
      <c r="N8" s="134">
        <v>18645.73811615314</v>
      </c>
      <c r="O8" s="134">
        <v>0</v>
      </c>
      <c r="P8" s="134">
        <v>0</v>
      </c>
      <c r="Q8" s="134">
        <v>0</v>
      </c>
      <c r="R8" s="134">
        <v>2302044.146589739</v>
      </c>
      <c r="S8" s="134">
        <v>32743.67</v>
      </c>
      <c r="T8" s="134">
        <v>52248.39124944447</v>
      </c>
      <c r="U8" s="134">
        <v>5763.536843165063</v>
      </c>
      <c r="V8" s="134">
        <v>3925.5384165019973</v>
      </c>
      <c r="W8" s="134">
        <v>33442.82997733681</v>
      </c>
      <c r="X8" s="134">
        <v>239.6</v>
      </c>
      <c r="Y8" s="134">
        <v>0</v>
      </c>
      <c r="Z8" s="134">
        <v>0</v>
      </c>
      <c r="AA8" s="134">
        <v>0</v>
      </c>
      <c r="AB8" s="134">
        <v>0</v>
      </c>
    </row>
    <row r="9" spans="1:28" s="6" customFormat="1" ht="31.5" customHeight="1">
      <c r="A9" s="79" t="s">
        <v>19</v>
      </c>
      <c r="B9" s="134">
        <v>24125966.125694096</v>
      </c>
      <c r="C9" s="134">
        <v>163571.07</v>
      </c>
      <c r="D9" s="134">
        <v>0</v>
      </c>
      <c r="E9" s="134">
        <v>0</v>
      </c>
      <c r="F9" s="134">
        <v>3645430.2277798355</v>
      </c>
      <c r="G9" s="134">
        <v>979450.0288606877</v>
      </c>
      <c r="H9" s="134">
        <v>5624140.718953597</v>
      </c>
      <c r="I9" s="134">
        <v>69407.57</v>
      </c>
      <c r="J9" s="134">
        <v>3263694.1006987896</v>
      </c>
      <c r="K9" s="134">
        <v>191102.68825480767</v>
      </c>
      <c r="L9" s="134">
        <v>639019.507803246</v>
      </c>
      <c r="M9" s="134">
        <v>539020.1580208791</v>
      </c>
      <c r="N9" s="134">
        <v>30615.83222869914</v>
      </c>
      <c r="O9" s="134">
        <v>0</v>
      </c>
      <c r="P9" s="134">
        <v>0</v>
      </c>
      <c r="Q9" s="134">
        <v>0</v>
      </c>
      <c r="R9" s="134">
        <v>31299192.863757957</v>
      </c>
      <c r="S9" s="134">
        <v>232978.64</v>
      </c>
      <c r="T9" s="134">
        <v>2685596.889189482</v>
      </c>
      <c r="U9" s="134">
        <v>78320.87103542406</v>
      </c>
      <c r="V9" s="134">
        <v>79043.87103542406</v>
      </c>
      <c r="W9" s="134">
        <v>2528232.147118634</v>
      </c>
      <c r="X9" s="134">
        <v>0</v>
      </c>
      <c r="Y9" s="134">
        <v>0</v>
      </c>
      <c r="Z9" s="134">
        <v>0</v>
      </c>
      <c r="AA9" s="134">
        <v>0</v>
      </c>
      <c r="AB9" s="134">
        <v>0</v>
      </c>
    </row>
    <row r="10" spans="1:28" s="6" customFormat="1" ht="43.5" customHeight="1">
      <c r="A10" s="79" t="s">
        <v>20</v>
      </c>
      <c r="B10" s="134">
        <v>247160792.74617696</v>
      </c>
      <c r="C10" s="134">
        <v>35646711.58094482</v>
      </c>
      <c r="D10" s="134">
        <v>13214428.06951898</v>
      </c>
      <c r="E10" s="134">
        <v>15424.158270721182</v>
      </c>
      <c r="F10" s="134">
        <v>72887202.66556618</v>
      </c>
      <c r="G10" s="134">
        <v>1100744.3548047987</v>
      </c>
      <c r="H10" s="134">
        <v>151288347.45360273</v>
      </c>
      <c r="I10" s="134">
        <v>24093029.529545117</v>
      </c>
      <c r="J10" s="134">
        <v>9847262.713339256</v>
      </c>
      <c r="K10" s="134">
        <v>3990647.2475213464</v>
      </c>
      <c r="L10" s="134">
        <v>79228773.40059964</v>
      </c>
      <c r="M10" s="134">
        <v>33442</v>
      </c>
      <c r="N10" s="134">
        <v>827208.9753887585</v>
      </c>
      <c r="O10" s="134">
        <v>11028.990852655088</v>
      </c>
      <c r="P10" s="134">
        <v>11028.990852655088</v>
      </c>
      <c r="Q10" s="134">
        <v>0</v>
      </c>
      <c r="R10" s="134">
        <v>400421564.5208259</v>
      </c>
      <c r="S10" s="134">
        <v>50870076.54718096</v>
      </c>
      <c r="T10" s="134">
        <v>2355682.320853189</v>
      </c>
      <c r="U10" s="134">
        <v>240925.30509598114</v>
      </c>
      <c r="V10" s="134">
        <v>200880.23509598113</v>
      </c>
      <c r="W10" s="134">
        <v>726712.000661227</v>
      </c>
      <c r="X10" s="134">
        <v>295718.16</v>
      </c>
      <c r="Y10" s="134">
        <v>0</v>
      </c>
      <c r="Z10" s="134">
        <v>0</v>
      </c>
      <c r="AA10" s="134">
        <v>0</v>
      </c>
      <c r="AB10" s="134">
        <v>0</v>
      </c>
    </row>
    <row r="11" spans="1:28" s="6" customFormat="1" ht="31.5" customHeight="1">
      <c r="A11" s="79" t="s">
        <v>21</v>
      </c>
      <c r="B11" s="134">
        <v>2557724.8564640004</v>
      </c>
      <c r="C11" s="134">
        <v>635948.5861938617</v>
      </c>
      <c r="D11" s="134">
        <v>369937.32504100003</v>
      </c>
      <c r="E11" s="134">
        <v>0</v>
      </c>
      <c r="F11" s="134">
        <v>102565.64300298529</v>
      </c>
      <c r="G11" s="134">
        <v>0</v>
      </c>
      <c r="H11" s="134">
        <v>2012025.567383722</v>
      </c>
      <c r="I11" s="134">
        <v>1449653.505</v>
      </c>
      <c r="J11" s="134">
        <v>432.3987285216473</v>
      </c>
      <c r="K11" s="134">
        <v>58583.07275520056</v>
      </c>
      <c r="L11" s="134">
        <v>2002016.42009661</v>
      </c>
      <c r="M11" s="134">
        <v>296</v>
      </c>
      <c r="N11" s="134">
        <v>3521.8956923039996</v>
      </c>
      <c r="O11" s="134">
        <v>0</v>
      </c>
      <c r="P11" s="134">
        <v>0</v>
      </c>
      <c r="Q11" s="134">
        <v>0</v>
      </c>
      <c r="R11" s="134">
        <v>4573568.319540027</v>
      </c>
      <c r="S11" s="134">
        <v>2085602.0911938618</v>
      </c>
      <c r="T11" s="134">
        <v>630.11</v>
      </c>
      <c r="U11" s="134">
        <v>303.42</v>
      </c>
      <c r="V11" s="134">
        <v>0</v>
      </c>
      <c r="W11" s="134">
        <v>0</v>
      </c>
      <c r="X11" s="134">
        <v>0</v>
      </c>
      <c r="Y11" s="134">
        <v>0</v>
      </c>
      <c r="Z11" s="134">
        <v>0</v>
      </c>
      <c r="AA11" s="134">
        <v>0</v>
      </c>
      <c r="AB11" s="134">
        <v>0</v>
      </c>
    </row>
    <row r="12" spans="1:28" s="6" customFormat="1" ht="31.5" customHeight="1">
      <c r="A12" s="79" t="s">
        <v>22</v>
      </c>
      <c r="B12" s="134">
        <v>2456463.154529147</v>
      </c>
      <c r="C12" s="134">
        <v>2328495.9656969123</v>
      </c>
      <c r="D12" s="134">
        <v>14415.77801069434</v>
      </c>
      <c r="E12" s="134">
        <v>14758.769374885163</v>
      </c>
      <c r="F12" s="134">
        <v>99085.11718503537</v>
      </c>
      <c r="G12" s="134">
        <v>18965.661363298314</v>
      </c>
      <c r="H12" s="134">
        <v>6481509.142514812</v>
      </c>
      <c r="I12" s="134">
        <v>5553018.619138108</v>
      </c>
      <c r="J12" s="134">
        <v>511279.50857761264</v>
      </c>
      <c r="K12" s="134">
        <v>316371.9870827996</v>
      </c>
      <c r="L12" s="134">
        <v>5897536.9160436345</v>
      </c>
      <c r="M12" s="134">
        <v>0</v>
      </c>
      <c r="N12" s="134">
        <v>524566.6932546945</v>
      </c>
      <c r="O12" s="134">
        <v>0</v>
      </c>
      <c r="P12" s="134">
        <v>0</v>
      </c>
      <c r="Q12" s="134">
        <v>500278.58423264243</v>
      </c>
      <c r="R12" s="134">
        <v>9481504.651661953</v>
      </c>
      <c r="S12" s="134">
        <v>8190706.53547389</v>
      </c>
      <c r="T12" s="134">
        <v>10764.949999999999</v>
      </c>
      <c r="U12" s="134">
        <v>0</v>
      </c>
      <c r="V12" s="134">
        <v>0</v>
      </c>
      <c r="W12" s="134">
        <v>8472.21</v>
      </c>
      <c r="X12" s="134">
        <v>1626.47</v>
      </c>
      <c r="Y12" s="134">
        <v>0</v>
      </c>
      <c r="Z12" s="134">
        <v>0</v>
      </c>
      <c r="AA12" s="134">
        <v>0</v>
      </c>
      <c r="AB12" s="134">
        <v>0</v>
      </c>
    </row>
    <row r="13" spans="1:28" s="6" customFormat="1" ht="31.5" customHeight="1">
      <c r="A13" s="79" t="s">
        <v>23</v>
      </c>
      <c r="B13" s="134">
        <v>1457754.788081803</v>
      </c>
      <c r="C13" s="134">
        <v>405579.51423694286</v>
      </c>
      <c r="D13" s="134">
        <v>39347.99681269385</v>
      </c>
      <c r="E13" s="134">
        <v>0</v>
      </c>
      <c r="F13" s="134">
        <v>148258.95096180096</v>
      </c>
      <c r="G13" s="134">
        <v>0</v>
      </c>
      <c r="H13" s="134">
        <v>6464711.208404443</v>
      </c>
      <c r="I13" s="134">
        <v>2404098.7605615556</v>
      </c>
      <c r="J13" s="134">
        <v>122747.13247593428</v>
      </c>
      <c r="K13" s="134">
        <v>66651.39947459739</v>
      </c>
      <c r="L13" s="134">
        <v>5795560.8280435465</v>
      </c>
      <c r="M13" s="134">
        <v>200066</v>
      </c>
      <c r="N13" s="134">
        <v>8926.079683174221</v>
      </c>
      <c r="O13" s="134">
        <v>0</v>
      </c>
      <c r="P13" s="134">
        <v>0</v>
      </c>
      <c r="Q13" s="134">
        <v>0</v>
      </c>
      <c r="R13" s="134">
        <v>8131458.076169421</v>
      </c>
      <c r="S13" s="134">
        <v>2809678.274798498</v>
      </c>
      <c r="T13" s="134">
        <v>70193.615</v>
      </c>
      <c r="U13" s="134">
        <v>1382.755</v>
      </c>
      <c r="V13" s="134">
        <v>3326.21</v>
      </c>
      <c r="W13" s="134">
        <v>13323.900000000001</v>
      </c>
      <c r="X13" s="134">
        <v>48167.43</v>
      </c>
      <c r="Y13" s="134">
        <v>0</v>
      </c>
      <c r="Z13" s="134">
        <v>0</v>
      </c>
      <c r="AA13" s="134">
        <v>0</v>
      </c>
      <c r="AB13" s="134">
        <v>0</v>
      </c>
    </row>
    <row r="14" spans="1:28" s="6" customFormat="1" ht="31.5" customHeight="1">
      <c r="A14" s="79" t="s">
        <v>24</v>
      </c>
      <c r="B14" s="134">
        <v>2181489.1958330073</v>
      </c>
      <c r="C14" s="134">
        <v>964048.4345550206</v>
      </c>
      <c r="D14" s="134">
        <v>71447.04771433336</v>
      </c>
      <c r="E14" s="134">
        <v>2115.901613283149</v>
      </c>
      <c r="F14" s="134">
        <v>563749.3437614535</v>
      </c>
      <c r="G14" s="134">
        <v>10.073502152082002</v>
      </c>
      <c r="H14" s="134">
        <v>8047262.739351487</v>
      </c>
      <c r="I14" s="134">
        <v>2685277.8545883903</v>
      </c>
      <c r="J14" s="134">
        <v>1078656.5381258323</v>
      </c>
      <c r="K14" s="134">
        <v>376766.5608409824</v>
      </c>
      <c r="L14" s="134">
        <v>6518930.466348585</v>
      </c>
      <c r="M14" s="134">
        <v>113611</v>
      </c>
      <c r="N14" s="134">
        <v>174992.2747228677</v>
      </c>
      <c r="O14" s="134">
        <v>3806.7763138188284</v>
      </c>
      <c r="P14" s="134">
        <v>3806.7763138188284</v>
      </c>
      <c r="Q14" s="134">
        <v>0</v>
      </c>
      <c r="R14" s="134">
        <v>10521172.059723329</v>
      </c>
      <c r="S14" s="134">
        <v>3649318.5610718317</v>
      </c>
      <c r="T14" s="134">
        <v>216413.4175504211</v>
      </c>
      <c r="U14" s="134">
        <v>32748.565376531576</v>
      </c>
      <c r="V14" s="134">
        <v>13647.285376531574</v>
      </c>
      <c r="W14" s="134">
        <v>115011.23679735791</v>
      </c>
      <c r="X14" s="134">
        <v>16646.84</v>
      </c>
      <c r="Y14" s="134">
        <v>0</v>
      </c>
      <c r="Z14" s="134">
        <v>0</v>
      </c>
      <c r="AA14" s="134">
        <v>0</v>
      </c>
      <c r="AB14" s="134">
        <v>0</v>
      </c>
    </row>
    <row r="15" spans="1:28" s="123" customFormat="1" ht="31.5">
      <c r="A15" s="79" t="s">
        <v>25</v>
      </c>
      <c r="B15" s="134">
        <v>107297602.08670473</v>
      </c>
      <c r="C15" s="134">
        <v>51156343.20765404</v>
      </c>
      <c r="D15" s="134">
        <v>5361793.47363312</v>
      </c>
      <c r="E15" s="134">
        <v>2223198.9126764815</v>
      </c>
      <c r="F15" s="134">
        <v>20532174.7002528</v>
      </c>
      <c r="G15" s="134">
        <v>14764.81</v>
      </c>
      <c r="H15" s="134">
        <v>173746062.1430714</v>
      </c>
      <c r="I15" s="134">
        <v>122659930.52657503</v>
      </c>
      <c r="J15" s="134">
        <v>9630617.244871423</v>
      </c>
      <c r="K15" s="134">
        <v>3151353.595143485</v>
      </c>
      <c r="L15" s="134">
        <v>126320325.20861447</v>
      </c>
      <c r="M15" s="134">
        <v>368596.35</v>
      </c>
      <c r="N15" s="134">
        <v>3472992.668224754</v>
      </c>
      <c r="O15" s="134">
        <v>52400.952563758816</v>
      </c>
      <c r="P15" s="134">
        <v>52400.952563758816</v>
      </c>
      <c r="Q15" s="134">
        <v>0</v>
      </c>
      <c r="R15" s="134">
        <v>284952419.01056474</v>
      </c>
      <c r="S15" s="134">
        <v>173816273.7342291</v>
      </c>
      <c r="T15" s="134">
        <v>2561310.221263475</v>
      </c>
      <c r="U15" s="134">
        <v>397940.1468145139</v>
      </c>
      <c r="V15" s="134">
        <v>263496.14681451384</v>
      </c>
      <c r="W15" s="134">
        <v>1468089.0976344475</v>
      </c>
      <c r="X15" s="134">
        <v>247722.78999999998</v>
      </c>
      <c r="Y15" s="134">
        <v>0</v>
      </c>
      <c r="Z15" s="134">
        <v>0</v>
      </c>
      <c r="AA15" s="134">
        <v>0</v>
      </c>
      <c r="AB15" s="134">
        <v>0</v>
      </c>
    </row>
    <row r="16" spans="1:28" s="6" customFormat="1" ht="31.5" customHeight="1">
      <c r="A16" s="79" t="s">
        <v>597</v>
      </c>
      <c r="B16" s="134">
        <v>70158808.34937242</v>
      </c>
      <c r="C16" s="134">
        <v>41108629.672129065</v>
      </c>
      <c r="D16" s="134">
        <v>3218057.572952183</v>
      </c>
      <c r="E16" s="134">
        <v>2027736.7745612662</v>
      </c>
      <c r="F16" s="134">
        <v>7291211.824942844</v>
      </c>
      <c r="G16" s="134">
        <v>14764.81</v>
      </c>
      <c r="H16" s="134">
        <v>119951997.96818158</v>
      </c>
      <c r="I16" s="134">
        <v>85751678.24864586</v>
      </c>
      <c r="J16" s="134">
        <v>6429624.381930175</v>
      </c>
      <c r="K16" s="134">
        <v>1867947.6449638463</v>
      </c>
      <c r="L16" s="134">
        <v>107707480.69448808</v>
      </c>
      <c r="M16" s="134">
        <v>297943.35</v>
      </c>
      <c r="N16" s="134">
        <v>2747361.822823901</v>
      </c>
      <c r="O16" s="134">
        <v>23985.17021976301</v>
      </c>
      <c r="P16" s="134">
        <v>23985.17021976301</v>
      </c>
      <c r="Q16" s="134">
        <v>0</v>
      </c>
      <c r="R16" s="134">
        <v>193194861.47059765</v>
      </c>
      <c r="S16" s="134">
        <v>126860307.92077492</v>
      </c>
      <c r="T16" s="134">
        <v>399456.48500000004</v>
      </c>
      <c r="U16" s="134">
        <v>16977.315</v>
      </c>
      <c r="V16" s="134">
        <v>22418.690000000002</v>
      </c>
      <c r="W16" s="134">
        <v>116968.06999999999</v>
      </c>
      <c r="X16" s="134">
        <v>109446.75</v>
      </c>
      <c r="Y16" s="134">
        <v>0</v>
      </c>
      <c r="Z16" s="134">
        <v>0</v>
      </c>
      <c r="AA16" s="134">
        <v>0</v>
      </c>
      <c r="AB16" s="134">
        <v>0</v>
      </c>
    </row>
    <row r="17" spans="1:28" s="6" customFormat="1" ht="31.5" customHeight="1">
      <c r="A17" s="79" t="s">
        <v>598</v>
      </c>
      <c r="B17" s="134">
        <v>26908809.391297515</v>
      </c>
      <c r="C17" s="134">
        <v>7430991.212902081</v>
      </c>
      <c r="D17" s="134">
        <v>1881585.2946538578</v>
      </c>
      <c r="E17" s="134">
        <v>1244</v>
      </c>
      <c r="F17" s="134">
        <v>10447078.047943156</v>
      </c>
      <c r="G17" s="134">
        <v>0</v>
      </c>
      <c r="H17" s="134">
        <v>46040181.125481844</v>
      </c>
      <c r="I17" s="134">
        <v>34204525.02637537</v>
      </c>
      <c r="J17" s="134">
        <v>1864190.8402798597</v>
      </c>
      <c r="K17" s="134">
        <v>970720.3730967755</v>
      </c>
      <c r="L17" s="134">
        <v>12103017.831250831</v>
      </c>
      <c r="M17" s="134">
        <v>30000</v>
      </c>
      <c r="N17" s="134">
        <v>280917.7464428699</v>
      </c>
      <c r="O17" s="134">
        <v>28415.782343995805</v>
      </c>
      <c r="P17" s="134">
        <v>28415.782343995805</v>
      </c>
      <c r="Q17" s="134">
        <v>0</v>
      </c>
      <c r="R17" s="134">
        <v>73288324.04556625</v>
      </c>
      <c r="S17" s="134">
        <v>41635516.23927745</v>
      </c>
      <c r="T17" s="134">
        <v>1713499.126263475</v>
      </c>
      <c r="U17" s="134">
        <v>193681.69181451388</v>
      </c>
      <c r="V17" s="134">
        <v>226529.81681451385</v>
      </c>
      <c r="W17" s="134">
        <v>1176282.5076344472</v>
      </c>
      <c r="X17" s="134">
        <v>76711.95999999999</v>
      </c>
      <c r="Y17" s="134">
        <v>0</v>
      </c>
      <c r="Z17" s="134">
        <v>0</v>
      </c>
      <c r="AA17" s="134">
        <v>0</v>
      </c>
      <c r="AB17" s="134">
        <v>0</v>
      </c>
    </row>
    <row r="18" spans="1:28" s="6" customFormat="1" ht="31.5" customHeight="1">
      <c r="A18" s="79" t="s">
        <v>599</v>
      </c>
      <c r="B18" s="134">
        <v>5989224.855828888</v>
      </c>
      <c r="C18" s="134">
        <v>2427556.166167709</v>
      </c>
      <c r="D18" s="134">
        <v>177452.26453094903</v>
      </c>
      <c r="E18" s="134">
        <v>194218.13811521552</v>
      </c>
      <c r="F18" s="134">
        <v>1452769.8300967123</v>
      </c>
      <c r="G18" s="134">
        <v>0</v>
      </c>
      <c r="H18" s="134">
        <v>6257726.279539148</v>
      </c>
      <c r="I18" s="134">
        <v>2529307.5560380765</v>
      </c>
      <c r="J18" s="134">
        <v>646809.4211069846</v>
      </c>
      <c r="K18" s="134">
        <v>271313.7482965136</v>
      </c>
      <c r="L18" s="134">
        <v>5406615.511866795</v>
      </c>
      <c r="M18" s="134">
        <v>25000</v>
      </c>
      <c r="N18" s="134">
        <v>57921.16812427534</v>
      </c>
      <c r="O18" s="134">
        <v>0</v>
      </c>
      <c r="P18" s="134">
        <v>0</v>
      </c>
      <c r="Q18" s="134">
        <v>0</v>
      </c>
      <c r="R18" s="134">
        <v>12329872.303492311</v>
      </c>
      <c r="S18" s="134">
        <v>4956863.722205786</v>
      </c>
      <c r="T18" s="134">
        <v>352638.09500000015</v>
      </c>
      <c r="U18" s="134">
        <v>171738.675</v>
      </c>
      <c r="V18" s="134">
        <v>9578.230000000001</v>
      </c>
      <c r="W18" s="134">
        <v>128542.80000000016</v>
      </c>
      <c r="X18" s="134">
        <v>33266.92</v>
      </c>
      <c r="Y18" s="134">
        <v>0</v>
      </c>
      <c r="Z18" s="134">
        <v>0</v>
      </c>
      <c r="AA18" s="134">
        <v>0</v>
      </c>
      <c r="AB18" s="134">
        <v>0</v>
      </c>
    </row>
    <row r="19" spans="1:28" s="6" customFormat="1" ht="31.5" customHeight="1">
      <c r="A19" s="79" t="s">
        <v>600</v>
      </c>
      <c r="B19" s="134">
        <v>4240759.490205894</v>
      </c>
      <c r="C19" s="134">
        <v>189166.15645517313</v>
      </c>
      <c r="D19" s="134">
        <v>84698.34149612936</v>
      </c>
      <c r="E19" s="134">
        <v>0</v>
      </c>
      <c r="F19" s="134">
        <v>1341114.9972700889</v>
      </c>
      <c r="G19" s="134">
        <v>0</v>
      </c>
      <c r="H19" s="134">
        <v>1496156.7698688717</v>
      </c>
      <c r="I19" s="134">
        <v>174419.69551573182</v>
      </c>
      <c r="J19" s="134">
        <v>689992.6015544019</v>
      </c>
      <c r="K19" s="134">
        <v>41371.82878634942</v>
      </c>
      <c r="L19" s="134">
        <v>1103211.171008769</v>
      </c>
      <c r="M19" s="134">
        <v>15653</v>
      </c>
      <c r="N19" s="134">
        <v>386791.93083370716</v>
      </c>
      <c r="O19" s="134">
        <v>0</v>
      </c>
      <c r="P19" s="134">
        <v>0</v>
      </c>
      <c r="Q19" s="134">
        <v>0</v>
      </c>
      <c r="R19" s="134">
        <v>6139361.190908474</v>
      </c>
      <c r="S19" s="134">
        <v>363585.851970905</v>
      </c>
      <c r="T19" s="134">
        <v>95716.51499999998</v>
      </c>
      <c r="U19" s="134">
        <v>15542.464999999997</v>
      </c>
      <c r="V19" s="134">
        <v>4969.41</v>
      </c>
      <c r="W19" s="134">
        <v>46295.719999999994</v>
      </c>
      <c r="X19" s="134">
        <v>28297.16</v>
      </c>
      <c r="Y19" s="134">
        <v>0</v>
      </c>
      <c r="Z19" s="134">
        <v>0</v>
      </c>
      <c r="AA19" s="134">
        <v>0</v>
      </c>
      <c r="AB19" s="134">
        <v>0</v>
      </c>
    </row>
    <row r="20" spans="1:28" s="123" customFormat="1" ht="20.25">
      <c r="A20" s="79" t="s">
        <v>26</v>
      </c>
      <c r="B20" s="134">
        <v>6245751.295908691</v>
      </c>
      <c r="C20" s="134">
        <v>1027002.89014675</v>
      </c>
      <c r="D20" s="134">
        <v>438736.7461379019</v>
      </c>
      <c r="E20" s="134">
        <v>0</v>
      </c>
      <c r="F20" s="134">
        <v>3224895.651456905</v>
      </c>
      <c r="G20" s="134">
        <v>0</v>
      </c>
      <c r="H20" s="134">
        <v>3826680.508262724</v>
      </c>
      <c r="I20" s="134">
        <v>555439.9839698297</v>
      </c>
      <c r="J20" s="134">
        <v>711811.3156944999</v>
      </c>
      <c r="K20" s="134">
        <v>83743.81799402574</v>
      </c>
      <c r="L20" s="134">
        <v>2452687.0620845845</v>
      </c>
      <c r="M20" s="134">
        <v>109350</v>
      </c>
      <c r="N20" s="134">
        <v>69906.59207720376</v>
      </c>
      <c r="O20" s="134">
        <v>0</v>
      </c>
      <c r="P20" s="134">
        <v>0</v>
      </c>
      <c r="Q20" s="134">
        <v>0</v>
      </c>
      <c r="R20" s="134">
        <v>10251688.39624862</v>
      </c>
      <c r="S20" s="134">
        <v>1582442.87411658</v>
      </c>
      <c r="T20" s="134">
        <v>862030.6797927669</v>
      </c>
      <c r="U20" s="134">
        <v>28711.37612777711</v>
      </c>
      <c r="V20" s="134">
        <v>102403.06179656979</v>
      </c>
      <c r="W20" s="134">
        <v>688515.56186842</v>
      </c>
      <c r="X20" s="134">
        <v>37326.7</v>
      </c>
      <c r="Y20" s="134">
        <v>0</v>
      </c>
      <c r="Z20" s="134">
        <v>0</v>
      </c>
      <c r="AA20" s="134">
        <v>0</v>
      </c>
      <c r="AB20" s="134">
        <v>0</v>
      </c>
    </row>
    <row r="21" spans="1:28" s="6" customFormat="1" ht="45.75" customHeight="1">
      <c r="A21" s="79" t="s">
        <v>601</v>
      </c>
      <c r="B21" s="134">
        <v>5676383.921581619</v>
      </c>
      <c r="C21" s="134">
        <v>1027002.89014675</v>
      </c>
      <c r="D21" s="134">
        <v>423203.40482358745</v>
      </c>
      <c r="E21" s="134">
        <v>0</v>
      </c>
      <c r="F21" s="134">
        <v>3120756.5190246105</v>
      </c>
      <c r="G21" s="134">
        <v>0</v>
      </c>
      <c r="H21" s="134">
        <v>3584141.1989619336</v>
      </c>
      <c r="I21" s="134">
        <v>555439.9839698297</v>
      </c>
      <c r="J21" s="134">
        <v>663470.8671153183</v>
      </c>
      <c r="K21" s="134">
        <v>70384.46189922678</v>
      </c>
      <c r="L21" s="134">
        <v>2389180.608778018</v>
      </c>
      <c r="M21" s="134">
        <v>104350</v>
      </c>
      <c r="N21" s="134">
        <v>47197.051075497</v>
      </c>
      <c r="O21" s="134">
        <v>0</v>
      </c>
      <c r="P21" s="134">
        <v>0</v>
      </c>
      <c r="Q21" s="134">
        <v>0</v>
      </c>
      <c r="R21" s="134">
        <v>9412072.171619046</v>
      </c>
      <c r="S21" s="134">
        <v>1582442.87411658</v>
      </c>
      <c r="T21" s="134">
        <v>838710.3097927669</v>
      </c>
      <c r="U21" s="134">
        <v>28581.176127777104</v>
      </c>
      <c r="V21" s="134">
        <v>94976.36179656978</v>
      </c>
      <c r="W21" s="134">
        <v>672752.09186842</v>
      </c>
      <c r="X21" s="134">
        <v>37326.7</v>
      </c>
      <c r="Y21" s="134">
        <v>0</v>
      </c>
      <c r="Z21" s="134">
        <v>0</v>
      </c>
      <c r="AA21" s="134">
        <v>0</v>
      </c>
      <c r="AB21" s="134">
        <v>0</v>
      </c>
    </row>
    <row r="22" spans="1:28" s="6" customFormat="1" ht="31.5" customHeight="1">
      <c r="A22" s="79" t="s">
        <v>602</v>
      </c>
      <c r="B22" s="134">
        <v>569367.3743270736</v>
      </c>
      <c r="C22" s="134">
        <v>0</v>
      </c>
      <c r="D22" s="134">
        <v>15533.341314314443</v>
      </c>
      <c r="E22" s="134">
        <v>0</v>
      </c>
      <c r="F22" s="134">
        <v>104139.13243229449</v>
      </c>
      <c r="G22" s="134">
        <v>0</v>
      </c>
      <c r="H22" s="134">
        <v>242539.30930079092</v>
      </c>
      <c r="I22" s="134">
        <v>0</v>
      </c>
      <c r="J22" s="134">
        <v>48340.44857918175</v>
      </c>
      <c r="K22" s="134">
        <v>13359.356094798959</v>
      </c>
      <c r="L22" s="134">
        <v>63506.453306566924</v>
      </c>
      <c r="M22" s="134">
        <v>5000</v>
      </c>
      <c r="N22" s="134">
        <v>22709.54100170675</v>
      </c>
      <c r="O22" s="134">
        <v>0</v>
      </c>
      <c r="P22" s="134">
        <v>0</v>
      </c>
      <c r="Q22" s="134">
        <v>0</v>
      </c>
      <c r="R22" s="134">
        <v>839616.2246295713</v>
      </c>
      <c r="S22" s="134">
        <v>0</v>
      </c>
      <c r="T22" s="134">
        <v>23320.370000000006</v>
      </c>
      <c r="U22" s="134">
        <v>130.2</v>
      </c>
      <c r="V22" s="134">
        <v>7426.7</v>
      </c>
      <c r="W22" s="134">
        <v>15763.470000000007</v>
      </c>
      <c r="X22" s="134">
        <v>0</v>
      </c>
      <c r="Y22" s="134">
        <v>0</v>
      </c>
      <c r="Z22" s="134">
        <v>0</v>
      </c>
      <c r="AA22" s="134">
        <v>0</v>
      </c>
      <c r="AB22" s="134">
        <v>0</v>
      </c>
    </row>
    <row r="23" spans="1:28" s="123" customFormat="1" ht="31.5">
      <c r="A23" s="79" t="s">
        <v>27</v>
      </c>
      <c r="B23" s="134">
        <v>279737237.29897</v>
      </c>
      <c r="C23" s="134">
        <v>118721492.8385597</v>
      </c>
      <c r="D23" s="134">
        <v>4921199.139314964</v>
      </c>
      <c r="E23" s="134">
        <v>0</v>
      </c>
      <c r="F23" s="134">
        <v>79423868.69806942</v>
      </c>
      <c r="G23" s="134">
        <v>17887346.583592437</v>
      </c>
      <c r="H23" s="134">
        <v>1036907267.1563765</v>
      </c>
      <c r="I23" s="134">
        <v>491670300.0883205</v>
      </c>
      <c r="J23" s="134">
        <v>522284081.4005651</v>
      </c>
      <c r="K23" s="134">
        <v>19336622.27792765</v>
      </c>
      <c r="L23" s="134">
        <v>741110420.6063219</v>
      </c>
      <c r="M23" s="134">
        <v>63552</v>
      </c>
      <c r="N23" s="134">
        <v>251673.6244782545</v>
      </c>
      <c r="O23" s="134">
        <v>144883.9385505076</v>
      </c>
      <c r="P23" s="134">
        <v>144883.9385505076</v>
      </c>
      <c r="Q23" s="134">
        <v>0</v>
      </c>
      <c r="R23" s="134">
        <v>1334991960.6019678</v>
      </c>
      <c r="S23" s="134">
        <v>511361574.2101683</v>
      </c>
      <c r="T23" s="134">
        <v>11243356.392688334</v>
      </c>
      <c r="U23" s="134">
        <v>106093.2541916598</v>
      </c>
      <c r="V23" s="134">
        <v>169260.8541916598</v>
      </c>
      <c r="W23" s="134">
        <v>1249122.3343050147</v>
      </c>
      <c r="X23" s="134">
        <v>82879</v>
      </c>
      <c r="Y23" s="134">
        <v>0</v>
      </c>
      <c r="Z23" s="134">
        <v>0</v>
      </c>
      <c r="AA23" s="134">
        <v>0</v>
      </c>
      <c r="AB23" s="134">
        <v>0</v>
      </c>
    </row>
    <row r="24" spans="1:68" s="6" customFormat="1" ht="31.5" customHeight="1">
      <c r="A24" s="79" t="s">
        <v>531</v>
      </c>
      <c r="B24" s="134">
        <v>274453483.0453733</v>
      </c>
      <c r="C24" s="134">
        <v>117715207.99674729</v>
      </c>
      <c r="D24" s="134">
        <v>4418500.766787425</v>
      </c>
      <c r="E24" s="134">
        <v>0</v>
      </c>
      <c r="F24" s="134">
        <v>78848885.39423265</v>
      </c>
      <c r="G24" s="134">
        <v>17819165.698824637</v>
      </c>
      <c r="H24" s="134">
        <v>1008183407.3968529</v>
      </c>
      <c r="I24" s="134">
        <v>482023821.6615261</v>
      </c>
      <c r="J24" s="134">
        <v>516024366.90103114</v>
      </c>
      <c r="K24" s="134">
        <v>18820096.12704045</v>
      </c>
      <c r="L24" s="134">
        <v>717812632.041831</v>
      </c>
      <c r="M24" s="134">
        <v>33552</v>
      </c>
      <c r="N24" s="134">
        <v>250659.5944782545</v>
      </c>
      <c r="O24" s="134">
        <v>144883.9385505076</v>
      </c>
      <c r="P24" s="134">
        <v>144883.9385505076</v>
      </c>
      <c r="Q24" s="134">
        <v>0</v>
      </c>
      <c r="R24" s="134">
        <v>1300885151.6740797</v>
      </c>
      <c r="S24" s="134">
        <v>501732049.7189428</v>
      </c>
      <c r="T24" s="134">
        <v>10871205.882688334</v>
      </c>
      <c r="U24" s="134">
        <v>95996.0041916598</v>
      </c>
      <c r="V24" s="134">
        <v>123988.3441916598</v>
      </c>
      <c r="W24" s="134">
        <v>985981.9843050139</v>
      </c>
      <c r="X24" s="134">
        <v>29498.6</v>
      </c>
      <c r="Y24" s="134">
        <v>0</v>
      </c>
      <c r="Z24" s="134">
        <v>0</v>
      </c>
      <c r="AA24" s="134">
        <v>0</v>
      </c>
      <c r="AB24" s="134">
        <v>0</v>
      </c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</row>
    <row r="25" spans="1:68" s="6" customFormat="1" ht="31.5" customHeight="1">
      <c r="A25" s="79" t="s">
        <v>532</v>
      </c>
      <c r="B25" s="134">
        <v>10666.128332570011</v>
      </c>
      <c r="C25" s="134">
        <v>0</v>
      </c>
      <c r="D25" s="134">
        <v>0</v>
      </c>
      <c r="E25" s="134">
        <v>0</v>
      </c>
      <c r="F25" s="134">
        <v>444.4216674299878</v>
      </c>
      <c r="G25" s="134">
        <v>0</v>
      </c>
      <c r="H25" s="134">
        <v>9302139.642273463</v>
      </c>
      <c r="I25" s="134">
        <v>2591016.5909145353</v>
      </c>
      <c r="J25" s="134">
        <v>162743.93230062362</v>
      </c>
      <c r="K25" s="134">
        <v>104699.22001273633</v>
      </c>
      <c r="L25" s="134">
        <v>8961291.56284081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9312805.770606034</v>
      </c>
      <c r="S25" s="134">
        <v>2591016.5909145353</v>
      </c>
      <c r="T25" s="134">
        <v>627.82</v>
      </c>
      <c r="U25" s="134">
        <v>0</v>
      </c>
      <c r="V25" s="134">
        <v>0</v>
      </c>
      <c r="W25" s="134">
        <v>0</v>
      </c>
      <c r="X25" s="134">
        <v>627.82</v>
      </c>
      <c r="Y25" s="134">
        <v>0</v>
      </c>
      <c r="Z25" s="134">
        <v>0</v>
      </c>
      <c r="AA25" s="134">
        <v>0</v>
      </c>
      <c r="AB25" s="134">
        <v>0</v>
      </c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</row>
    <row r="26" spans="1:68" s="6" customFormat="1" ht="31.5" customHeight="1">
      <c r="A26" s="79" t="s">
        <v>533</v>
      </c>
      <c r="B26" s="134">
        <v>478282.7484610926</v>
      </c>
      <c r="C26" s="134">
        <v>315850.9708918539</v>
      </c>
      <c r="D26" s="134">
        <v>0</v>
      </c>
      <c r="E26" s="134">
        <v>0</v>
      </c>
      <c r="F26" s="134">
        <v>70837.9107107525</v>
      </c>
      <c r="G26" s="134">
        <v>244.43515199999996</v>
      </c>
      <c r="H26" s="134">
        <v>8409043.916785263</v>
      </c>
      <c r="I26" s="134">
        <v>3769113.856360318</v>
      </c>
      <c r="J26" s="134">
        <v>4887790.755052606</v>
      </c>
      <c r="K26" s="134">
        <v>118128.570928758</v>
      </c>
      <c r="L26" s="134">
        <v>4993733.923251976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8887571.100398354</v>
      </c>
      <c r="S26" s="134">
        <v>3061726.049870804</v>
      </c>
      <c r="T26" s="134">
        <v>260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4">
        <v>0</v>
      </c>
      <c r="AA26" s="134">
        <v>0</v>
      </c>
      <c r="AB26" s="134">
        <v>0</v>
      </c>
      <c r="AC26" s="23"/>
      <c r="AD26" s="23"/>
      <c r="AE26" s="23"/>
      <c r="AF26" s="23"/>
      <c r="AG26" s="23"/>
      <c r="AH26" s="23"/>
      <c r="AI26" s="22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</row>
    <row r="27" spans="1:68" s="6" customFormat="1" ht="31.5" customHeight="1">
      <c r="A27" s="79" t="s">
        <v>534</v>
      </c>
      <c r="B27" s="134">
        <v>4794805.376802974</v>
      </c>
      <c r="C27" s="134">
        <v>690433.8709205608</v>
      </c>
      <c r="D27" s="134">
        <v>502698.37252754025</v>
      </c>
      <c r="E27" s="134">
        <v>0</v>
      </c>
      <c r="F27" s="134">
        <v>503700.9714585626</v>
      </c>
      <c r="G27" s="134">
        <v>67936.44961579762</v>
      </c>
      <c r="H27" s="134">
        <v>11012676.200464789</v>
      </c>
      <c r="I27" s="134">
        <v>3286347.97951954</v>
      </c>
      <c r="J27" s="134">
        <v>1209179.8121808202</v>
      </c>
      <c r="K27" s="134">
        <v>293698.35994570213</v>
      </c>
      <c r="L27" s="134">
        <v>9342763.078398075</v>
      </c>
      <c r="M27" s="134">
        <v>30000</v>
      </c>
      <c r="N27" s="134">
        <v>1014.0299999999999</v>
      </c>
      <c r="O27" s="134">
        <v>0</v>
      </c>
      <c r="P27" s="134">
        <v>0</v>
      </c>
      <c r="Q27" s="134">
        <v>0</v>
      </c>
      <c r="R27" s="134">
        <v>15906432.056883562</v>
      </c>
      <c r="S27" s="134">
        <v>3976781.8504401008</v>
      </c>
      <c r="T27" s="134">
        <v>371262.6900000005</v>
      </c>
      <c r="U27" s="134">
        <v>10097.249999999998</v>
      </c>
      <c r="V27" s="134">
        <v>45272.51</v>
      </c>
      <c r="W27" s="134">
        <v>263140.35000000056</v>
      </c>
      <c r="X27" s="134">
        <v>52752.58</v>
      </c>
      <c r="Y27" s="134">
        <v>0</v>
      </c>
      <c r="Z27" s="134">
        <v>0</v>
      </c>
      <c r="AA27" s="134">
        <v>0</v>
      </c>
      <c r="AB27" s="134">
        <v>0</v>
      </c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</row>
    <row r="28" spans="1:28" s="6" customFormat="1" ht="66" customHeight="1">
      <c r="A28" s="79" t="s">
        <v>28</v>
      </c>
      <c r="B28" s="134">
        <v>2556815.4444587505</v>
      </c>
      <c r="C28" s="134">
        <v>2552741.1788332127</v>
      </c>
      <c r="D28" s="134">
        <v>10349.993280258905</v>
      </c>
      <c r="E28" s="134">
        <v>0</v>
      </c>
      <c r="F28" s="134">
        <v>159889.61720333857</v>
      </c>
      <c r="G28" s="134">
        <v>0</v>
      </c>
      <c r="H28" s="134">
        <v>433447.83690150647</v>
      </c>
      <c r="I28" s="134">
        <v>290548.2712117198</v>
      </c>
      <c r="J28" s="134">
        <v>180727.01798640643</v>
      </c>
      <c r="K28" s="134">
        <v>0</v>
      </c>
      <c r="L28" s="134">
        <v>398079.0098295058</v>
      </c>
      <c r="M28" s="134">
        <v>5000</v>
      </c>
      <c r="N28" s="134">
        <v>78630.487486</v>
      </c>
      <c r="O28" s="134">
        <v>0</v>
      </c>
      <c r="P28" s="134">
        <v>0</v>
      </c>
      <c r="Q28" s="134">
        <v>72628.32081589154</v>
      </c>
      <c r="R28" s="134">
        <v>3073893.7688462576</v>
      </c>
      <c r="S28" s="134">
        <v>2068470.111610269</v>
      </c>
      <c r="T28" s="134">
        <v>13980.759999999997</v>
      </c>
      <c r="U28" s="134">
        <v>0</v>
      </c>
      <c r="V28" s="134">
        <v>0</v>
      </c>
      <c r="W28" s="134">
        <v>13980.759999999997</v>
      </c>
      <c r="X28" s="134">
        <v>0</v>
      </c>
      <c r="Y28" s="134">
        <v>0</v>
      </c>
      <c r="Z28" s="134">
        <v>0</v>
      </c>
      <c r="AA28" s="134">
        <v>0</v>
      </c>
      <c r="AB28" s="134">
        <v>0</v>
      </c>
    </row>
    <row r="29" spans="1:28" s="6" customFormat="1" ht="59.25" customHeight="1">
      <c r="A29" s="79" t="s">
        <v>29</v>
      </c>
      <c r="B29" s="134">
        <v>88934.35115666866</v>
      </c>
      <c r="C29" s="134">
        <v>16731.246159834333</v>
      </c>
      <c r="D29" s="134">
        <v>3558.630599979231</v>
      </c>
      <c r="E29" s="134">
        <v>0</v>
      </c>
      <c r="F29" s="134">
        <v>11192.892860012667</v>
      </c>
      <c r="G29" s="134">
        <v>0</v>
      </c>
      <c r="H29" s="134">
        <v>810727.6756424529</v>
      </c>
      <c r="I29" s="134">
        <v>602509.4228647886</v>
      </c>
      <c r="J29" s="134">
        <v>48764.241018442895</v>
      </c>
      <c r="K29" s="134">
        <v>102.58</v>
      </c>
      <c r="L29" s="134">
        <v>796185.9907176496</v>
      </c>
      <c r="M29" s="134">
        <v>5010</v>
      </c>
      <c r="N29" s="134">
        <v>0</v>
      </c>
      <c r="O29" s="134">
        <v>0</v>
      </c>
      <c r="P29" s="134">
        <v>0</v>
      </c>
      <c r="Q29" s="134">
        <v>0</v>
      </c>
      <c r="R29" s="134">
        <v>904672.0267991216</v>
      </c>
      <c r="S29" s="134">
        <v>619240.6690246229</v>
      </c>
      <c r="T29" s="134">
        <v>1075.67</v>
      </c>
      <c r="U29" s="134">
        <v>20</v>
      </c>
      <c r="V29" s="134">
        <v>185.8</v>
      </c>
      <c r="W29" s="134">
        <v>869.87</v>
      </c>
      <c r="X29" s="134">
        <v>0</v>
      </c>
      <c r="Y29" s="134">
        <v>0</v>
      </c>
      <c r="Z29" s="134">
        <v>0</v>
      </c>
      <c r="AA29" s="134">
        <v>0</v>
      </c>
      <c r="AB29" s="134">
        <v>0</v>
      </c>
    </row>
    <row r="30" spans="1:28" s="6" customFormat="1" ht="50.25" customHeight="1">
      <c r="A30" s="79" t="s">
        <v>30</v>
      </c>
      <c r="B30" s="134">
        <v>17465075.58049609</v>
      </c>
      <c r="C30" s="134">
        <v>5090689.915246246</v>
      </c>
      <c r="D30" s="134">
        <v>643963.243108928</v>
      </c>
      <c r="E30" s="134">
        <v>164055.18202395987</v>
      </c>
      <c r="F30" s="134">
        <v>4301202.731355509</v>
      </c>
      <c r="G30" s="134">
        <v>0</v>
      </c>
      <c r="H30" s="134">
        <v>38305213.13997673</v>
      </c>
      <c r="I30" s="134">
        <v>9358857.953028673</v>
      </c>
      <c r="J30" s="134">
        <v>7807494.19555317</v>
      </c>
      <c r="K30" s="134">
        <v>897968.3236782143</v>
      </c>
      <c r="L30" s="134">
        <v>33086249.75670013</v>
      </c>
      <c r="M30" s="134">
        <v>48799</v>
      </c>
      <c r="N30" s="134">
        <v>14624.629662255313</v>
      </c>
      <c r="O30" s="134">
        <v>0</v>
      </c>
      <c r="P30" s="134">
        <v>0</v>
      </c>
      <c r="Q30" s="134">
        <v>0</v>
      </c>
      <c r="R30" s="134">
        <v>55833712.35013506</v>
      </c>
      <c r="S30" s="134">
        <v>14399027.927256767</v>
      </c>
      <c r="T30" s="134">
        <v>787181.2078020382</v>
      </c>
      <c r="U30" s="134">
        <v>61452.0121606619</v>
      </c>
      <c r="V30" s="134">
        <v>181857.77216066187</v>
      </c>
      <c r="W30" s="134">
        <v>369702.1434807144</v>
      </c>
      <c r="X30" s="134">
        <v>95074.96</v>
      </c>
      <c r="Y30" s="134">
        <v>0</v>
      </c>
      <c r="Z30" s="134">
        <v>0</v>
      </c>
      <c r="AA30" s="134">
        <v>0</v>
      </c>
      <c r="AB30" s="134">
        <v>0</v>
      </c>
    </row>
    <row r="31" spans="1:28" s="6" customFormat="1" ht="31.5" customHeight="1">
      <c r="A31" s="79" t="s">
        <v>31</v>
      </c>
      <c r="B31" s="134">
        <v>2771434.598216448</v>
      </c>
      <c r="C31" s="134">
        <v>452743.3400000001</v>
      </c>
      <c r="D31" s="134">
        <v>0</v>
      </c>
      <c r="E31" s="134">
        <v>0</v>
      </c>
      <c r="F31" s="134">
        <v>89259.42568053846</v>
      </c>
      <c r="G31" s="134">
        <v>0</v>
      </c>
      <c r="H31" s="134">
        <v>2760739.625018492</v>
      </c>
      <c r="I31" s="134">
        <v>591088.9192059385</v>
      </c>
      <c r="J31" s="134">
        <v>684356.4500474769</v>
      </c>
      <c r="K31" s="134">
        <v>27817.3002247</v>
      </c>
      <c r="L31" s="134">
        <v>1894363.5964244907</v>
      </c>
      <c r="M31" s="134">
        <v>2551827.0961404666</v>
      </c>
      <c r="N31" s="134">
        <v>1064126.3900000001</v>
      </c>
      <c r="O31" s="134">
        <v>0</v>
      </c>
      <c r="P31" s="134">
        <v>0</v>
      </c>
      <c r="Q31" s="134">
        <v>0</v>
      </c>
      <c r="R31" s="134">
        <v>9148127.709375408</v>
      </c>
      <c r="S31" s="134">
        <v>1043832.2592059385</v>
      </c>
      <c r="T31" s="134">
        <v>106618.28476562431</v>
      </c>
      <c r="U31" s="134">
        <v>9658.5</v>
      </c>
      <c r="V31" s="134">
        <v>17788.634765625</v>
      </c>
      <c r="W31" s="134">
        <v>79171.14999999931</v>
      </c>
      <c r="X31" s="134">
        <v>0</v>
      </c>
      <c r="Y31" s="134">
        <v>0</v>
      </c>
      <c r="Z31" s="134">
        <v>0</v>
      </c>
      <c r="AA31" s="134">
        <v>0</v>
      </c>
      <c r="AB31" s="134">
        <v>0</v>
      </c>
    </row>
    <row r="32" spans="1:28" s="6" customFormat="1" ht="31.5" customHeight="1">
      <c r="A32" s="79" t="s">
        <v>32</v>
      </c>
      <c r="B32" s="134">
        <v>13871018.976461409</v>
      </c>
      <c r="C32" s="134">
        <v>9127394.621078545</v>
      </c>
      <c r="D32" s="134">
        <v>0</v>
      </c>
      <c r="E32" s="134">
        <v>0</v>
      </c>
      <c r="F32" s="134">
        <v>6617671.262203134</v>
      </c>
      <c r="G32" s="134">
        <v>0</v>
      </c>
      <c r="H32" s="134">
        <v>18870913.47234562</v>
      </c>
      <c r="I32" s="134">
        <v>18467351.5984056</v>
      </c>
      <c r="J32" s="134">
        <v>74944.22714974337</v>
      </c>
      <c r="K32" s="134">
        <v>485451.1</v>
      </c>
      <c r="L32" s="134">
        <v>18728944.83</v>
      </c>
      <c r="M32" s="134">
        <v>100143</v>
      </c>
      <c r="N32" s="134">
        <v>0</v>
      </c>
      <c r="O32" s="134">
        <v>0</v>
      </c>
      <c r="P32" s="134">
        <v>0</v>
      </c>
      <c r="Q32" s="134">
        <v>0</v>
      </c>
      <c r="R32" s="134">
        <v>32842075.448807027</v>
      </c>
      <c r="S32" s="134">
        <v>27594746.219484143</v>
      </c>
      <c r="T32" s="134">
        <v>463249.2308872955</v>
      </c>
      <c r="U32" s="134">
        <v>147473.89662017755</v>
      </c>
      <c r="V32" s="134">
        <v>153762.31662017756</v>
      </c>
      <c r="W32" s="134">
        <v>162013.01764694043</v>
      </c>
      <c r="X32" s="134">
        <v>0</v>
      </c>
      <c r="Y32" s="134">
        <v>0</v>
      </c>
      <c r="Z32" s="134">
        <v>0</v>
      </c>
      <c r="AA32" s="134">
        <v>0</v>
      </c>
      <c r="AB32" s="134">
        <v>0</v>
      </c>
    </row>
    <row r="33" spans="1:28" s="6" customFormat="1" ht="31.5" customHeight="1">
      <c r="A33" s="79" t="s">
        <v>33</v>
      </c>
      <c r="B33" s="134">
        <v>11832327.443837047</v>
      </c>
      <c r="C33" s="134">
        <v>174149.94758520083</v>
      </c>
      <c r="D33" s="134">
        <v>664143.7345157352</v>
      </c>
      <c r="E33" s="134">
        <v>10804.992482445728</v>
      </c>
      <c r="F33" s="134">
        <v>2751341.9523968874</v>
      </c>
      <c r="G33" s="134">
        <v>0</v>
      </c>
      <c r="H33" s="134">
        <v>1661627.573337009</v>
      </c>
      <c r="I33" s="134">
        <v>47.16643125727751</v>
      </c>
      <c r="J33" s="134">
        <v>565549.7613751094</v>
      </c>
      <c r="K33" s="134">
        <v>83450.36718926684</v>
      </c>
      <c r="L33" s="134">
        <v>754317.2223777557</v>
      </c>
      <c r="M33" s="134">
        <v>62662</v>
      </c>
      <c r="N33" s="134">
        <v>16873.93315574316</v>
      </c>
      <c r="O33" s="134">
        <v>127.01218569464282</v>
      </c>
      <c r="P33" s="134">
        <v>127.01218569464282</v>
      </c>
      <c r="Q33" s="134">
        <v>0</v>
      </c>
      <c r="R33" s="134">
        <v>13573617.962515496</v>
      </c>
      <c r="S33" s="134">
        <v>174197.1140164581</v>
      </c>
      <c r="T33" s="134">
        <v>80156.48747098248</v>
      </c>
      <c r="U33" s="134">
        <v>17994.76749999983</v>
      </c>
      <c r="V33" s="134">
        <v>26649.18749999983</v>
      </c>
      <c r="W33" s="134">
        <v>24982.08247098282</v>
      </c>
      <c r="X33" s="134">
        <v>10530.45</v>
      </c>
      <c r="Y33" s="134">
        <v>0</v>
      </c>
      <c r="Z33" s="134">
        <v>0</v>
      </c>
      <c r="AA33" s="134">
        <v>0</v>
      </c>
      <c r="AB33" s="134">
        <v>0</v>
      </c>
    </row>
    <row r="34" spans="1:28" s="6" customFormat="1" ht="31.5" customHeight="1">
      <c r="A34" s="79" t="s">
        <v>34</v>
      </c>
      <c r="B34" s="134">
        <v>584.09</v>
      </c>
      <c r="C34" s="134">
        <v>0</v>
      </c>
      <c r="D34" s="134">
        <v>0</v>
      </c>
      <c r="E34" s="134">
        <v>0</v>
      </c>
      <c r="F34" s="134">
        <v>849.72</v>
      </c>
      <c r="G34" s="134">
        <v>0</v>
      </c>
      <c r="H34" s="134">
        <v>3869.9956551873956</v>
      </c>
      <c r="I34" s="134">
        <v>0</v>
      </c>
      <c r="J34" s="134">
        <v>3869.9956551873956</v>
      </c>
      <c r="K34" s="134">
        <v>147.89</v>
      </c>
      <c r="L34" s="134">
        <v>2791.57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4454.085655187396</v>
      </c>
      <c r="S34" s="134">
        <v>0</v>
      </c>
      <c r="T34" s="134">
        <v>19.7</v>
      </c>
      <c r="U34" s="134">
        <v>0</v>
      </c>
      <c r="V34" s="134">
        <v>0</v>
      </c>
      <c r="W34" s="134">
        <v>0</v>
      </c>
      <c r="X34" s="134">
        <v>19.7</v>
      </c>
      <c r="Y34" s="134">
        <v>0</v>
      </c>
      <c r="Z34" s="134">
        <v>0</v>
      </c>
      <c r="AA34" s="134">
        <v>0</v>
      </c>
      <c r="AB34" s="134">
        <v>0</v>
      </c>
    </row>
    <row r="35" spans="1:28" s="6" customFormat="1" ht="31.5" customHeight="1">
      <c r="A35" s="79" t="s">
        <v>35</v>
      </c>
      <c r="B35" s="134">
        <v>3840599.63803189</v>
      </c>
      <c r="C35" s="134">
        <v>86217.83218394303</v>
      </c>
      <c r="D35" s="134">
        <v>151949.04202762758</v>
      </c>
      <c r="E35" s="134">
        <v>4111.048182493486</v>
      </c>
      <c r="F35" s="134">
        <v>1708946.0293728227</v>
      </c>
      <c r="G35" s="134">
        <v>79497.4578794949</v>
      </c>
      <c r="H35" s="134">
        <v>4500923.445398899</v>
      </c>
      <c r="I35" s="134">
        <v>167.86566402226194</v>
      </c>
      <c r="J35" s="134">
        <v>870941.1111363934</v>
      </c>
      <c r="K35" s="134">
        <v>158949.8061121583</v>
      </c>
      <c r="L35" s="134">
        <v>2523022.01290237</v>
      </c>
      <c r="M35" s="134">
        <v>14457.47</v>
      </c>
      <c r="N35" s="134">
        <v>143170.26741988026</v>
      </c>
      <c r="O35" s="134">
        <v>67675.22186835918</v>
      </c>
      <c r="P35" s="134">
        <v>67675.22186835918</v>
      </c>
      <c r="Q35" s="134">
        <v>0</v>
      </c>
      <c r="R35" s="134">
        <v>8646323.500598524</v>
      </c>
      <c r="S35" s="134">
        <v>86385.69784796529</v>
      </c>
      <c r="T35" s="134">
        <v>54674.936779982716</v>
      </c>
      <c r="U35" s="134">
        <v>5245.707491991352</v>
      </c>
      <c r="V35" s="134">
        <v>7470.127491991352</v>
      </c>
      <c r="W35" s="134">
        <v>22329.063765147395</v>
      </c>
      <c r="X35" s="134">
        <v>5111.47</v>
      </c>
      <c r="Y35" s="134">
        <v>0</v>
      </c>
      <c r="Z35" s="134">
        <v>0</v>
      </c>
      <c r="AA35" s="134">
        <v>0</v>
      </c>
      <c r="AB35" s="134">
        <v>0</v>
      </c>
    </row>
    <row r="36" spans="1:28" s="198" customFormat="1" ht="30" customHeight="1">
      <c r="A36" s="121" t="s">
        <v>36</v>
      </c>
      <c r="B36" s="261">
        <v>741290530.1380814</v>
      </c>
      <c r="C36" s="261">
        <v>229826630.59907505</v>
      </c>
      <c r="D36" s="261">
        <v>26783048.34727436</v>
      </c>
      <c r="E36" s="261">
        <v>2434468.96462427</v>
      </c>
      <c r="F36" s="261">
        <v>199823919.55734602</v>
      </c>
      <c r="G36" s="261">
        <v>20080778.970002864</v>
      </c>
      <c r="H36" s="261">
        <v>1472040140.2659714</v>
      </c>
      <c r="I36" s="261">
        <v>681702949.704252</v>
      </c>
      <c r="J36" s="261">
        <v>562707080.6868467</v>
      </c>
      <c r="K36" s="261">
        <v>29629530.973667134</v>
      </c>
      <c r="L36" s="261">
        <v>1034344057.3736491</v>
      </c>
      <c r="M36" s="261">
        <v>4278499.814161345</v>
      </c>
      <c r="N36" s="261">
        <v>7203314.53212565</v>
      </c>
      <c r="O36" s="261">
        <v>279922.89233479416</v>
      </c>
      <c r="P36" s="261">
        <v>279922.89233479416</v>
      </c>
      <c r="Q36" s="261">
        <v>572906.9050485339</v>
      </c>
      <c r="R36" s="261">
        <v>2245173186.612678</v>
      </c>
      <c r="S36" s="261">
        <v>803113541.9664205</v>
      </c>
      <c r="T36" s="261">
        <v>22222509.650505368</v>
      </c>
      <c r="U36" s="261">
        <v>1147334.549848039</v>
      </c>
      <c r="V36" s="261">
        <v>1248690.496870202</v>
      </c>
      <c r="W36" s="261">
        <v>8092504.473787126</v>
      </c>
      <c r="X36" s="261">
        <v>865842.8499999997</v>
      </c>
      <c r="Y36" s="261">
        <v>0</v>
      </c>
      <c r="Z36" s="261">
        <v>0</v>
      </c>
      <c r="AA36" s="261">
        <v>0</v>
      </c>
      <c r="AB36" s="261">
        <v>0</v>
      </c>
    </row>
    <row r="37" spans="1:32" ht="15.75">
      <c r="A37" s="144" t="s">
        <v>826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162"/>
      <c r="W37" s="24"/>
      <c r="X37" s="162"/>
      <c r="Y37" s="24"/>
      <c r="Z37" s="24"/>
      <c r="AA37" s="24"/>
      <c r="AB37" s="24"/>
      <c r="AC37" s="26"/>
      <c r="AD37" s="26"/>
      <c r="AE37" s="26"/>
      <c r="AF37" s="26"/>
    </row>
    <row r="38" spans="1:32" ht="15.75">
      <c r="A38" s="2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162"/>
      <c r="Y38" s="24"/>
      <c r="Z38" s="24"/>
      <c r="AA38" s="24"/>
      <c r="AB38" s="24"/>
      <c r="AC38" s="26"/>
      <c r="AD38" s="26"/>
      <c r="AE38" s="26"/>
      <c r="AF38" s="26"/>
    </row>
    <row r="39" spans="1:24" ht="15.75">
      <c r="A39" s="1"/>
      <c r="X39" s="1"/>
    </row>
    <row r="40" spans="1:24" ht="15.75">
      <c r="A40" s="1"/>
      <c r="X40" s="1"/>
    </row>
    <row r="41" spans="1:24" ht="15.75">
      <c r="A41" s="1"/>
      <c r="X41" s="1"/>
    </row>
    <row r="42" spans="1:24" ht="15.75">
      <c r="A42" s="1"/>
      <c r="X42" s="1"/>
    </row>
    <row r="43" spans="1:24" ht="15.75">
      <c r="A43" s="1"/>
      <c r="X43" s="1"/>
    </row>
  </sheetData>
  <sheetProtection/>
  <mergeCells count="13">
    <mergeCell ref="Y5:AB5"/>
    <mergeCell ref="A1:AB4"/>
    <mergeCell ref="T5:X5"/>
    <mergeCell ref="O5:Q5"/>
    <mergeCell ref="R5:S5"/>
    <mergeCell ref="A5:A6"/>
    <mergeCell ref="E5:E6"/>
    <mergeCell ref="F5:F6"/>
    <mergeCell ref="B5:C5"/>
    <mergeCell ref="D5:D6"/>
    <mergeCell ref="M5:M6"/>
    <mergeCell ref="N5:N6"/>
    <mergeCell ref="H5:L5"/>
  </mergeCells>
  <printOptions horizontalCentered="1"/>
  <pageMargins left="0.2362204724409449" right="0.1968503937007874" top="0.4330708661417323" bottom="0.5118110236220472" header="0.1968503937007874" footer="0.2362204724409449"/>
  <pageSetup horizontalDpi="600" verticalDpi="600" orientation="landscape" paperSize="9" scale="40" r:id="rId2"/>
  <colBreaks count="1" manualBreakCount="1">
    <brk id="14" max="3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8"/>
  <sheetViews>
    <sheetView view="pageBreakPreview" zoomScale="70" zoomScaleNormal="70" zoomScaleSheetLayoutView="70" workbookViewId="0" topLeftCell="A1">
      <selection activeCell="A1" sqref="A1:AN2"/>
    </sheetView>
  </sheetViews>
  <sheetFormatPr defaultColWidth="8.00390625" defaultRowHeight="12.75"/>
  <cols>
    <col min="1" max="1" width="60.00390625" style="2" customWidth="1"/>
    <col min="2" max="2" width="19.421875" style="2" customWidth="1"/>
    <col min="3" max="9" width="17.28125" style="2" customWidth="1"/>
    <col min="10" max="28" width="17.28125" style="3" customWidth="1"/>
    <col min="29" max="37" width="15.7109375" style="3" customWidth="1"/>
    <col min="38" max="38" width="14.7109375" style="3" customWidth="1"/>
    <col min="39" max="39" width="17.00390625" style="3" customWidth="1"/>
    <col min="40" max="40" width="19.8515625" style="3" customWidth="1"/>
    <col min="41" max="41" width="17.00390625" style="3" customWidth="1"/>
    <col min="42" max="16384" width="8.00390625" style="3" customWidth="1"/>
  </cols>
  <sheetData>
    <row r="1" spans="1:40" s="1" customFormat="1" ht="30.75" customHeight="1">
      <c r="A1" s="333" t="s">
        <v>858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</row>
    <row r="2" spans="1:40" ht="25.5" customHeight="1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</row>
    <row r="3" spans="1:40" s="4" customFormat="1" ht="44.25" customHeight="1">
      <c r="A3" s="335" t="s">
        <v>603</v>
      </c>
      <c r="B3" s="338" t="s">
        <v>551</v>
      </c>
      <c r="C3" s="339" t="s">
        <v>552</v>
      </c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78"/>
      <c r="T3" s="339" t="s">
        <v>552</v>
      </c>
      <c r="U3" s="340"/>
      <c r="V3" s="340"/>
      <c r="W3" s="340"/>
      <c r="X3" s="340"/>
      <c r="Y3" s="340"/>
      <c r="Z3" s="340"/>
      <c r="AA3" s="340"/>
      <c r="AB3" s="340"/>
      <c r="AC3" s="340"/>
      <c r="AD3" s="344"/>
      <c r="AE3" s="332" t="s">
        <v>553</v>
      </c>
      <c r="AF3" s="332"/>
      <c r="AG3" s="332"/>
      <c r="AH3" s="332"/>
      <c r="AI3" s="332"/>
      <c r="AJ3" s="332"/>
      <c r="AK3" s="332"/>
      <c r="AL3" s="332"/>
      <c r="AM3" s="332" t="s">
        <v>554</v>
      </c>
      <c r="AN3" s="332" t="s">
        <v>555</v>
      </c>
    </row>
    <row r="4" spans="1:40" s="5" customFormat="1" ht="52.5" customHeight="1">
      <c r="A4" s="336"/>
      <c r="B4" s="338"/>
      <c r="C4" s="339" t="s">
        <v>556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4"/>
      <c r="T4" s="341" t="s">
        <v>557</v>
      </c>
      <c r="U4" s="342"/>
      <c r="V4" s="342"/>
      <c r="W4" s="342"/>
      <c r="X4" s="342"/>
      <c r="Y4" s="342"/>
      <c r="Z4" s="342"/>
      <c r="AA4" s="342"/>
      <c r="AB4" s="342"/>
      <c r="AC4" s="342"/>
      <c r="AD4" s="343"/>
      <c r="AE4" s="332"/>
      <c r="AF4" s="332"/>
      <c r="AG4" s="332"/>
      <c r="AH4" s="332"/>
      <c r="AI4" s="332"/>
      <c r="AJ4" s="332"/>
      <c r="AK4" s="332"/>
      <c r="AL4" s="332"/>
      <c r="AM4" s="332"/>
      <c r="AN4" s="332"/>
    </row>
    <row r="5" spans="1:40" s="5" customFormat="1" ht="40.5" customHeight="1">
      <c r="A5" s="336"/>
      <c r="B5" s="338"/>
      <c r="C5" s="345" t="s">
        <v>558</v>
      </c>
      <c r="D5" s="345"/>
      <c r="E5" s="345" t="s">
        <v>88</v>
      </c>
      <c r="F5" s="345"/>
      <c r="G5" s="345" t="s">
        <v>89</v>
      </c>
      <c r="H5" s="345"/>
      <c r="I5" s="332" t="s">
        <v>90</v>
      </c>
      <c r="J5" s="332"/>
      <c r="K5" s="332" t="s">
        <v>91</v>
      </c>
      <c r="L5" s="332"/>
      <c r="M5" s="332" t="s">
        <v>92</v>
      </c>
      <c r="N5" s="332"/>
      <c r="O5" s="332" t="s">
        <v>559</v>
      </c>
      <c r="P5" s="332"/>
      <c r="Q5" s="332" t="s">
        <v>560</v>
      </c>
      <c r="R5" s="332"/>
      <c r="S5" s="332" t="s">
        <v>47</v>
      </c>
      <c r="T5" s="332" t="s">
        <v>47</v>
      </c>
      <c r="U5" s="332" t="s">
        <v>558</v>
      </c>
      <c r="V5" s="332"/>
      <c r="W5" s="332" t="s">
        <v>88</v>
      </c>
      <c r="X5" s="332"/>
      <c r="Y5" s="332" t="s">
        <v>89</v>
      </c>
      <c r="Z5" s="332"/>
      <c r="AA5" s="332" t="s">
        <v>90</v>
      </c>
      <c r="AB5" s="332"/>
      <c r="AC5" s="332" t="s">
        <v>561</v>
      </c>
      <c r="AD5" s="332"/>
      <c r="AE5" s="332" t="s">
        <v>47</v>
      </c>
      <c r="AF5" s="332" t="s">
        <v>558</v>
      </c>
      <c r="AG5" s="332" t="s">
        <v>88</v>
      </c>
      <c r="AH5" s="332" t="s">
        <v>89</v>
      </c>
      <c r="AI5" s="332" t="s">
        <v>90</v>
      </c>
      <c r="AJ5" s="332" t="s">
        <v>91</v>
      </c>
      <c r="AK5" s="332" t="s">
        <v>92</v>
      </c>
      <c r="AL5" s="332" t="s">
        <v>562</v>
      </c>
      <c r="AM5" s="332"/>
      <c r="AN5" s="332"/>
    </row>
    <row r="6" spans="1:40" s="5" customFormat="1" ht="41.25" customHeight="1">
      <c r="A6" s="337"/>
      <c r="B6" s="338"/>
      <c r="C6" s="119" t="s">
        <v>563</v>
      </c>
      <c r="D6" s="119" t="s">
        <v>564</v>
      </c>
      <c r="E6" s="119" t="s">
        <v>563</v>
      </c>
      <c r="F6" s="119" t="s">
        <v>564</v>
      </c>
      <c r="G6" s="119" t="s">
        <v>563</v>
      </c>
      <c r="H6" s="119" t="s">
        <v>564</v>
      </c>
      <c r="I6" s="42" t="s">
        <v>563</v>
      </c>
      <c r="J6" s="42" t="s">
        <v>564</v>
      </c>
      <c r="K6" s="42" t="s">
        <v>563</v>
      </c>
      <c r="L6" s="42" t="s">
        <v>564</v>
      </c>
      <c r="M6" s="42" t="s">
        <v>563</v>
      </c>
      <c r="N6" s="42" t="s">
        <v>564</v>
      </c>
      <c r="O6" s="42" t="s">
        <v>563</v>
      </c>
      <c r="P6" s="42" t="s">
        <v>564</v>
      </c>
      <c r="Q6" s="42" t="s">
        <v>563</v>
      </c>
      <c r="R6" s="42" t="s">
        <v>564</v>
      </c>
      <c r="S6" s="332"/>
      <c r="T6" s="332"/>
      <c r="U6" s="42" t="s">
        <v>563</v>
      </c>
      <c r="V6" s="42" t="s">
        <v>564</v>
      </c>
      <c r="W6" s="42" t="s">
        <v>563</v>
      </c>
      <c r="X6" s="42" t="s">
        <v>564</v>
      </c>
      <c r="Y6" s="42" t="s">
        <v>563</v>
      </c>
      <c r="Z6" s="42" t="s">
        <v>564</v>
      </c>
      <c r="AA6" s="42" t="s">
        <v>563</v>
      </c>
      <c r="AB6" s="42" t="s">
        <v>564</v>
      </c>
      <c r="AC6" s="42" t="s">
        <v>563</v>
      </c>
      <c r="AD6" s="42" t="s">
        <v>564</v>
      </c>
      <c r="AE6" s="332"/>
      <c r="AF6" s="332"/>
      <c r="AG6" s="332"/>
      <c r="AH6" s="332"/>
      <c r="AI6" s="332"/>
      <c r="AJ6" s="332"/>
      <c r="AK6" s="332"/>
      <c r="AL6" s="332"/>
      <c r="AM6" s="332"/>
      <c r="AN6" s="332"/>
    </row>
    <row r="7" spans="1:40" s="6" customFormat="1" ht="31.5" customHeight="1">
      <c r="A7" s="45" t="s">
        <v>18</v>
      </c>
      <c r="B7" s="115">
        <v>10136139.800925337</v>
      </c>
      <c r="C7" s="115">
        <v>534740.3300000001</v>
      </c>
      <c r="D7" s="115">
        <v>862</v>
      </c>
      <c r="E7" s="115">
        <v>2070392.3162478136</v>
      </c>
      <c r="F7" s="115">
        <v>793</v>
      </c>
      <c r="G7" s="115">
        <v>749606.1922069985</v>
      </c>
      <c r="H7" s="115">
        <v>406</v>
      </c>
      <c r="I7" s="115">
        <v>328410.95</v>
      </c>
      <c r="J7" s="115">
        <v>225</v>
      </c>
      <c r="K7" s="115">
        <v>653472.6700000002</v>
      </c>
      <c r="L7" s="115">
        <v>139</v>
      </c>
      <c r="M7" s="115">
        <v>305763.056194422</v>
      </c>
      <c r="N7" s="115">
        <v>80</v>
      </c>
      <c r="O7" s="115">
        <v>82984.41046918546</v>
      </c>
      <c r="P7" s="115">
        <v>28</v>
      </c>
      <c r="Q7" s="115">
        <v>244029.29999999996</v>
      </c>
      <c r="R7" s="115">
        <v>18</v>
      </c>
      <c r="S7" s="115">
        <v>4969399.22511842</v>
      </c>
      <c r="T7" s="115">
        <v>4946017.29702672</v>
      </c>
      <c r="U7" s="115">
        <v>1796794.579389</v>
      </c>
      <c r="V7" s="115">
        <v>1132</v>
      </c>
      <c r="W7" s="115">
        <v>1698194.4714432976</v>
      </c>
      <c r="X7" s="115">
        <v>622</v>
      </c>
      <c r="Y7" s="115">
        <v>628201.4600000001</v>
      </c>
      <c r="Z7" s="115">
        <v>373</v>
      </c>
      <c r="AA7" s="115">
        <v>331686.627583332</v>
      </c>
      <c r="AB7" s="115">
        <v>208</v>
      </c>
      <c r="AC7" s="115">
        <v>491140.15861109</v>
      </c>
      <c r="AD7" s="115">
        <v>207</v>
      </c>
      <c r="AE7" s="115">
        <v>4963127.110009014</v>
      </c>
      <c r="AF7" s="115">
        <v>2655092.306588308</v>
      </c>
      <c r="AG7" s="115">
        <v>1757500.2044956137</v>
      </c>
      <c r="AH7" s="115">
        <v>321677.41877571325</v>
      </c>
      <c r="AI7" s="115">
        <v>114274.08969753937</v>
      </c>
      <c r="AJ7" s="115">
        <v>44601.24399090453</v>
      </c>
      <c r="AK7" s="115">
        <v>41062.121808442535</v>
      </c>
      <c r="AL7" s="115">
        <v>28919.724652490822</v>
      </c>
      <c r="AM7" s="115">
        <v>361686.479467905</v>
      </c>
      <c r="AN7" s="115">
        <v>1252222.069741421</v>
      </c>
    </row>
    <row r="8" spans="1:40" s="6" customFormat="1" ht="47.25">
      <c r="A8" s="45" t="s">
        <v>535</v>
      </c>
      <c r="B8" s="115">
        <v>834364.0270756937</v>
      </c>
      <c r="C8" s="115">
        <v>6900</v>
      </c>
      <c r="D8" s="115">
        <v>4</v>
      </c>
      <c r="E8" s="115">
        <v>516016.42</v>
      </c>
      <c r="F8" s="115">
        <v>22</v>
      </c>
      <c r="G8" s="115">
        <v>0</v>
      </c>
      <c r="H8" s="115">
        <v>0</v>
      </c>
      <c r="I8" s="115">
        <v>2500</v>
      </c>
      <c r="J8" s="115">
        <v>2</v>
      </c>
      <c r="K8" s="115">
        <v>104421.32</v>
      </c>
      <c r="L8" s="115">
        <v>18</v>
      </c>
      <c r="M8" s="115">
        <v>17710</v>
      </c>
      <c r="N8" s="115">
        <v>2</v>
      </c>
      <c r="O8" s="115">
        <v>0</v>
      </c>
      <c r="P8" s="115">
        <v>0</v>
      </c>
      <c r="Q8" s="115">
        <v>7926</v>
      </c>
      <c r="R8" s="115">
        <v>1</v>
      </c>
      <c r="S8" s="115">
        <v>655473.74</v>
      </c>
      <c r="T8" s="115">
        <v>655473.74</v>
      </c>
      <c r="U8" s="115">
        <v>479505</v>
      </c>
      <c r="V8" s="115">
        <v>19</v>
      </c>
      <c r="W8" s="115">
        <v>76011.42</v>
      </c>
      <c r="X8" s="115">
        <v>9</v>
      </c>
      <c r="Y8" s="115">
        <v>3390</v>
      </c>
      <c r="Z8" s="115">
        <v>3</v>
      </c>
      <c r="AA8" s="115">
        <v>26500</v>
      </c>
      <c r="AB8" s="115">
        <v>5</v>
      </c>
      <c r="AC8" s="115">
        <v>70067.32</v>
      </c>
      <c r="AD8" s="115">
        <v>13</v>
      </c>
      <c r="AE8" s="115">
        <v>112802.0359448496</v>
      </c>
      <c r="AF8" s="115">
        <v>17658.20976155227</v>
      </c>
      <c r="AG8" s="115">
        <v>79741.12984186606</v>
      </c>
      <c r="AH8" s="115">
        <v>13419.726341431271</v>
      </c>
      <c r="AI8" s="115">
        <v>1982.97</v>
      </c>
      <c r="AJ8" s="115">
        <v>0</v>
      </c>
      <c r="AK8" s="115">
        <v>0</v>
      </c>
      <c r="AL8" s="115">
        <v>0</v>
      </c>
      <c r="AM8" s="115">
        <v>168053.74143084406</v>
      </c>
      <c r="AN8" s="115">
        <v>31149.269999999997</v>
      </c>
    </row>
    <row r="9" spans="1:40" s="6" customFormat="1" ht="31.5" customHeight="1">
      <c r="A9" s="45" t="s">
        <v>19</v>
      </c>
      <c r="B9" s="115">
        <v>5966803.413875695</v>
      </c>
      <c r="C9" s="115">
        <v>1764676.110000001</v>
      </c>
      <c r="D9" s="115">
        <v>24117</v>
      </c>
      <c r="E9" s="115">
        <v>263653.9</v>
      </c>
      <c r="F9" s="115">
        <v>4255</v>
      </c>
      <c r="G9" s="115">
        <v>18326.240000000005</v>
      </c>
      <c r="H9" s="115">
        <v>660</v>
      </c>
      <c r="I9" s="115">
        <v>32981.65</v>
      </c>
      <c r="J9" s="115">
        <v>679</v>
      </c>
      <c r="K9" s="115">
        <v>28169.690000000002</v>
      </c>
      <c r="L9" s="115">
        <v>364</v>
      </c>
      <c r="M9" s="115">
        <v>70951.45</v>
      </c>
      <c r="N9" s="115">
        <v>407</v>
      </c>
      <c r="O9" s="115">
        <v>4366.589999999999</v>
      </c>
      <c r="P9" s="115">
        <v>28</v>
      </c>
      <c r="Q9" s="115">
        <v>3433.2699999999995</v>
      </c>
      <c r="R9" s="115">
        <v>13</v>
      </c>
      <c r="S9" s="115">
        <v>2186558.900000001</v>
      </c>
      <c r="T9" s="115">
        <v>2209940.4980917014</v>
      </c>
      <c r="U9" s="115">
        <v>1885321.560000001</v>
      </c>
      <c r="V9" s="115">
        <v>26452</v>
      </c>
      <c r="W9" s="115">
        <v>168053.5080917</v>
      </c>
      <c r="X9" s="115">
        <v>1927</v>
      </c>
      <c r="Y9" s="115">
        <v>27091.440000000002</v>
      </c>
      <c r="Z9" s="115">
        <v>695</v>
      </c>
      <c r="AA9" s="115">
        <v>28685.86</v>
      </c>
      <c r="AB9" s="115">
        <v>665</v>
      </c>
      <c r="AC9" s="115">
        <v>100788.12999999999</v>
      </c>
      <c r="AD9" s="115">
        <v>777</v>
      </c>
      <c r="AE9" s="115">
        <v>3681017.9057488884</v>
      </c>
      <c r="AF9" s="115">
        <v>3133668.6166229034</v>
      </c>
      <c r="AG9" s="115">
        <v>534157.2713894168</v>
      </c>
      <c r="AH9" s="115">
        <v>11988.010810062067</v>
      </c>
      <c r="AI9" s="115">
        <v>1032.593290094827</v>
      </c>
      <c r="AJ9" s="115">
        <v>171.4136364107253</v>
      </c>
      <c r="AK9" s="115">
        <v>0</v>
      </c>
      <c r="AL9" s="115">
        <v>0</v>
      </c>
      <c r="AM9" s="115">
        <v>154632.71065480768</v>
      </c>
      <c r="AN9" s="115">
        <v>69407.57</v>
      </c>
    </row>
    <row r="10" spans="1:40" s="6" customFormat="1" ht="31.5" customHeight="1">
      <c r="A10" s="45" t="s">
        <v>20</v>
      </c>
      <c r="B10" s="115">
        <v>150896958.84742606</v>
      </c>
      <c r="C10" s="115">
        <v>54242017.50402068</v>
      </c>
      <c r="D10" s="115">
        <v>76514</v>
      </c>
      <c r="E10" s="115">
        <v>60570747.37698566</v>
      </c>
      <c r="F10" s="115">
        <v>72618</v>
      </c>
      <c r="G10" s="115">
        <v>19756879.830903213</v>
      </c>
      <c r="H10" s="115">
        <v>32298</v>
      </c>
      <c r="I10" s="115">
        <v>10538422.183207639</v>
      </c>
      <c r="J10" s="115">
        <v>17807</v>
      </c>
      <c r="K10" s="115">
        <v>3686542.178847662</v>
      </c>
      <c r="L10" s="115">
        <v>1169</v>
      </c>
      <c r="M10" s="115">
        <v>844123.5719307184</v>
      </c>
      <c r="N10" s="115">
        <v>73</v>
      </c>
      <c r="O10" s="115">
        <v>364136.8208745431</v>
      </c>
      <c r="P10" s="115">
        <v>30</v>
      </c>
      <c r="Q10" s="115">
        <v>1204233.430004721</v>
      </c>
      <c r="R10" s="115">
        <v>51</v>
      </c>
      <c r="S10" s="115">
        <v>151207102.89677483</v>
      </c>
      <c r="T10" s="115">
        <v>151207102.89677486</v>
      </c>
      <c r="U10" s="115">
        <v>57209127.18877401</v>
      </c>
      <c r="V10" s="115">
        <v>68837</v>
      </c>
      <c r="W10" s="115">
        <v>62487842.99416383</v>
      </c>
      <c r="X10" s="115">
        <v>77520</v>
      </c>
      <c r="Y10" s="115">
        <v>17999070.05441621</v>
      </c>
      <c r="Z10" s="115">
        <v>33474</v>
      </c>
      <c r="AA10" s="115">
        <v>9455032.00217236</v>
      </c>
      <c r="AB10" s="115">
        <v>18335</v>
      </c>
      <c r="AC10" s="115">
        <v>4056030.6572484504</v>
      </c>
      <c r="AD10" s="115">
        <v>1166</v>
      </c>
      <c r="AE10" s="115">
        <v>-3644580.377980114</v>
      </c>
      <c r="AF10" s="115">
        <v>2155256.1313040564</v>
      </c>
      <c r="AG10" s="115">
        <v>-421468.91649475705</v>
      </c>
      <c r="AH10" s="115">
        <v>-1671811.5922914976</v>
      </c>
      <c r="AI10" s="115">
        <v>-1334481.7749641652</v>
      </c>
      <c r="AJ10" s="115">
        <v>-886510.3645725001</v>
      </c>
      <c r="AK10" s="115">
        <v>-639929.7033611714</v>
      </c>
      <c r="AL10" s="115">
        <v>-845634.1576000787</v>
      </c>
      <c r="AM10" s="115">
        <v>3725824.3869213467</v>
      </c>
      <c r="AN10" s="115">
        <v>24093029.529545117</v>
      </c>
    </row>
    <row r="11" spans="1:40" s="6" customFormat="1" ht="31.5" customHeight="1">
      <c r="A11" s="45" t="s">
        <v>21</v>
      </c>
      <c r="B11" s="115">
        <v>2012025.5653067222</v>
      </c>
      <c r="C11" s="115">
        <v>8000</v>
      </c>
      <c r="D11" s="115">
        <v>3</v>
      </c>
      <c r="E11" s="115">
        <v>145300.1</v>
      </c>
      <c r="F11" s="115">
        <v>9</v>
      </c>
      <c r="G11" s="115">
        <v>1789115.21</v>
      </c>
      <c r="H11" s="115">
        <v>20</v>
      </c>
      <c r="I11" s="115">
        <v>9663.36</v>
      </c>
      <c r="J11" s="115">
        <v>7</v>
      </c>
      <c r="K11" s="115">
        <v>935</v>
      </c>
      <c r="L11" s="115">
        <v>1</v>
      </c>
      <c r="M11" s="115">
        <v>0</v>
      </c>
      <c r="N11" s="115">
        <v>0</v>
      </c>
      <c r="O11" s="115">
        <v>0</v>
      </c>
      <c r="P11" s="115">
        <v>0</v>
      </c>
      <c r="Q11" s="115">
        <v>0</v>
      </c>
      <c r="R11" s="115">
        <v>0</v>
      </c>
      <c r="S11" s="115">
        <v>1953013.67</v>
      </c>
      <c r="T11" s="115">
        <v>1953013.67</v>
      </c>
      <c r="U11" s="115">
        <v>24500</v>
      </c>
      <c r="V11" s="115">
        <v>7</v>
      </c>
      <c r="W11" s="115">
        <v>135500.1</v>
      </c>
      <c r="X11" s="115">
        <v>10</v>
      </c>
      <c r="Y11" s="115">
        <v>1784078.57</v>
      </c>
      <c r="Z11" s="115">
        <v>17</v>
      </c>
      <c r="AA11" s="115">
        <v>8000</v>
      </c>
      <c r="AB11" s="115">
        <v>5</v>
      </c>
      <c r="AC11" s="115">
        <v>935</v>
      </c>
      <c r="AD11" s="115">
        <v>1</v>
      </c>
      <c r="AE11" s="115">
        <v>432.39255152164725</v>
      </c>
      <c r="AF11" s="115">
        <v>136.1955205119541</v>
      </c>
      <c r="AG11" s="115">
        <v>262.111780864636</v>
      </c>
      <c r="AH11" s="115">
        <v>34.085250145057216</v>
      </c>
      <c r="AI11" s="115">
        <v>0</v>
      </c>
      <c r="AJ11" s="115">
        <v>0</v>
      </c>
      <c r="AK11" s="115">
        <v>0</v>
      </c>
      <c r="AL11" s="115">
        <v>0</v>
      </c>
      <c r="AM11" s="115">
        <v>58579.50275520056</v>
      </c>
      <c r="AN11" s="115">
        <v>1449653.505</v>
      </c>
    </row>
    <row r="12" spans="1:40" s="6" customFormat="1" ht="31.5" customHeight="1">
      <c r="A12" s="45" t="s">
        <v>22</v>
      </c>
      <c r="B12" s="115">
        <v>6481402.051380096</v>
      </c>
      <c r="C12" s="115">
        <v>507968</v>
      </c>
      <c r="D12" s="115">
        <v>1</v>
      </c>
      <c r="E12" s="115">
        <v>1714652.1168544</v>
      </c>
      <c r="F12" s="115">
        <v>4</v>
      </c>
      <c r="G12" s="115">
        <v>2876473.59</v>
      </c>
      <c r="H12" s="115">
        <v>3</v>
      </c>
      <c r="I12" s="115">
        <v>499775.95999999996</v>
      </c>
      <c r="J12" s="115">
        <v>2</v>
      </c>
      <c r="K12" s="115">
        <v>17409.54</v>
      </c>
      <c r="L12" s="115">
        <v>3</v>
      </c>
      <c r="M12" s="115">
        <v>8739.609999999999</v>
      </c>
      <c r="N12" s="115">
        <v>3</v>
      </c>
      <c r="O12" s="115">
        <v>0</v>
      </c>
      <c r="P12" s="115">
        <v>0</v>
      </c>
      <c r="Q12" s="115">
        <v>28945.83</v>
      </c>
      <c r="R12" s="115">
        <v>14</v>
      </c>
      <c r="S12" s="115">
        <v>5653964.6468544</v>
      </c>
      <c r="T12" s="115">
        <v>5653964.6468544</v>
      </c>
      <c r="U12" s="115">
        <v>507968</v>
      </c>
      <c r="V12" s="115">
        <v>1</v>
      </c>
      <c r="W12" s="115">
        <v>2791928.2268544</v>
      </c>
      <c r="X12" s="115">
        <v>6</v>
      </c>
      <c r="Y12" s="115">
        <v>2292841.59</v>
      </c>
      <c r="Z12" s="115">
        <v>3</v>
      </c>
      <c r="AA12" s="115">
        <v>6131.85</v>
      </c>
      <c r="AB12" s="115">
        <v>1</v>
      </c>
      <c r="AC12" s="115">
        <v>55094.979999999996</v>
      </c>
      <c r="AD12" s="115">
        <v>19</v>
      </c>
      <c r="AE12" s="115">
        <v>511172.4174428967</v>
      </c>
      <c r="AF12" s="115">
        <v>20503.563772236812</v>
      </c>
      <c r="AG12" s="115">
        <v>430449.39008191763</v>
      </c>
      <c r="AH12" s="115">
        <v>1267.6071331643739</v>
      </c>
      <c r="AI12" s="115">
        <v>1016.6034716640861</v>
      </c>
      <c r="AJ12" s="115">
        <v>251.66673304974756</v>
      </c>
      <c r="AK12" s="115">
        <v>42673.367974529974</v>
      </c>
      <c r="AL12" s="115">
        <v>15010.218276334097</v>
      </c>
      <c r="AM12" s="115">
        <v>316371.9870827996</v>
      </c>
      <c r="AN12" s="115">
        <v>5553018.619138108</v>
      </c>
    </row>
    <row r="13" spans="1:40" s="6" customFormat="1" ht="31.5" customHeight="1">
      <c r="A13" s="45" t="s">
        <v>23</v>
      </c>
      <c r="B13" s="115">
        <v>6464641.733695128</v>
      </c>
      <c r="C13" s="115">
        <v>240639.90705559996</v>
      </c>
      <c r="D13" s="115">
        <v>13</v>
      </c>
      <c r="E13" s="115">
        <v>625221.22</v>
      </c>
      <c r="F13" s="115">
        <v>33</v>
      </c>
      <c r="G13" s="115">
        <v>914344.29</v>
      </c>
      <c r="H13" s="115">
        <v>15</v>
      </c>
      <c r="I13" s="115">
        <v>1626762.3594842001</v>
      </c>
      <c r="J13" s="115">
        <v>25</v>
      </c>
      <c r="K13" s="115">
        <v>511082.9102502</v>
      </c>
      <c r="L13" s="115">
        <v>29</v>
      </c>
      <c r="M13" s="115">
        <v>1003067.4620602999</v>
      </c>
      <c r="N13" s="115">
        <v>16</v>
      </c>
      <c r="O13" s="115">
        <v>0</v>
      </c>
      <c r="P13" s="115">
        <v>0</v>
      </c>
      <c r="Q13" s="115">
        <v>1358021.3667080002</v>
      </c>
      <c r="R13" s="115">
        <v>2</v>
      </c>
      <c r="S13" s="115">
        <v>6279139.515558301</v>
      </c>
      <c r="T13" s="115">
        <v>6279139.5155583</v>
      </c>
      <c r="U13" s="115">
        <v>245639.90705559996</v>
      </c>
      <c r="V13" s="115">
        <v>14</v>
      </c>
      <c r="W13" s="115">
        <v>621901.22</v>
      </c>
      <c r="X13" s="115">
        <v>33</v>
      </c>
      <c r="Y13" s="115">
        <v>916536.54</v>
      </c>
      <c r="Z13" s="115">
        <v>15</v>
      </c>
      <c r="AA13" s="115">
        <v>1622953.3194842</v>
      </c>
      <c r="AB13" s="115">
        <v>25</v>
      </c>
      <c r="AC13" s="115">
        <v>2872108.5290185</v>
      </c>
      <c r="AD13" s="115">
        <v>46</v>
      </c>
      <c r="AE13" s="115">
        <v>122742.49866223114</v>
      </c>
      <c r="AF13" s="115">
        <v>41064.91132140157</v>
      </c>
      <c r="AG13" s="115">
        <v>80925.75884821438</v>
      </c>
      <c r="AH13" s="115">
        <v>751.8284926152031</v>
      </c>
      <c r="AI13" s="115">
        <v>0</v>
      </c>
      <c r="AJ13" s="115">
        <v>0</v>
      </c>
      <c r="AK13" s="115">
        <v>0</v>
      </c>
      <c r="AL13" s="115">
        <v>0</v>
      </c>
      <c r="AM13" s="115">
        <v>62829.71947459739</v>
      </c>
      <c r="AN13" s="115">
        <v>2404098.7605615556</v>
      </c>
    </row>
    <row r="14" spans="1:40" s="6" customFormat="1" ht="31.5" customHeight="1">
      <c r="A14" s="45" t="s">
        <v>24</v>
      </c>
      <c r="B14" s="115">
        <v>8038591.373093644</v>
      </c>
      <c r="C14" s="115">
        <v>915565.4733150001</v>
      </c>
      <c r="D14" s="115">
        <v>106</v>
      </c>
      <c r="E14" s="115">
        <v>1717211.0508204103</v>
      </c>
      <c r="F14" s="115">
        <v>196</v>
      </c>
      <c r="G14" s="115">
        <v>406130.86189185665</v>
      </c>
      <c r="H14" s="115">
        <v>79</v>
      </c>
      <c r="I14" s="115">
        <v>374726.12720031367</v>
      </c>
      <c r="J14" s="115">
        <v>40</v>
      </c>
      <c r="K14" s="115">
        <v>2343930.987618422</v>
      </c>
      <c r="L14" s="115">
        <v>21</v>
      </c>
      <c r="M14" s="115">
        <v>45372.07304</v>
      </c>
      <c r="N14" s="115">
        <v>4</v>
      </c>
      <c r="O14" s="115">
        <v>283141.4501329924</v>
      </c>
      <c r="P14" s="115">
        <v>3</v>
      </c>
      <c r="Q14" s="115">
        <v>554734.3465136869</v>
      </c>
      <c r="R14" s="115">
        <v>9</v>
      </c>
      <c r="S14" s="115">
        <v>6640812.370532681</v>
      </c>
      <c r="T14" s="115">
        <v>6640812.370532681</v>
      </c>
      <c r="U14" s="115">
        <v>1129358.3493698281</v>
      </c>
      <c r="V14" s="115">
        <v>133</v>
      </c>
      <c r="W14" s="115">
        <v>2204272.2232795414</v>
      </c>
      <c r="X14" s="115">
        <v>196</v>
      </c>
      <c r="Y14" s="115">
        <v>205898.8193580235</v>
      </c>
      <c r="Z14" s="115">
        <v>66</v>
      </c>
      <c r="AA14" s="115">
        <v>256140.23149445697</v>
      </c>
      <c r="AB14" s="115">
        <v>35</v>
      </c>
      <c r="AC14" s="115">
        <v>2845142.747030833</v>
      </c>
      <c r="AD14" s="115">
        <v>29</v>
      </c>
      <c r="AE14" s="115">
        <v>1030550.6504699804</v>
      </c>
      <c r="AF14" s="115">
        <v>362507.707166016</v>
      </c>
      <c r="AG14" s="115">
        <v>445031.3204080496</v>
      </c>
      <c r="AH14" s="115">
        <v>74120.87433020028</v>
      </c>
      <c r="AI14" s="115">
        <v>52792.25439248914</v>
      </c>
      <c r="AJ14" s="115">
        <v>61381.30833163822</v>
      </c>
      <c r="AK14" s="115">
        <v>34717.185841587125</v>
      </c>
      <c r="AL14" s="115">
        <v>0</v>
      </c>
      <c r="AM14" s="115">
        <v>375900.1108409824</v>
      </c>
      <c r="AN14" s="115">
        <v>2685277.8545883903</v>
      </c>
    </row>
    <row r="15" spans="1:40" s="6" customFormat="1" ht="31.5" customHeight="1">
      <c r="A15" s="45" t="s">
        <v>25</v>
      </c>
      <c r="B15" s="115">
        <v>173249361.6647782</v>
      </c>
      <c r="C15" s="115">
        <v>10661528.535669649</v>
      </c>
      <c r="D15" s="115">
        <v>5521</v>
      </c>
      <c r="E15" s="115">
        <v>105435758.49038155</v>
      </c>
      <c r="F15" s="115">
        <v>4355</v>
      </c>
      <c r="G15" s="115">
        <v>11133481.248091312</v>
      </c>
      <c r="H15" s="115">
        <v>2583</v>
      </c>
      <c r="I15" s="115">
        <v>10060311.901991792</v>
      </c>
      <c r="J15" s="115">
        <v>1886</v>
      </c>
      <c r="K15" s="115">
        <v>7307295.120337836</v>
      </c>
      <c r="L15" s="115">
        <v>62</v>
      </c>
      <c r="M15" s="115">
        <v>82035.17668890418</v>
      </c>
      <c r="N15" s="115">
        <v>17</v>
      </c>
      <c r="O15" s="115">
        <v>3224255.120427093</v>
      </c>
      <c r="P15" s="115">
        <v>13</v>
      </c>
      <c r="Q15" s="115">
        <v>13168813.846079</v>
      </c>
      <c r="R15" s="115">
        <v>30</v>
      </c>
      <c r="S15" s="115">
        <v>161073479.4396671</v>
      </c>
      <c r="T15" s="115">
        <v>161073479.4396671</v>
      </c>
      <c r="U15" s="115">
        <v>11607761.36577175</v>
      </c>
      <c r="V15" s="115">
        <v>5691</v>
      </c>
      <c r="W15" s="115">
        <v>108117534.82846794</v>
      </c>
      <c r="X15" s="115">
        <v>4393</v>
      </c>
      <c r="Y15" s="115">
        <v>13213919.705339829</v>
      </c>
      <c r="Z15" s="115">
        <v>2479</v>
      </c>
      <c r="AA15" s="115">
        <v>9691497.188305032</v>
      </c>
      <c r="AB15" s="115">
        <v>1844</v>
      </c>
      <c r="AC15" s="115">
        <v>18442766.351782598</v>
      </c>
      <c r="AD15" s="115">
        <v>89</v>
      </c>
      <c r="AE15" s="115">
        <v>9560260.59443257</v>
      </c>
      <c r="AF15" s="115">
        <v>3690992.7281328687</v>
      </c>
      <c r="AG15" s="115">
        <v>4438045.5034758225</v>
      </c>
      <c r="AH15" s="115">
        <v>680038.2939612684</v>
      </c>
      <c r="AI15" s="115">
        <v>515801.60353390843</v>
      </c>
      <c r="AJ15" s="115">
        <v>223744.7777080294</v>
      </c>
      <c r="AK15" s="115">
        <v>4700.953206460596</v>
      </c>
      <c r="AL15" s="115">
        <v>6936.734414210136</v>
      </c>
      <c r="AM15" s="115">
        <v>3022143.3439434846</v>
      </c>
      <c r="AN15" s="115">
        <v>122659930.52657503</v>
      </c>
    </row>
    <row r="16" spans="1:40" s="6" customFormat="1" ht="31.5" customHeight="1">
      <c r="A16" s="45" t="s">
        <v>597</v>
      </c>
      <c r="B16" s="115">
        <v>119584199.82403597</v>
      </c>
      <c r="C16" s="115">
        <v>6218008.469909852</v>
      </c>
      <c r="D16" s="115">
        <v>1394</v>
      </c>
      <c r="E16" s="115">
        <v>72520865.77754717</v>
      </c>
      <c r="F16" s="115">
        <v>1955</v>
      </c>
      <c r="G16" s="115">
        <v>8116622.311257725</v>
      </c>
      <c r="H16" s="115">
        <v>1165</v>
      </c>
      <c r="I16" s="115">
        <v>7540786.8269223515</v>
      </c>
      <c r="J16" s="115">
        <v>728</v>
      </c>
      <c r="K16" s="115">
        <v>3041084.632100057</v>
      </c>
      <c r="L16" s="115">
        <v>27</v>
      </c>
      <c r="M16" s="115">
        <v>42494.90283303827</v>
      </c>
      <c r="N16" s="115">
        <v>10</v>
      </c>
      <c r="O16" s="115">
        <v>1158117.9994334178</v>
      </c>
      <c r="P16" s="115">
        <v>3</v>
      </c>
      <c r="Q16" s="115">
        <v>13069222.926201245</v>
      </c>
      <c r="R16" s="115">
        <v>11</v>
      </c>
      <c r="S16" s="115">
        <v>111707203.84620485</v>
      </c>
      <c r="T16" s="115">
        <v>111707203.84620486</v>
      </c>
      <c r="U16" s="115">
        <v>7062752.976111951</v>
      </c>
      <c r="V16" s="115">
        <v>1503</v>
      </c>
      <c r="W16" s="115">
        <v>74751740.35505757</v>
      </c>
      <c r="X16" s="115">
        <v>1986</v>
      </c>
      <c r="Y16" s="115">
        <v>10184100.64254994</v>
      </c>
      <c r="Z16" s="115">
        <v>1097</v>
      </c>
      <c r="AA16" s="115">
        <v>7457688.112834986</v>
      </c>
      <c r="AB16" s="115">
        <v>702</v>
      </c>
      <c r="AC16" s="115">
        <v>12250921.759650411</v>
      </c>
      <c r="AD16" s="115">
        <v>26</v>
      </c>
      <c r="AE16" s="115">
        <v>6421276.977407261</v>
      </c>
      <c r="AF16" s="115">
        <v>1999146.2184660218</v>
      </c>
      <c r="AG16" s="115">
        <v>3262751.317099576</v>
      </c>
      <c r="AH16" s="115">
        <v>584650.6660102609</v>
      </c>
      <c r="AI16" s="115">
        <v>442328.4036659052</v>
      </c>
      <c r="AJ16" s="115">
        <v>132286.9125547881</v>
      </c>
      <c r="AK16" s="115">
        <v>112.7721622055833</v>
      </c>
      <c r="AL16" s="115">
        <v>0.6874485036969418</v>
      </c>
      <c r="AM16" s="115">
        <v>1757982.0937638464</v>
      </c>
      <c r="AN16" s="115">
        <v>85751678.24864586</v>
      </c>
    </row>
    <row r="17" spans="1:40" s="6" customFormat="1" ht="31.5" customHeight="1">
      <c r="A17" s="45" t="s">
        <v>598</v>
      </c>
      <c r="B17" s="115">
        <v>46301438.1567899</v>
      </c>
      <c r="C17" s="115">
        <v>3869946.8557598</v>
      </c>
      <c r="D17" s="115">
        <v>4001</v>
      </c>
      <c r="E17" s="115">
        <v>31659373.19727075</v>
      </c>
      <c r="F17" s="115">
        <v>2281</v>
      </c>
      <c r="G17" s="115">
        <v>2431947.4038640824</v>
      </c>
      <c r="H17" s="115">
        <v>1331</v>
      </c>
      <c r="I17" s="115">
        <v>1946992.2031901656</v>
      </c>
      <c r="J17" s="115">
        <v>1054</v>
      </c>
      <c r="K17" s="115">
        <v>1130737.79940489</v>
      </c>
      <c r="L17" s="115">
        <v>22</v>
      </c>
      <c r="M17" s="115">
        <v>37889.533855865906</v>
      </c>
      <c r="N17" s="115">
        <v>3</v>
      </c>
      <c r="O17" s="115">
        <v>2067307.9681037709</v>
      </c>
      <c r="P17" s="115">
        <v>10</v>
      </c>
      <c r="Q17" s="115">
        <v>96490.91987775575</v>
      </c>
      <c r="R17" s="115">
        <v>16</v>
      </c>
      <c r="S17" s="115">
        <v>43240685.881327085</v>
      </c>
      <c r="T17" s="115">
        <v>43240685.881327085</v>
      </c>
      <c r="U17" s="115">
        <v>3964225.1796597987</v>
      </c>
      <c r="V17" s="115">
        <v>4067</v>
      </c>
      <c r="W17" s="115">
        <v>31972532.537013847</v>
      </c>
      <c r="X17" s="115">
        <v>2271</v>
      </c>
      <c r="Y17" s="115">
        <v>2444157.9590169718</v>
      </c>
      <c r="Z17" s="115">
        <v>1309</v>
      </c>
      <c r="AA17" s="115">
        <v>1674968.374394183</v>
      </c>
      <c r="AB17" s="115">
        <v>1042</v>
      </c>
      <c r="AC17" s="115">
        <v>3184801.8312422787</v>
      </c>
      <c r="AD17" s="115">
        <v>46</v>
      </c>
      <c r="AE17" s="115">
        <v>2180960.6815310433</v>
      </c>
      <c r="AF17" s="115">
        <v>1345068.9622576358</v>
      </c>
      <c r="AG17" s="115">
        <v>691068.1430940608</v>
      </c>
      <c r="AH17" s="115">
        <v>61981.91836676966</v>
      </c>
      <c r="AI17" s="115">
        <v>43889.027351742254</v>
      </c>
      <c r="AJ17" s="115">
        <v>30652.459788084314</v>
      </c>
      <c r="AK17" s="115">
        <v>3300.5139036949113</v>
      </c>
      <c r="AL17" s="115">
        <v>4999.656769055771</v>
      </c>
      <c r="AM17" s="115">
        <v>952310.5830967755</v>
      </c>
      <c r="AN17" s="115">
        <v>34204525.02637537</v>
      </c>
    </row>
    <row r="18" spans="1:40" s="6" customFormat="1" ht="31.5" customHeight="1">
      <c r="A18" s="45" t="s">
        <v>599</v>
      </c>
      <c r="B18" s="115">
        <v>6233545.980649467</v>
      </c>
      <c r="C18" s="115">
        <v>446974.20999999996</v>
      </c>
      <c r="D18" s="115">
        <v>61</v>
      </c>
      <c r="E18" s="115">
        <v>1199409.9955636377</v>
      </c>
      <c r="F18" s="115">
        <v>103</v>
      </c>
      <c r="G18" s="115">
        <v>423553.53296950524</v>
      </c>
      <c r="H18" s="115">
        <v>85</v>
      </c>
      <c r="I18" s="115">
        <v>432648.51187927474</v>
      </c>
      <c r="J18" s="115">
        <v>93</v>
      </c>
      <c r="K18" s="115">
        <v>2838503.638</v>
      </c>
      <c r="L18" s="115">
        <v>7</v>
      </c>
      <c r="M18" s="115">
        <v>300</v>
      </c>
      <c r="N18" s="115">
        <v>1</v>
      </c>
      <c r="O18" s="115">
        <v>-1170.8471100960503</v>
      </c>
      <c r="P18" s="115">
        <v>0</v>
      </c>
      <c r="Q18" s="115">
        <v>3100</v>
      </c>
      <c r="R18" s="115">
        <v>2</v>
      </c>
      <c r="S18" s="115">
        <v>5343319.0413023215</v>
      </c>
      <c r="T18" s="115">
        <v>5343319.0413023215</v>
      </c>
      <c r="U18" s="115">
        <v>454184.20999999996</v>
      </c>
      <c r="V18" s="115">
        <v>68</v>
      </c>
      <c r="W18" s="115">
        <v>1205442.5955636378</v>
      </c>
      <c r="X18" s="115">
        <v>116</v>
      </c>
      <c r="Y18" s="115">
        <v>424303.10377291654</v>
      </c>
      <c r="Z18" s="115">
        <v>70</v>
      </c>
      <c r="AA18" s="115">
        <v>418956.34107586334</v>
      </c>
      <c r="AB18" s="115">
        <v>89</v>
      </c>
      <c r="AC18" s="115">
        <v>2840432.790889904</v>
      </c>
      <c r="AD18" s="115">
        <v>9</v>
      </c>
      <c r="AE18" s="115">
        <v>631089.6679706326</v>
      </c>
      <c r="AF18" s="115">
        <v>235949.6984095397</v>
      </c>
      <c r="AG18" s="115">
        <v>304528.89273679245</v>
      </c>
      <c r="AH18" s="115">
        <v>591.4400689445916</v>
      </c>
      <c r="AI18" s="115">
        <v>18220.36618758024</v>
      </c>
      <c r="AJ18" s="115">
        <v>68575.21323056488</v>
      </c>
      <c r="AK18" s="115">
        <v>1287.6671405601016</v>
      </c>
      <c r="AL18" s="115">
        <v>1936.3901966506673</v>
      </c>
      <c r="AM18" s="115">
        <v>270478.83829651354</v>
      </c>
      <c r="AN18" s="115">
        <v>2529307.5560380765</v>
      </c>
    </row>
    <row r="19" spans="1:40" s="6" customFormat="1" ht="31.5" customHeight="1">
      <c r="A19" s="45" t="s">
        <v>600</v>
      </c>
      <c r="B19" s="115">
        <v>1130177.7033028712</v>
      </c>
      <c r="C19" s="115">
        <v>126599</v>
      </c>
      <c r="D19" s="115">
        <v>65</v>
      </c>
      <c r="E19" s="115">
        <v>56109.520000000004</v>
      </c>
      <c r="F19" s="115">
        <v>16</v>
      </c>
      <c r="G19" s="115">
        <v>161358</v>
      </c>
      <c r="H19" s="115">
        <v>2</v>
      </c>
      <c r="I19" s="115">
        <v>139884.36</v>
      </c>
      <c r="J19" s="115">
        <v>11</v>
      </c>
      <c r="K19" s="115">
        <v>296969.05083289</v>
      </c>
      <c r="L19" s="115">
        <v>6</v>
      </c>
      <c r="M19" s="115">
        <v>1350.74</v>
      </c>
      <c r="N19" s="115">
        <v>3</v>
      </c>
      <c r="O19" s="115">
        <v>0</v>
      </c>
      <c r="P19" s="115">
        <v>0</v>
      </c>
      <c r="Q19" s="115">
        <v>0</v>
      </c>
      <c r="R19" s="115">
        <v>1</v>
      </c>
      <c r="S19" s="115">
        <v>782270.67083289</v>
      </c>
      <c r="T19" s="115">
        <v>782270.67083289</v>
      </c>
      <c r="U19" s="115">
        <v>126599</v>
      </c>
      <c r="V19" s="115">
        <v>53</v>
      </c>
      <c r="W19" s="115">
        <v>187819.34083288998</v>
      </c>
      <c r="X19" s="115">
        <v>20</v>
      </c>
      <c r="Y19" s="115">
        <v>161358</v>
      </c>
      <c r="Z19" s="115">
        <v>3</v>
      </c>
      <c r="AA19" s="115">
        <v>139884.36</v>
      </c>
      <c r="AB19" s="115">
        <v>11</v>
      </c>
      <c r="AC19" s="115">
        <v>166609.97</v>
      </c>
      <c r="AD19" s="115">
        <v>8</v>
      </c>
      <c r="AE19" s="115">
        <v>326933.2675236316</v>
      </c>
      <c r="AF19" s="115">
        <v>110827.84899967231</v>
      </c>
      <c r="AG19" s="115">
        <v>179697.1505453932</v>
      </c>
      <c r="AH19" s="115">
        <v>32814.26951529325</v>
      </c>
      <c r="AI19" s="115">
        <v>11363.806328680834</v>
      </c>
      <c r="AJ19" s="115">
        <v>-7769.807865407931</v>
      </c>
      <c r="AK19" s="115">
        <v>0</v>
      </c>
      <c r="AL19" s="115">
        <v>0</v>
      </c>
      <c r="AM19" s="115">
        <v>41371.82878634942</v>
      </c>
      <c r="AN19" s="115">
        <v>174419.69551573182</v>
      </c>
    </row>
    <row r="20" spans="1:40" s="6" customFormat="1" ht="31.5" customHeight="1">
      <c r="A20" s="45" t="s">
        <v>26</v>
      </c>
      <c r="B20" s="115">
        <v>3907530.6647360935</v>
      </c>
      <c r="C20" s="115">
        <v>749886.03</v>
      </c>
      <c r="D20" s="115">
        <v>621</v>
      </c>
      <c r="E20" s="115">
        <v>901157.76</v>
      </c>
      <c r="F20" s="115">
        <v>577</v>
      </c>
      <c r="G20" s="115">
        <v>720462.3899999999</v>
      </c>
      <c r="H20" s="115">
        <v>344</v>
      </c>
      <c r="I20" s="115">
        <v>522258.908</v>
      </c>
      <c r="J20" s="115">
        <v>156</v>
      </c>
      <c r="K20" s="115">
        <v>143348.49000000002</v>
      </c>
      <c r="L20" s="115">
        <v>4</v>
      </c>
      <c r="M20" s="115">
        <v>37999.02969288487</v>
      </c>
      <c r="N20" s="115">
        <v>1</v>
      </c>
      <c r="O20" s="115">
        <v>0</v>
      </c>
      <c r="P20" s="115">
        <v>0</v>
      </c>
      <c r="Q20" s="115">
        <v>32397.610490779454</v>
      </c>
      <c r="R20" s="115">
        <v>2</v>
      </c>
      <c r="S20" s="115">
        <v>3107510.218183665</v>
      </c>
      <c r="T20" s="115">
        <v>3107510.218183665</v>
      </c>
      <c r="U20" s="115">
        <v>773343.11</v>
      </c>
      <c r="V20" s="115">
        <v>574</v>
      </c>
      <c r="W20" s="115">
        <v>901877.398</v>
      </c>
      <c r="X20" s="115">
        <v>641</v>
      </c>
      <c r="Y20" s="115">
        <v>766396.3999999999</v>
      </c>
      <c r="Z20" s="115">
        <v>209</v>
      </c>
      <c r="AA20" s="115">
        <v>452148.18</v>
      </c>
      <c r="AB20" s="115">
        <v>279</v>
      </c>
      <c r="AC20" s="115">
        <v>213745.13018366438</v>
      </c>
      <c r="AD20" s="115">
        <v>7</v>
      </c>
      <c r="AE20" s="115">
        <v>724158.7969384029</v>
      </c>
      <c r="AF20" s="115">
        <v>389258.114985111</v>
      </c>
      <c r="AG20" s="115">
        <v>232573.28874459415</v>
      </c>
      <c r="AH20" s="115">
        <v>61155.72124059136</v>
      </c>
      <c r="AI20" s="115">
        <v>27205.306334842127</v>
      </c>
      <c r="AJ20" s="115">
        <v>13759.359698620925</v>
      </c>
      <c r="AK20" s="115">
        <v>96.75440456255456</v>
      </c>
      <c r="AL20" s="115">
        <v>110.25153008088819</v>
      </c>
      <c r="AM20" s="115">
        <v>82955.54799402575</v>
      </c>
      <c r="AN20" s="115">
        <v>555439.9839698297</v>
      </c>
    </row>
    <row r="21" spans="1:40" s="6" customFormat="1" ht="31.5" customHeight="1">
      <c r="A21" s="45" t="s">
        <v>601</v>
      </c>
      <c r="B21" s="115">
        <v>3674375.716906802</v>
      </c>
      <c r="C21" s="115">
        <v>683029.11</v>
      </c>
      <c r="D21" s="115">
        <v>544</v>
      </c>
      <c r="E21" s="115">
        <v>878866.04</v>
      </c>
      <c r="F21" s="115">
        <v>561</v>
      </c>
      <c r="G21" s="115">
        <v>717102.3899999999</v>
      </c>
      <c r="H21" s="115">
        <v>341</v>
      </c>
      <c r="I21" s="115">
        <v>467173.148</v>
      </c>
      <c r="J21" s="115">
        <v>145</v>
      </c>
      <c r="K21" s="115">
        <v>109884.26000000001</v>
      </c>
      <c r="L21" s="115">
        <v>3</v>
      </c>
      <c r="M21" s="115">
        <v>37999.02969288487</v>
      </c>
      <c r="N21" s="115">
        <v>1</v>
      </c>
      <c r="O21" s="115">
        <v>0</v>
      </c>
      <c r="P21" s="115">
        <v>0</v>
      </c>
      <c r="Q21" s="115">
        <v>32397.610490779454</v>
      </c>
      <c r="R21" s="115">
        <v>2</v>
      </c>
      <c r="S21" s="115">
        <v>2926451.5881836647</v>
      </c>
      <c r="T21" s="115">
        <v>2926451.5881836647</v>
      </c>
      <c r="U21" s="115">
        <v>706486.1900000001</v>
      </c>
      <c r="V21" s="115">
        <v>500</v>
      </c>
      <c r="W21" s="115">
        <v>879585.6780000001</v>
      </c>
      <c r="X21" s="115">
        <v>622</v>
      </c>
      <c r="Y21" s="115">
        <v>719270.6399999999</v>
      </c>
      <c r="Z21" s="115">
        <v>205</v>
      </c>
      <c r="AA21" s="115">
        <v>440828.18</v>
      </c>
      <c r="AB21" s="115">
        <v>269</v>
      </c>
      <c r="AC21" s="115">
        <v>180280.9001836644</v>
      </c>
      <c r="AD21" s="115">
        <v>6</v>
      </c>
      <c r="AE21" s="115">
        <v>678992.4768239111</v>
      </c>
      <c r="AF21" s="115">
        <v>354878.8986102823</v>
      </c>
      <c r="AG21" s="115">
        <v>223934.24712427624</v>
      </c>
      <c r="AH21" s="115">
        <v>59076.666187814495</v>
      </c>
      <c r="AI21" s="115">
        <v>27163.255253551935</v>
      </c>
      <c r="AJ21" s="115">
        <v>13732.403713342728</v>
      </c>
      <c r="AK21" s="115">
        <v>96.75440456255456</v>
      </c>
      <c r="AL21" s="115">
        <v>110.25153008088819</v>
      </c>
      <c r="AM21" s="115">
        <v>69596.19189922677</v>
      </c>
      <c r="AN21" s="115">
        <v>555439.9839698297</v>
      </c>
    </row>
    <row r="22" spans="1:40" s="6" customFormat="1" ht="31.5" customHeight="1">
      <c r="A22" s="45" t="s">
        <v>602</v>
      </c>
      <c r="B22" s="115">
        <v>233154.9478292909</v>
      </c>
      <c r="C22" s="115">
        <v>66856.92000000001</v>
      </c>
      <c r="D22" s="115">
        <v>77</v>
      </c>
      <c r="E22" s="115">
        <v>22291.72</v>
      </c>
      <c r="F22" s="115">
        <v>16</v>
      </c>
      <c r="G22" s="115">
        <v>3360</v>
      </c>
      <c r="H22" s="115">
        <v>3</v>
      </c>
      <c r="I22" s="115">
        <v>55085.76</v>
      </c>
      <c r="J22" s="115">
        <v>11</v>
      </c>
      <c r="K22" s="115">
        <v>33464.23</v>
      </c>
      <c r="L22" s="115">
        <v>1</v>
      </c>
      <c r="M22" s="115">
        <v>0</v>
      </c>
      <c r="N22" s="115">
        <v>0</v>
      </c>
      <c r="O22" s="115">
        <v>0</v>
      </c>
      <c r="P22" s="115">
        <v>0</v>
      </c>
      <c r="Q22" s="115">
        <v>0</v>
      </c>
      <c r="R22" s="115">
        <v>0</v>
      </c>
      <c r="S22" s="115">
        <v>181058.63</v>
      </c>
      <c r="T22" s="115">
        <v>181058.63</v>
      </c>
      <c r="U22" s="115">
        <v>66856.92000000001</v>
      </c>
      <c r="V22" s="115">
        <v>74</v>
      </c>
      <c r="W22" s="115">
        <v>22291.72</v>
      </c>
      <c r="X22" s="115">
        <v>19</v>
      </c>
      <c r="Y22" s="115">
        <v>47125.76</v>
      </c>
      <c r="Z22" s="115">
        <v>4</v>
      </c>
      <c r="AA22" s="115">
        <v>11320</v>
      </c>
      <c r="AB22" s="115">
        <v>10</v>
      </c>
      <c r="AC22" s="115">
        <v>33464.23</v>
      </c>
      <c r="AD22" s="115">
        <v>1</v>
      </c>
      <c r="AE22" s="115">
        <v>45166.320114491944</v>
      </c>
      <c r="AF22" s="115">
        <v>34379.216374828735</v>
      </c>
      <c r="AG22" s="115">
        <v>8639.04162031796</v>
      </c>
      <c r="AH22" s="115">
        <v>2079.0550527768664</v>
      </c>
      <c r="AI22" s="115">
        <v>42.05108129019475</v>
      </c>
      <c r="AJ22" s="115">
        <v>26.955985278196067</v>
      </c>
      <c r="AK22" s="115">
        <v>0</v>
      </c>
      <c r="AL22" s="115">
        <v>0</v>
      </c>
      <c r="AM22" s="115">
        <v>13359.356094798959</v>
      </c>
      <c r="AN22" s="115">
        <v>0</v>
      </c>
    </row>
    <row r="23" spans="1:40" s="6" customFormat="1" ht="31.5" customHeight="1">
      <c r="A23" s="45" t="s">
        <v>27</v>
      </c>
      <c r="B23" s="115">
        <v>1032246899.5444295</v>
      </c>
      <c r="C23" s="115">
        <v>27281258.912126236</v>
      </c>
      <c r="D23" s="115">
        <v>14250</v>
      </c>
      <c r="E23" s="115">
        <v>129415198.49223065</v>
      </c>
      <c r="F23" s="115">
        <v>43771</v>
      </c>
      <c r="G23" s="115">
        <v>94762130.58874673</v>
      </c>
      <c r="H23" s="115">
        <v>15742</v>
      </c>
      <c r="I23" s="115">
        <v>68972892.41144957</v>
      </c>
      <c r="J23" s="115">
        <v>7495</v>
      </c>
      <c r="K23" s="115">
        <v>64261651.319259845</v>
      </c>
      <c r="L23" s="115">
        <v>3800</v>
      </c>
      <c r="M23" s="115">
        <v>44691395.7600165</v>
      </c>
      <c r="N23" s="115">
        <v>2972</v>
      </c>
      <c r="O23" s="115">
        <v>22821337.849071275</v>
      </c>
      <c r="P23" s="115">
        <v>2364</v>
      </c>
      <c r="Q23" s="115">
        <v>49117772.764951326</v>
      </c>
      <c r="R23" s="115">
        <v>3576</v>
      </c>
      <c r="S23" s="115">
        <v>501323638.0978521</v>
      </c>
      <c r="T23" s="115">
        <v>501323638.1078511</v>
      </c>
      <c r="U23" s="115">
        <v>102947599.83855136</v>
      </c>
      <c r="V23" s="115">
        <v>34830</v>
      </c>
      <c r="W23" s="115">
        <v>211188476.04407957</v>
      </c>
      <c r="X23" s="115">
        <v>43151</v>
      </c>
      <c r="Y23" s="115">
        <v>85567370.83942255</v>
      </c>
      <c r="Z23" s="115">
        <v>10022</v>
      </c>
      <c r="AA23" s="115">
        <v>35295347.77665575</v>
      </c>
      <c r="AB23" s="115">
        <v>2874</v>
      </c>
      <c r="AC23" s="115">
        <v>66324843.609141916</v>
      </c>
      <c r="AD23" s="115">
        <v>3093</v>
      </c>
      <c r="AE23" s="115">
        <v>517924142.4383279</v>
      </c>
      <c r="AF23" s="115">
        <v>176857892.7216193</v>
      </c>
      <c r="AG23" s="115">
        <v>162978924.59937036</v>
      </c>
      <c r="AH23" s="115">
        <v>82559211.48562445</v>
      </c>
      <c r="AI23" s="115">
        <v>47195272.94047871</v>
      </c>
      <c r="AJ23" s="115">
        <v>21381792.593653172</v>
      </c>
      <c r="AK23" s="115">
        <v>13717760.151393648</v>
      </c>
      <c r="AL23" s="115">
        <v>13233287.946188278</v>
      </c>
      <c r="AM23" s="115">
        <v>17719814.015927643</v>
      </c>
      <c r="AN23" s="115">
        <v>491670300.0883205</v>
      </c>
    </row>
    <row r="24" spans="1:40" s="6" customFormat="1" ht="31.5" customHeight="1">
      <c r="A24" s="45" t="s">
        <v>531</v>
      </c>
      <c r="B24" s="115">
        <v>1004443083.8959711</v>
      </c>
      <c r="C24" s="115">
        <v>26782106.328507137</v>
      </c>
      <c r="D24" s="115">
        <v>14039</v>
      </c>
      <c r="E24" s="115">
        <v>126025038.48636216</v>
      </c>
      <c r="F24" s="115">
        <v>43084</v>
      </c>
      <c r="G24" s="115">
        <v>89934975.15662636</v>
      </c>
      <c r="H24" s="115">
        <v>15398</v>
      </c>
      <c r="I24" s="115">
        <v>67549562.39725564</v>
      </c>
      <c r="J24" s="115">
        <v>7164</v>
      </c>
      <c r="K24" s="115">
        <v>63289710.33834445</v>
      </c>
      <c r="L24" s="115">
        <v>3605</v>
      </c>
      <c r="M24" s="115">
        <v>42898272.00154809</v>
      </c>
      <c r="N24" s="115">
        <v>2854</v>
      </c>
      <c r="O24" s="115">
        <v>21548790.594667975</v>
      </c>
      <c r="P24" s="115">
        <v>2324</v>
      </c>
      <c r="Q24" s="115">
        <v>41203455.88831712</v>
      </c>
      <c r="R24" s="115">
        <v>3510</v>
      </c>
      <c r="S24" s="115">
        <v>479231911.19162893</v>
      </c>
      <c r="T24" s="115">
        <v>479231911.20162785</v>
      </c>
      <c r="U24" s="115">
        <v>99420167.85191368</v>
      </c>
      <c r="V24" s="115">
        <v>34426</v>
      </c>
      <c r="W24" s="115">
        <v>202088678.4607209</v>
      </c>
      <c r="X24" s="115">
        <v>42549</v>
      </c>
      <c r="Y24" s="115">
        <v>82949472.85022353</v>
      </c>
      <c r="Z24" s="115">
        <v>9702</v>
      </c>
      <c r="AA24" s="115">
        <v>33750561.28110235</v>
      </c>
      <c r="AB24" s="115">
        <v>2551</v>
      </c>
      <c r="AC24" s="115">
        <v>61023030.75766752</v>
      </c>
      <c r="AD24" s="115">
        <v>2750</v>
      </c>
      <c r="AE24" s="115">
        <v>512638272.9394113</v>
      </c>
      <c r="AF24" s="115">
        <v>175388518.8413518</v>
      </c>
      <c r="AG24" s="115">
        <v>161250170.76459366</v>
      </c>
      <c r="AH24" s="115">
        <v>81639236.86560747</v>
      </c>
      <c r="AI24" s="115">
        <v>46461333.80381191</v>
      </c>
      <c r="AJ24" s="115">
        <v>21172157.796365175</v>
      </c>
      <c r="AK24" s="115">
        <v>13628308.50522269</v>
      </c>
      <c r="AL24" s="115">
        <v>13098546.362458523</v>
      </c>
      <c r="AM24" s="115">
        <v>17214438.23504045</v>
      </c>
      <c r="AN24" s="115">
        <v>482023821.6615261</v>
      </c>
    </row>
    <row r="25" spans="1:40" s="6" customFormat="1" ht="31.5" customHeight="1">
      <c r="A25" s="45" t="s">
        <v>532</v>
      </c>
      <c r="B25" s="115">
        <v>9302139.642273461</v>
      </c>
      <c r="C25" s="115">
        <v>10888.34</v>
      </c>
      <c r="D25" s="115">
        <v>4</v>
      </c>
      <c r="E25" s="115">
        <v>228181.11999999994</v>
      </c>
      <c r="F25" s="115">
        <v>40</v>
      </c>
      <c r="G25" s="115">
        <v>95378.07999999999</v>
      </c>
      <c r="H25" s="115">
        <v>20</v>
      </c>
      <c r="I25" s="115">
        <v>29484.149999999994</v>
      </c>
      <c r="J25" s="115">
        <v>8</v>
      </c>
      <c r="K25" s="115">
        <v>4596.2</v>
      </c>
      <c r="L25" s="115">
        <v>2</v>
      </c>
      <c r="M25" s="115">
        <v>694268.4460859031</v>
      </c>
      <c r="N25" s="115">
        <v>6</v>
      </c>
      <c r="O25" s="115">
        <v>570085.33</v>
      </c>
      <c r="P25" s="115">
        <v>6</v>
      </c>
      <c r="Q25" s="115">
        <v>7405636.493874199</v>
      </c>
      <c r="R25" s="115">
        <v>59</v>
      </c>
      <c r="S25" s="115">
        <v>9038518.1599601</v>
      </c>
      <c r="T25" s="115">
        <v>9038518.159960102</v>
      </c>
      <c r="U25" s="115">
        <v>2158062.4497532</v>
      </c>
      <c r="V25" s="115">
        <v>38</v>
      </c>
      <c r="W25" s="115">
        <v>3124640.8400210007</v>
      </c>
      <c r="X25" s="115">
        <v>49</v>
      </c>
      <c r="Y25" s="115">
        <v>946142.6219999999</v>
      </c>
      <c r="Z25" s="115">
        <v>23</v>
      </c>
      <c r="AA25" s="115">
        <v>145589.6221</v>
      </c>
      <c r="AB25" s="115">
        <v>8</v>
      </c>
      <c r="AC25" s="115">
        <v>2664082.626085903</v>
      </c>
      <c r="AD25" s="115">
        <v>27</v>
      </c>
      <c r="AE25" s="115">
        <v>162743.93230062362</v>
      </c>
      <c r="AF25" s="115">
        <v>5382.109302705438</v>
      </c>
      <c r="AG25" s="115">
        <v>138640.62574059042</v>
      </c>
      <c r="AH25" s="115">
        <v>13222.537975966357</v>
      </c>
      <c r="AI25" s="115">
        <v>2714.8169862588184</v>
      </c>
      <c r="AJ25" s="115">
        <v>2783.8422951025605</v>
      </c>
      <c r="AK25" s="115">
        <v>1.7280399333685637E-11</v>
      </c>
      <c r="AL25" s="115">
        <v>1.864464138634503E-11</v>
      </c>
      <c r="AM25" s="115">
        <v>100877.55001273632</v>
      </c>
      <c r="AN25" s="115">
        <v>2591016.5909145353</v>
      </c>
    </row>
    <row r="26" spans="1:40" s="6" customFormat="1" ht="31.5" customHeight="1">
      <c r="A26" s="45" t="s">
        <v>533</v>
      </c>
      <c r="B26" s="115">
        <v>7436605.842505379</v>
      </c>
      <c r="C26" s="115">
        <v>30442.135000000002</v>
      </c>
      <c r="D26" s="115">
        <v>11</v>
      </c>
      <c r="E26" s="115">
        <v>120907.05200389998</v>
      </c>
      <c r="F26" s="115">
        <v>26</v>
      </c>
      <c r="G26" s="115">
        <v>2751929.57</v>
      </c>
      <c r="H26" s="115">
        <v>9</v>
      </c>
      <c r="I26" s="115">
        <v>7413.35</v>
      </c>
      <c r="J26" s="115">
        <v>4</v>
      </c>
      <c r="K26" s="115">
        <v>130949.13</v>
      </c>
      <c r="L26" s="115">
        <v>8</v>
      </c>
      <c r="M26" s="115">
        <v>416986.26</v>
      </c>
      <c r="N26" s="115">
        <v>5</v>
      </c>
      <c r="O26" s="115">
        <v>7483.1538</v>
      </c>
      <c r="P26" s="115">
        <v>3</v>
      </c>
      <c r="Q26" s="115">
        <v>0</v>
      </c>
      <c r="R26" s="115">
        <v>0</v>
      </c>
      <c r="S26" s="115">
        <v>3466110.6508038994</v>
      </c>
      <c r="T26" s="115">
        <v>3466110.6508039</v>
      </c>
      <c r="U26" s="115">
        <v>68193.065</v>
      </c>
      <c r="V26" s="115">
        <v>17</v>
      </c>
      <c r="W26" s="115">
        <v>2887950.6620039</v>
      </c>
      <c r="X26" s="115">
        <v>26</v>
      </c>
      <c r="Y26" s="115">
        <v>37970.899999999994</v>
      </c>
      <c r="Z26" s="115">
        <v>8</v>
      </c>
      <c r="AA26" s="115">
        <v>11772.82</v>
      </c>
      <c r="AB26" s="115">
        <v>4</v>
      </c>
      <c r="AC26" s="115">
        <v>460223.2038</v>
      </c>
      <c r="AD26" s="115">
        <v>11</v>
      </c>
      <c r="AE26" s="115">
        <v>3913945.755361401</v>
      </c>
      <c r="AF26" s="115">
        <v>1043914.7291164915</v>
      </c>
      <c r="AG26" s="115">
        <v>995726.2543457353</v>
      </c>
      <c r="AH26" s="115">
        <v>844186.3795887243</v>
      </c>
      <c r="AI26" s="115">
        <v>654137.8512159581</v>
      </c>
      <c r="AJ26" s="115">
        <v>169039.75333539513</v>
      </c>
      <c r="AK26" s="115">
        <v>79159.42310204922</v>
      </c>
      <c r="AL26" s="115">
        <v>127781.3646570481</v>
      </c>
      <c r="AM26" s="115">
        <v>118128.570928758</v>
      </c>
      <c r="AN26" s="115">
        <v>3769113.856360318</v>
      </c>
    </row>
    <row r="27" spans="1:40" s="6" customFormat="1" ht="31.5" customHeight="1">
      <c r="A27" s="45" t="s">
        <v>534</v>
      </c>
      <c r="B27" s="115">
        <v>11065070.16367955</v>
      </c>
      <c r="C27" s="115">
        <v>457822.10861909995</v>
      </c>
      <c r="D27" s="115">
        <v>196</v>
      </c>
      <c r="E27" s="115">
        <v>3041071.8338645995</v>
      </c>
      <c r="F27" s="115">
        <v>621</v>
      </c>
      <c r="G27" s="115">
        <v>1979847.7821203999</v>
      </c>
      <c r="H27" s="115">
        <v>315</v>
      </c>
      <c r="I27" s="115">
        <v>1386432.5141939</v>
      </c>
      <c r="J27" s="115">
        <v>319</v>
      </c>
      <c r="K27" s="115">
        <v>836395.6509154001</v>
      </c>
      <c r="L27" s="115">
        <v>185</v>
      </c>
      <c r="M27" s="115">
        <v>681869.0523825</v>
      </c>
      <c r="N27" s="115">
        <v>107</v>
      </c>
      <c r="O27" s="115">
        <v>694978.7706033001</v>
      </c>
      <c r="P27" s="115">
        <v>31</v>
      </c>
      <c r="Q27" s="115">
        <v>508680.38276</v>
      </c>
      <c r="R27" s="115">
        <v>7</v>
      </c>
      <c r="S27" s="115">
        <v>9587098.095459199</v>
      </c>
      <c r="T27" s="115">
        <v>9587098.0954592</v>
      </c>
      <c r="U27" s="115">
        <v>1301176.4718845002</v>
      </c>
      <c r="V27" s="115">
        <v>349</v>
      </c>
      <c r="W27" s="115">
        <v>3087206.0813338</v>
      </c>
      <c r="X27" s="115">
        <v>527</v>
      </c>
      <c r="Y27" s="115">
        <v>1633784.4671989998</v>
      </c>
      <c r="Z27" s="115">
        <v>289</v>
      </c>
      <c r="AA27" s="115">
        <v>1387424.0534534003</v>
      </c>
      <c r="AB27" s="115">
        <v>311</v>
      </c>
      <c r="AC27" s="115">
        <v>2177507.0215885</v>
      </c>
      <c r="AD27" s="115">
        <v>305</v>
      </c>
      <c r="AE27" s="115">
        <v>1209179.811254649</v>
      </c>
      <c r="AF27" s="115">
        <v>420077.041848319</v>
      </c>
      <c r="AG27" s="115">
        <v>594386.9546903551</v>
      </c>
      <c r="AH27" s="115">
        <v>62565.70245228084</v>
      </c>
      <c r="AI27" s="115">
        <v>77086.46846458205</v>
      </c>
      <c r="AJ27" s="115">
        <v>37811.20165749935</v>
      </c>
      <c r="AK27" s="115">
        <v>10292.223068909387</v>
      </c>
      <c r="AL27" s="115">
        <v>6960.219072703247</v>
      </c>
      <c r="AM27" s="115">
        <v>286369.65994570206</v>
      </c>
      <c r="AN27" s="115">
        <v>3286347.97951954</v>
      </c>
    </row>
    <row r="28" spans="1:40" s="6" customFormat="1" ht="47.25">
      <c r="A28" s="45" t="s">
        <v>28</v>
      </c>
      <c r="B28" s="115">
        <v>433447.8369015064</v>
      </c>
      <c r="C28" s="115">
        <v>0</v>
      </c>
      <c r="D28" s="115">
        <v>0</v>
      </c>
      <c r="E28" s="115">
        <v>15819.06</v>
      </c>
      <c r="F28" s="115">
        <v>6</v>
      </c>
      <c r="G28" s="115">
        <v>119914.08367</v>
      </c>
      <c r="H28" s="115">
        <v>6</v>
      </c>
      <c r="I28" s="115">
        <v>42165.6700067</v>
      </c>
      <c r="J28" s="115">
        <v>5</v>
      </c>
      <c r="K28" s="115">
        <v>43604.2452384</v>
      </c>
      <c r="L28" s="115">
        <v>5</v>
      </c>
      <c r="M28" s="115">
        <v>0</v>
      </c>
      <c r="N28" s="115">
        <v>0</v>
      </c>
      <c r="O28" s="115">
        <v>15.87</v>
      </c>
      <c r="P28" s="115">
        <v>1</v>
      </c>
      <c r="Q28" s="115">
        <v>31201.89</v>
      </c>
      <c r="R28" s="115">
        <v>1</v>
      </c>
      <c r="S28" s="115">
        <v>252720.8189151</v>
      </c>
      <c r="T28" s="115">
        <v>252720.81891510004</v>
      </c>
      <c r="U28" s="115">
        <v>10690.31</v>
      </c>
      <c r="V28" s="115">
        <v>2</v>
      </c>
      <c r="W28" s="115">
        <v>7573.5375</v>
      </c>
      <c r="X28" s="115">
        <v>5</v>
      </c>
      <c r="Y28" s="115">
        <v>160760.51141510002</v>
      </c>
      <c r="Z28" s="115">
        <v>9</v>
      </c>
      <c r="AA28" s="115">
        <v>12699.2</v>
      </c>
      <c r="AB28" s="115">
        <v>3</v>
      </c>
      <c r="AC28" s="115">
        <v>60997.259999999995</v>
      </c>
      <c r="AD28" s="115">
        <v>5</v>
      </c>
      <c r="AE28" s="115">
        <v>180727.01798640643</v>
      </c>
      <c r="AF28" s="115">
        <v>166295.8636171847</v>
      </c>
      <c r="AG28" s="115">
        <v>5891.6450186717775</v>
      </c>
      <c r="AH28" s="115">
        <v>3691.205411616447</v>
      </c>
      <c r="AI28" s="115">
        <v>1518.1895448696223</v>
      </c>
      <c r="AJ28" s="115">
        <v>3223.9674975993444</v>
      </c>
      <c r="AK28" s="115">
        <v>106.14689646453954</v>
      </c>
      <c r="AL28" s="115">
        <v>0</v>
      </c>
      <c r="AM28" s="115">
        <v>0</v>
      </c>
      <c r="AN28" s="115">
        <v>290548.2712117198</v>
      </c>
    </row>
    <row r="29" spans="1:40" s="6" customFormat="1" ht="47.25">
      <c r="A29" s="45" t="s">
        <v>29</v>
      </c>
      <c r="B29" s="115">
        <v>810727.671018443</v>
      </c>
      <c r="C29" s="115">
        <v>0</v>
      </c>
      <c r="D29" s="115">
        <v>0</v>
      </c>
      <c r="E29" s="115">
        <v>9500</v>
      </c>
      <c r="F29" s="115">
        <v>3</v>
      </c>
      <c r="G29" s="115">
        <v>2581.7</v>
      </c>
      <c r="H29" s="115">
        <v>1</v>
      </c>
      <c r="I29" s="115">
        <v>0</v>
      </c>
      <c r="J29" s="115">
        <v>0</v>
      </c>
      <c r="K29" s="115">
        <v>0</v>
      </c>
      <c r="L29" s="115">
        <v>0</v>
      </c>
      <c r="M29" s="115">
        <v>0</v>
      </c>
      <c r="N29" s="115">
        <v>0</v>
      </c>
      <c r="O29" s="115">
        <v>0</v>
      </c>
      <c r="P29" s="115">
        <v>0</v>
      </c>
      <c r="Q29" s="115">
        <v>749779.15</v>
      </c>
      <c r="R29" s="115">
        <v>2</v>
      </c>
      <c r="S29" s="115">
        <v>761860.85</v>
      </c>
      <c r="T29" s="115">
        <v>761860.85</v>
      </c>
      <c r="U29" s="115">
        <v>0</v>
      </c>
      <c r="V29" s="115">
        <v>0</v>
      </c>
      <c r="W29" s="115">
        <v>9500</v>
      </c>
      <c r="X29" s="115">
        <v>3</v>
      </c>
      <c r="Y29" s="115">
        <v>2581.7</v>
      </c>
      <c r="Z29" s="115">
        <v>1</v>
      </c>
      <c r="AA29" s="115">
        <v>0</v>
      </c>
      <c r="AB29" s="115">
        <v>0</v>
      </c>
      <c r="AC29" s="115">
        <v>749779.15</v>
      </c>
      <c r="AD29" s="115">
        <v>2</v>
      </c>
      <c r="AE29" s="115">
        <v>48764.241018442895</v>
      </c>
      <c r="AF29" s="115">
        <v>19352.31340938025</v>
      </c>
      <c r="AG29" s="115">
        <v>19.228181943028883</v>
      </c>
      <c r="AH29" s="115">
        <v>6287.23703701225</v>
      </c>
      <c r="AI29" s="115">
        <v>23105.061135015625</v>
      </c>
      <c r="AJ29" s="115">
        <v>0.0014927167201494829</v>
      </c>
      <c r="AK29" s="115">
        <v>0.3997623750198248</v>
      </c>
      <c r="AL29" s="115">
        <v>0</v>
      </c>
      <c r="AM29" s="115">
        <v>102.58</v>
      </c>
      <c r="AN29" s="115">
        <v>602509.4228647886</v>
      </c>
    </row>
    <row r="30" spans="1:40" s="6" customFormat="1" ht="31.5" customHeight="1">
      <c r="A30" s="45" t="s">
        <v>30</v>
      </c>
      <c r="B30" s="115">
        <v>38106532.26883792</v>
      </c>
      <c r="C30" s="115">
        <v>1508067.763149315</v>
      </c>
      <c r="D30" s="115">
        <v>272</v>
      </c>
      <c r="E30" s="115">
        <v>3826387.4238078613</v>
      </c>
      <c r="F30" s="115">
        <v>1057</v>
      </c>
      <c r="G30" s="115">
        <v>2469165.0816279366</v>
      </c>
      <c r="H30" s="115">
        <v>424</v>
      </c>
      <c r="I30" s="115">
        <v>4598868.6514345035</v>
      </c>
      <c r="J30" s="115">
        <v>324</v>
      </c>
      <c r="K30" s="115">
        <v>4752312.129926862</v>
      </c>
      <c r="L30" s="115">
        <v>298</v>
      </c>
      <c r="M30" s="115">
        <v>2199750.5342064924</v>
      </c>
      <c r="N30" s="115">
        <v>305</v>
      </c>
      <c r="O30" s="115">
        <v>4419583.265029017</v>
      </c>
      <c r="P30" s="115">
        <v>84</v>
      </c>
      <c r="Q30" s="115">
        <v>5983248.851047301</v>
      </c>
      <c r="R30" s="115">
        <v>116</v>
      </c>
      <c r="S30" s="115">
        <v>29757383.700229287</v>
      </c>
      <c r="T30" s="115">
        <v>29757383.70022929</v>
      </c>
      <c r="U30" s="115">
        <v>3866784.367733968</v>
      </c>
      <c r="V30" s="115">
        <v>420</v>
      </c>
      <c r="W30" s="115">
        <v>8458270.73790692</v>
      </c>
      <c r="X30" s="115">
        <v>1046</v>
      </c>
      <c r="Y30" s="115">
        <v>6223761.766834145</v>
      </c>
      <c r="Z30" s="115">
        <v>410</v>
      </c>
      <c r="AA30" s="115">
        <v>5013893.626639148</v>
      </c>
      <c r="AB30" s="115">
        <v>402</v>
      </c>
      <c r="AC30" s="115">
        <v>6194673.201115111</v>
      </c>
      <c r="AD30" s="115">
        <v>589</v>
      </c>
      <c r="AE30" s="115">
        <v>7615102.385181415</v>
      </c>
      <c r="AF30" s="115">
        <v>2414786.619516478</v>
      </c>
      <c r="AG30" s="115">
        <v>3320720.5726958853</v>
      </c>
      <c r="AH30" s="115">
        <v>677107.667754044</v>
      </c>
      <c r="AI30" s="115">
        <v>588736.2214140464</v>
      </c>
      <c r="AJ30" s="115">
        <v>375191.4996877181</v>
      </c>
      <c r="AK30" s="115">
        <v>89973.61412123583</v>
      </c>
      <c r="AL30" s="115">
        <v>148586.18999200626</v>
      </c>
      <c r="AM30" s="115">
        <v>851710.8661782143</v>
      </c>
      <c r="AN30" s="115">
        <v>9358857.953028673</v>
      </c>
    </row>
    <row r="31" spans="1:40" s="6" customFormat="1" ht="31.5" customHeight="1">
      <c r="A31" s="45" t="s">
        <v>31</v>
      </c>
      <c r="B31" s="115">
        <v>2751692.2926801927</v>
      </c>
      <c r="C31" s="115">
        <v>275322.58999999997</v>
      </c>
      <c r="D31" s="115">
        <v>0</v>
      </c>
      <c r="E31" s="115">
        <v>0</v>
      </c>
      <c r="F31" s="115">
        <v>15</v>
      </c>
      <c r="G31" s="115">
        <v>41406.28</v>
      </c>
      <c r="H31" s="115">
        <v>1</v>
      </c>
      <c r="I31" s="115">
        <v>685716.6402782974</v>
      </c>
      <c r="J31" s="115">
        <v>5</v>
      </c>
      <c r="K31" s="115">
        <v>991733.9444680181</v>
      </c>
      <c r="L31" s="115">
        <v>1</v>
      </c>
      <c r="M31" s="115">
        <v>0</v>
      </c>
      <c r="N31" s="115">
        <v>0</v>
      </c>
      <c r="O31" s="115">
        <v>0</v>
      </c>
      <c r="P31" s="115">
        <v>0</v>
      </c>
      <c r="Q31" s="115">
        <v>65981.71</v>
      </c>
      <c r="R31" s="115">
        <v>4</v>
      </c>
      <c r="S31" s="115">
        <v>2060161.1647463155</v>
      </c>
      <c r="T31" s="115">
        <v>2060161.1647463155</v>
      </c>
      <c r="U31" s="115">
        <v>275322.58999999997</v>
      </c>
      <c r="V31" s="115">
        <v>15</v>
      </c>
      <c r="W31" s="115">
        <v>0</v>
      </c>
      <c r="X31" s="115">
        <v>0</v>
      </c>
      <c r="Y31" s="115">
        <v>41406.28</v>
      </c>
      <c r="Z31" s="115">
        <v>1</v>
      </c>
      <c r="AA31" s="115">
        <v>1677450.5847463156</v>
      </c>
      <c r="AB31" s="115">
        <v>6</v>
      </c>
      <c r="AC31" s="115">
        <v>65981.71</v>
      </c>
      <c r="AD31" s="115">
        <v>4</v>
      </c>
      <c r="AE31" s="115">
        <v>675309.1177091773</v>
      </c>
      <c r="AF31" s="115">
        <v>574847.4283693018</v>
      </c>
      <c r="AG31" s="115">
        <v>100461.68933987548</v>
      </c>
      <c r="AH31" s="115">
        <v>0</v>
      </c>
      <c r="AI31" s="115">
        <v>0</v>
      </c>
      <c r="AJ31" s="115">
        <v>0</v>
      </c>
      <c r="AK31" s="115">
        <v>0</v>
      </c>
      <c r="AL31" s="115">
        <v>0</v>
      </c>
      <c r="AM31" s="115">
        <v>25269.010224700003</v>
      </c>
      <c r="AN31" s="115">
        <v>591088.9192059385</v>
      </c>
    </row>
    <row r="32" spans="1:40" s="6" customFormat="1" ht="31.5" customHeight="1">
      <c r="A32" s="45" t="s">
        <v>32</v>
      </c>
      <c r="B32" s="115">
        <v>18485765.368466873</v>
      </c>
      <c r="C32" s="115">
        <v>0</v>
      </c>
      <c r="D32" s="115">
        <v>0</v>
      </c>
      <c r="E32" s="115">
        <v>13924015.58</v>
      </c>
      <c r="F32" s="115">
        <v>3</v>
      </c>
      <c r="G32" s="115">
        <v>0</v>
      </c>
      <c r="H32" s="115">
        <v>0</v>
      </c>
      <c r="I32" s="115">
        <v>1906179.3</v>
      </c>
      <c r="J32" s="115">
        <v>2</v>
      </c>
      <c r="K32" s="115">
        <v>0</v>
      </c>
      <c r="L32" s="115">
        <v>0</v>
      </c>
      <c r="M32" s="115">
        <v>0</v>
      </c>
      <c r="N32" s="115">
        <v>0</v>
      </c>
      <c r="O32" s="115">
        <v>0</v>
      </c>
      <c r="P32" s="115">
        <v>0</v>
      </c>
      <c r="Q32" s="115">
        <v>2481998.2600000002</v>
      </c>
      <c r="R32" s="115">
        <v>65</v>
      </c>
      <c r="S32" s="115">
        <v>18312193.14</v>
      </c>
      <c r="T32" s="115">
        <v>18312193.14</v>
      </c>
      <c r="U32" s="115">
        <v>4144864.58</v>
      </c>
      <c r="V32" s="115">
        <v>1</v>
      </c>
      <c r="W32" s="115">
        <v>9779151</v>
      </c>
      <c r="X32" s="115">
        <v>2</v>
      </c>
      <c r="Y32" s="115">
        <v>1906179.3</v>
      </c>
      <c r="Z32" s="115">
        <v>2</v>
      </c>
      <c r="AA32" s="115">
        <v>0</v>
      </c>
      <c r="AB32" s="115">
        <v>0</v>
      </c>
      <c r="AC32" s="115">
        <v>2481998.26</v>
      </c>
      <c r="AD32" s="115">
        <v>65</v>
      </c>
      <c r="AE32" s="115">
        <v>74944.23846687315</v>
      </c>
      <c r="AF32" s="115">
        <v>42090.08846687316</v>
      </c>
      <c r="AG32" s="115">
        <v>32854.15</v>
      </c>
      <c r="AH32" s="115">
        <v>0</v>
      </c>
      <c r="AI32" s="115">
        <v>0</v>
      </c>
      <c r="AJ32" s="115">
        <v>0</v>
      </c>
      <c r="AK32" s="115">
        <v>0</v>
      </c>
      <c r="AL32" s="115">
        <v>0</v>
      </c>
      <c r="AM32" s="115">
        <v>483776.99</v>
      </c>
      <c r="AN32" s="115">
        <v>18467351.5984056</v>
      </c>
    </row>
    <row r="33" spans="1:40" s="6" customFormat="1" ht="31.5" customHeight="1">
      <c r="A33" s="45" t="s">
        <v>33</v>
      </c>
      <c r="B33" s="115">
        <v>1624350.6240519593</v>
      </c>
      <c r="C33" s="115">
        <v>371789</v>
      </c>
      <c r="D33" s="115">
        <v>47</v>
      </c>
      <c r="E33" s="115">
        <v>513096.39725901175</v>
      </c>
      <c r="F33" s="115">
        <v>114</v>
      </c>
      <c r="G33" s="115">
        <v>38031.41821228639</v>
      </c>
      <c r="H33" s="115">
        <v>59</v>
      </c>
      <c r="I33" s="115">
        <v>8738.757345135034</v>
      </c>
      <c r="J33" s="115">
        <v>43</v>
      </c>
      <c r="K33" s="115">
        <v>24618.232172995566</v>
      </c>
      <c r="L33" s="115">
        <v>7</v>
      </c>
      <c r="M33" s="115">
        <v>4770.729959878469</v>
      </c>
      <c r="N33" s="115">
        <v>3</v>
      </c>
      <c r="O33" s="115">
        <v>42862.053470888706</v>
      </c>
      <c r="P33" s="115">
        <v>15</v>
      </c>
      <c r="Q33" s="115">
        <v>16188.613110380693</v>
      </c>
      <c r="R33" s="115">
        <v>6</v>
      </c>
      <c r="S33" s="115">
        <v>1020095.2015305767</v>
      </c>
      <c r="T33" s="115">
        <v>1020095.2015305767</v>
      </c>
      <c r="U33" s="115">
        <v>397510.461014</v>
      </c>
      <c r="V33" s="115">
        <v>72</v>
      </c>
      <c r="W33" s="115">
        <v>490531.98241567984</v>
      </c>
      <c r="X33" s="115">
        <v>97</v>
      </c>
      <c r="Y33" s="115">
        <v>43917.66564161828</v>
      </c>
      <c r="Z33" s="115">
        <v>77</v>
      </c>
      <c r="AA33" s="115">
        <v>2373.5637451350335</v>
      </c>
      <c r="AB33" s="115">
        <v>18</v>
      </c>
      <c r="AC33" s="115">
        <v>85761.52871414342</v>
      </c>
      <c r="AD33" s="115">
        <v>30</v>
      </c>
      <c r="AE33" s="115">
        <v>562809.4034681157</v>
      </c>
      <c r="AF33" s="115">
        <v>396542.33605569083</v>
      </c>
      <c r="AG33" s="115">
        <v>147625.48951285015</v>
      </c>
      <c r="AH33" s="115">
        <v>17389.317557812217</v>
      </c>
      <c r="AI33" s="115">
        <v>343.8976035567757</v>
      </c>
      <c r="AJ33" s="115">
        <v>7.0319891832646135</v>
      </c>
      <c r="AK33" s="115">
        <v>0</v>
      </c>
      <c r="AL33" s="115">
        <v>901.3307490224834</v>
      </c>
      <c r="AM33" s="115">
        <v>78722.40718926683</v>
      </c>
      <c r="AN33" s="115">
        <v>47.16643125727751</v>
      </c>
    </row>
    <row r="34" spans="1:40" s="6" customFormat="1" ht="31.5" customHeight="1">
      <c r="A34" s="45" t="s">
        <v>34</v>
      </c>
      <c r="B34" s="115">
        <v>3869.9800000000005</v>
      </c>
      <c r="C34" s="115">
        <v>0</v>
      </c>
      <c r="D34" s="115">
        <v>0</v>
      </c>
      <c r="E34" s="115">
        <v>0</v>
      </c>
      <c r="F34" s="115">
        <v>0</v>
      </c>
      <c r="G34" s="115">
        <v>0</v>
      </c>
      <c r="H34" s="115">
        <v>0</v>
      </c>
      <c r="I34" s="115">
        <v>0</v>
      </c>
      <c r="J34" s="115">
        <v>0</v>
      </c>
      <c r="K34" s="115">
        <v>0</v>
      </c>
      <c r="L34" s="115">
        <v>0</v>
      </c>
      <c r="M34" s="115">
        <v>0</v>
      </c>
      <c r="N34" s="115">
        <v>0</v>
      </c>
      <c r="O34" s="115">
        <v>0</v>
      </c>
      <c r="P34" s="115">
        <v>0</v>
      </c>
      <c r="Q34" s="115">
        <v>0</v>
      </c>
      <c r="R34" s="115">
        <v>0</v>
      </c>
      <c r="S34" s="115">
        <v>0</v>
      </c>
      <c r="T34" s="115">
        <v>0</v>
      </c>
      <c r="U34" s="115">
        <v>0</v>
      </c>
      <c r="V34" s="115">
        <v>0</v>
      </c>
      <c r="W34" s="115">
        <v>0</v>
      </c>
      <c r="X34" s="115">
        <v>0</v>
      </c>
      <c r="Y34" s="115">
        <v>0</v>
      </c>
      <c r="Z34" s="115">
        <v>0</v>
      </c>
      <c r="AA34" s="115">
        <v>0</v>
      </c>
      <c r="AB34" s="115">
        <v>0</v>
      </c>
      <c r="AC34" s="115">
        <v>0</v>
      </c>
      <c r="AD34" s="115">
        <v>0</v>
      </c>
      <c r="AE34" s="115">
        <v>3869.9800000000005</v>
      </c>
      <c r="AF34" s="115">
        <v>967.49</v>
      </c>
      <c r="AG34" s="115">
        <v>2902.4900000000002</v>
      </c>
      <c r="AH34" s="115">
        <v>0</v>
      </c>
      <c r="AI34" s="115">
        <v>0</v>
      </c>
      <c r="AJ34" s="115">
        <v>0</v>
      </c>
      <c r="AK34" s="115">
        <v>0</v>
      </c>
      <c r="AL34" s="115">
        <v>0</v>
      </c>
      <c r="AM34" s="115">
        <v>0</v>
      </c>
      <c r="AN34" s="115">
        <v>0</v>
      </c>
    </row>
    <row r="35" spans="1:40" s="6" customFormat="1" ht="31.5" customHeight="1">
      <c r="A35" s="45" t="s">
        <v>35</v>
      </c>
      <c r="B35" s="115">
        <v>4491036.79762862</v>
      </c>
      <c r="C35" s="115">
        <v>827670.8161708999</v>
      </c>
      <c r="D35" s="115">
        <v>1142</v>
      </c>
      <c r="E35" s="115">
        <v>1305936.4766703006</v>
      </c>
      <c r="F35" s="115">
        <v>2039</v>
      </c>
      <c r="G35" s="115">
        <v>612463.5414998</v>
      </c>
      <c r="H35" s="115">
        <v>1126</v>
      </c>
      <c r="I35" s="115">
        <v>424272.6465029</v>
      </c>
      <c r="J35" s="115">
        <v>835</v>
      </c>
      <c r="K35" s="115">
        <v>204842.935</v>
      </c>
      <c r="L35" s="115">
        <v>188</v>
      </c>
      <c r="M35" s="115">
        <v>59958.089999999975</v>
      </c>
      <c r="N35" s="115">
        <v>126</v>
      </c>
      <c r="O35" s="115">
        <v>19289.151312300008</v>
      </c>
      <c r="P35" s="115">
        <v>41</v>
      </c>
      <c r="Q35" s="115">
        <v>40263.6777232003</v>
      </c>
      <c r="R35" s="115">
        <v>7</v>
      </c>
      <c r="S35" s="115">
        <v>3494697.334879401</v>
      </c>
      <c r="T35" s="115">
        <v>3494697.3348794007</v>
      </c>
      <c r="U35" s="115">
        <v>970089.1359411004</v>
      </c>
      <c r="V35" s="115">
        <v>1414</v>
      </c>
      <c r="W35" s="115">
        <v>1263866.9173174007</v>
      </c>
      <c r="X35" s="115">
        <v>1800</v>
      </c>
      <c r="Y35" s="115">
        <v>529651.1716161</v>
      </c>
      <c r="Z35" s="115">
        <v>1130</v>
      </c>
      <c r="AA35" s="115">
        <v>413428.9159693</v>
      </c>
      <c r="AB35" s="115">
        <v>804</v>
      </c>
      <c r="AC35" s="115">
        <v>317661.1940354995</v>
      </c>
      <c r="AD35" s="115">
        <v>351</v>
      </c>
      <c r="AE35" s="115">
        <v>852075.3392480606</v>
      </c>
      <c r="AF35" s="115">
        <v>518332.3409473659</v>
      </c>
      <c r="AG35" s="115">
        <v>252263.61507971797</v>
      </c>
      <c r="AH35" s="115">
        <v>14590.447983867562</v>
      </c>
      <c r="AI35" s="115">
        <v>34405.35324981831</v>
      </c>
      <c r="AJ35" s="115">
        <v>22037.101403892382</v>
      </c>
      <c r="AK35" s="115">
        <v>10136.547470753361</v>
      </c>
      <c r="AL35" s="115">
        <v>309.93311264507065</v>
      </c>
      <c r="AM35" s="115">
        <v>154150.48611215828</v>
      </c>
      <c r="AN35" s="115">
        <v>167.86566402226194</v>
      </c>
    </row>
    <row r="36" spans="1:40" s="6" customFormat="1" ht="30" customHeight="1">
      <c r="A36" s="47" t="s">
        <v>36</v>
      </c>
      <c r="B36" s="115">
        <v>1466107777.4992316</v>
      </c>
      <c r="C36" s="115">
        <v>99889130.97150737</v>
      </c>
      <c r="D36" s="115">
        <v>123469</v>
      </c>
      <c r="E36" s="115">
        <v>322454047.76125765</v>
      </c>
      <c r="F36" s="115">
        <v>129848</v>
      </c>
      <c r="G36" s="115">
        <v>136410512.54685014</v>
      </c>
      <c r="H36" s="115">
        <v>53767</v>
      </c>
      <c r="I36" s="115">
        <v>100632147.47690102</v>
      </c>
      <c r="J36" s="115">
        <v>29536</v>
      </c>
      <c r="K36" s="115">
        <v>84970949.39312021</v>
      </c>
      <c r="L36" s="115">
        <v>6091</v>
      </c>
      <c r="M36" s="115">
        <v>49353926.543790095</v>
      </c>
      <c r="N36" s="115">
        <v>4007</v>
      </c>
      <c r="O36" s="115">
        <v>31261972.58078729</v>
      </c>
      <c r="P36" s="115">
        <v>2607</v>
      </c>
      <c r="Q36" s="115">
        <v>75081043.9166284</v>
      </c>
      <c r="R36" s="115">
        <v>3916</v>
      </c>
      <c r="S36" s="115">
        <v>900053731.1908422</v>
      </c>
      <c r="T36" s="115">
        <v>900053730.8708411</v>
      </c>
      <c r="U36" s="115">
        <v>187792675.34360063</v>
      </c>
      <c r="V36" s="115">
        <v>139595</v>
      </c>
      <c r="W36" s="115">
        <v>410324475.18952024</v>
      </c>
      <c r="X36" s="115">
        <v>131452</v>
      </c>
      <c r="Y36" s="115">
        <v>132309663.81404355</v>
      </c>
      <c r="Z36" s="115">
        <v>48983</v>
      </c>
      <c r="AA36" s="115">
        <v>64267468.926795036</v>
      </c>
      <c r="AB36" s="115">
        <v>25504</v>
      </c>
      <c r="AC36" s="115">
        <v>105359447.59688179</v>
      </c>
      <c r="AD36" s="115">
        <v>6480</v>
      </c>
      <c r="AE36" s="115">
        <v>544886626.1496818</v>
      </c>
      <c r="AF36" s="115">
        <v>193439587.47741503</v>
      </c>
      <c r="AG36" s="115">
        <v>174339139.41192904</v>
      </c>
      <c r="AH36" s="115">
        <v>82757499.60907106</v>
      </c>
      <c r="AI36" s="115">
        <v>47221022.339182384</v>
      </c>
      <c r="AJ36" s="115">
        <v>21239651.601250436</v>
      </c>
      <c r="AK36" s="115">
        <v>13301297.539518887</v>
      </c>
      <c r="AL36" s="115">
        <v>12588428.171314988</v>
      </c>
      <c r="AM36" s="115">
        <v>27474470.144767128</v>
      </c>
      <c r="AN36" s="115">
        <v>681702949.704252</v>
      </c>
    </row>
    <row r="37" spans="1:40" ht="15.75">
      <c r="A37" s="144" t="s">
        <v>826</v>
      </c>
      <c r="B37" s="7"/>
      <c r="C37" s="7"/>
      <c r="D37" s="7"/>
      <c r="E37" s="7"/>
      <c r="F37" s="7"/>
      <c r="G37" s="7"/>
      <c r="H37" s="7"/>
      <c r="I37" s="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0:40" ht="15.75"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</sheetData>
  <sheetProtection/>
  <mergeCells count="33">
    <mergeCell ref="AK5:AK6"/>
    <mergeCell ref="AC5:AD5"/>
    <mergeCell ref="Y5:Z5"/>
    <mergeCell ref="W5:X5"/>
    <mergeCell ref="AA5:AB5"/>
    <mergeCell ref="E5:F5"/>
    <mergeCell ref="O5:P5"/>
    <mergeCell ref="C5:D5"/>
    <mergeCell ref="T5:T6"/>
    <mergeCell ref="U5:V5"/>
    <mergeCell ref="S5:S6"/>
    <mergeCell ref="M5:N5"/>
    <mergeCell ref="I5:J5"/>
    <mergeCell ref="A1:AN2"/>
    <mergeCell ref="A3:A6"/>
    <mergeCell ref="B3:B6"/>
    <mergeCell ref="Q5:R5"/>
    <mergeCell ref="C3:R3"/>
    <mergeCell ref="T4:AD4"/>
    <mergeCell ref="K5:L5"/>
    <mergeCell ref="C4:S4"/>
    <mergeCell ref="T3:AD3"/>
    <mergeCell ref="G5:H5"/>
    <mergeCell ref="AN3:AN6"/>
    <mergeCell ref="AM3:AM6"/>
    <mergeCell ref="AE3:AL4"/>
    <mergeCell ref="AI5:AI6"/>
    <mergeCell ref="AJ5:AJ6"/>
    <mergeCell ref="AE5:AE6"/>
    <mergeCell ref="AG5:AG6"/>
    <mergeCell ref="AL5:AL6"/>
    <mergeCell ref="AH5:AH6"/>
    <mergeCell ref="AF5:AF6"/>
  </mergeCells>
  <printOptions/>
  <pageMargins left="0.7086614173228347" right="0.7086614173228347" top="0" bottom="0.7480314960629921" header="0.31496062992125984" footer="0.31496062992125984"/>
  <pageSetup fitToHeight="2" horizontalDpi="600" verticalDpi="600" orientation="landscape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44"/>
  <sheetViews>
    <sheetView view="pageBreakPreview" zoomScale="85" zoomScaleNormal="70" zoomScaleSheetLayoutView="85" workbookViewId="0" topLeftCell="A1">
      <selection activeCell="A1" sqref="A1:AE5"/>
    </sheetView>
  </sheetViews>
  <sheetFormatPr defaultColWidth="23.28125" defaultRowHeight="12.75"/>
  <cols>
    <col min="1" max="1" width="35.28125" style="48" customWidth="1"/>
    <col min="2" max="17" width="23.28125" style="48" customWidth="1"/>
    <col min="18" max="18" width="25.140625" style="48" customWidth="1"/>
    <col min="19" max="19" width="32.140625" style="48" customWidth="1"/>
    <col min="20" max="22" width="23.28125" style="48" customWidth="1"/>
    <col min="23" max="23" width="25.57421875" style="48" customWidth="1"/>
    <col min="24" max="24" width="25.140625" style="48" customWidth="1"/>
    <col min="25" max="29" width="23.28125" style="48" customWidth="1"/>
    <col min="30" max="30" width="37.00390625" style="48" bestFit="1" customWidth="1"/>
    <col min="31" max="249" width="23.28125" style="48" customWidth="1"/>
    <col min="250" max="16384" width="23.28125" style="49" customWidth="1"/>
  </cols>
  <sheetData>
    <row r="1" spans="1:249" s="125" customFormat="1" ht="30.75" customHeight="1">
      <c r="A1" s="346" t="s">
        <v>859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</row>
    <row r="2" spans="1:31" ht="10.5" customHeight="1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</row>
    <row r="3" spans="1:31" ht="15.75" customHeight="1" hidden="1">
      <c r="A3" s="346"/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</row>
    <row r="4" spans="1:31" ht="15.75" customHeight="1" hidden="1">
      <c r="A4" s="346"/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</row>
    <row r="5" spans="1:31" ht="15.75" customHeight="1" hidden="1">
      <c r="A5" s="347"/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</row>
    <row r="6" spans="1:31" ht="137.25" customHeight="1">
      <c r="A6" s="126" t="s">
        <v>603</v>
      </c>
      <c r="B6" s="127" t="s">
        <v>18</v>
      </c>
      <c r="C6" s="127" t="s">
        <v>535</v>
      </c>
      <c r="D6" s="127" t="s">
        <v>19</v>
      </c>
      <c r="E6" s="127" t="s">
        <v>20</v>
      </c>
      <c r="F6" s="127" t="s">
        <v>21</v>
      </c>
      <c r="G6" s="127" t="s">
        <v>22</v>
      </c>
      <c r="H6" s="127" t="s">
        <v>23</v>
      </c>
      <c r="I6" s="127" t="s">
        <v>24</v>
      </c>
      <c r="J6" s="127" t="s">
        <v>25</v>
      </c>
      <c r="K6" s="127" t="s">
        <v>597</v>
      </c>
      <c r="L6" s="127" t="s">
        <v>598</v>
      </c>
      <c r="M6" s="127" t="s">
        <v>599</v>
      </c>
      <c r="N6" s="127" t="s">
        <v>600</v>
      </c>
      <c r="O6" s="127" t="s">
        <v>26</v>
      </c>
      <c r="P6" s="127" t="s">
        <v>601</v>
      </c>
      <c r="Q6" s="127" t="s">
        <v>602</v>
      </c>
      <c r="R6" s="127" t="s">
        <v>27</v>
      </c>
      <c r="S6" s="127" t="s">
        <v>531</v>
      </c>
      <c r="T6" s="127" t="s">
        <v>532</v>
      </c>
      <c r="U6" s="127" t="s">
        <v>533</v>
      </c>
      <c r="V6" s="127" t="s">
        <v>534</v>
      </c>
      <c r="W6" s="127" t="s">
        <v>28</v>
      </c>
      <c r="X6" s="127" t="s">
        <v>29</v>
      </c>
      <c r="Y6" s="127" t="s">
        <v>30</v>
      </c>
      <c r="Z6" s="127" t="s">
        <v>31</v>
      </c>
      <c r="AA6" s="127" t="s">
        <v>32</v>
      </c>
      <c r="AB6" s="127" t="s">
        <v>33</v>
      </c>
      <c r="AC6" s="127" t="s">
        <v>34</v>
      </c>
      <c r="AD6" s="126" t="s">
        <v>35</v>
      </c>
      <c r="AE6" s="126" t="s">
        <v>36</v>
      </c>
    </row>
    <row r="7" spans="1:33" ht="24.75" customHeight="1">
      <c r="A7" s="128" t="s">
        <v>580</v>
      </c>
      <c r="B7" s="163">
        <v>11055311.487780308</v>
      </c>
      <c r="C7" s="163">
        <v>1097046.550000002</v>
      </c>
      <c r="D7" s="163">
        <v>15411264.961846925</v>
      </c>
      <c r="E7" s="163">
        <v>148636298.80793813</v>
      </c>
      <c r="F7" s="163">
        <v>413589.98</v>
      </c>
      <c r="G7" s="163">
        <v>1498508.2108462001</v>
      </c>
      <c r="H7" s="163">
        <v>1051942.30904</v>
      </c>
      <c r="I7" s="163">
        <v>4416367.54288028</v>
      </c>
      <c r="J7" s="163">
        <v>68791653.10816061</v>
      </c>
      <c r="K7" s="163">
        <v>48068069.546301596</v>
      </c>
      <c r="L7" s="163">
        <v>16751089.071859004</v>
      </c>
      <c r="M7" s="163">
        <v>2612569.07</v>
      </c>
      <c r="N7" s="163">
        <v>1359925.42</v>
      </c>
      <c r="O7" s="163">
        <v>4435538.013280001</v>
      </c>
      <c r="P7" s="163">
        <v>4178674.9399999995</v>
      </c>
      <c r="Q7" s="163">
        <v>256863.07327999998</v>
      </c>
      <c r="R7" s="163">
        <v>202402099.49913725</v>
      </c>
      <c r="S7" s="163">
        <v>197628627.6114188</v>
      </c>
      <c r="T7" s="163">
        <v>0</v>
      </c>
      <c r="U7" s="163">
        <v>1330636.12</v>
      </c>
      <c r="V7" s="163">
        <v>3442835.7677185</v>
      </c>
      <c r="W7" s="163">
        <v>1320514.1398719999</v>
      </c>
      <c r="X7" s="163">
        <v>28650.457296599998</v>
      </c>
      <c r="Y7" s="163">
        <v>11270120.4802899</v>
      </c>
      <c r="Z7" s="163">
        <v>1795717.239</v>
      </c>
      <c r="AA7" s="163">
        <v>5232450.0013413</v>
      </c>
      <c r="AB7" s="163">
        <v>4624930.1068573</v>
      </c>
      <c r="AC7" s="163">
        <v>575.3</v>
      </c>
      <c r="AD7" s="163">
        <v>4955267.020134471</v>
      </c>
      <c r="AE7" s="163">
        <v>487340798.66570115</v>
      </c>
      <c r="AG7" s="212"/>
    </row>
    <row r="8" spans="1:31" ht="15.75">
      <c r="A8" s="129" t="s">
        <v>17</v>
      </c>
      <c r="B8" s="163">
        <v>1428976.9494666667</v>
      </c>
      <c r="C8" s="163">
        <v>27587.52</v>
      </c>
      <c r="D8" s="163">
        <v>346507.0209987826</v>
      </c>
      <c r="E8" s="163">
        <v>17252250.278760456</v>
      </c>
      <c r="F8" s="163">
        <v>212581.06</v>
      </c>
      <c r="G8" s="163">
        <v>2801827.6338783503</v>
      </c>
      <c r="H8" s="163">
        <v>452246.8239427999</v>
      </c>
      <c r="I8" s="163">
        <v>2460251.6805042597</v>
      </c>
      <c r="J8" s="163">
        <v>44755685.45947652</v>
      </c>
      <c r="K8" s="163">
        <v>33999391.07454189</v>
      </c>
      <c r="L8" s="163">
        <v>8881795.143161144</v>
      </c>
      <c r="M8" s="163">
        <v>1746474.8467276448</v>
      </c>
      <c r="N8" s="163">
        <v>128024.39504584999</v>
      </c>
      <c r="O8" s="163">
        <v>879778.1780487899</v>
      </c>
      <c r="P8" s="163">
        <v>877008.8380487899</v>
      </c>
      <c r="Q8" s="163">
        <v>2769.34</v>
      </c>
      <c r="R8" s="163">
        <v>83903996.4115497</v>
      </c>
      <c r="S8" s="163">
        <v>83087576.39175859</v>
      </c>
      <c r="T8" s="163">
        <v>42739.6</v>
      </c>
      <c r="U8" s="163">
        <v>3598</v>
      </c>
      <c r="V8" s="163">
        <v>770082.4197911071</v>
      </c>
      <c r="W8" s="163">
        <v>1075463.18</v>
      </c>
      <c r="X8" s="163">
        <v>13352.35</v>
      </c>
      <c r="Y8" s="163">
        <v>4154871.897569144</v>
      </c>
      <c r="Z8" s="163">
        <v>541209.56</v>
      </c>
      <c r="AA8" s="163">
        <v>894347</v>
      </c>
      <c r="AB8" s="163">
        <v>222808.12000000002</v>
      </c>
      <c r="AC8" s="163">
        <v>0</v>
      </c>
      <c r="AD8" s="163">
        <v>77086.1387664</v>
      </c>
      <c r="AE8" s="163">
        <v>161473239.74296188</v>
      </c>
    </row>
    <row r="9" spans="1:31" ht="24.75" customHeight="1">
      <c r="A9" s="50" t="s">
        <v>581</v>
      </c>
      <c r="B9" s="163">
        <v>14164807.147174826</v>
      </c>
      <c r="C9" s="163">
        <v>1322927.3408424037</v>
      </c>
      <c r="D9" s="163">
        <v>21345213.771301195</v>
      </c>
      <c r="E9" s="163">
        <v>245582209.40309048</v>
      </c>
      <c r="F9" s="163">
        <v>3878041.29209</v>
      </c>
      <c r="G9" s="163">
        <v>2301999.1430176715</v>
      </c>
      <c r="H9" s="163">
        <v>1358112.6252014635</v>
      </c>
      <c r="I9" s="163">
        <v>2251167.1821345836</v>
      </c>
      <c r="J9" s="163">
        <v>102095776.4282114</v>
      </c>
      <c r="K9" s="163">
        <v>60462027.15031243</v>
      </c>
      <c r="L9" s="163">
        <v>29672732.740652636</v>
      </c>
      <c r="M9" s="163">
        <v>6652622.0905338945</v>
      </c>
      <c r="N9" s="163">
        <v>5306543.44671245</v>
      </c>
      <c r="O9" s="163">
        <v>6899149.274469635</v>
      </c>
      <c r="P9" s="163">
        <v>6251702.385504783</v>
      </c>
      <c r="Q9" s="163">
        <v>647446.8889648506</v>
      </c>
      <c r="R9" s="163">
        <v>271534157.72995096</v>
      </c>
      <c r="S9" s="163">
        <v>266648285.57382685</v>
      </c>
      <c r="T9" s="163">
        <v>65844.06703411776</v>
      </c>
      <c r="U9" s="163">
        <v>430238.3602276692</v>
      </c>
      <c r="V9" s="163">
        <v>4389789.728862307</v>
      </c>
      <c r="W9" s="163">
        <v>2358732.012669226</v>
      </c>
      <c r="X9" s="163">
        <v>241648.29644188457</v>
      </c>
      <c r="Y9" s="163">
        <v>15655235.568993066</v>
      </c>
      <c r="Z9" s="163">
        <v>2723993.282352636</v>
      </c>
      <c r="AA9" s="163">
        <v>12195618.085438106</v>
      </c>
      <c r="AB9" s="163">
        <v>11203494.32800612</v>
      </c>
      <c r="AC9" s="163">
        <v>638.39</v>
      </c>
      <c r="AD9" s="163">
        <v>3298143.6925145877</v>
      </c>
      <c r="AE9" s="163">
        <v>719088137.6530578</v>
      </c>
    </row>
    <row r="10" spans="1:31" ht="15.75">
      <c r="A10" s="51" t="s">
        <v>17</v>
      </c>
      <c r="B10" s="163">
        <v>343618.2506955595</v>
      </c>
      <c r="C10" s="163">
        <v>0</v>
      </c>
      <c r="D10" s="163">
        <v>90912.16869153632</v>
      </c>
      <c r="E10" s="163">
        <v>35905374.348268084</v>
      </c>
      <c r="F10" s="163">
        <v>1080309.8569642121</v>
      </c>
      <c r="G10" s="163">
        <v>2131719.0839655763</v>
      </c>
      <c r="H10" s="163">
        <v>407922.6925773131</v>
      </c>
      <c r="I10" s="163">
        <v>602947.9092896732</v>
      </c>
      <c r="J10" s="163">
        <v>35636365.300101966</v>
      </c>
      <c r="K10" s="163">
        <v>27166740.923853617</v>
      </c>
      <c r="L10" s="163">
        <v>5892604.939164686</v>
      </c>
      <c r="M10" s="163">
        <v>2262787.4806107855</v>
      </c>
      <c r="N10" s="163">
        <v>228750.93647287745</v>
      </c>
      <c r="O10" s="163">
        <v>962384.2536917808</v>
      </c>
      <c r="P10" s="163">
        <v>962384.2536917808</v>
      </c>
      <c r="Q10" s="163">
        <v>0</v>
      </c>
      <c r="R10" s="163">
        <v>98660227.63669044</v>
      </c>
      <c r="S10" s="163">
        <v>97826224.41203308</v>
      </c>
      <c r="T10" s="163">
        <v>0</v>
      </c>
      <c r="U10" s="163">
        <v>275958.9944460986</v>
      </c>
      <c r="V10" s="163">
        <v>558044.2302112541</v>
      </c>
      <c r="W10" s="163">
        <v>2322495.488814496</v>
      </c>
      <c r="X10" s="163">
        <v>123898.5884518308</v>
      </c>
      <c r="Y10" s="163">
        <v>4801504.485723679</v>
      </c>
      <c r="Z10" s="163">
        <v>561994.1499999999</v>
      </c>
      <c r="AA10" s="163">
        <v>8413861</v>
      </c>
      <c r="AB10" s="163">
        <v>100207.00956993357</v>
      </c>
      <c r="AC10" s="163">
        <v>0</v>
      </c>
      <c r="AD10" s="163">
        <v>93543.83046630016</v>
      </c>
      <c r="AE10" s="163">
        <v>192239286.05396238</v>
      </c>
    </row>
    <row r="11" spans="1:249" s="125" customFormat="1" ht="24.75" customHeight="1">
      <c r="A11" s="130" t="s">
        <v>582</v>
      </c>
      <c r="B11" s="163">
        <v>15642958.467060594</v>
      </c>
      <c r="C11" s="163">
        <v>1396147.8335630703</v>
      </c>
      <c r="D11" s="163">
        <v>24125966.125694096</v>
      </c>
      <c r="E11" s="163">
        <v>247160792.74617696</v>
      </c>
      <c r="F11" s="163">
        <v>2557724.8564640004</v>
      </c>
      <c r="G11" s="163">
        <v>2456463.154529147</v>
      </c>
      <c r="H11" s="163">
        <v>1457754.788081803</v>
      </c>
      <c r="I11" s="163">
        <v>2181489.1958330073</v>
      </c>
      <c r="J11" s="163">
        <v>107297602.08670473</v>
      </c>
      <c r="K11" s="163">
        <v>70158808.34937242</v>
      </c>
      <c r="L11" s="163">
        <v>26908809.391297515</v>
      </c>
      <c r="M11" s="163">
        <v>5989224.855828888</v>
      </c>
      <c r="N11" s="163">
        <v>4240759.490205894</v>
      </c>
      <c r="O11" s="163">
        <v>6245751.295908691</v>
      </c>
      <c r="P11" s="163">
        <v>5676383.921581619</v>
      </c>
      <c r="Q11" s="163">
        <v>569367.3743270736</v>
      </c>
      <c r="R11" s="163">
        <v>279737237.29897</v>
      </c>
      <c r="S11" s="163">
        <v>274453483.0453733</v>
      </c>
      <c r="T11" s="163">
        <v>10666.128332570011</v>
      </c>
      <c r="U11" s="163">
        <v>478282.7484610926</v>
      </c>
      <c r="V11" s="163">
        <v>4794805.376802974</v>
      </c>
      <c r="W11" s="163">
        <v>2556815.4444587505</v>
      </c>
      <c r="X11" s="163">
        <v>88934.35115666866</v>
      </c>
      <c r="Y11" s="163">
        <v>17465075.58049609</v>
      </c>
      <c r="Z11" s="163">
        <v>2771434.598216448</v>
      </c>
      <c r="AA11" s="163">
        <v>13871018.976461409</v>
      </c>
      <c r="AB11" s="163">
        <v>11832327.443837047</v>
      </c>
      <c r="AC11" s="163">
        <v>584.09</v>
      </c>
      <c r="AD11" s="163">
        <v>3840599.63803189</v>
      </c>
      <c r="AE11" s="163">
        <v>741290530.1380814</v>
      </c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</row>
    <row r="12" spans="1:249" s="125" customFormat="1" ht="15.75">
      <c r="A12" s="131" t="s">
        <v>17</v>
      </c>
      <c r="B12" s="163">
        <v>1276768.4300000002</v>
      </c>
      <c r="C12" s="163">
        <v>1594.3999999999999</v>
      </c>
      <c r="D12" s="163">
        <v>163571.07</v>
      </c>
      <c r="E12" s="163">
        <v>35646711.58094482</v>
      </c>
      <c r="F12" s="163">
        <v>635948.5861938617</v>
      </c>
      <c r="G12" s="163">
        <v>2328495.9656969123</v>
      </c>
      <c r="H12" s="163">
        <v>405579.51423694286</v>
      </c>
      <c r="I12" s="163">
        <v>964048.4345550206</v>
      </c>
      <c r="J12" s="163">
        <v>51156343.20765404</v>
      </c>
      <c r="K12" s="163">
        <v>41108629.672129065</v>
      </c>
      <c r="L12" s="163">
        <v>7430991.212902081</v>
      </c>
      <c r="M12" s="163">
        <v>2427556.166167709</v>
      </c>
      <c r="N12" s="163">
        <v>189166.15645517313</v>
      </c>
      <c r="O12" s="163">
        <v>1027002.89014675</v>
      </c>
      <c r="P12" s="163">
        <v>1027002.89014675</v>
      </c>
      <c r="Q12" s="163">
        <v>0</v>
      </c>
      <c r="R12" s="163">
        <v>118721492.8385597</v>
      </c>
      <c r="S12" s="163">
        <v>117715207.99674729</v>
      </c>
      <c r="T12" s="163">
        <v>0</v>
      </c>
      <c r="U12" s="163">
        <v>315850.9708918539</v>
      </c>
      <c r="V12" s="163">
        <v>690433.8709205608</v>
      </c>
      <c r="W12" s="163">
        <v>2552741.1788332127</v>
      </c>
      <c r="X12" s="163">
        <v>16731.246159834333</v>
      </c>
      <c r="Y12" s="163">
        <v>5090689.915246246</v>
      </c>
      <c r="Z12" s="163">
        <v>452743.3400000001</v>
      </c>
      <c r="AA12" s="163">
        <v>9127394.621078545</v>
      </c>
      <c r="AB12" s="163">
        <v>174149.94758520083</v>
      </c>
      <c r="AC12" s="163">
        <v>0</v>
      </c>
      <c r="AD12" s="163">
        <v>86217.83218394303</v>
      </c>
      <c r="AE12" s="163">
        <v>229826630.59907505</v>
      </c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</row>
    <row r="13" spans="1:249" s="125" customFormat="1" ht="24.75" customHeight="1">
      <c r="A13" s="130" t="s">
        <v>583</v>
      </c>
      <c r="B13" s="163">
        <v>2307628.779131405</v>
      </c>
      <c r="C13" s="163">
        <v>124842.53780230618</v>
      </c>
      <c r="D13" s="163">
        <v>8644764.731831849</v>
      </c>
      <c r="E13" s="163">
        <v>71017283.33828439</v>
      </c>
      <c r="F13" s="163">
        <v>4252.351556512273</v>
      </c>
      <c r="G13" s="163">
        <v>254909.99505406927</v>
      </c>
      <c r="H13" s="163">
        <v>239507.34883709773</v>
      </c>
      <c r="I13" s="163">
        <v>613038.6630369565</v>
      </c>
      <c r="J13" s="163">
        <v>11736617.374538507</v>
      </c>
      <c r="K13" s="163">
        <v>6421474.03008204</v>
      </c>
      <c r="L13" s="163">
        <v>4177892.3073202274</v>
      </c>
      <c r="M13" s="163">
        <v>565259.2146624431</v>
      </c>
      <c r="N13" s="163">
        <v>571991.8224737971</v>
      </c>
      <c r="O13" s="163">
        <v>831538.8289597637</v>
      </c>
      <c r="P13" s="163">
        <v>625430.601749608</v>
      </c>
      <c r="Q13" s="163">
        <v>206108.2272101558</v>
      </c>
      <c r="R13" s="163">
        <v>112159028.22932775</v>
      </c>
      <c r="S13" s="163">
        <v>110244334.29858172</v>
      </c>
      <c r="T13" s="163">
        <v>507143.8783746597</v>
      </c>
      <c r="U13" s="163">
        <v>147313.03280781684</v>
      </c>
      <c r="V13" s="163">
        <v>1260237.0195635313</v>
      </c>
      <c r="W13" s="163">
        <v>7395.48</v>
      </c>
      <c r="X13" s="163">
        <v>5</v>
      </c>
      <c r="Y13" s="163">
        <v>1551790.9909415483</v>
      </c>
      <c r="Z13" s="163">
        <v>154239.83891704035</v>
      </c>
      <c r="AA13" s="163">
        <v>58688.97120805821</v>
      </c>
      <c r="AB13" s="163">
        <v>34886.41844967388</v>
      </c>
      <c r="AC13" s="163">
        <v>0</v>
      </c>
      <c r="AD13" s="163">
        <v>2431944.605819628</v>
      </c>
      <c r="AE13" s="163">
        <v>212047520.94589424</v>
      </c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</row>
    <row r="14" spans="1:249" s="125" customFormat="1" ht="15.75">
      <c r="A14" s="131" t="s">
        <v>17</v>
      </c>
      <c r="B14" s="163">
        <v>385747.88</v>
      </c>
      <c r="C14" s="163">
        <v>0</v>
      </c>
      <c r="D14" s="163">
        <v>252157.32</v>
      </c>
      <c r="E14" s="163">
        <v>7627583.515486601</v>
      </c>
      <c r="F14" s="163">
        <v>404.16</v>
      </c>
      <c r="G14" s="163">
        <v>218934.83000000002</v>
      </c>
      <c r="H14" s="163">
        <v>27520.68</v>
      </c>
      <c r="I14" s="163">
        <v>190201.4396281</v>
      </c>
      <c r="J14" s="163">
        <v>4296502.980312484</v>
      </c>
      <c r="K14" s="163">
        <v>3408311.353196364</v>
      </c>
      <c r="L14" s="163">
        <v>481019.8899999999</v>
      </c>
      <c r="M14" s="163">
        <v>252662.85711611956</v>
      </c>
      <c r="N14" s="163">
        <v>154508.88000000006</v>
      </c>
      <c r="O14" s="163">
        <v>187191.70500000005</v>
      </c>
      <c r="P14" s="163">
        <v>187191.70500000005</v>
      </c>
      <c r="Q14" s="163">
        <v>0</v>
      </c>
      <c r="R14" s="163">
        <v>53817704.4921</v>
      </c>
      <c r="S14" s="163">
        <v>53278450.1395</v>
      </c>
      <c r="T14" s="163">
        <v>98333.66</v>
      </c>
      <c r="U14" s="163">
        <v>212.87</v>
      </c>
      <c r="V14" s="163">
        <v>440707.8226</v>
      </c>
      <c r="W14" s="163">
        <v>0</v>
      </c>
      <c r="X14" s="163">
        <v>0</v>
      </c>
      <c r="Y14" s="163">
        <v>619591.1525</v>
      </c>
      <c r="Z14" s="163">
        <v>82245.71</v>
      </c>
      <c r="AA14" s="163">
        <v>0</v>
      </c>
      <c r="AB14" s="163">
        <v>4486.18</v>
      </c>
      <c r="AC14" s="163">
        <v>0</v>
      </c>
      <c r="AD14" s="163">
        <v>0</v>
      </c>
      <c r="AE14" s="163">
        <v>67710272.0450272</v>
      </c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</row>
    <row r="15" spans="1:31" ht="24.75" customHeight="1">
      <c r="A15" s="50" t="s">
        <v>584</v>
      </c>
      <c r="B15" s="163">
        <v>9207167.453522805</v>
      </c>
      <c r="C15" s="163">
        <v>318561.8858910695</v>
      </c>
      <c r="D15" s="163">
        <v>5841675.879973999</v>
      </c>
      <c r="E15" s="163">
        <v>148515719.27284774</v>
      </c>
      <c r="F15" s="163">
        <v>1937036.8906259553</v>
      </c>
      <c r="G15" s="163">
        <v>6313771.041919016</v>
      </c>
      <c r="H15" s="163">
        <v>6505326.981232564</v>
      </c>
      <c r="I15" s="163">
        <v>7941869.472021023</v>
      </c>
      <c r="J15" s="163">
        <v>122655237.46064946</v>
      </c>
      <c r="K15" s="163">
        <v>77520077.68218869</v>
      </c>
      <c r="L15" s="163">
        <v>37751928.04882391</v>
      </c>
      <c r="M15" s="163">
        <v>5914795.589428839</v>
      </c>
      <c r="N15" s="163">
        <v>1468385.1402080082</v>
      </c>
      <c r="O15" s="163">
        <v>4073485.4939417387</v>
      </c>
      <c r="P15" s="163">
        <v>3805048.836194159</v>
      </c>
      <c r="Q15" s="163">
        <v>268436.65774757956</v>
      </c>
      <c r="R15" s="163">
        <v>1007602002.4189475</v>
      </c>
      <c r="S15" s="163">
        <v>977862441.9574307</v>
      </c>
      <c r="T15" s="163">
        <v>10091674.582684265</v>
      </c>
      <c r="U15" s="163">
        <v>8282423.859196605</v>
      </c>
      <c r="V15" s="163">
        <v>11365462.019635916</v>
      </c>
      <c r="W15" s="163">
        <v>447870.5138716721</v>
      </c>
      <c r="X15" s="163">
        <v>799279.4959602111</v>
      </c>
      <c r="Y15" s="163">
        <v>31976123.097748976</v>
      </c>
      <c r="Z15" s="163">
        <v>2668195.477215673</v>
      </c>
      <c r="AA15" s="163">
        <v>14856571.793338109</v>
      </c>
      <c r="AB15" s="163">
        <v>1951670.0099318717</v>
      </c>
      <c r="AC15" s="163">
        <v>3869.9956551873956</v>
      </c>
      <c r="AD15" s="163">
        <v>4340430.7603649935</v>
      </c>
      <c r="AE15" s="163">
        <v>1377637303.5097685</v>
      </c>
    </row>
    <row r="16" spans="1:31" ht="15.75">
      <c r="A16" s="51" t="s">
        <v>17</v>
      </c>
      <c r="B16" s="163">
        <v>1034698.3191642404</v>
      </c>
      <c r="C16" s="163">
        <v>21053.73</v>
      </c>
      <c r="D16" s="163">
        <v>85867.82999999999</v>
      </c>
      <c r="E16" s="163">
        <v>25987996.88341361</v>
      </c>
      <c r="F16" s="163">
        <v>1449653.501666667</v>
      </c>
      <c r="G16" s="163">
        <v>5335411.118556703</v>
      </c>
      <c r="H16" s="163">
        <v>2243397.8086473076</v>
      </c>
      <c r="I16" s="163">
        <v>2980941.8152894005</v>
      </c>
      <c r="J16" s="163">
        <v>73205076.85791844</v>
      </c>
      <c r="K16" s="163">
        <v>45404088.41422255</v>
      </c>
      <c r="L16" s="163">
        <v>25325893.33434674</v>
      </c>
      <c r="M16" s="163">
        <v>2391722.5188403917</v>
      </c>
      <c r="N16" s="163">
        <v>83372.59050874779</v>
      </c>
      <c r="O16" s="163">
        <v>553286.3946872812</v>
      </c>
      <c r="P16" s="163">
        <v>553286.3946872812</v>
      </c>
      <c r="Q16" s="163">
        <v>0</v>
      </c>
      <c r="R16" s="163">
        <v>482955031.7032326</v>
      </c>
      <c r="S16" s="163">
        <v>471507424.10142463</v>
      </c>
      <c r="T16" s="163">
        <v>2845131.0509604365</v>
      </c>
      <c r="U16" s="163">
        <v>5196092.967230177</v>
      </c>
      <c r="V16" s="163">
        <v>3406383.5836173124</v>
      </c>
      <c r="W16" s="163">
        <v>264619.9784988538</v>
      </c>
      <c r="X16" s="163">
        <v>593972.0198811173</v>
      </c>
      <c r="Y16" s="163">
        <v>8593869.561648292</v>
      </c>
      <c r="Z16" s="163">
        <v>571493.7422222222</v>
      </c>
      <c r="AA16" s="163">
        <v>14436640.3242944</v>
      </c>
      <c r="AB16" s="163">
        <v>49.03313742248455</v>
      </c>
      <c r="AC16" s="163">
        <v>0</v>
      </c>
      <c r="AD16" s="163">
        <v>613.0649159814229</v>
      </c>
      <c r="AE16" s="163">
        <v>620292619.9571747</v>
      </c>
    </row>
    <row r="17" spans="1:31" ht="24.75" customHeight="1">
      <c r="A17" s="128" t="s">
        <v>585</v>
      </c>
      <c r="B17" s="163">
        <v>10294670.863774138</v>
      </c>
      <c r="C17" s="163">
        <v>886615.574910515</v>
      </c>
      <c r="D17" s="163">
        <v>5624140.718953597</v>
      </c>
      <c r="E17" s="163">
        <v>151288347.45360273</v>
      </c>
      <c r="F17" s="163">
        <v>2012025.567383722</v>
      </c>
      <c r="G17" s="163">
        <v>6481509.142514812</v>
      </c>
      <c r="H17" s="163">
        <v>6464711.208404443</v>
      </c>
      <c r="I17" s="163">
        <v>8047262.739351487</v>
      </c>
      <c r="J17" s="163">
        <v>173746062.1430714</v>
      </c>
      <c r="K17" s="163">
        <v>119951997.96818158</v>
      </c>
      <c r="L17" s="163">
        <v>46040181.125481844</v>
      </c>
      <c r="M17" s="163">
        <v>6257726.279539148</v>
      </c>
      <c r="N17" s="163">
        <v>1496156.7698688717</v>
      </c>
      <c r="O17" s="163">
        <v>3826680.508262724</v>
      </c>
      <c r="P17" s="163">
        <v>3584141.1989619336</v>
      </c>
      <c r="Q17" s="163">
        <v>242539.30930079092</v>
      </c>
      <c r="R17" s="163">
        <v>1036907267.1563765</v>
      </c>
      <c r="S17" s="163">
        <v>1008183407.3968529</v>
      </c>
      <c r="T17" s="163">
        <v>9302139.642273463</v>
      </c>
      <c r="U17" s="163">
        <v>8409043.916785263</v>
      </c>
      <c r="V17" s="163">
        <v>11012676.200464789</v>
      </c>
      <c r="W17" s="163">
        <v>433447.83690150647</v>
      </c>
      <c r="X17" s="163">
        <v>810727.6756424529</v>
      </c>
      <c r="Y17" s="163">
        <v>38305213.13997673</v>
      </c>
      <c r="Z17" s="163">
        <v>2760739.625018492</v>
      </c>
      <c r="AA17" s="163">
        <v>18870913.47234562</v>
      </c>
      <c r="AB17" s="163">
        <v>1661627.573337009</v>
      </c>
      <c r="AC17" s="163">
        <v>3869.9956551873956</v>
      </c>
      <c r="AD17" s="163">
        <v>4500923.445398899</v>
      </c>
      <c r="AE17" s="163">
        <v>1472040140.2659714</v>
      </c>
    </row>
    <row r="18" spans="1:31" ht="15.75">
      <c r="A18" s="129" t="s">
        <v>17</v>
      </c>
      <c r="B18" s="163">
        <v>1252222.069741421</v>
      </c>
      <c r="C18" s="163">
        <v>31149.269999999997</v>
      </c>
      <c r="D18" s="163">
        <v>69407.57</v>
      </c>
      <c r="E18" s="163">
        <v>19215207.522456687</v>
      </c>
      <c r="F18" s="163">
        <v>1449653.505</v>
      </c>
      <c r="G18" s="163">
        <v>5553018.619138108</v>
      </c>
      <c r="H18" s="163">
        <v>2404098.7605615556</v>
      </c>
      <c r="I18" s="163">
        <v>2685277.8545883903</v>
      </c>
      <c r="J18" s="163">
        <v>122659930.52657503</v>
      </c>
      <c r="K18" s="163">
        <v>85751678.24864586</v>
      </c>
      <c r="L18" s="163">
        <v>34204525.02637537</v>
      </c>
      <c r="M18" s="163">
        <v>2529307.5560380765</v>
      </c>
      <c r="N18" s="163">
        <v>174419.69551573182</v>
      </c>
      <c r="O18" s="163">
        <v>555439.9839698297</v>
      </c>
      <c r="P18" s="163">
        <v>555439.9839698297</v>
      </c>
      <c r="Q18" s="163">
        <v>0</v>
      </c>
      <c r="R18" s="163">
        <v>416070295.74274904</v>
      </c>
      <c r="S18" s="163">
        <v>407295167.8027192</v>
      </c>
      <c r="T18" s="163">
        <v>2591016.5909145353</v>
      </c>
      <c r="U18" s="163">
        <v>2897763.369595805</v>
      </c>
      <c r="V18" s="163">
        <v>3286347.97951954</v>
      </c>
      <c r="W18" s="163">
        <v>269822.1592303914</v>
      </c>
      <c r="X18" s="163">
        <v>602509.4228647886</v>
      </c>
      <c r="Y18" s="163">
        <v>9358857.953028673</v>
      </c>
      <c r="Z18" s="163">
        <v>591088.9192059385</v>
      </c>
      <c r="AA18" s="163">
        <v>18467351.5984056</v>
      </c>
      <c r="AB18" s="163">
        <v>47.16643125727751</v>
      </c>
      <c r="AC18" s="163">
        <v>0</v>
      </c>
      <c r="AD18" s="163">
        <v>167.86566402226194</v>
      </c>
      <c r="AE18" s="163">
        <v>601204397.2396108</v>
      </c>
    </row>
    <row r="19" spans="1:249" ht="47.25">
      <c r="A19" s="132" t="s">
        <v>586</v>
      </c>
      <c r="B19" s="163">
        <v>4217932.991274148</v>
      </c>
      <c r="C19" s="163">
        <v>383428.35650492576</v>
      </c>
      <c r="D19" s="163">
        <v>3510964.1106703994</v>
      </c>
      <c r="E19" s="163">
        <v>56869555.328906775</v>
      </c>
      <c r="F19" s="163">
        <v>174308.310014675</v>
      </c>
      <c r="G19" s="163">
        <v>270322.0624790986</v>
      </c>
      <c r="H19" s="163">
        <v>405891.0444471101</v>
      </c>
      <c r="I19" s="163">
        <v>2089038.9650363969</v>
      </c>
      <c r="J19" s="163">
        <v>21653835.644559197</v>
      </c>
      <c r="K19" s="163">
        <v>11427044.857264863</v>
      </c>
      <c r="L19" s="163">
        <v>8651821.107562069</v>
      </c>
      <c r="M19" s="163">
        <v>899610.6169923679</v>
      </c>
      <c r="N19" s="163">
        <v>675359.0627399018</v>
      </c>
      <c r="O19" s="163">
        <v>1989055.1514843465</v>
      </c>
      <c r="P19" s="163">
        <v>1890448.3400161946</v>
      </c>
      <c r="Q19" s="163">
        <v>98606.81146815172</v>
      </c>
      <c r="R19" s="163">
        <v>56061034.35910314</v>
      </c>
      <c r="S19" s="163">
        <v>54080686.45749655</v>
      </c>
      <c r="T19" s="163">
        <v>571458.4788761112</v>
      </c>
      <c r="U19" s="163">
        <v>308519.7897508077</v>
      </c>
      <c r="V19" s="163">
        <v>1100369.6329796733</v>
      </c>
      <c r="W19" s="163">
        <v>217532.36063995984</v>
      </c>
      <c r="X19" s="163">
        <v>-423.8505806288845</v>
      </c>
      <c r="Y19" s="163">
        <v>4080188.0646615676</v>
      </c>
      <c r="Z19" s="163">
        <v>732489.6792769011</v>
      </c>
      <c r="AA19" s="163">
        <v>1935701.591317365</v>
      </c>
      <c r="AB19" s="163">
        <v>1500467.2614909979</v>
      </c>
      <c r="AC19" s="163">
        <v>393.1674687120007</v>
      </c>
      <c r="AD19" s="163">
        <v>2648018.58579258</v>
      </c>
      <c r="AE19" s="163">
        <v>158356304.82804278</v>
      </c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</row>
    <row r="20" spans="1:249" ht="15.75">
      <c r="A20" s="52" t="s">
        <v>587</v>
      </c>
      <c r="B20" s="163">
        <v>0</v>
      </c>
      <c r="C20" s="163">
        <v>0</v>
      </c>
      <c r="D20" s="163">
        <v>383791.10075180745</v>
      </c>
      <c r="E20" s="163">
        <v>1186468.9764283858</v>
      </c>
      <c r="F20" s="163">
        <v>0</v>
      </c>
      <c r="G20" s="163">
        <v>180345.95648341856</v>
      </c>
      <c r="H20" s="163">
        <v>233.7222907880423</v>
      </c>
      <c r="I20" s="163">
        <v>0</v>
      </c>
      <c r="J20" s="163">
        <v>0</v>
      </c>
      <c r="K20" s="163">
        <v>0</v>
      </c>
      <c r="L20" s="163">
        <v>0</v>
      </c>
      <c r="M20" s="163">
        <v>0</v>
      </c>
      <c r="N20" s="163">
        <v>0</v>
      </c>
      <c r="O20" s="163">
        <v>0</v>
      </c>
      <c r="P20" s="163">
        <v>0</v>
      </c>
      <c r="Q20" s="163">
        <v>0</v>
      </c>
      <c r="R20" s="163">
        <v>18004522.417873874</v>
      </c>
      <c r="S20" s="163">
        <v>17936054.045842078</v>
      </c>
      <c r="T20" s="163">
        <v>0</v>
      </c>
      <c r="U20" s="163">
        <v>531.9224159999999</v>
      </c>
      <c r="V20" s="163">
        <v>67936.44961579762</v>
      </c>
      <c r="W20" s="163">
        <v>0</v>
      </c>
      <c r="X20" s="163">
        <v>0</v>
      </c>
      <c r="Y20" s="163">
        <v>0</v>
      </c>
      <c r="Z20" s="163">
        <v>0</v>
      </c>
      <c r="AA20" s="163">
        <v>0</v>
      </c>
      <c r="AB20" s="163">
        <v>0</v>
      </c>
      <c r="AC20" s="163">
        <v>0</v>
      </c>
      <c r="AD20" s="163">
        <v>113820.13427901891</v>
      </c>
      <c r="AE20" s="163">
        <v>19869182.30810729</v>
      </c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</row>
    <row r="21" spans="1:249" s="125" customFormat="1" ht="42.75" customHeight="1">
      <c r="A21" s="130" t="s">
        <v>588</v>
      </c>
      <c r="B21" s="163">
        <v>0</v>
      </c>
      <c r="C21" s="163">
        <v>0</v>
      </c>
      <c r="D21" s="163">
        <v>979450.0288606877</v>
      </c>
      <c r="E21" s="163">
        <v>1100744.3548047987</v>
      </c>
      <c r="F21" s="163">
        <v>0</v>
      </c>
      <c r="G21" s="163">
        <v>18965.661363298314</v>
      </c>
      <c r="H21" s="163">
        <v>0</v>
      </c>
      <c r="I21" s="163">
        <v>10.073502152082002</v>
      </c>
      <c r="J21" s="163">
        <v>14764.81</v>
      </c>
      <c r="K21" s="163">
        <v>14764.81</v>
      </c>
      <c r="L21" s="163">
        <v>0</v>
      </c>
      <c r="M21" s="163">
        <v>0</v>
      </c>
      <c r="N21" s="163">
        <v>0</v>
      </c>
      <c r="O21" s="163">
        <v>0</v>
      </c>
      <c r="P21" s="163">
        <v>0</v>
      </c>
      <c r="Q21" s="163">
        <v>0</v>
      </c>
      <c r="R21" s="163">
        <v>17887346.583592437</v>
      </c>
      <c r="S21" s="163">
        <v>17819165.698824637</v>
      </c>
      <c r="T21" s="163">
        <v>0</v>
      </c>
      <c r="U21" s="163">
        <v>244.43515199999996</v>
      </c>
      <c r="V21" s="163">
        <v>67936.44961579762</v>
      </c>
      <c r="W21" s="163">
        <v>0</v>
      </c>
      <c r="X21" s="163">
        <v>0</v>
      </c>
      <c r="Y21" s="163">
        <v>0</v>
      </c>
      <c r="Z21" s="163">
        <v>0</v>
      </c>
      <c r="AA21" s="163">
        <v>0</v>
      </c>
      <c r="AB21" s="163">
        <v>0</v>
      </c>
      <c r="AC21" s="163">
        <v>0</v>
      </c>
      <c r="AD21" s="163">
        <v>79497.4578794949</v>
      </c>
      <c r="AE21" s="163">
        <v>20080778.970002864</v>
      </c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</row>
    <row r="22" spans="1:31" ht="15.75">
      <c r="A22" s="50" t="s">
        <v>589</v>
      </c>
      <c r="B22" s="163">
        <v>534627.2207614465</v>
      </c>
      <c r="C22" s="163">
        <v>16722.649660454485</v>
      </c>
      <c r="D22" s="163">
        <v>24757.531231749377</v>
      </c>
      <c r="E22" s="163">
        <v>854763.7582353051</v>
      </c>
      <c r="F22" s="163">
        <v>5019.352927115942</v>
      </c>
      <c r="G22" s="163">
        <v>537390.7515184721</v>
      </c>
      <c r="H22" s="163">
        <v>10341.664020134143</v>
      </c>
      <c r="I22" s="163">
        <v>174582.21134773377</v>
      </c>
      <c r="J22" s="163">
        <v>3516479.1718185158</v>
      </c>
      <c r="K22" s="163">
        <v>2744239.9621113176</v>
      </c>
      <c r="L22" s="163">
        <v>335031.0936991576</v>
      </c>
      <c r="M22" s="163">
        <v>54524.0253784589</v>
      </c>
      <c r="N22" s="163">
        <v>382684.0906295819</v>
      </c>
      <c r="O22" s="163">
        <v>79172.44833471294</v>
      </c>
      <c r="P22" s="163">
        <v>45460.6735094655</v>
      </c>
      <c r="Q22" s="163">
        <v>33711.774825247434</v>
      </c>
      <c r="R22" s="163">
        <v>251036.64269743257</v>
      </c>
      <c r="S22" s="163">
        <v>250022.61269743257</v>
      </c>
      <c r="T22" s="163">
        <v>0</v>
      </c>
      <c r="U22" s="163">
        <v>0</v>
      </c>
      <c r="V22" s="163">
        <v>1014.0299999999999</v>
      </c>
      <c r="W22" s="163">
        <v>92225.4683296</v>
      </c>
      <c r="X22" s="163">
        <v>0</v>
      </c>
      <c r="Y22" s="163">
        <v>14463.425961513665</v>
      </c>
      <c r="Z22" s="163">
        <v>1062076.92</v>
      </c>
      <c r="AA22" s="163">
        <v>0</v>
      </c>
      <c r="AB22" s="163">
        <v>18083.36846850048</v>
      </c>
      <c r="AC22" s="163">
        <v>0</v>
      </c>
      <c r="AD22" s="163">
        <v>152988.73905401552</v>
      </c>
      <c r="AE22" s="163">
        <v>7328008.674706248</v>
      </c>
    </row>
    <row r="23" spans="1:249" s="125" customFormat="1" ht="15.75">
      <c r="A23" s="130" t="s">
        <v>590</v>
      </c>
      <c r="B23" s="163">
        <v>521484.18865106226</v>
      </c>
      <c r="C23" s="163">
        <v>18645.73811615314</v>
      </c>
      <c r="D23" s="163">
        <v>30615.83222869914</v>
      </c>
      <c r="E23" s="163">
        <v>827208.9753887585</v>
      </c>
      <c r="F23" s="163">
        <v>3521.8956923039996</v>
      </c>
      <c r="G23" s="163">
        <v>524566.6932546945</v>
      </c>
      <c r="H23" s="163">
        <v>8926.079683174221</v>
      </c>
      <c r="I23" s="163">
        <v>174992.2747228677</v>
      </c>
      <c r="J23" s="163">
        <v>3472992.668224754</v>
      </c>
      <c r="K23" s="163">
        <v>2747361.822823901</v>
      </c>
      <c r="L23" s="163">
        <v>280917.7464428699</v>
      </c>
      <c r="M23" s="163">
        <v>57921.16812427534</v>
      </c>
      <c r="N23" s="163">
        <v>386791.93083370716</v>
      </c>
      <c r="O23" s="163">
        <v>69906.59207720376</v>
      </c>
      <c r="P23" s="163">
        <v>47197.051075497</v>
      </c>
      <c r="Q23" s="163">
        <v>22709.54100170675</v>
      </c>
      <c r="R23" s="163">
        <v>251673.6244782545</v>
      </c>
      <c r="S23" s="163">
        <v>250659.5944782545</v>
      </c>
      <c r="T23" s="163">
        <v>0</v>
      </c>
      <c r="U23" s="163">
        <v>0</v>
      </c>
      <c r="V23" s="163">
        <v>1014.0299999999999</v>
      </c>
      <c r="W23" s="163">
        <v>78630.487486</v>
      </c>
      <c r="X23" s="163">
        <v>0</v>
      </c>
      <c r="Y23" s="163">
        <v>14624.629662255313</v>
      </c>
      <c r="Z23" s="163">
        <v>1064126.3900000001</v>
      </c>
      <c r="AA23" s="163">
        <v>0</v>
      </c>
      <c r="AB23" s="163">
        <v>16873.93315574316</v>
      </c>
      <c r="AC23" s="163">
        <v>0</v>
      </c>
      <c r="AD23" s="163">
        <v>143170.26741988026</v>
      </c>
      <c r="AE23" s="163">
        <v>7203314.532125651</v>
      </c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</row>
    <row r="24" spans="1:31" ht="15.75">
      <c r="A24" s="50" t="s">
        <v>591</v>
      </c>
      <c r="B24" s="163">
        <v>5405.516661342756</v>
      </c>
      <c r="C24" s="163">
        <v>0</v>
      </c>
      <c r="D24" s="163">
        <v>0</v>
      </c>
      <c r="E24" s="163">
        <v>492361.21003817325</v>
      </c>
      <c r="F24" s="163">
        <v>0</v>
      </c>
      <c r="G24" s="163">
        <v>0</v>
      </c>
      <c r="H24" s="163">
        <v>0</v>
      </c>
      <c r="I24" s="163">
        <v>143528.83460970328</v>
      </c>
      <c r="J24" s="163">
        <v>41246.446143984984</v>
      </c>
      <c r="K24" s="163">
        <v>14151.268854414198</v>
      </c>
      <c r="L24" s="163">
        <v>27095.177289570787</v>
      </c>
      <c r="M24" s="163">
        <v>0</v>
      </c>
      <c r="N24" s="163">
        <v>0</v>
      </c>
      <c r="O24" s="163">
        <v>0</v>
      </c>
      <c r="P24" s="163">
        <v>0</v>
      </c>
      <c r="Q24" s="163">
        <v>0</v>
      </c>
      <c r="R24" s="163">
        <v>12869559.31436603</v>
      </c>
      <c r="S24" s="163">
        <v>12869559.31436603</v>
      </c>
      <c r="T24" s="163">
        <v>0</v>
      </c>
      <c r="U24" s="163">
        <v>0</v>
      </c>
      <c r="V24" s="163">
        <v>0</v>
      </c>
      <c r="W24" s="163">
        <v>0</v>
      </c>
      <c r="X24" s="163">
        <v>0</v>
      </c>
      <c r="Y24" s="163">
        <v>500.33892299740523</v>
      </c>
      <c r="Z24" s="163">
        <v>0</v>
      </c>
      <c r="AA24" s="163">
        <v>0</v>
      </c>
      <c r="AB24" s="163">
        <v>504.47805721001566</v>
      </c>
      <c r="AC24" s="163">
        <v>0</v>
      </c>
      <c r="AD24" s="163">
        <v>95171.00495274975</v>
      </c>
      <c r="AE24" s="163">
        <v>13648277.143752191</v>
      </c>
    </row>
    <row r="25" spans="1:31" ht="15.75">
      <c r="A25" s="51" t="s">
        <v>17</v>
      </c>
      <c r="B25" s="163">
        <v>0</v>
      </c>
      <c r="C25" s="163">
        <v>0</v>
      </c>
      <c r="D25" s="163">
        <v>0</v>
      </c>
      <c r="E25" s="163">
        <v>0</v>
      </c>
      <c r="F25" s="163">
        <v>0</v>
      </c>
      <c r="G25" s="163">
        <v>500176.518586285</v>
      </c>
      <c r="H25" s="163">
        <v>0</v>
      </c>
      <c r="I25" s="163">
        <v>0</v>
      </c>
      <c r="J25" s="163">
        <v>0</v>
      </c>
      <c r="K25" s="163">
        <v>0</v>
      </c>
      <c r="L25" s="163">
        <v>0</v>
      </c>
      <c r="M25" s="163">
        <v>0</v>
      </c>
      <c r="N25" s="163">
        <v>0</v>
      </c>
      <c r="O25" s="163">
        <v>0</v>
      </c>
      <c r="P25" s="163">
        <v>0</v>
      </c>
      <c r="Q25" s="163">
        <v>0</v>
      </c>
      <c r="R25" s="163">
        <v>0</v>
      </c>
      <c r="S25" s="163">
        <v>0</v>
      </c>
      <c r="T25" s="163">
        <v>0</v>
      </c>
      <c r="U25" s="163">
        <v>0</v>
      </c>
      <c r="V25" s="163">
        <v>0</v>
      </c>
      <c r="W25" s="163">
        <v>87956.48785614688</v>
      </c>
      <c r="X25" s="163">
        <v>0</v>
      </c>
      <c r="Y25" s="163">
        <v>0</v>
      </c>
      <c r="Z25" s="163">
        <v>0</v>
      </c>
      <c r="AA25" s="163">
        <v>0</v>
      </c>
      <c r="AB25" s="163">
        <v>0</v>
      </c>
      <c r="AC25" s="163">
        <v>0</v>
      </c>
      <c r="AD25" s="163">
        <v>0</v>
      </c>
      <c r="AE25" s="163">
        <v>588133.0064424318</v>
      </c>
    </row>
    <row r="26" spans="1:249" s="125" customFormat="1" ht="24.75" customHeight="1">
      <c r="A26" s="130" t="s">
        <v>592</v>
      </c>
      <c r="B26" s="163">
        <v>0</v>
      </c>
      <c r="C26" s="163">
        <v>0</v>
      </c>
      <c r="D26" s="163">
        <v>0</v>
      </c>
      <c r="E26" s="163">
        <v>11028.990852655088</v>
      </c>
      <c r="F26" s="163">
        <v>0</v>
      </c>
      <c r="G26" s="163">
        <v>0</v>
      </c>
      <c r="H26" s="163">
        <v>0</v>
      </c>
      <c r="I26" s="163">
        <v>3806.7763138188284</v>
      </c>
      <c r="J26" s="163">
        <v>52400.952563758816</v>
      </c>
      <c r="K26" s="163">
        <v>23985.17021976301</v>
      </c>
      <c r="L26" s="163">
        <v>28415.782343995805</v>
      </c>
      <c r="M26" s="163">
        <v>0</v>
      </c>
      <c r="N26" s="163">
        <v>0</v>
      </c>
      <c r="O26" s="163">
        <v>0</v>
      </c>
      <c r="P26" s="163">
        <v>0</v>
      </c>
      <c r="Q26" s="163">
        <v>0</v>
      </c>
      <c r="R26" s="163">
        <v>144883.9385505076</v>
      </c>
      <c r="S26" s="163">
        <v>144883.9385505076</v>
      </c>
      <c r="T26" s="163">
        <v>0</v>
      </c>
      <c r="U26" s="163">
        <v>0</v>
      </c>
      <c r="V26" s="163">
        <v>0</v>
      </c>
      <c r="W26" s="163">
        <v>0</v>
      </c>
      <c r="X26" s="163">
        <v>0</v>
      </c>
      <c r="Y26" s="163">
        <v>0</v>
      </c>
      <c r="Z26" s="163">
        <v>0</v>
      </c>
      <c r="AA26" s="163">
        <v>0</v>
      </c>
      <c r="AB26" s="163">
        <v>127.01218569464282</v>
      </c>
      <c r="AC26" s="163">
        <v>0</v>
      </c>
      <c r="AD26" s="163">
        <v>67675.22186835918</v>
      </c>
      <c r="AE26" s="163">
        <v>279922.89233479416</v>
      </c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</row>
    <row r="27" spans="1:249" s="125" customFormat="1" ht="15.75">
      <c r="A27" s="131" t="s">
        <v>17</v>
      </c>
      <c r="B27" s="163">
        <v>0</v>
      </c>
      <c r="C27" s="163">
        <v>0</v>
      </c>
      <c r="D27" s="163">
        <v>0</v>
      </c>
      <c r="E27" s="163">
        <v>0</v>
      </c>
      <c r="F27" s="163">
        <v>0</v>
      </c>
      <c r="G27" s="163">
        <v>500278.58423264243</v>
      </c>
      <c r="H27" s="163">
        <v>0</v>
      </c>
      <c r="I27" s="163">
        <v>0</v>
      </c>
      <c r="J27" s="163">
        <v>0</v>
      </c>
      <c r="K27" s="163">
        <v>0</v>
      </c>
      <c r="L27" s="163">
        <v>0</v>
      </c>
      <c r="M27" s="163">
        <v>0</v>
      </c>
      <c r="N27" s="163">
        <v>0</v>
      </c>
      <c r="O27" s="163">
        <v>0</v>
      </c>
      <c r="P27" s="163">
        <v>0</v>
      </c>
      <c r="Q27" s="163">
        <v>0</v>
      </c>
      <c r="R27" s="163">
        <v>0</v>
      </c>
      <c r="S27" s="163">
        <v>0</v>
      </c>
      <c r="T27" s="163">
        <v>0</v>
      </c>
      <c r="U27" s="163">
        <v>0</v>
      </c>
      <c r="V27" s="163">
        <v>0</v>
      </c>
      <c r="W27" s="163">
        <v>72628.32081589154</v>
      </c>
      <c r="X27" s="163">
        <v>0</v>
      </c>
      <c r="Y27" s="163">
        <v>0</v>
      </c>
      <c r="Z27" s="163">
        <v>0</v>
      </c>
      <c r="AA27" s="163">
        <v>0</v>
      </c>
      <c r="AB27" s="163">
        <v>0</v>
      </c>
      <c r="AC27" s="163">
        <v>0</v>
      </c>
      <c r="AD27" s="163">
        <v>0</v>
      </c>
      <c r="AE27" s="163">
        <v>572906.9050485339</v>
      </c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</row>
    <row r="28" spans="1:249" s="125" customFormat="1" ht="31.5">
      <c r="A28" s="130" t="s">
        <v>593</v>
      </c>
      <c r="B28" s="163">
        <v>83398.79999999999</v>
      </c>
      <c r="C28" s="163">
        <v>0</v>
      </c>
      <c r="D28" s="163">
        <v>51091.43</v>
      </c>
      <c r="E28" s="163">
        <v>5988697.4695452005</v>
      </c>
      <c r="F28" s="163">
        <v>73022.66</v>
      </c>
      <c r="G28" s="163">
        <v>172255.91999999998</v>
      </c>
      <c r="H28" s="163">
        <v>45979.59193329344</v>
      </c>
      <c r="I28" s="163">
        <v>338885.6962771157</v>
      </c>
      <c r="J28" s="163">
        <v>5285517.208778772</v>
      </c>
      <c r="K28" s="163">
        <v>4201862.810603469</v>
      </c>
      <c r="L28" s="163">
        <v>786881.7743050003</v>
      </c>
      <c r="M28" s="163">
        <v>294481.26427355246</v>
      </c>
      <c r="N28" s="163">
        <v>2291.3595967499996</v>
      </c>
      <c r="O28" s="163">
        <v>204181.57221323962</v>
      </c>
      <c r="P28" s="163">
        <v>204181.57221323962</v>
      </c>
      <c r="Q28" s="163">
        <v>0</v>
      </c>
      <c r="R28" s="163">
        <v>30177193.453248877</v>
      </c>
      <c r="S28" s="163">
        <v>29920581.97882353</v>
      </c>
      <c r="T28" s="163">
        <v>3980</v>
      </c>
      <c r="U28" s="163">
        <v>335</v>
      </c>
      <c r="V28" s="163">
        <v>252296.4744253475</v>
      </c>
      <c r="W28" s="163">
        <v>62368.37</v>
      </c>
      <c r="X28" s="163">
        <v>40.59</v>
      </c>
      <c r="Y28" s="163">
        <v>1005534.726369464</v>
      </c>
      <c r="Z28" s="163">
        <v>162359.89</v>
      </c>
      <c r="AA28" s="163">
        <v>34065</v>
      </c>
      <c r="AB28" s="163">
        <v>14763.939999999999</v>
      </c>
      <c r="AC28" s="163">
        <v>0</v>
      </c>
      <c r="AD28" s="163">
        <v>3754.6224963</v>
      </c>
      <c r="AE28" s="163">
        <v>43703110.94086225</v>
      </c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</row>
    <row r="29" spans="1:249" s="125" customFormat="1" ht="31.5">
      <c r="A29" s="130" t="s">
        <v>594</v>
      </c>
      <c r="B29" s="163">
        <v>0</v>
      </c>
      <c r="C29" s="163">
        <v>0</v>
      </c>
      <c r="D29" s="163">
        <v>0</v>
      </c>
      <c r="E29" s="163">
        <v>0</v>
      </c>
      <c r="F29" s="163">
        <v>24926.3</v>
      </c>
      <c r="G29" s="163">
        <v>0</v>
      </c>
      <c r="H29" s="163">
        <v>454.07</v>
      </c>
      <c r="I29" s="163">
        <v>12849.109999999999</v>
      </c>
      <c r="J29" s="163">
        <v>0</v>
      </c>
      <c r="K29" s="163">
        <v>0</v>
      </c>
      <c r="L29" s="163">
        <v>0</v>
      </c>
      <c r="M29" s="163">
        <v>0</v>
      </c>
      <c r="N29" s="163">
        <v>0</v>
      </c>
      <c r="O29" s="163">
        <v>0</v>
      </c>
      <c r="P29" s="163">
        <v>0</v>
      </c>
      <c r="Q29" s="163">
        <v>0</v>
      </c>
      <c r="R29" s="163">
        <v>-68375.37</v>
      </c>
      <c r="S29" s="163">
        <v>-87921.81</v>
      </c>
      <c r="T29" s="163">
        <v>0</v>
      </c>
      <c r="U29" s="163">
        <v>0</v>
      </c>
      <c r="V29" s="163">
        <v>19546.44</v>
      </c>
      <c r="W29" s="163">
        <v>0</v>
      </c>
      <c r="X29" s="163">
        <v>0</v>
      </c>
      <c r="Y29" s="163">
        <v>8672.380000000001</v>
      </c>
      <c r="Z29" s="163">
        <v>0</v>
      </c>
      <c r="AA29" s="163">
        <v>0</v>
      </c>
      <c r="AB29" s="163">
        <v>0</v>
      </c>
      <c r="AC29" s="163">
        <v>0</v>
      </c>
      <c r="AD29" s="163">
        <v>0</v>
      </c>
      <c r="AE29" s="163">
        <v>-21473.509999999995</v>
      </c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</row>
    <row r="30" spans="1:31" ht="15.75">
      <c r="A30" s="133" t="s">
        <v>595</v>
      </c>
      <c r="B30" s="163">
        <v>1982643.5360093818</v>
      </c>
      <c r="C30" s="163">
        <v>-54421.614503041135</v>
      </c>
      <c r="D30" s="163">
        <v>90801.69686635351</v>
      </c>
      <c r="E30" s="163">
        <v>16992860.240561143</v>
      </c>
      <c r="F30" s="163">
        <v>1481854.5345318578</v>
      </c>
      <c r="G30" s="163">
        <v>825278.3945896593</v>
      </c>
      <c r="H30" s="163">
        <v>349166.83233132167</v>
      </c>
      <c r="I30" s="163">
        <v>1817876.555196637</v>
      </c>
      <c r="J30" s="163">
        <v>-20873883.064678416</v>
      </c>
      <c r="K30" s="163">
        <v>-21936871.398176115</v>
      </c>
      <c r="L30" s="163">
        <v>-1550161.3281242314</v>
      </c>
      <c r="M30" s="163">
        <v>1464768.6401940705</v>
      </c>
      <c r="N30" s="163">
        <v>1146479.0214278689</v>
      </c>
      <c r="O30" s="163">
        <v>2524412.853333358</v>
      </c>
      <c r="P30" s="163">
        <v>2457285.721823559</v>
      </c>
      <c r="Q30" s="163">
        <v>67127.1315097988</v>
      </c>
      <c r="R30" s="163">
        <v>9514906.832574531</v>
      </c>
      <c r="S30" s="163">
        <v>8018370.685423886</v>
      </c>
      <c r="T30" s="163">
        <v>-233889.47813842</v>
      </c>
      <c r="U30" s="163">
        <v>700426.3388832946</v>
      </c>
      <c r="V30" s="163">
        <v>1029999.2864057552</v>
      </c>
      <c r="W30" s="163">
        <v>925520.5252562806</v>
      </c>
      <c r="X30" s="163">
        <v>170335.073480203</v>
      </c>
      <c r="Y30" s="163">
        <v>-2500449.4938217397</v>
      </c>
      <c r="Z30" s="163">
        <v>766952.7871394271</v>
      </c>
      <c r="AA30" s="163">
        <v>-2451683.131214937</v>
      </c>
      <c r="AB30" s="163">
        <v>2752372.6488648364</v>
      </c>
      <c r="AC30" s="163">
        <v>236.43253128799967</v>
      </c>
      <c r="AD30" s="163">
        <v>-756007.8709108935</v>
      </c>
      <c r="AE30" s="163">
        <v>13613195.382640263</v>
      </c>
    </row>
    <row r="31" spans="1:31" ht="15.75">
      <c r="A31" s="133" t="s">
        <v>596</v>
      </c>
      <c r="B31" s="163">
        <v>2173487.1964243366</v>
      </c>
      <c r="C31" s="163">
        <v>-70319.19450304116</v>
      </c>
      <c r="D31" s="163">
        <v>103742.06717603456</v>
      </c>
      <c r="E31" s="163">
        <v>6325438.818552297</v>
      </c>
      <c r="F31" s="163">
        <v>923265.3270948401</v>
      </c>
      <c r="G31" s="163">
        <v>-1170872.0413295939</v>
      </c>
      <c r="H31" s="163">
        <v>129232.12389569264</v>
      </c>
      <c r="I31" s="163">
        <v>-35002.31483807038</v>
      </c>
      <c r="J31" s="163">
        <v>8927283.241144951</v>
      </c>
      <c r="K31" s="163">
        <v>5963390.273780556</v>
      </c>
      <c r="L31" s="163">
        <v>1252963.1587856521</v>
      </c>
      <c r="M31" s="163">
        <v>567791.6376107068</v>
      </c>
      <c r="N31" s="163">
        <v>1226717.1909680483</v>
      </c>
      <c r="O31" s="163">
        <v>2102780.178235325</v>
      </c>
      <c r="P31" s="163">
        <v>2038422.3867255258</v>
      </c>
      <c r="Q31" s="163">
        <v>64357.79150979883</v>
      </c>
      <c r="R31" s="163">
        <v>-37286037.7622406</v>
      </c>
      <c r="S31" s="163">
        <v>-36281368.11200243</v>
      </c>
      <c r="T31" s="163">
        <v>-428429.87818432116</v>
      </c>
      <c r="U31" s="163">
        <v>-1561061.4123053215</v>
      </c>
      <c r="V31" s="163">
        <v>984821.6402515293</v>
      </c>
      <c r="W31" s="163">
        <v>132545.4189662798</v>
      </c>
      <c r="X31" s="163">
        <v>58393.37417187786</v>
      </c>
      <c r="Y31" s="163">
        <v>-3967349.311618474</v>
      </c>
      <c r="Z31" s="163">
        <v>380693.1941231439</v>
      </c>
      <c r="AA31" s="163">
        <v>1432279.7639748068</v>
      </c>
      <c r="AB31" s="163">
        <v>2622755.7201739377</v>
      </c>
      <c r="AC31" s="163">
        <v>236.43253128799967</v>
      </c>
      <c r="AD31" s="163">
        <v>-837110.5847153098</v>
      </c>
      <c r="AE31" s="163">
        <v>-17984239.15827731</v>
      </c>
    </row>
    <row r="32" spans="1:249" s="125" customFormat="1" ht="24.75" customHeight="1">
      <c r="A32" s="144" t="s">
        <v>826</v>
      </c>
      <c r="B32" s="136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</row>
    <row r="33" spans="1:249" s="125" customFormat="1" ht="15.75">
      <c r="A33" s="53"/>
      <c r="B33" s="137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</row>
    <row r="34" spans="1:249" s="125" customFormat="1" ht="15.75">
      <c r="A34" s="138"/>
      <c r="B34" s="139"/>
      <c r="C34" s="140"/>
      <c r="D34" s="24"/>
      <c r="E34" s="24"/>
      <c r="F34" s="24"/>
      <c r="G34" s="24"/>
      <c r="H34" s="24"/>
      <c r="I34" s="24"/>
      <c r="J34" s="139"/>
      <c r="K34" s="140"/>
      <c r="L34" s="24"/>
      <c r="M34" s="24"/>
      <c r="N34" s="24"/>
      <c r="O34" s="24"/>
      <c r="P34" s="24"/>
      <c r="Q34" s="24"/>
      <c r="R34" s="139"/>
      <c r="S34" s="140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</row>
    <row r="35" ht="15.75">
      <c r="B35" s="54"/>
    </row>
    <row r="36" ht="15.75">
      <c r="B36" s="54"/>
    </row>
    <row r="37" ht="15.75">
      <c r="B37" s="54"/>
    </row>
    <row r="38" spans="1:2" ht="15.75">
      <c r="A38" s="55"/>
      <c r="B38" s="54"/>
    </row>
    <row r="39" spans="1:2" ht="15.75">
      <c r="A39" s="55"/>
      <c r="B39" s="54"/>
    </row>
    <row r="40" spans="1:2" ht="15.75">
      <c r="A40" s="55"/>
      <c r="B40" s="54"/>
    </row>
    <row r="41" ht="15.75">
      <c r="B41" s="54"/>
    </row>
    <row r="42" ht="15.75">
      <c r="B42" s="54"/>
    </row>
    <row r="43" ht="15.75">
      <c r="B43" s="54"/>
    </row>
    <row r="44" ht="15.75">
      <c r="B44" s="54"/>
    </row>
  </sheetData>
  <sheetProtection/>
  <mergeCells count="1">
    <mergeCell ref="A1:AE5"/>
  </mergeCells>
  <printOptions horizontalCentered="1" verticalCentered="1"/>
  <pageMargins left="0.7086614173228347" right="0.7086614173228347" top="0.4724409448818898" bottom="0.3937007874015748" header="0.31496062992125984" footer="0.31496062992125984"/>
  <pageSetup fitToHeight="3" horizontalDpi="600" verticalDpi="600" orientation="landscape" paperSize="9" scale="3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38"/>
  <sheetViews>
    <sheetView view="pageBreakPreview" zoomScale="60" zoomScalePageLayoutView="0" workbookViewId="0" topLeftCell="A17">
      <selection activeCell="B7" sqref="B7"/>
    </sheetView>
  </sheetViews>
  <sheetFormatPr defaultColWidth="9.140625" defaultRowHeight="42.75" customHeight="1"/>
  <cols>
    <col min="1" max="1" width="59.140625" style="41" customWidth="1"/>
    <col min="2" max="5" width="35.7109375" style="41" customWidth="1"/>
    <col min="6" max="6" width="10.7109375" style="41" bestFit="1" customWidth="1"/>
    <col min="7" max="16384" width="9.140625" style="41" customWidth="1"/>
  </cols>
  <sheetData>
    <row r="1" spans="1:5" ht="42.75" customHeight="1">
      <c r="A1" s="110" t="s">
        <v>604</v>
      </c>
      <c r="B1" s="348" t="s">
        <v>610</v>
      </c>
      <c r="C1" s="348"/>
      <c r="D1" s="348"/>
      <c r="E1" s="348"/>
    </row>
    <row r="2" spans="1:5" s="117" customFormat="1" ht="27" customHeight="1">
      <c r="A2" s="351"/>
      <c r="B2" s="351"/>
      <c r="C2" s="351"/>
      <c r="D2" s="351"/>
      <c r="E2" s="352"/>
    </row>
    <row r="3" spans="1:5" s="117" customFormat="1" ht="42.75" customHeight="1" hidden="1">
      <c r="A3" s="351"/>
      <c r="B3" s="351"/>
      <c r="C3" s="351"/>
      <c r="D3" s="351"/>
      <c r="E3" s="352"/>
    </row>
    <row r="4" spans="1:5" s="117" customFormat="1" ht="42.75" customHeight="1" hidden="1">
      <c r="A4" s="353"/>
      <c r="B4" s="353"/>
      <c r="C4" s="353"/>
      <c r="D4" s="353"/>
      <c r="E4" s="354"/>
    </row>
    <row r="5" spans="1:5" ht="48" customHeight="1">
      <c r="A5" s="349" t="s">
        <v>603</v>
      </c>
      <c r="B5" s="350" t="s">
        <v>605</v>
      </c>
      <c r="C5" s="350" t="s">
        <v>606</v>
      </c>
      <c r="D5" s="350" t="s">
        <v>607</v>
      </c>
      <c r="E5" s="350" t="s">
        <v>608</v>
      </c>
    </row>
    <row r="6" spans="1:5" ht="89.25" customHeight="1">
      <c r="A6" s="349"/>
      <c r="B6" s="350"/>
      <c r="C6" s="350"/>
      <c r="D6" s="350"/>
      <c r="E6" s="350"/>
    </row>
    <row r="7" spans="1:7" ht="42.75" customHeight="1">
      <c r="A7" s="45" t="s">
        <v>18</v>
      </c>
      <c r="B7" s="109">
        <v>4316704.133681411</v>
      </c>
      <c r="C7" s="109">
        <v>718525.3423619657</v>
      </c>
      <c r="D7" s="109">
        <v>3034332.690358372</v>
      </c>
      <c r="E7" s="109">
        <v>-78505.46998495364</v>
      </c>
      <c r="F7" s="135">
        <v>-61511.192200913254</v>
      </c>
      <c r="G7" s="135">
        <f>F7-E7</f>
        <v>16994.277784040387</v>
      </c>
    </row>
    <row r="8" spans="1:7" ht="47.25">
      <c r="A8" s="45" t="s">
        <v>535</v>
      </c>
      <c r="B8" s="109">
        <v>201749.65874683723</v>
      </c>
      <c r="C8" s="109">
        <v>9050</v>
      </c>
      <c r="D8" s="109">
        <v>205773.99986447944</v>
      </c>
      <c r="E8" s="109">
        <v>-13074.341117642198</v>
      </c>
      <c r="F8" s="135">
        <v>-5053.485697607197</v>
      </c>
      <c r="G8" s="135">
        <f aca="true" t="shared" si="0" ref="G8:G36">F8-E8</f>
        <v>8020.855420035001</v>
      </c>
    </row>
    <row r="9" spans="1:7" ht="42.75" customHeight="1">
      <c r="A9" s="45" t="s">
        <v>19</v>
      </c>
      <c r="B9" s="109">
        <v>2693130.3752879174</v>
      </c>
      <c r="C9" s="109">
        <v>1800639.9399999988</v>
      </c>
      <c r="D9" s="109">
        <v>732839.9533056516</v>
      </c>
      <c r="E9" s="109">
        <v>-205628.51277076046</v>
      </c>
      <c r="F9" s="135">
        <v>-205628.51277076046</v>
      </c>
      <c r="G9" s="135">
        <f t="shared" si="0"/>
        <v>0</v>
      </c>
    </row>
    <row r="10" spans="1:7" ht="42.75" customHeight="1">
      <c r="A10" s="45" t="s">
        <v>20</v>
      </c>
      <c r="B10" s="109">
        <v>153253741.65769607</v>
      </c>
      <c r="C10" s="109">
        <v>56659406.73902222</v>
      </c>
      <c r="D10" s="109">
        <v>95241094.351329</v>
      </c>
      <c r="E10" s="109">
        <v>-3953146.700394972</v>
      </c>
      <c r="F10" s="135">
        <v>-2643737.1293851547</v>
      </c>
      <c r="G10" s="135">
        <f t="shared" si="0"/>
        <v>1309409.5710098175</v>
      </c>
    </row>
    <row r="11" spans="1:7" ht="42.75" customHeight="1">
      <c r="A11" s="45" t="s">
        <v>21</v>
      </c>
      <c r="B11" s="109">
        <v>1805779.765764833</v>
      </c>
      <c r="C11" s="109">
        <v>7231.680328758197</v>
      </c>
      <c r="D11" s="109">
        <v>1795561.7278722585</v>
      </c>
      <c r="E11" s="109">
        <v>0</v>
      </c>
      <c r="F11" s="135">
        <v>0</v>
      </c>
      <c r="G11" s="135">
        <f t="shared" si="0"/>
        <v>0</v>
      </c>
    </row>
    <row r="12" spans="1:7" ht="42.75" customHeight="1">
      <c r="A12" s="45" t="s">
        <v>22</v>
      </c>
      <c r="B12" s="109">
        <v>2598870.0122613525</v>
      </c>
      <c r="C12" s="109">
        <v>0</v>
      </c>
      <c r="D12" s="109">
        <v>2558714.16546</v>
      </c>
      <c r="E12" s="109">
        <v>-0.0031986474205041304</v>
      </c>
      <c r="F12" s="135">
        <v>0</v>
      </c>
      <c r="G12" s="135">
        <f t="shared" si="0"/>
        <v>0.0031986474205041304</v>
      </c>
    </row>
    <row r="13" spans="1:7" ht="42.75" customHeight="1">
      <c r="A13" s="45" t="s">
        <v>23</v>
      </c>
      <c r="B13" s="109">
        <v>10406448.753752962</v>
      </c>
      <c r="C13" s="109">
        <v>2021375.953978</v>
      </c>
      <c r="D13" s="109">
        <v>8969522.21146427</v>
      </c>
      <c r="E13" s="109">
        <v>-970742.7704000005</v>
      </c>
      <c r="F13" s="135">
        <v>-970742.7704000005</v>
      </c>
      <c r="G13" s="135">
        <f t="shared" si="0"/>
        <v>0</v>
      </c>
    </row>
    <row r="14" spans="1:7" ht="42.75" customHeight="1">
      <c r="A14" s="45" t="s">
        <v>24</v>
      </c>
      <c r="B14" s="109">
        <v>5648279.241127622</v>
      </c>
      <c r="C14" s="109">
        <v>189759.75059261834</v>
      </c>
      <c r="D14" s="109">
        <v>5673012.701865485</v>
      </c>
      <c r="E14" s="109">
        <v>-230702.2262557948</v>
      </c>
      <c r="F14" s="135">
        <v>-230702.2262557948</v>
      </c>
      <c r="G14" s="135">
        <f t="shared" si="0"/>
        <v>0</v>
      </c>
    </row>
    <row r="15" spans="1:7" ht="42.75" customHeight="1">
      <c r="A15" s="45" t="s">
        <v>25</v>
      </c>
      <c r="B15" s="109">
        <v>76722254.71405922</v>
      </c>
      <c r="C15" s="109">
        <v>5800034.350432656</v>
      </c>
      <c r="D15" s="109">
        <v>65081269.19968796</v>
      </c>
      <c r="E15" s="109">
        <v>-159925.2419668737</v>
      </c>
      <c r="F15" s="135">
        <v>-159925.2419668737</v>
      </c>
      <c r="G15" s="135">
        <f t="shared" si="0"/>
        <v>0</v>
      </c>
    </row>
    <row r="16" spans="1:7" ht="42.75" customHeight="1">
      <c r="A16" s="45" t="s">
        <v>597</v>
      </c>
      <c r="B16" s="109">
        <v>57488894.731904045</v>
      </c>
      <c r="C16" s="109">
        <v>3302558.738254544</v>
      </c>
      <c r="D16" s="109">
        <v>47559455.135520436</v>
      </c>
      <c r="E16" s="109">
        <v>-34748.78981928951</v>
      </c>
      <c r="F16" s="135">
        <v>-34748.78981928951</v>
      </c>
      <c r="G16" s="135">
        <f t="shared" si="0"/>
        <v>0</v>
      </c>
    </row>
    <row r="17" spans="1:7" ht="42.75" customHeight="1">
      <c r="A17" s="45" t="s">
        <v>598</v>
      </c>
      <c r="B17" s="109">
        <v>13760094.906763999</v>
      </c>
      <c r="C17" s="109">
        <v>1908422.8004229877</v>
      </c>
      <c r="D17" s="109">
        <v>12780462.856750596</v>
      </c>
      <c r="E17" s="109">
        <v>-2843797.5010164166</v>
      </c>
      <c r="F17" s="135">
        <v>-183287.0778666592</v>
      </c>
      <c r="G17" s="135">
        <f t="shared" si="0"/>
        <v>2660510.4231497576</v>
      </c>
    </row>
    <row r="18" spans="1:7" ht="42.75" customHeight="1">
      <c r="A18" s="45" t="s">
        <v>599</v>
      </c>
      <c r="B18" s="109">
        <v>4477266.770313729</v>
      </c>
      <c r="C18" s="109">
        <v>259505.6917551239</v>
      </c>
      <c r="D18" s="109">
        <v>3879120.460796024</v>
      </c>
      <c r="E18" s="109">
        <v>-89892.83463742002</v>
      </c>
      <c r="F18" s="135">
        <v>-89892.83463742002</v>
      </c>
      <c r="G18" s="135">
        <f t="shared" si="0"/>
        <v>0</v>
      </c>
    </row>
    <row r="19" spans="1:7" ht="42.75" customHeight="1">
      <c r="A19" s="45" t="s">
        <v>600</v>
      </c>
      <c r="B19" s="109">
        <v>995998.3050773947</v>
      </c>
      <c r="C19" s="109">
        <v>329547.12</v>
      </c>
      <c r="D19" s="109">
        <v>862230.7466209026</v>
      </c>
      <c r="E19" s="109">
        <v>-258921.0165435078</v>
      </c>
      <c r="F19" s="135">
        <v>-110852.51654350778</v>
      </c>
      <c r="G19" s="135">
        <f t="shared" si="0"/>
        <v>148068.50000000003</v>
      </c>
    </row>
    <row r="20" spans="1:7" ht="42.75" customHeight="1">
      <c r="A20" s="45" t="s">
        <v>26</v>
      </c>
      <c r="B20" s="109">
        <v>4054801.963939157</v>
      </c>
      <c r="C20" s="109">
        <v>484562.3699999999</v>
      </c>
      <c r="D20" s="109">
        <v>3388381.997079514</v>
      </c>
      <c r="E20" s="109">
        <v>-174742.36948570862</v>
      </c>
      <c r="F20" s="135">
        <v>-144656.94339178718</v>
      </c>
      <c r="G20" s="135">
        <f t="shared" si="0"/>
        <v>30085.426093921444</v>
      </c>
    </row>
    <row r="21" spans="1:7" ht="42.75" customHeight="1">
      <c r="A21" s="45" t="s">
        <v>601</v>
      </c>
      <c r="B21" s="109">
        <v>3861112.918793042</v>
      </c>
      <c r="C21" s="109">
        <v>380307.4699999999</v>
      </c>
      <c r="D21" s="109">
        <v>3261242.1398319053</v>
      </c>
      <c r="E21" s="109">
        <v>-172726.36948570862</v>
      </c>
      <c r="F21" s="135">
        <v>-143140.94339178718</v>
      </c>
      <c r="G21" s="135">
        <f t="shared" si="0"/>
        <v>29585.426093921444</v>
      </c>
    </row>
    <row r="22" spans="1:7" ht="42.75" customHeight="1">
      <c r="A22" s="45" t="s">
        <v>602</v>
      </c>
      <c r="B22" s="109">
        <v>193689.04514611445</v>
      </c>
      <c r="C22" s="109">
        <v>104254.9</v>
      </c>
      <c r="D22" s="109">
        <v>127139.8572476084</v>
      </c>
      <c r="E22" s="109">
        <v>-40775.512101493936</v>
      </c>
      <c r="F22" s="135">
        <v>-40275.512101493936</v>
      </c>
      <c r="G22" s="135">
        <f t="shared" si="0"/>
        <v>500</v>
      </c>
    </row>
    <row r="23" spans="1:7" ht="42.75" customHeight="1">
      <c r="A23" s="45" t="s">
        <v>27</v>
      </c>
      <c r="B23" s="109">
        <v>423735704.51559895</v>
      </c>
      <c r="C23" s="109">
        <v>74269724.09536956</v>
      </c>
      <c r="D23" s="109">
        <v>326939316.3981708</v>
      </c>
      <c r="E23" s="109">
        <v>-11304338.899834054</v>
      </c>
      <c r="F23" s="135">
        <v>-11304338.899834054</v>
      </c>
      <c r="G23" s="135">
        <f t="shared" si="0"/>
        <v>0</v>
      </c>
    </row>
    <row r="24" spans="1:7" ht="42.75" customHeight="1">
      <c r="A24" s="45" t="s">
        <v>531</v>
      </c>
      <c r="B24" s="109">
        <v>406499773.234987</v>
      </c>
      <c r="C24" s="109">
        <v>73486444.90276441</v>
      </c>
      <c r="D24" s="109">
        <v>314043343.5173499</v>
      </c>
      <c r="E24" s="109">
        <v>-11424800.999209197</v>
      </c>
      <c r="F24" s="135">
        <v>-11424800.999209197</v>
      </c>
      <c r="G24" s="135">
        <f t="shared" si="0"/>
        <v>0</v>
      </c>
    </row>
    <row r="25" spans="1:7" ht="42.75" customHeight="1">
      <c r="A25" s="45" t="s">
        <v>532</v>
      </c>
      <c r="B25" s="109">
        <v>10566606.945269726</v>
      </c>
      <c r="C25" s="109">
        <v>156361.9126051588</v>
      </c>
      <c r="D25" s="109">
        <v>6978537.2889986755</v>
      </c>
      <c r="E25" s="109">
        <v>-5847.470000000001</v>
      </c>
      <c r="F25" s="135">
        <v>-5847.470000000001</v>
      </c>
      <c r="G25" s="135">
        <f t="shared" si="0"/>
        <v>0</v>
      </c>
    </row>
    <row r="26" spans="1:7" ht="42.75" customHeight="1">
      <c r="A26" s="45" t="s">
        <v>533</v>
      </c>
      <c r="B26" s="109">
        <v>649242.9484</v>
      </c>
      <c r="C26" s="109">
        <v>14182.62</v>
      </c>
      <c r="D26" s="109">
        <v>623400.2518222469</v>
      </c>
      <c r="E26" s="109">
        <v>-20213.383422246898</v>
      </c>
      <c r="F26" s="135">
        <v>-18716.52000000002</v>
      </c>
      <c r="G26" s="135">
        <f t="shared" si="0"/>
        <v>1496.863422246879</v>
      </c>
    </row>
    <row r="27" spans="1:7" ht="42.75" customHeight="1">
      <c r="A27" s="45" t="s">
        <v>534</v>
      </c>
      <c r="B27" s="109">
        <v>6020081.3869423</v>
      </c>
      <c r="C27" s="109">
        <v>612734.6599999999</v>
      </c>
      <c r="D27" s="109">
        <v>5294035.340000001</v>
      </c>
      <c r="E27" s="109">
        <v>-109239.49000000022</v>
      </c>
      <c r="F27" s="135">
        <v>-109239.49000000022</v>
      </c>
      <c r="G27" s="135">
        <f t="shared" si="0"/>
        <v>0</v>
      </c>
    </row>
    <row r="28" spans="1:7" ht="47.25">
      <c r="A28" s="45" t="s">
        <v>28</v>
      </c>
      <c r="B28" s="109">
        <v>635731.401693</v>
      </c>
      <c r="C28" s="109">
        <v>1083.34</v>
      </c>
      <c r="D28" s="109">
        <v>627437.5881108999</v>
      </c>
      <c r="E28" s="109">
        <v>0</v>
      </c>
      <c r="F28" s="135">
        <v>0</v>
      </c>
      <c r="G28" s="135">
        <f t="shared" si="0"/>
        <v>0</v>
      </c>
    </row>
    <row r="29" spans="1:7" ht="47.25">
      <c r="A29" s="45" t="s">
        <v>29</v>
      </c>
      <c r="B29" s="109">
        <v>767382.0380000001</v>
      </c>
      <c r="C29" s="109">
        <v>0</v>
      </c>
      <c r="D29" s="109">
        <v>752360.85</v>
      </c>
      <c r="E29" s="109">
        <v>0</v>
      </c>
      <c r="F29" s="135">
        <v>0</v>
      </c>
      <c r="G29" s="135">
        <f t="shared" si="0"/>
        <v>0</v>
      </c>
    </row>
    <row r="30" spans="1:7" ht="42.75" customHeight="1">
      <c r="A30" s="45" t="s">
        <v>30</v>
      </c>
      <c r="B30" s="109">
        <v>28265227.54540028</v>
      </c>
      <c r="C30" s="109">
        <v>2631235.6081140954</v>
      </c>
      <c r="D30" s="109">
        <v>25857358.7560205</v>
      </c>
      <c r="E30" s="109">
        <v>-977373.4819865973</v>
      </c>
      <c r="F30" s="135">
        <v>-896045.1765117861</v>
      </c>
      <c r="G30" s="135">
        <f t="shared" si="0"/>
        <v>81328.30547481123</v>
      </c>
    </row>
    <row r="31" spans="1:7" ht="42.75" customHeight="1">
      <c r="A31" s="45" t="s">
        <v>31</v>
      </c>
      <c r="B31" s="109">
        <v>2437241.73004173</v>
      </c>
      <c r="C31" s="109">
        <v>733331.5900000001</v>
      </c>
      <c r="D31" s="109">
        <v>1359743.3654993013</v>
      </c>
      <c r="E31" s="109">
        <v>-48902.85545757087</v>
      </c>
      <c r="F31" s="135">
        <v>-48902.85545757087</v>
      </c>
      <c r="G31" s="135">
        <f t="shared" si="0"/>
        <v>0</v>
      </c>
    </row>
    <row r="32" spans="1:7" ht="42.75" customHeight="1">
      <c r="A32" s="45" t="s">
        <v>32</v>
      </c>
      <c r="B32" s="109">
        <v>5731603.455325</v>
      </c>
      <c r="C32" s="109">
        <v>0</v>
      </c>
      <c r="D32" s="109">
        <v>5218752.627400001</v>
      </c>
      <c r="E32" s="109">
        <v>0</v>
      </c>
      <c r="F32" s="135">
        <v>0</v>
      </c>
      <c r="G32" s="135">
        <f t="shared" si="0"/>
        <v>0</v>
      </c>
    </row>
    <row r="33" spans="1:7" ht="42.75" customHeight="1">
      <c r="A33" s="45" t="s">
        <v>33</v>
      </c>
      <c r="B33" s="109">
        <v>1057070.516649033</v>
      </c>
      <c r="C33" s="109">
        <v>266290.6787766269</v>
      </c>
      <c r="D33" s="109">
        <v>453977.32139090024</v>
      </c>
      <c r="E33" s="109">
        <v>-21936.118000000046</v>
      </c>
      <c r="F33" s="135">
        <v>-21936.118000000046</v>
      </c>
      <c r="G33" s="135">
        <f t="shared" si="0"/>
        <v>0</v>
      </c>
    </row>
    <row r="34" spans="1:7" ht="42.75" customHeight="1">
      <c r="A34" s="45" t="s">
        <v>34</v>
      </c>
      <c r="B34" s="109">
        <v>0</v>
      </c>
      <c r="C34" s="109">
        <v>0</v>
      </c>
      <c r="D34" s="109">
        <v>0</v>
      </c>
      <c r="E34" s="109">
        <v>0</v>
      </c>
      <c r="F34" s="135">
        <v>0</v>
      </c>
      <c r="G34" s="135">
        <f t="shared" si="0"/>
        <v>0</v>
      </c>
    </row>
    <row r="35" spans="1:7" ht="42.75" customHeight="1">
      <c r="A35" s="45" t="s">
        <v>35</v>
      </c>
      <c r="B35" s="109">
        <v>3514781.119392192</v>
      </c>
      <c r="C35" s="109">
        <v>1003477.7811248571</v>
      </c>
      <c r="D35" s="109">
        <v>2511571.304781205</v>
      </c>
      <c r="E35" s="109">
        <v>-128022.22462270364</v>
      </c>
      <c r="F35" s="135">
        <v>-107856.94713395243</v>
      </c>
      <c r="G35" s="135">
        <f t="shared" si="0"/>
        <v>20165.277488751206</v>
      </c>
    </row>
    <row r="36" spans="1:7" ht="42.75" customHeight="1">
      <c r="A36" s="114" t="s">
        <v>36</v>
      </c>
      <c r="B36" s="109">
        <v>727644752.9396707</v>
      </c>
      <c r="C36" s="109">
        <v>146586679.22010136</v>
      </c>
      <c r="D36" s="109">
        <v>550195247.2097962</v>
      </c>
      <c r="E36" s="109">
        <v>-13000199.92307759</v>
      </c>
      <c r="F36" s="135">
        <v>-13000199.92307759</v>
      </c>
      <c r="G36" s="135">
        <f t="shared" si="0"/>
        <v>0</v>
      </c>
    </row>
    <row r="37" spans="1:5" ht="42.75" customHeight="1">
      <c r="A37" s="49"/>
      <c r="B37" s="49"/>
      <c r="C37" s="49"/>
      <c r="D37" s="49"/>
      <c r="E37" s="49"/>
    </row>
    <row r="38" spans="1:5" ht="42.75" customHeight="1">
      <c r="A38" s="111" t="s">
        <v>58</v>
      </c>
      <c r="B38" s="111" t="s">
        <v>56</v>
      </c>
      <c r="C38" s="112"/>
      <c r="D38" s="113" t="s">
        <v>55</v>
      </c>
      <c r="E38" s="49"/>
    </row>
  </sheetData>
  <sheetProtection/>
  <mergeCells count="7">
    <mergeCell ref="B1:E1"/>
    <mergeCell ref="A5:A6"/>
    <mergeCell ref="B5:B6"/>
    <mergeCell ref="C5:C6"/>
    <mergeCell ref="D5:D6"/>
    <mergeCell ref="E5:E6"/>
    <mergeCell ref="A2:E4"/>
  </mergeCells>
  <conditionalFormatting sqref="A38:C38 A1:A2">
    <cfRule type="cellIs" priority="10" dxfId="4" operator="lessThan">
      <formula>0</formula>
    </cfRule>
  </conditionalFormatting>
  <conditionalFormatting sqref="E7:E36">
    <cfRule type="cellIs" priority="9" dxfId="0" operator="lessThan">
      <formula>-46875</formula>
    </cfRule>
  </conditionalFormatting>
  <conditionalFormatting sqref="E7:E36">
    <cfRule type="cellIs" priority="8" dxfId="0" operator="lessThan">
      <formula>0</formula>
    </cfRule>
  </conditionalFormatting>
  <conditionalFormatting sqref="E7:E36">
    <cfRule type="cellIs" priority="6" dxfId="0" operator="lessThan">
      <formula>0</formula>
    </cfRule>
    <cfRule type="cellIs" priority="7" dxfId="0" operator="lessThan">
      <formula>-46875</formula>
    </cfRule>
  </conditionalFormatting>
  <conditionalFormatting sqref="D38">
    <cfRule type="cellIs" priority="5" dxfId="4" operator="lessThan">
      <formula>0</formula>
    </cfRule>
  </conditionalFormatting>
  <conditionalFormatting sqref="E7:E36">
    <cfRule type="cellIs" priority="4" dxfId="0" operator="lessThan">
      <formula>-46875</formula>
    </cfRule>
  </conditionalFormatting>
  <conditionalFormatting sqref="E7:E36">
    <cfRule type="cellIs" priority="3" dxfId="0" operator="lessThan">
      <formula>0</formula>
    </cfRule>
  </conditionalFormatting>
  <conditionalFormatting sqref="E7:E36">
    <cfRule type="cellIs" priority="1" dxfId="0" operator="lessThan">
      <formula>0</formula>
    </cfRule>
    <cfRule type="cellIs" priority="2" dxfId="0" operator="lessThan">
      <formula>-46875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37"/>
  <sheetViews>
    <sheetView view="pageBreakPreview" zoomScale="70" zoomScaleNormal="70" zoomScaleSheetLayoutView="70" zoomScalePageLayoutView="0" workbookViewId="0" topLeftCell="A1">
      <selection activeCell="A1" sqref="A1:J1"/>
    </sheetView>
  </sheetViews>
  <sheetFormatPr defaultColWidth="29.57421875" defaultRowHeight="12.75"/>
  <cols>
    <col min="1" max="1" width="59.140625" style="12" customWidth="1"/>
    <col min="2" max="67" width="42.00390625" style="10" customWidth="1"/>
    <col min="68" max="16384" width="29.57421875" style="10" customWidth="1"/>
  </cols>
  <sheetData>
    <row r="1" spans="1:10" s="191" customFormat="1" ht="41.25" customHeight="1">
      <c r="A1" s="357" t="s">
        <v>860</v>
      </c>
      <c r="B1" s="357"/>
      <c r="C1" s="357"/>
      <c r="D1" s="357"/>
      <c r="E1" s="357"/>
      <c r="F1" s="357"/>
      <c r="G1" s="357"/>
      <c r="H1" s="357"/>
      <c r="I1" s="357"/>
      <c r="J1" s="357"/>
    </row>
    <row r="2" spans="1:10" ht="17.25" customHeight="1">
      <c r="A2" s="27"/>
      <c r="B2" s="116"/>
      <c r="C2" s="116"/>
      <c r="D2" s="116"/>
      <c r="E2" s="116"/>
      <c r="F2" s="116"/>
      <c r="G2" s="116"/>
      <c r="H2" s="116"/>
      <c r="I2" s="116"/>
      <c r="J2" s="116"/>
    </row>
    <row r="3" spans="1:10" ht="26.25" customHeight="1" hidden="1">
      <c r="A3" s="27"/>
      <c r="B3" s="28"/>
      <c r="C3" s="28"/>
      <c r="D3" s="28"/>
      <c r="E3" s="28"/>
      <c r="F3" s="29"/>
      <c r="G3" s="30"/>
      <c r="H3" s="30"/>
      <c r="I3" s="30"/>
      <c r="J3" s="31"/>
    </row>
    <row r="4" spans="1:10" s="11" customFormat="1" ht="30" customHeight="1">
      <c r="A4" s="361" t="s">
        <v>547</v>
      </c>
      <c r="B4" s="363" t="s">
        <v>57</v>
      </c>
      <c r="C4" s="359" t="s">
        <v>37</v>
      </c>
      <c r="D4" s="365"/>
      <c r="E4" s="358" t="s">
        <v>753</v>
      </c>
      <c r="F4" s="358"/>
      <c r="G4" s="359" t="s">
        <v>38</v>
      </c>
      <c r="H4" s="360"/>
      <c r="I4" s="358" t="s">
        <v>60</v>
      </c>
      <c r="J4" s="355" t="s">
        <v>39</v>
      </c>
    </row>
    <row r="5" spans="1:10" s="9" customFormat="1" ht="54.75" customHeight="1">
      <c r="A5" s="362"/>
      <c r="B5" s="364"/>
      <c r="C5" s="124" t="s">
        <v>11</v>
      </c>
      <c r="D5" s="57" t="s">
        <v>40</v>
      </c>
      <c r="E5" s="57" t="s">
        <v>41</v>
      </c>
      <c r="F5" s="57" t="s">
        <v>42</v>
      </c>
      <c r="G5" s="57" t="s">
        <v>12</v>
      </c>
      <c r="H5" s="57" t="s">
        <v>49</v>
      </c>
      <c r="I5" s="358"/>
      <c r="J5" s="356"/>
    </row>
    <row r="6" spans="1:10" s="9" customFormat="1" ht="48.75" customHeight="1">
      <c r="A6" s="362"/>
      <c r="B6" s="14" t="s">
        <v>43</v>
      </c>
      <c r="C6" s="14" t="s">
        <v>43</v>
      </c>
      <c r="D6" s="14" t="s">
        <v>43</v>
      </c>
      <c r="E6" s="14" t="s">
        <v>43</v>
      </c>
      <c r="F6" s="14" t="s">
        <v>43</v>
      </c>
      <c r="G6" s="14" t="s">
        <v>43</v>
      </c>
      <c r="H6" s="14" t="s">
        <v>43</v>
      </c>
      <c r="I6" s="14" t="s">
        <v>43</v>
      </c>
      <c r="J6" s="15" t="s">
        <v>43</v>
      </c>
    </row>
    <row r="7" spans="1:10" ht="31.5" customHeight="1">
      <c r="A7" s="45" t="s">
        <v>18</v>
      </c>
      <c r="B7" s="134">
        <v>66447.6591314051</v>
      </c>
      <c r="C7" s="134">
        <v>2320712.4992343546</v>
      </c>
      <c r="D7" s="134">
        <v>258554.76049142738</v>
      </c>
      <c r="E7" s="134">
        <v>50859.25010856414</v>
      </c>
      <c r="F7" s="134">
        <v>123158.99459847418</v>
      </c>
      <c r="G7" s="134">
        <v>0</v>
      </c>
      <c r="H7" s="134">
        <v>1154738.0517018095</v>
      </c>
      <c r="I7" s="134">
        <v>225803.4839716951</v>
      </c>
      <c r="J7" s="134">
        <v>4200274.699237731</v>
      </c>
    </row>
    <row r="8" spans="1:10" ht="47.25" customHeight="1">
      <c r="A8" s="45" t="s">
        <v>535</v>
      </c>
      <c r="B8" s="134">
        <v>532.5378023061777</v>
      </c>
      <c r="C8" s="134">
        <v>226169.79176911068</v>
      </c>
      <c r="D8" s="134">
        <v>19498.565000568797</v>
      </c>
      <c r="E8" s="134">
        <v>4864.758242811455</v>
      </c>
      <c r="F8" s="134">
        <v>14499.604692854859</v>
      </c>
      <c r="G8" s="134">
        <v>0</v>
      </c>
      <c r="H8" s="134">
        <v>104505.42641562264</v>
      </c>
      <c r="I8" s="134">
        <v>6475.986286511097</v>
      </c>
      <c r="J8" s="134">
        <v>376546.6702097858</v>
      </c>
    </row>
    <row r="9" spans="1:10" ht="31.5" customHeight="1">
      <c r="A9" s="45" t="s">
        <v>19</v>
      </c>
      <c r="B9" s="134">
        <v>180260.12183184733</v>
      </c>
      <c r="C9" s="134">
        <v>702442.7917330603</v>
      </c>
      <c r="D9" s="134">
        <v>431512.2998941542</v>
      </c>
      <c r="E9" s="134">
        <v>30010.35234658993</v>
      </c>
      <c r="F9" s="134">
        <v>407407.29790924874</v>
      </c>
      <c r="G9" s="134">
        <v>0</v>
      </c>
      <c r="H9" s="134">
        <v>1912736.1647745385</v>
      </c>
      <c r="I9" s="134">
        <v>23163.957481045025</v>
      </c>
      <c r="J9" s="134">
        <v>3687532.985970484</v>
      </c>
    </row>
    <row r="10" spans="1:10" ht="31.5" customHeight="1">
      <c r="A10" s="45" t="s">
        <v>20</v>
      </c>
      <c r="B10" s="134">
        <v>3971269.9922843804</v>
      </c>
      <c r="C10" s="134">
        <v>33578265.62750717</v>
      </c>
      <c r="D10" s="134">
        <v>3154591.5850509484</v>
      </c>
      <c r="E10" s="134">
        <v>700672.5453621853</v>
      </c>
      <c r="F10" s="134">
        <v>1239733.8254849755</v>
      </c>
      <c r="G10" s="134">
        <v>0</v>
      </c>
      <c r="H10" s="134">
        <v>12731480.062640863</v>
      </c>
      <c r="I10" s="134">
        <v>1716104.3369665947</v>
      </c>
      <c r="J10" s="134">
        <v>57092117.97529712</v>
      </c>
    </row>
    <row r="11" spans="1:10" ht="31.5" customHeight="1">
      <c r="A11" s="45" t="s">
        <v>21</v>
      </c>
      <c r="B11" s="134">
        <v>-2125.798443487726</v>
      </c>
      <c r="C11" s="134">
        <v>61102.92747761206</v>
      </c>
      <c r="D11" s="134">
        <v>7275.300636471029</v>
      </c>
      <c r="E11" s="134">
        <v>2373.811014530559</v>
      </c>
      <c r="F11" s="134">
        <v>3342.8300000000013</v>
      </c>
      <c r="G11" s="134">
        <v>0</v>
      </c>
      <c r="H11" s="134">
        <v>99217.05503037629</v>
      </c>
      <c r="I11" s="134">
        <v>996.3858556850432</v>
      </c>
      <c r="J11" s="134">
        <v>172182.51157118726</v>
      </c>
    </row>
    <row r="12" spans="1:10" ht="31.5" customHeight="1">
      <c r="A12" s="45" t="s">
        <v>22</v>
      </c>
      <c r="B12" s="134">
        <v>51694.14505406928</v>
      </c>
      <c r="C12" s="134">
        <v>2926.84</v>
      </c>
      <c r="D12" s="134">
        <v>5059.662125440549</v>
      </c>
      <c r="E12" s="134">
        <v>2255.639071566381</v>
      </c>
      <c r="F12" s="134">
        <v>1208.07</v>
      </c>
      <c r="G12" s="134">
        <v>0</v>
      </c>
      <c r="H12" s="134">
        <v>275678.6776333515</v>
      </c>
      <c r="I12" s="134">
        <v>-29859.40654308301</v>
      </c>
      <c r="J12" s="134">
        <v>308963.62734134466</v>
      </c>
    </row>
    <row r="13" spans="1:10" ht="31.5" customHeight="1">
      <c r="A13" s="45" t="s">
        <v>23</v>
      </c>
      <c r="B13" s="134">
        <v>18609.02883709776</v>
      </c>
      <c r="C13" s="134">
        <v>45796.005755046375</v>
      </c>
      <c r="D13" s="134">
        <v>10663.41231687038</v>
      </c>
      <c r="E13" s="134">
        <v>3493.605679523213</v>
      </c>
      <c r="F13" s="134">
        <v>1392.3156692763705</v>
      </c>
      <c r="G13" s="134">
        <v>0</v>
      </c>
      <c r="H13" s="134">
        <v>210499.47480013483</v>
      </c>
      <c r="I13" s="134">
        <v>7043.464855966984</v>
      </c>
      <c r="J13" s="134">
        <v>297497.30791391584</v>
      </c>
    </row>
    <row r="14" spans="1:10" ht="31.5" customHeight="1">
      <c r="A14" s="45" t="s">
        <v>24</v>
      </c>
      <c r="B14" s="134">
        <v>68431.08303695642</v>
      </c>
      <c r="C14" s="134">
        <v>892995.7463372659</v>
      </c>
      <c r="D14" s="134">
        <v>189488.5431858228</v>
      </c>
      <c r="E14" s="134">
        <v>11030.28021525249</v>
      </c>
      <c r="F14" s="134">
        <v>12519.293891101563</v>
      </c>
      <c r="G14" s="134">
        <v>0</v>
      </c>
      <c r="H14" s="134">
        <v>943935.9406020208</v>
      </c>
      <c r="I14" s="134">
        <v>20008.239580099846</v>
      </c>
      <c r="J14" s="134">
        <v>2138409.1268485193</v>
      </c>
    </row>
    <row r="15" spans="1:10" ht="31.5" customHeight="1">
      <c r="A15" s="45" t="s">
        <v>25</v>
      </c>
      <c r="B15" s="134">
        <v>1422529.5495385076</v>
      </c>
      <c r="C15" s="134">
        <v>10854152.778189931</v>
      </c>
      <c r="D15" s="134">
        <v>1156255.615680421</v>
      </c>
      <c r="E15" s="134">
        <v>151792.38807786108</v>
      </c>
      <c r="F15" s="134">
        <v>398483.5837200509</v>
      </c>
      <c r="G15" s="134">
        <v>0</v>
      </c>
      <c r="H15" s="134">
        <v>8114561.639587219</v>
      </c>
      <c r="I15" s="134">
        <v>618000.631867052</v>
      </c>
      <c r="J15" s="134">
        <v>22715776.18666104</v>
      </c>
    </row>
    <row r="16" spans="1:10" ht="31.5" customHeight="1">
      <c r="A16" s="45" t="s">
        <v>597</v>
      </c>
      <c r="B16" s="134">
        <v>687780.3830820399</v>
      </c>
      <c r="C16" s="134">
        <v>4941175.9317873325</v>
      </c>
      <c r="D16" s="134">
        <v>496228.91741333314</v>
      </c>
      <c r="E16" s="134">
        <v>92075.15684873812</v>
      </c>
      <c r="F16" s="134">
        <v>250131.32393920413</v>
      </c>
      <c r="G16" s="134">
        <v>0</v>
      </c>
      <c r="H16" s="134">
        <v>4710208.196089161</v>
      </c>
      <c r="I16" s="134">
        <v>425312.6225722486</v>
      </c>
      <c r="J16" s="134">
        <v>11602912.531732054</v>
      </c>
    </row>
    <row r="17" spans="1:10" ht="31.5" customHeight="1">
      <c r="A17" s="45" t="s">
        <v>598</v>
      </c>
      <c r="B17" s="134">
        <v>699348.3673202276</v>
      </c>
      <c r="C17" s="134">
        <v>5064735.08501531</v>
      </c>
      <c r="D17" s="134">
        <v>550915.0193345045</v>
      </c>
      <c r="E17" s="134">
        <v>49379.56790721983</v>
      </c>
      <c r="F17" s="134">
        <v>112490.44598223985</v>
      </c>
      <c r="G17" s="134">
        <v>0</v>
      </c>
      <c r="H17" s="134">
        <v>2885130.412896471</v>
      </c>
      <c r="I17" s="134">
        <v>147840.7514457379</v>
      </c>
      <c r="J17" s="134">
        <v>9509839.649901712</v>
      </c>
    </row>
    <row r="18" spans="1:10" ht="31.5" customHeight="1">
      <c r="A18" s="45" t="s">
        <v>599</v>
      </c>
      <c r="B18" s="134">
        <v>18576.97466244307</v>
      </c>
      <c r="C18" s="134">
        <v>598006.3955942058</v>
      </c>
      <c r="D18" s="134">
        <v>39195.82037311091</v>
      </c>
      <c r="E18" s="134">
        <v>6158.982358894853</v>
      </c>
      <c r="F18" s="134">
        <v>19731.108592688877</v>
      </c>
      <c r="G18" s="134">
        <v>0</v>
      </c>
      <c r="H18" s="134">
        <v>231809.63283084004</v>
      </c>
      <c r="I18" s="134">
        <v>851.1564442896962</v>
      </c>
      <c r="J18" s="134">
        <v>914330.0708564732</v>
      </c>
    </row>
    <row r="19" spans="1:10" ht="31.5" customHeight="1">
      <c r="A19" s="45" t="s">
        <v>600</v>
      </c>
      <c r="B19" s="134">
        <v>16823.824473797093</v>
      </c>
      <c r="C19" s="134">
        <v>250235.36579307984</v>
      </c>
      <c r="D19" s="134">
        <v>69915.8585594723</v>
      </c>
      <c r="E19" s="134">
        <v>4178.6809630082735</v>
      </c>
      <c r="F19" s="134">
        <v>16130.7052059181</v>
      </c>
      <c r="G19" s="134">
        <v>0</v>
      </c>
      <c r="H19" s="134">
        <v>287413.39777074725</v>
      </c>
      <c r="I19" s="134">
        <v>43996.10140477584</v>
      </c>
      <c r="J19" s="134">
        <v>688693.9341707985</v>
      </c>
    </row>
    <row r="20" spans="1:10" ht="31.5" customHeight="1">
      <c r="A20" s="45" t="s">
        <v>26</v>
      </c>
      <c r="B20" s="134">
        <v>15943.538959763759</v>
      </c>
      <c r="C20" s="134">
        <v>1079897.3225837613</v>
      </c>
      <c r="D20" s="134">
        <v>203413.3795012942</v>
      </c>
      <c r="E20" s="134">
        <v>12122.43898346479</v>
      </c>
      <c r="F20" s="134">
        <v>90792.03054054349</v>
      </c>
      <c r="G20" s="134">
        <v>0</v>
      </c>
      <c r="H20" s="134">
        <v>536147.3748971123</v>
      </c>
      <c r="I20" s="134">
        <v>14199.411710594872</v>
      </c>
      <c r="J20" s="134">
        <v>1952515.4971765343</v>
      </c>
    </row>
    <row r="21" spans="1:10" ht="31.5" customHeight="1">
      <c r="A21" s="45" t="s">
        <v>601</v>
      </c>
      <c r="B21" s="134">
        <v>6850.981749607998</v>
      </c>
      <c r="C21" s="134">
        <v>1042743.050481937</v>
      </c>
      <c r="D21" s="134">
        <v>193981.1315841343</v>
      </c>
      <c r="E21" s="134">
        <v>11424.84008435591</v>
      </c>
      <c r="F21" s="134">
        <v>89060.12671101328</v>
      </c>
      <c r="G21" s="134">
        <v>0</v>
      </c>
      <c r="H21" s="134">
        <v>496930.1297832815</v>
      </c>
      <c r="I21" s="134">
        <v>3825.868103896999</v>
      </c>
      <c r="J21" s="134">
        <v>1844816.1284982269</v>
      </c>
    </row>
    <row r="22" spans="1:10" ht="31.5" customHeight="1">
      <c r="A22" s="45" t="s">
        <v>602</v>
      </c>
      <c r="B22" s="134">
        <v>9092.557210155763</v>
      </c>
      <c r="C22" s="134">
        <v>37154.27210182414</v>
      </c>
      <c r="D22" s="134">
        <v>9432.24791715991</v>
      </c>
      <c r="E22" s="134">
        <v>697.5988991088777</v>
      </c>
      <c r="F22" s="134">
        <v>1731.9038295302112</v>
      </c>
      <c r="G22" s="134">
        <v>0</v>
      </c>
      <c r="H22" s="134">
        <v>39217.2451138307</v>
      </c>
      <c r="I22" s="134">
        <v>10373.543606697873</v>
      </c>
      <c r="J22" s="134">
        <v>107699.36867830747</v>
      </c>
    </row>
    <row r="23" spans="1:10" ht="31.5" customHeight="1">
      <c r="A23" s="45" t="s">
        <v>27</v>
      </c>
      <c r="B23" s="134">
        <v>4582372.346421249</v>
      </c>
      <c r="C23" s="134">
        <v>32875310.285041917</v>
      </c>
      <c r="D23" s="134">
        <v>2841494.0567934364</v>
      </c>
      <c r="E23" s="134">
        <v>479550.8209996497</v>
      </c>
      <c r="F23" s="134">
        <v>3639442.4259947403</v>
      </c>
      <c r="G23" s="134">
        <v>0</v>
      </c>
      <c r="H23" s="134">
        <v>12334244.617101576</v>
      </c>
      <c r="I23" s="134">
        <v>2554490.747110587</v>
      </c>
      <c r="J23" s="134">
        <v>59306905.29946317</v>
      </c>
    </row>
    <row r="24" spans="1:47" ht="31.5" customHeight="1">
      <c r="A24" s="45" t="s">
        <v>531</v>
      </c>
      <c r="B24" s="134">
        <v>4477602.155675241</v>
      </c>
      <c r="C24" s="134">
        <v>32153602.538855165</v>
      </c>
      <c r="D24" s="134">
        <v>2759774.2639825745</v>
      </c>
      <c r="E24" s="134">
        <v>453491.40620808356</v>
      </c>
      <c r="F24" s="134">
        <v>3574110.259226539</v>
      </c>
      <c r="G24" s="134">
        <v>0</v>
      </c>
      <c r="H24" s="134">
        <v>11328542.798070323</v>
      </c>
      <c r="I24" s="134">
        <v>2523345.2252061884</v>
      </c>
      <c r="J24" s="134">
        <v>57270468.64722411</v>
      </c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</row>
    <row r="25" spans="1:47" ht="31.5" customHeight="1">
      <c r="A25" s="45" t="s">
        <v>532</v>
      </c>
      <c r="B25" s="134">
        <v>22707.1983746597</v>
      </c>
      <c r="C25" s="134">
        <v>120</v>
      </c>
      <c r="D25" s="134">
        <v>-2021.76</v>
      </c>
      <c r="E25" s="134">
        <v>0</v>
      </c>
      <c r="F25" s="134">
        <v>0</v>
      </c>
      <c r="G25" s="134">
        <v>0</v>
      </c>
      <c r="H25" s="134">
        <v>573101.0270082738</v>
      </c>
      <c r="I25" s="134">
        <v>259.21186783747646</v>
      </c>
      <c r="J25" s="134">
        <v>594165.6772507709</v>
      </c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</row>
    <row r="26" spans="1:47" s="62" customFormat="1" ht="31.5" customHeight="1">
      <c r="A26" s="45" t="s">
        <v>533</v>
      </c>
      <c r="B26" s="134">
        <v>5351.422807816833</v>
      </c>
      <c r="C26" s="134">
        <v>95557.06</v>
      </c>
      <c r="D26" s="134">
        <v>31509.505300513796</v>
      </c>
      <c r="E26" s="134">
        <v>6340.4923618212815</v>
      </c>
      <c r="F26" s="134">
        <v>31663.1198</v>
      </c>
      <c r="G26" s="134">
        <v>0</v>
      </c>
      <c r="H26" s="134">
        <v>106304.03166676975</v>
      </c>
      <c r="I26" s="134">
        <v>455.52672097531087</v>
      </c>
      <c r="J26" s="134">
        <v>277181.158657897</v>
      </c>
      <c r="K26" s="59"/>
      <c r="L26" s="59"/>
      <c r="M26" s="59"/>
      <c r="N26" s="59"/>
      <c r="O26" s="59"/>
      <c r="P26" s="59"/>
      <c r="Q26" s="59"/>
      <c r="R26" s="59"/>
      <c r="S26" s="60"/>
      <c r="T26" s="60"/>
      <c r="U26" s="60"/>
      <c r="V26" s="60"/>
      <c r="W26" s="60"/>
      <c r="X26" s="60"/>
      <c r="Y26" s="59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</row>
    <row r="27" spans="1:47" ht="31.5" customHeight="1">
      <c r="A27" s="45" t="s">
        <v>534</v>
      </c>
      <c r="B27" s="134">
        <v>76711.56956353152</v>
      </c>
      <c r="C27" s="134">
        <v>626030.6861867586</v>
      </c>
      <c r="D27" s="134">
        <v>52232.04751034832</v>
      </c>
      <c r="E27" s="134">
        <v>19718.922429744933</v>
      </c>
      <c r="F27" s="134">
        <v>33669.04696820163</v>
      </c>
      <c r="G27" s="134">
        <v>0</v>
      </c>
      <c r="H27" s="134">
        <v>326296.7603562109</v>
      </c>
      <c r="I27" s="134">
        <v>30430.783315586166</v>
      </c>
      <c r="J27" s="134">
        <v>1165089.8163303821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</row>
    <row r="28" spans="1:10" ht="47.25">
      <c r="A28" s="45" t="s">
        <v>28</v>
      </c>
      <c r="B28" s="134">
        <v>0</v>
      </c>
      <c r="C28" s="134">
        <v>61239.51</v>
      </c>
      <c r="D28" s="134">
        <v>0</v>
      </c>
      <c r="E28" s="134">
        <v>779.2252891934545</v>
      </c>
      <c r="F28" s="134">
        <v>736</v>
      </c>
      <c r="G28" s="134">
        <v>0</v>
      </c>
      <c r="H28" s="134">
        <v>169029.56465581292</v>
      </c>
      <c r="I28" s="134">
        <v>-14252.241921895711</v>
      </c>
      <c r="J28" s="134">
        <v>217532.05802311067</v>
      </c>
    </row>
    <row r="29" spans="1:10" ht="47.25">
      <c r="A29" s="45" t="s">
        <v>29</v>
      </c>
      <c r="B29" s="134">
        <v>5</v>
      </c>
      <c r="C29" s="134">
        <v>-11790.238067524608</v>
      </c>
      <c r="D29" s="134">
        <v>357.629916723549</v>
      </c>
      <c r="E29" s="134">
        <v>15.830307641979793</v>
      </c>
      <c r="F29" s="134">
        <v>471</v>
      </c>
      <c r="G29" s="134">
        <v>0</v>
      </c>
      <c r="H29" s="134">
        <v>9157.464179521277</v>
      </c>
      <c r="I29" s="134">
        <v>1364.463083008918</v>
      </c>
      <c r="J29" s="134">
        <v>-418.8505806288845</v>
      </c>
    </row>
    <row r="30" spans="1:10" ht="31.5" customHeight="1">
      <c r="A30" s="45" t="s">
        <v>30</v>
      </c>
      <c r="B30" s="134">
        <v>53933.05094154827</v>
      </c>
      <c r="C30" s="134">
        <v>1796642.5259290636</v>
      </c>
      <c r="D30" s="134">
        <v>353433.5267535806</v>
      </c>
      <c r="E30" s="134">
        <v>31395.398547919078</v>
      </c>
      <c r="F30" s="134">
        <v>146453.23354036675</v>
      </c>
      <c r="G30" s="134">
        <v>0</v>
      </c>
      <c r="H30" s="134">
        <v>1619209.5332548248</v>
      </c>
      <c r="I30" s="134">
        <v>51798.914719145185</v>
      </c>
      <c r="J30" s="134">
        <v>4052866.1836864487</v>
      </c>
    </row>
    <row r="31" spans="1:10" ht="31.5" customHeight="1">
      <c r="A31" s="45" t="s">
        <v>31</v>
      </c>
      <c r="B31" s="134">
        <v>12.698917040370834</v>
      </c>
      <c r="C31" s="134">
        <v>127671.57</v>
      </c>
      <c r="D31" s="134">
        <v>80.56363383537035</v>
      </c>
      <c r="E31" s="134">
        <v>1177.9178299654402</v>
      </c>
      <c r="F31" s="134">
        <v>92140.60109091684</v>
      </c>
      <c r="G31" s="134">
        <v>0</v>
      </c>
      <c r="H31" s="134">
        <v>416968.55977464636</v>
      </c>
      <c r="I31" s="134">
        <v>93071.18961623662</v>
      </c>
      <c r="J31" s="134">
        <v>731123.100862641</v>
      </c>
    </row>
    <row r="32" spans="1:10" ht="31.5" customHeight="1">
      <c r="A32" s="45" t="s">
        <v>32</v>
      </c>
      <c r="B32" s="134">
        <v>855.5812080582039</v>
      </c>
      <c r="C32" s="134">
        <v>815686.7702731139</v>
      </c>
      <c r="D32" s="134">
        <v>496120.51305928215</v>
      </c>
      <c r="E32" s="134">
        <v>16871.00473961422</v>
      </c>
      <c r="F32" s="134">
        <v>84610.20916929448</v>
      </c>
      <c r="G32" s="134">
        <v>0</v>
      </c>
      <c r="H32" s="134">
        <v>477834.94654812245</v>
      </c>
      <c r="I32" s="134">
        <v>36080.48846578817</v>
      </c>
      <c r="J32" s="134">
        <v>1928059.5134632734</v>
      </c>
    </row>
    <row r="33" spans="1:10" ht="31.5" customHeight="1">
      <c r="A33" s="45" t="s">
        <v>33</v>
      </c>
      <c r="B33" s="134">
        <v>5163.008449673909</v>
      </c>
      <c r="C33" s="134">
        <v>974347.6487801995</v>
      </c>
      <c r="D33" s="134">
        <v>14244.362148652677</v>
      </c>
      <c r="E33" s="134">
        <v>19493.71927103335</v>
      </c>
      <c r="F33" s="134">
        <v>40931.3456044482</v>
      </c>
      <c r="G33" s="134">
        <v>0</v>
      </c>
      <c r="H33" s="134">
        <v>650005.4425406029</v>
      </c>
      <c r="I33" s="134">
        <v>7613.720644064715</v>
      </c>
      <c r="J33" s="134">
        <v>1711799.2474386753</v>
      </c>
    </row>
    <row r="34" spans="1:10" ht="31.5" customHeight="1">
      <c r="A34" s="45" t="s">
        <v>34</v>
      </c>
      <c r="B34" s="134">
        <v>0</v>
      </c>
      <c r="C34" s="134">
        <v>336.5</v>
      </c>
      <c r="D34" s="134">
        <v>0</v>
      </c>
      <c r="E34" s="134">
        <v>0.8617521971520508</v>
      </c>
      <c r="F34" s="134">
        <v>0</v>
      </c>
      <c r="G34" s="134">
        <v>0</v>
      </c>
      <c r="H34" s="134">
        <v>55.80571651484864</v>
      </c>
      <c r="I34" s="134">
        <v>0</v>
      </c>
      <c r="J34" s="134">
        <v>393.1674687120007</v>
      </c>
    </row>
    <row r="35" spans="1:10" ht="31.5" customHeight="1">
      <c r="A35" s="45" t="s">
        <v>35</v>
      </c>
      <c r="B35" s="134">
        <v>551665.9458025619</v>
      </c>
      <c r="C35" s="134">
        <v>1507895.0373853454</v>
      </c>
      <c r="D35" s="134">
        <v>182255.11253865837</v>
      </c>
      <c r="E35" s="134">
        <v>20027.950734762766</v>
      </c>
      <c r="F35" s="134">
        <v>31881.851243413217</v>
      </c>
      <c r="G35" s="134">
        <v>0</v>
      </c>
      <c r="H35" s="134">
        <v>776229.714259398</v>
      </c>
      <c r="I35" s="134">
        <v>88511.17846819045</v>
      </c>
      <c r="J35" s="134">
        <v>3158466.7904323307</v>
      </c>
    </row>
    <row r="36" spans="1:10" s="11" customFormat="1" ht="31.5" customHeight="1">
      <c r="A36" s="42" t="s">
        <v>36</v>
      </c>
      <c r="B36" s="134">
        <v>10987066.951970672</v>
      </c>
      <c r="C36" s="134">
        <v>87685632.14816032</v>
      </c>
      <c r="D36" s="134">
        <v>9304800.32372702</v>
      </c>
      <c r="E36" s="134">
        <v>1533923.0403315153</v>
      </c>
      <c r="F36" s="134">
        <v>6314704.908456852</v>
      </c>
      <c r="G36" s="134">
        <v>0</v>
      </c>
      <c r="H36" s="134">
        <v>42431730.089698434</v>
      </c>
      <c r="I36" s="134">
        <v>5414138.965930775</v>
      </c>
      <c r="J36" s="134">
        <v>163671996.42827556</v>
      </c>
    </row>
    <row r="37" spans="1:10" ht="17.25" customHeight="1">
      <c r="A37" s="144" t="s">
        <v>826</v>
      </c>
      <c r="B37" s="63"/>
      <c r="C37" s="63"/>
      <c r="D37" s="63"/>
      <c r="E37" s="63"/>
      <c r="F37" s="63"/>
      <c r="G37" s="63"/>
      <c r="H37" s="63"/>
      <c r="I37" s="63"/>
      <c r="J37" s="63"/>
    </row>
  </sheetData>
  <sheetProtection/>
  <mergeCells count="8">
    <mergeCell ref="J4:J5"/>
    <mergeCell ref="A1:J1"/>
    <mergeCell ref="E4:F4"/>
    <mergeCell ref="G4:H4"/>
    <mergeCell ref="I4:I5"/>
    <mergeCell ref="A4:A6"/>
    <mergeCell ref="B4:B5"/>
    <mergeCell ref="C4:D4"/>
  </mergeCells>
  <printOptions horizontalCentered="1" verticalCentered="1"/>
  <pageMargins left="0" right="0" top="0.03937007874015748" bottom="0.11811023622047245" header="0.1968503937007874" footer="0.2362204724409449"/>
  <pageSetup horizontalDpi="300" verticalDpi="300" orientation="landscape" paperSize="9" scale="2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37"/>
  <sheetViews>
    <sheetView view="pageBreakPreview" zoomScale="70" zoomScaleNormal="25" zoomScaleSheetLayoutView="70" zoomScalePageLayoutView="0" workbookViewId="0" topLeftCell="A1">
      <selection activeCell="A1" sqref="A1:AC3"/>
    </sheetView>
  </sheetViews>
  <sheetFormatPr defaultColWidth="43.28125" defaultRowHeight="51" customHeight="1"/>
  <cols>
    <col min="1" max="1" width="57.57421875" style="13" customWidth="1"/>
    <col min="2" max="2" width="17.8515625" style="13" customWidth="1"/>
    <col min="3" max="4" width="43.28125" style="13" customWidth="1"/>
    <col min="5" max="5" width="24.00390625" style="13" customWidth="1"/>
    <col min="6" max="6" width="43.28125" style="13" customWidth="1"/>
    <col min="7" max="7" width="40.421875" style="13" customWidth="1"/>
    <col min="8" max="8" width="39.421875" style="13" customWidth="1"/>
    <col min="9" max="12" width="43.28125" style="13" customWidth="1"/>
    <col min="13" max="13" width="23.57421875" style="13" customWidth="1"/>
    <col min="14" max="15" width="43.28125" style="13" customWidth="1"/>
    <col min="16" max="16" width="35.00390625" style="13" customWidth="1"/>
    <col min="17" max="17" width="43.28125" style="13" customWidth="1"/>
    <col min="18" max="18" width="35.7109375" style="13" customWidth="1"/>
    <col min="19" max="19" width="43.28125" style="13" customWidth="1"/>
    <col min="20" max="20" width="36.140625" style="13" customWidth="1"/>
    <col min="21" max="22" width="43.28125" style="13" customWidth="1"/>
    <col min="23" max="23" width="34.421875" style="13" customWidth="1"/>
    <col min="24" max="25" width="43.28125" style="13" customWidth="1"/>
    <col min="26" max="26" width="25.8515625" style="13" customWidth="1"/>
    <col min="27" max="27" width="28.57421875" style="13" customWidth="1"/>
    <col min="28" max="16384" width="43.28125" style="13" customWidth="1"/>
  </cols>
  <sheetData>
    <row r="1" spans="1:29" ht="51" customHeight="1">
      <c r="A1" s="370" t="s">
        <v>861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</row>
    <row r="2" spans="1:29" ht="9.75" customHeight="1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</row>
    <row r="3" spans="1:29" ht="28.5" customHeight="1" hidden="1">
      <c r="A3" s="371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</row>
    <row r="4" spans="1:29" s="32" customFormat="1" ht="51" customHeight="1">
      <c r="A4" s="349" t="s">
        <v>603</v>
      </c>
      <c r="B4" s="349" t="s">
        <v>44</v>
      </c>
      <c r="C4" s="349"/>
      <c r="D4" s="349"/>
      <c r="E4" s="349" t="s">
        <v>79</v>
      </c>
      <c r="F4" s="349"/>
      <c r="G4" s="349"/>
      <c r="H4" s="349" t="s">
        <v>78</v>
      </c>
      <c r="I4" s="349"/>
      <c r="J4" s="349"/>
      <c r="K4" s="349" t="s">
        <v>6</v>
      </c>
      <c r="L4" s="349"/>
      <c r="M4" s="349" t="s">
        <v>45</v>
      </c>
      <c r="N4" s="349"/>
      <c r="O4" s="367" t="s">
        <v>4</v>
      </c>
      <c r="P4" s="332" t="s">
        <v>64</v>
      </c>
      <c r="Q4" s="332"/>
      <c r="R4" s="332"/>
      <c r="S4" s="332"/>
      <c r="T4" s="349" t="s">
        <v>617</v>
      </c>
      <c r="U4" s="349"/>
      <c r="V4" s="349"/>
      <c r="W4" s="349"/>
      <c r="X4" s="349"/>
      <c r="Y4" s="349"/>
      <c r="Z4" s="349" t="s">
        <v>5</v>
      </c>
      <c r="AA4" s="349"/>
      <c r="AB4" s="332" t="s">
        <v>618</v>
      </c>
      <c r="AC4" s="332" t="s">
        <v>619</v>
      </c>
    </row>
    <row r="5" spans="1:29" ht="51" customHeight="1">
      <c r="A5" s="349"/>
      <c r="B5" s="349" t="s">
        <v>80</v>
      </c>
      <c r="C5" s="349"/>
      <c r="D5" s="349" t="s">
        <v>82</v>
      </c>
      <c r="E5" s="349" t="s">
        <v>83</v>
      </c>
      <c r="F5" s="349"/>
      <c r="G5" s="349" t="s">
        <v>84</v>
      </c>
      <c r="H5" s="349" t="s">
        <v>336</v>
      </c>
      <c r="I5" s="349" t="s">
        <v>338</v>
      </c>
      <c r="J5" s="349" t="s">
        <v>339</v>
      </c>
      <c r="K5" s="349"/>
      <c r="L5" s="349"/>
      <c r="M5" s="349" t="s">
        <v>47</v>
      </c>
      <c r="N5" s="349" t="s">
        <v>53</v>
      </c>
      <c r="O5" s="368"/>
      <c r="P5" s="332" t="s">
        <v>65</v>
      </c>
      <c r="Q5" s="332"/>
      <c r="R5" s="332" t="s">
        <v>66</v>
      </c>
      <c r="S5" s="332"/>
      <c r="T5" s="366" t="s">
        <v>67</v>
      </c>
      <c r="U5" s="366"/>
      <c r="V5" s="366"/>
      <c r="W5" s="366" t="s">
        <v>68</v>
      </c>
      <c r="X5" s="366"/>
      <c r="Y5" s="366"/>
      <c r="Z5" s="366" t="s">
        <v>67</v>
      </c>
      <c r="AA5" s="366" t="s">
        <v>68</v>
      </c>
      <c r="AB5" s="332"/>
      <c r="AC5" s="332"/>
    </row>
    <row r="6" spans="1:29" ht="51" customHeight="1">
      <c r="A6" s="349"/>
      <c r="B6" s="56" t="s">
        <v>81</v>
      </c>
      <c r="C6" s="56" t="s">
        <v>502</v>
      </c>
      <c r="D6" s="349"/>
      <c r="E6" s="56" t="s">
        <v>81</v>
      </c>
      <c r="F6" s="56" t="s">
        <v>503</v>
      </c>
      <c r="G6" s="349"/>
      <c r="H6" s="349"/>
      <c r="I6" s="349"/>
      <c r="J6" s="349"/>
      <c r="K6" s="56" t="s">
        <v>333</v>
      </c>
      <c r="L6" s="56" t="s">
        <v>332</v>
      </c>
      <c r="M6" s="349"/>
      <c r="N6" s="349"/>
      <c r="O6" s="369"/>
      <c r="P6" s="42" t="s">
        <v>54</v>
      </c>
      <c r="Q6" s="42" t="s">
        <v>340</v>
      </c>
      <c r="R6" s="42" t="s">
        <v>69</v>
      </c>
      <c r="S6" s="42" t="s">
        <v>340</v>
      </c>
      <c r="T6" s="64" t="s">
        <v>54</v>
      </c>
      <c r="U6" s="64" t="s">
        <v>341</v>
      </c>
      <c r="V6" s="64" t="s">
        <v>342</v>
      </c>
      <c r="W6" s="56" t="s">
        <v>69</v>
      </c>
      <c r="X6" s="56" t="s">
        <v>343</v>
      </c>
      <c r="Y6" s="64" t="s">
        <v>344</v>
      </c>
      <c r="Z6" s="366"/>
      <c r="AA6" s="366"/>
      <c r="AB6" s="332"/>
      <c r="AC6" s="332"/>
    </row>
    <row r="7" spans="1:29" ht="15.75">
      <c r="A7" s="45" t="s">
        <v>18</v>
      </c>
      <c r="B7" s="134">
        <v>382605</v>
      </c>
      <c r="C7" s="134">
        <v>144334</v>
      </c>
      <c r="D7" s="134">
        <v>168509</v>
      </c>
      <c r="E7" s="134">
        <v>5048895</v>
      </c>
      <c r="F7" s="134">
        <v>784751</v>
      </c>
      <c r="G7" s="134">
        <v>842853</v>
      </c>
      <c r="H7" s="134">
        <v>11055311.487780308</v>
      </c>
      <c r="I7" s="134">
        <v>9252003.372404672</v>
      </c>
      <c r="J7" s="134">
        <v>875616.002</v>
      </c>
      <c r="K7" s="134">
        <v>746110.903083</v>
      </c>
      <c r="L7" s="134">
        <v>319338.1</v>
      </c>
      <c r="M7" s="134">
        <v>9238436.644390488</v>
      </c>
      <c r="N7" s="134">
        <v>5458725.361650623</v>
      </c>
      <c r="O7" s="134">
        <v>179351.99156199332</v>
      </c>
      <c r="P7" s="134">
        <v>3443</v>
      </c>
      <c r="Q7" s="134">
        <v>1812</v>
      </c>
      <c r="R7" s="134">
        <v>3176237.339389</v>
      </c>
      <c r="S7" s="134">
        <v>2356649.569389</v>
      </c>
      <c r="T7" s="134">
        <v>3046</v>
      </c>
      <c r="U7" s="134">
        <v>2178</v>
      </c>
      <c r="V7" s="134">
        <v>799</v>
      </c>
      <c r="W7" s="134">
        <v>2241961.1200000006</v>
      </c>
      <c r="X7" s="134">
        <v>1941275.1860823713</v>
      </c>
      <c r="Y7" s="134">
        <v>960636.2765850924</v>
      </c>
      <c r="Z7" s="134">
        <v>457</v>
      </c>
      <c r="AA7" s="134">
        <v>1083709.19778</v>
      </c>
      <c r="AB7" s="134">
        <v>96057.682</v>
      </c>
      <c r="AC7" s="134">
        <v>780</v>
      </c>
    </row>
    <row r="8" spans="1:29" ht="47.25">
      <c r="A8" s="45" t="s">
        <v>535</v>
      </c>
      <c r="B8" s="134">
        <v>29457</v>
      </c>
      <c r="C8" s="134">
        <v>9612</v>
      </c>
      <c r="D8" s="134">
        <v>10248</v>
      </c>
      <c r="E8" s="134">
        <v>326025</v>
      </c>
      <c r="F8" s="134">
        <v>94955</v>
      </c>
      <c r="G8" s="134">
        <v>100037</v>
      </c>
      <c r="H8" s="134">
        <v>1097046.550000002</v>
      </c>
      <c r="I8" s="134">
        <v>898456.2200000006</v>
      </c>
      <c r="J8" s="134">
        <v>0</v>
      </c>
      <c r="K8" s="134">
        <v>140852.66999999998</v>
      </c>
      <c r="L8" s="134">
        <v>46793.74</v>
      </c>
      <c r="M8" s="134">
        <v>903386.1150000001</v>
      </c>
      <c r="N8" s="134">
        <v>505630.885</v>
      </c>
      <c r="O8" s="134">
        <v>14233.124999999944</v>
      </c>
      <c r="P8" s="134">
        <v>27</v>
      </c>
      <c r="Q8" s="134">
        <v>21</v>
      </c>
      <c r="R8" s="134">
        <v>628490</v>
      </c>
      <c r="S8" s="134">
        <v>619890</v>
      </c>
      <c r="T8" s="134">
        <v>38</v>
      </c>
      <c r="U8" s="134">
        <v>35</v>
      </c>
      <c r="V8" s="134">
        <v>10</v>
      </c>
      <c r="W8" s="134">
        <v>124310</v>
      </c>
      <c r="X8" s="134">
        <v>273918.27</v>
      </c>
      <c r="Y8" s="134">
        <v>27659.870000000024</v>
      </c>
      <c r="Z8" s="134">
        <v>17</v>
      </c>
      <c r="AA8" s="134">
        <v>61291.01</v>
      </c>
      <c r="AB8" s="134">
        <v>683.87</v>
      </c>
      <c r="AC8" s="134">
        <v>0</v>
      </c>
    </row>
    <row r="9" spans="1:29" ht="15.75">
      <c r="A9" s="45" t="s">
        <v>19</v>
      </c>
      <c r="B9" s="134">
        <v>20724</v>
      </c>
      <c r="C9" s="134">
        <v>5769</v>
      </c>
      <c r="D9" s="134">
        <v>6580</v>
      </c>
      <c r="E9" s="134">
        <v>441029</v>
      </c>
      <c r="F9" s="134">
        <v>174427</v>
      </c>
      <c r="G9" s="134">
        <v>169876</v>
      </c>
      <c r="H9" s="134">
        <v>15411264.961846925</v>
      </c>
      <c r="I9" s="134">
        <v>13360521.041846821</v>
      </c>
      <c r="J9" s="134">
        <v>549342.69</v>
      </c>
      <c r="K9" s="134">
        <v>448261.97</v>
      </c>
      <c r="L9" s="134">
        <v>665450.0599999999</v>
      </c>
      <c r="M9" s="134">
        <v>14854850.629800675</v>
      </c>
      <c r="N9" s="134">
        <v>3730812.8864551103</v>
      </c>
      <c r="O9" s="134">
        <v>240702.12653437097</v>
      </c>
      <c r="P9" s="134">
        <v>159177</v>
      </c>
      <c r="Q9" s="134">
        <v>58588</v>
      </c>
      <c r="R9" s="134">
        <v>8534454.019999994</v>
      </c>
      <c r="S9" s="134">
        <v>1690879.4710000001</v>
      </c>
      <c r="T9" s="134">
        <v>181071</v>
      </c>
      <c r="U9" s="134">
        <v>76144</v>
      </c>
      <c r="V9" s="134">
        <v>21688</v>
      </c>
      <c r="W9" s="134">
        <v>8465812.610000001</v>
      </c>
      <c r="X9" s="134">
        <v>3912100.349999944</v>
      </c>
      <c r="Y9" s="134">
        <v>1978212.9500000086</v>
      </c>
      <c r="Z9" s="134">
        <v>4698</v>
      </c>
      <c r="AA9" s="134">
        <v>717980.6996203999</v>
      </c>
      <c r="AB9" s="134">
        <v>1250.78</v>
      </c>
      <c r="AC9" s="134">
        <v>1308</v>
      </c>
    </row>
    <row r="10" spans="1:29" ht="31.5">
      <c r="A10" s="45" t="s">
        <v>20</v>
      </c>
      <c r="B10" s="134">
        <v>612514</v>
      </c>
      <c r="C10" s="134">
        <v>208340</v>
      </c>
      <c r="D10" s="134">
        <v>227851</v>
      </c>
      <c r="E10" s="134">
        <v>725747</v>
      </c>
      <c r="F10" s="134">
        <v>212104</v>
      </c>
      <c r="G10" s="134">
        <v>233839</v>
      </c>
      <c r="H10" s="134">
        <v>148636298.80793813</v>
      </c>
      <c r="I10" s="134">
        <v>132005096.47626878</v>
      </c>
      <c r="J10" s="134">
        <v>685094.8816019001</v>
      </c>
      <c r="K10" s="134">
        <v>6586372.957314015</v>
      </c>
      <c r="L10" s="134">
        <v>1596556.2507157999</v>
      </c>
      <c r="M10" s="134">
        <v>138641841.63502312</v>
      </c>
      <c r="N10" s="134">
        <v>66233627.874645464</v>
      </c>
      <c r="O10" s="134">
        <v>2652444.656025124</v>
      </c>
      <c r="P10" s="134">
        <v>109487</v>
      </c>
      <c r="Q10" s="134">
        <v>4159</v>
      </c>
      <c r="R10" s="134">
        <v>82849983.51648301</v>
      </c>
      <c r="S10" s="134">
        <v>5080371.898599998</v>
      </c>
      <c r="T10" s="134">
        <v>97157</v>
      </c>
      <c r="U10" s="134">
        <v>61319</v>
      </c>
      <c r="V10" s="134">
        <v>58552</v>
      </c>
      <c r="W10" s="134">
        <v>81231603.39999999</v>
      </c>
      <c r="X10" s="134">
        <v>61649224.128246166</v>
      </c>
      <c r="Y10" s="134">
        <v>59354440.9803944</v>
      </c>
      <c r="Z10" s="134">
        <v>10199</v>
      </c>
      <c r="AA10" s="134">
        <v>6828653.544143001</v>
      </c>
      <c r="AB10" s="134">
        <v>41305.3223</v>
      </c>
      <c r="AC10" s="134">
        <v>14185590.054</v>
      </c>
    </row>
    <row r="11" spans="1:29" ht="31.5">
      <c r="A11" s="45" t="s">
        <v>21</v>
      </c>
      <c r="B11" s="134">
        <v>39</v>
      </c>
      <c r="C11" s="134">
        <v>15</v>
      </c>
      <c r="D11" s="134">
        <v>17</v>
      </c>
      <c r="E11" s="134">
        <v>1</v>
      </c>
      <c r="F11" s="134">
        <v>0</v>
      </c>
      <c r="G11" s="134">
        <v>0</v>
      </c>
      <c r="H11" s="134">
        <v>413589.98</v>
      </c>
      <c r="I11" s="134">
        <v>347650.19</v>
      </c>
      <c r="J11" s="134">
        <v>0</v>
      </c>
      <c r="K11" s="134">
        <v>0</v>
      </c>
      <c r="L11" s="134">
        <v>420</v>
      </c>
      <c r="M11" s="134">
        <v>1806538.59</v>
      </c>
      <c r="N11" s="134">
        <v>94495.61</v>
      </c>
      <c r="O11" s="134">
        <v>25470.74</v>
      </c>
      <c r="P11" s="134">
        <v>10</v>
      </c>
      <c r="Q11" s="134">
        <v>5</v>
      </c>
      <c r="R11" s="134">
        <v>26700.1</v>
      </c>
      <c r="S11" s="134">
        <v>16500.1</v>
      </c>
      <c r="T11" s="134">
        <v>10</v>
      </c>
      <c r="U11" s="134">
        <v>8</v>
      </c>
      <c r="V11" s="134">
        <v>7</v>
      </c>
      <c r="W11" s="134">
        <v>6469.08</v>
      </c>
      <c r="X11" s="134">
        <v>4067.5950812064966</v>
      </c>
      <c r="Y11" s="134">
        <v>4067.4950812064967</v>
      </c>
      <c r="Z11" s="134">
        <v>3</v>
      </c>
      <c r="AA11" s="134">
        <v>227001</v>
      </c>
      <c r="AB11" s="134">
        <v>577.37</v>
      </c>
      <c r="AC11" s="134">
        <v>90.93</v>
      </c>
    </row>
    <row r="12" spans="1:29" ht="15.75">
      <c r="A12" s="45" t="s">
        <v>22</v>
      </c>
      <c r="B12" s="134">
        <v>49</v>
      </c>
      <c r="C12" s="134">
        <v>16</v>
      </c>
      <c r="D12" s="134">
        <v>18</v>
      </c>
      <c r="E12" s="134">
        <v>151</v>
      </c>
      <c r="F12" s="134">
        <v>4</v>
      </c>
      <c r="G12" s="134">
        <v>8</v>
      </c>
      <c r="H12" s="134">
        <v>1498508.2108462001</v>
      </c>
      <c r="I12" s="134">
        <v>1501802.6800000002</v>
      </c>
      <c r="J12" s="134">
        <v>0</v>
      </c>
      <c r="K12" s="134">
        <v>100063.82</v>
      </c>
      <c r="L12" s="134">
        <v>0</v>
      </c>
      <c r="M12" s="134">
        <v>1385024.5500000003</v>
      </c>
      <c r="N12" s="134">
        <v>299622.61</v>
      </c>
      <c r="O12" s="134">
        <v>162.8</v>
      </c>
      <c r="P12" s="134">
        <v>1</v>
      </c>
      <c r="Q12" s="134">
        <v>0</v>
      </c>
      <c r="R12" s="134">
        <v>507968</v>
      </c>
      <c r="S12" s="134">
        <v>0</v>
      </c>
      <c r="T12" s="134">
        <v>3</v>
      </c>
      <c r="U12" s="134">
        <v>3</v>
      </c>
      <c r="V12" s="134">
        <v>3</v>
      </c>
      <c r="W12" s="134">
        <v>203215.85</v>
      </c>
      <c r="X12" s="134">
        <v>203215.77000000002</v>
      </c>
      <c r="Y12" s="134">
        <v>203215.77000000002</v>
      </c>
      <c r="Z12" s="134">
        <v>0</v>
      </c>
      <c r="AA12" s="134">
        <v>0</v>
      </c>
      <c r="AB12" s="134">
        <v>20487.62</v>
      </c>
      <c r="AC12" s="134">
        <v>0</v>
      </c>
    </row>
    <row r="13" spans="1:29" ht="15.75">
      <c r="A13" s="45" t="s">
        <v>23</v>
      </c>
      <c r="B13" s="134">
        <v>376</v>
      </c>
      <c r="C13" s="134">
        <v>96</v>
      </c>
      <c r="D13" s="134">
        <v>104</v>
      </c>
      <c r="E13" s="134">
        <v>241</v>
      </c>
      <c r="F13" s="134">
        <v>64</v>
      </c>
      <c r="G13" s="134">
        <v>71</v>
      </c>
      <c r="H13" s="134">
        <v>1051942.30904</v>
      </c>
      <c r="I13" s="134">
        <v>993557.21608</v>
      </c>
      <c r="J13" s="134">
        <v>0</v>
      </c>
      <c r="K13" s="134">
        <v>51445.088325000004</v>
      </c>
      <c r="L13" s="134">
        <v>4715.7</v>
      </c>
      <c r="M13" s="134">
        <v>762787.7456862745</v>
      </c>
      <c r="N13" s="134">
        <v>258196.55568627449</v>
      </c>
      <c r="O13" s="134">
        <v>72.95431372549018</v>
      </c>
      <c r="P13" s="134">
        <v>18</v>
      </c>
      <c r="Q13" s="134">
        <v>1</v>
      </c>
      <c r="R13" s="134">
        <v>288445.1670556</v>
      </c>
      <c r="S13" s="134">
        <v>5000</v>
      </c>
      <c r="T13" s="134">
        <v>17</v>
      </c>
      <c r="U13" s="134">
        <v>13</v>
      </c>
      <c r="V13" s="134">
        <v>13</v>
      </c>
      <c r="W13" s="134">
        <v>252618.83</v>
      </c>
      <c r="X13" s="134">
        <v>209813.5675962</v>
      </c>
      <c r="Y13" s="134">
        <v>209813.5675962</v>
      </c>
      <c r="Z13" s="134">
        <v>3</v>
      </c>
      <c r="AA13" s="134">
        <v>6000</v>
      </c>
      <c r="AB13" s="134">
        <v>1649.3899999999999</v>
      </c>
      <c r="AC13" s="134">
        <v>31720.51</v>
      </c>
    </row>
    <row r="14" spans="1:29" ht="31.5">
      <c r="A14" s="45" t="s">
        <v>24</v>
      </c>
      <c r="B14" s="134">
        <v>15646</v>
      </c>
      <c r="C14" s="134">
        <v>10511</v>
      </c>
      <c r="D14" s="134">
        <v>13031</v>
      </c>
      <c r="E14" s="134">
        <v>8239</v>
      </c>
      <c r="F14" s="134">
        <v>1548</v>
      </c>
      <c r="G14" s="134">
        <v>1805</v>
      </c>
      <c r="H14" s="134">
        <v>4416367.54288028</v>
      </c>
      <c r="I14" s="134">
        <v>2664087.2144143996</v>
      </c>
      <c r="J14" s="134">
        <v>1538.1769918</v>
      </c>
      <c r="K14" s="134">
        <v>131953.2775</v>
      </c>
      <c r="L14" s="134">
        <v>24496.739999999998</v>
      </c>
      <c r="M14" s="134">
        <v>4091467.554465415</v>
      </c>
      <c r="N14" s="134">
        <v>2600847.151764706</v>
      </c>
      <c r="O14" s="134">
        <v>33087.61581341432</v>
      </c>
      <c r="P14" s="134">
        <v>400</v>
      </c>
      <c r="Q14" s="134">
        <v>178</v>
      </c>
      <c r="R14" s="134">
        <v>1433629.948768</v>
      </c>
      <c r="S14" s="134">
        <v>348284.9658283</v>
      </c>
      <c r="T14" s="134">
        <v>365</v>
      </c>
      <c r="U14" s="134">
        <v>247</v>
      </c>
      <c r="V14" s="134">
        <v>100</v>
      </c>
      <c r="W14" s="134">
        <v>568225.0800000002</v>
      </c>
      <c r="X14" s="134">
        <v>388753.18855875684</v>
      </c>
      <c r="Y14" s="134">
        <v>220794.6865013801</v>
      </c>
      <c r="Z14" s="134">
        <v>32</v>
      </c>
      <c r="AA14" s="134">
        <v>766587.6577687</v>
      </c>
      <c r="AB14" s="134">
        <v>6603.74</v>
      </c>
      <c r="AC14" s="134">
        <v>23617.500000000004</v>
      </c>
    </row>
    <row r="15" spans="1:29" ht="31.5">
      <c r="A15" s="45" t="s">
        <v>25</v>
      </c>
      <c r="B15" s="134">
        <v>536808</v>
      </c>
      <c r="C15" s="134">
        <v>129725</v>
      </c>
      <c r="D15" s="134">
        <v>137002</v>
      </c>
      <c r="E15" s="134">
        <v>529820.0430000001</v>
      </c>
      <c r="F15" s="134">
        <v>104383.179</v>
      </c>
      <c r="G15" s="134">
        <v>108086.679</v>
      </c>
      <c r="H15" s="134">
        <v>68791653.10816061</v>
      </c>
      <c r="I15" s="134">
        <v>61168639.488287754</v>
      </c>
      <c r="J15" s="134">
        <v>1384565.8957999998</v>
      </c>
      <c r="K15" s="134">
        <v>2645655.232717044</v>
      </c>
      <c r="L15" s="134">
        <v>785764.09234</v>
      </c>
      <c r="M15" s="134">
        <v>63314939.38149297</v>
      </c>
      <c r="N15" s="134">
        <v>31206005.023196083</v>
      </c>
      <c r="O15" s="134">
        <v>2107042.5186524736</v>
      </c>
      <c r="P15" s="134">
        <v>10205</v>
      </c>
      <c r="Q15" s="134">
        <v>634</v>
      </c>
      <c r="R15" s="134">
        <v>15193928.193759799</v>
      </c>
      <c r="S15" s="134">
        <v>2433204.3344999966</v>
      </c>
      <c r="T15" s="134">
        <v>7980</v>
      </c>
      <c r="U15" s="134">
        <v>3053</v>
      </c>
      <c r="V15" s="134">
        <v>2412</v>
      </c>
      <c r="W15" s="134">
        <v>10650486.948000003</v>
      </c>
      <c r="X15" s="134">
        <v>8291444.891635361</v>
      </c>
      <c r="Y15" s="134">
        <v>7717619.847829672</v>
      </c>
      <c r="Z15" s="134">
        <v>1563</v>
      </c>
      <c r="AA15" s="134">
        <v>2213529.4699999997</v>
      </c>
      <c r="AB15" s="134">
        <v>1133184.516</v>
      </c>
      <c r="AC15" s="134">
        <v>336399.123</v>
      </c>
    </row>
    <row r="16" spans="1:29" ht="15.75">
      <c r="A16" s="45" t="s">
        <v>597</v>
      </c>
      <c r="B16" s="134">
        <v>25865</v>
      </c>
      <c r="C16" s="134">
        <v>7523</v>
      </c>
      <c r="D16" s="134">
        <v>7985</v>
      </c>
      <c r="E16" s="134">
        <v>32016</v>
      </c>
      <c r="F16" s="134">
        <v>6472</v>
      </c>
      <c r="G16" s="134">
        <v>6929</v>
      </c>
      <c r="H16" s="134">
        <v>48068069.546301596</v>
      </c>
      <c r="I16" s="134">
        <v>44137533.070597686</v>
      </c>
      <c r="J16" s="134">
        <v>356688.37</v>
      </c>
      <c r="K16" s="134">
        <v>1087118.6236865441</v>
      </c>
      <c r="L16" s="134">
        <v>301842.99000000005</v>
      </c>
      <c r="M16" s="134">
        <v>41455492.20882353</v>
      </c>
      <c r="N16" s="134">
        <v>19916968.220196083</v>
      </c>
      <c r="O16" s="134">
        <v>1693305.9181764706</v>
      </c>
      <c r="P16" s="134">
        <v>1987</v>
      </c>
      <c r="Q16" s="134">
        <v>190</v>
      </c>
      <c r="R16" s="134">
        <v>7943858.219099999</v>
      </c>
      <c r="S16" s="134">
        <v>1467726.160599997</v>
      </c>
      <c r="T16" s="134">
        <v>1342</v>
      </c>
      <c r="U16" s="134">
        <v>811</v>
      </c>
      <c r="V16" s="134">
        <v>704</v>
      </c>
      <c r="W16" s="134">
        <v>5991465.670000001</v>
      </c>
      <c r="X16" s="134">
        <v>5484224.676921828</v>
      </c>
      <c r="Y16" s="134">
        <v>5377100.246470897</v>
      </c>
      <c r="Z16" s="134">
        <v>536</v>
      </c>
      <c r="AA16" s="134">
        <v>1564740.6</v>
      </c>
      <c r="AB16" s="134">
        <v>830887.09</v>
      </c>
      <c r="AC16" s="134">
        <v>257772.02300000002</v>
      </c>
    </row>
    <row r="17" spans="1:29" ht="15.75">
      <c r="A17" s="45" t="s">
        <v>598</v>
      </c>
      <c r="B17" s="134">
        <v>506071</v>
      </c>
      <c r="C17" s="134">
        <v>121429</v>
      </c>
      <c r="D17" s="134">
        <v>128127</v>
      </c>
      <c r="E17" s="134">
        <v>304786</v>
      </c>
      <c r="F17" s="134">
        <v>62297</v>
      </c>
      <c r="G17" s="134">
        <v>65321</v>
      </c>
      <c r="H17" s="134">
        <v>16751089.071859004</v>
      </c>
      <c r="I17" s="134">
        <v>14170275.259688156</v>
      </c>
      <c r="J17" s="134">
        <v>724299.7958</v>
      </c>
      <c r="K17" s="134">
        <v>852150.8090305001</v>
      </c>
      <c r="L17" s="134">
        <v>399007.33234</v>
      </c>
      <c r="M17" s="134">
        <v>17606764.18466945</v>
      </c>
      <c r="N17" s="134">
        <v>9868631.145000003</v>
      </c>
      <c r="O17" s="134">
        <v>354010.0880440029</v>
      </c>
      <c r="P17" s="134">
        <v>8012</v>
      </c>
      <c r="Q17" s="134">
        <v>377</v>
      </c>
      <c r="R17" s="134">
        <v>5973501.2846598</v>
      </c>
      <c r="S17" s="134">
        <v>303583.0138999999</v>
      </c>
      <c r="T17" s="134">
        <v>6417</v>
      </c>
      <c r="U17" s="134">
        <v>2091</v>
      </c>
      <c r="V17" s="134">
        <v>1630</v>
      </c>
      <c r="W17" s="134">
        <v>3565671.0400000005</v>
      </c>
      <c r="X17" s="134">
        <v>1838058.6016984114</v>
      </c>
      <c r="Y17" s="134">
        <v>1641253.4377380696</v>
      </c>
      <c r="Z17" s="134">
        <v>1001</v>
      </c>
      <c r="AA17" s="134">
        <v>518554.7</v>
      </c>
      <c r="AB17" s="134">
        <v>281973.61600000004</v>
      </c>
      <c r="AC17" s="134">
        <v>87127.1</v>
      </c>
    </row>
    <row r="18" spans="1:29" ht="15.75">
      <c r="A18" s="45" t="s">
        <v>599</v>
      </c>
      <c r="B18" s="134">
        <v>2711</v>
      </c>
      <c r="C18" s="134">
        <v>446</v>
      </c>
      <c r="D18" s="134">
        <v>545</v>
      </c>
      <c r="E18" s="134">
        <v>747</v>
      </c>
      <c r="F18" s="134">
        <v>93</v>
      </c>
      <c r="G18" s="134">
        <v>109</v>
      </c>
      <c r="H18" s="134">
        <v>2612569.07</v>
      </c>
      <c r="I18" s="134">
        <v>1630195.2833019001</v>
      </c>
      <c r="J18" s="134">
        <v>303577.73</v>
      </c>
      <c r="K18" s="134">
        <v>587623.36</v>
      </c>
      <c r="L18" s="134">
        <v>11213.26</v>
      </c>
      <c r="M18" s="134">
        <v>2198822.58</v>
      </c>
      <c r="N18" s="134">
        <v>839666.0400000002</v>
      </c>
      <c r="O18" s="134">
        <v>29310.538200000003</v>
      </c>
      <c r="P18" s="134">
        <v>151</v>
      </c>
      <c r="Q18" s="134">
        <v>66</v>
      </c>
      <c r="R18" s="134">
        <v>732992.69</v>
      </c>
      <c r="S18" s="134">
        <v>267342.16</v>
      </c>
      <c r="T18" s="134">
        <v>112</v>
      </c>
      <c r="U18" s="134">
        <v>88</v>
      </c>
      <c r="V18" s="134">
        <v>29</v>
      </c>
      <c r="W18" s="134">
        <v>538182.24</v>
      </c>
      <c r="X18" s="134">
        <v>521169.68000000005</v>
      </c>
      <c r="Y18" s="134">
        <v>260698.29526289646</v>
      </c>
      <c r="Z18" s="134">
        <v>21</v>
      </c>
      <c r="AA18" s="134">
        <v>105321.16999999998</v>
      </c>
      <c r="AB18" s="134">
        <v>12981.740000000002</v>
      </c>
      <c r="AC18" s="134">
        <v>-8500</v>
      </c>
    </row>
    <row r="19" spans="1:29" ht="15.75">
      <c r="A19" s="45" t="s">
        <v>600</v>
      </c>
      <c r="B19" s="134">
        <v>2161</v>
      </c>
      <c r="C19" s="134">
        <v>327</v>
      </c>
      <c r="D19" s="134">
        <v>345</v>
      </c>
      <c r="E19" s="134">
        <v>192271.043</v>
      </c>
      <c r="F19" s="134">
        <v>35521.179</v>
      </c>
      <c r="G19" s="134">
        <v>35727.679</v>
      </c>
      <c r="H19" s="134">
        <v>1359925.42</v>
      </c>
      <c r="I19" s="134">
        <v>1230635.8746999998</v>
      </c>
      <c r="J19" s="134">
        <v>0</v>
      </c>
      <c r="K19" s="134">
        <v>118762.43999999999</v>
      </c>
      <c r="L19" s="134">
        <v>73700.51</v>
      </c>
      <c r="M19" s="134">
        <v>2053860.4079999996</v>
      </c>
      <c r="N19" s="134">
        <v>580739.6179999999</v>
      </c>
      <c r="O19" s="134">
        <v>30415.974232</v>
      </c>
      <c r="P19" s="134">
        <v>55</v>
      </c>
      <c r="Q19" s="134">
        <v>1</v>
      </c>
      <c r="R19" s="134">
        <v>543576</v>
      </c>
      <c r="S19" s="134">
        <v>394553</v>
      </c>
      <c r="T19" s="134">
        <v>109</v>
      </c>
      <c r="U19" s="134">
        <v>63</v>
      </c>
      <c r="V19" s="134">
        <v>49</v>
      </c>
      <c r="W19" s="134">
        <v>555167.998</v>
      </c>
      <c r="X19" s="134">
        <v>447991.93301512056</v>
      </c>
      <c r="Y19" s="134">
        <v>438567.8683578074</v>
      </c>
      <c r="Z19" s="134">
        <v>5</v>
      </c>
      <c r="AA19" s="134">
        <v>24913</v>
      </c>
      <c r="AB19" s="134">
        <v>7342.07</v>
      </c>
      <c r="AC19" s="134">
        <v>0</v>
      </c>
    </row>
    <row r="20" spans="1:29" ht="15.75">
      <c r="A20" s="45" t="s">
        <v>26</v>
      </c>
      <c r="B20" s="134">
        <v>136480</v>
      </c>
      <c r="C20" s="134">
        <v>41336</v>
      </c>
      <c r="D20" s="134">
        <v>42814</v>
      </c>
      <c r="E20" s="134">
        <v>82369</v>
      </c>
      <c r="F20" s="134">
        <v>19240</v>
      </c>
      <c r="G20" s="134">
        <v>20070</v>
      </c>
      <c r="H20" s="134">
        <v>4435538.013280001</v>
      </c>
      <c r="I20" s="134">
        <v>4252491.097188579</v>
      </c>
      <c r="J20" s="134">
        <v>126547.89999999915</v>
      </c>
      <c r="K20" s="134">
        <v>166428.33000000002</v>
      </c>
      <c r="L20" s="134">
        <v>82303.999</v>
      </c>
      <c r="M20" s="134">
        <v>4655588.281372548</v>
      </c>
      <c r="N20" s="134">
        <v>2740151.524862744</v>
      </c>
      <c r="O20" s="134">
        <v>93527.15742745208</v>
      </c>
      <c r="P20" s="134">
        <v>820</v>
      </c>
      <c r="Q20" s="134">
        <v>49</v>
      </c>
      <c r="R20" s="134">
        <v>1032020.5999999999</v>
      </c>
      <c r="S20" s="134">
        <v>63096.59</v>
      </c>
      <c r="T20" s="134">
        <v>447</v>
      </c>
      <c r="U20" s="134">
        <v>297</v>
      </c>
      <c r="V20" s="134">
        <v>267</v>
      </c>
      <c r="W20" s="134">
        <v>820615.26</v>
      </c>
      <c r="X20" s="134">
        <v>714180.0220576999</v>
      </c>
      <c r="Y20" s="134">
        <v>689115.2120576999</v>
      </c>
      <c r="Z20" s="134">
        <v>161</v>
      </c>
      <c r="AA20" s="134">
        <v>72303.51000000001</v>
      </c>
      <c r="AB20" s="134">
        <v>21329.92</v>
      </c>
      <c r="AC20" s="134">
        <v>5019.97</v>
      </c>
    </row>
    <row r="21" spans="1:29" ht="31.5">
      <c r="A21" s="45" t="s">
        <v>601</v>
      </c>
      <c r="B21" s="134">
        <v>136325</v>
      </c>
      <c r="C21" s="134">
        <v>41285</v>
      </c>
      <c r="D21" s="134">
        <v>42757</v>
      </c>
      <c r="E21" s="134">
        <v>79919</v>
      </c>
      <c r="F21" s="134">
        <v>18532</v>
      </c>
      <c r="G21" s="134">
        <v>19359</v>
      </c>
      <c r="H21" s="134">
        <v>4178674.9399999995</v>
      </c>
      <c r="I21" s="134">
        <v>4017121.5371885793</v>
      </c>
      <c r="J21" s="134">
        <v>126547.89999999915</v>
      </c>
      <c r="K21" s="134">
        <v>163634.83000000002</v>
      </c>
      <c r="L21" s="134">
        <v>82303.999</v>
      </c>
      <c r="M21" s="134">
        <v>4270791.571372548</v>
      </c>
      <c r="N21" s="134">
        <v>2628189.2748627444</v>
      </c>
      <c r="O21" s="134">
        <v>87416.1270274521</v>
      </c>
      <c r="P21" s="134">
        <v>623</v>
      </c>
      <c r="Q21" s="134">
        <v>22</v>
      </c>
      <c r="R21" s="134">
        <v>831368.5999999999</v>
      </c>
      <c r="S21" s="134">
        <v>33438.520000000004</v>
      </c>
      <c r="T21" s="134">
        <v>338</v>
      </c>
      <c r="U21" s="134">
        <v>232</v>
      </c>
      <c r="V21" s="134">
        <v>215</v>
      </c>
      <c r="W21" s="134">
        <v>623599.59</v>
      </c>
      <c r="X21" s="134">
        <v>640210.1020576999</v>
      </c>
      <c r="Y21" s="134">
        <v>635453.7920577</v>
      </c>
      <c r="Z21" s="134">
        <v>135</v>
      </c>
      <c r="AA21" s="134">
        <v>59523.51000000001</v>
      </c>
      <c r="AB21" s="134">
        <v>21329.92</v>
      </c>
      <c r="AC21" s="134">
        <v>5019.97</v>
      </c>
    </row>
    <row r="22" spans="1:29" ht="15.75">
      <c r="A22" s="45" t="s">
        <v>602</v>
      </c>
      <c r="B22" s="134">
        <v>155</v>
      </c>
      <c r="C22" s="134">
        <v>51</v>
      </c>
      <c r="D22" s="134">
        <v>57</v>
      </c>
      <c r="E22" s="134">
        <v>2450</v>
      </c>
      <c r="F22" s="134">
        <v>708</v>
      </c>
      <c r="G22" s="134">
        <v>711</v>
      </c>
      <c r="H22" s="134">
        <v>256863.07327999998</v>
      </c>
      <c r="I22" s="134">
        <v>235369.56</v>
      </c>
      <c r="J22" s="134">
        <v>0</v>
      </c>
      <c r="K22" s="134">
        <v>2793.5</v>
      </c>
      <c r="L22" s="134">
        <v>0</v>
      </c>
      <c r="M22" s="134">
        <v>384796.71</v>
      </c>
      <c r="N22" s="134">
        <v>111962.25</v>
      </c>
      <c r="O22" s="134">
        <v>6111.030400000001</v>
      </c>
      <c r="P22" s="134">
        <v>197</v>
      </c>
      <c r="Q22" s="134">
        <v>27</v>
      </c>
      <c r="R22" s="134">
        <v>200652</v>
      </c>
      <c r="S22" s="134">
        <v>29658.07</v>
      </c>
      <c r="T22" s="134">
        <v>109</v>
      </c>
      <c r="U22" s="134">
        <v>65</v>
      </c>
      <c r="V22" s="134">
        <v>52</v>
      </c>
      <c r="W22" s="134">
        <v>197015.67</v>
      </c>
      <c r="X22" s="134">
        <v>73969.92000000001</v>
      </c>
      <c r="Y22" s="134">
        <v>53661.42000000001</v>
      </c>
      <c r="Z22" s="134">
        <v>26</v>
      </c>
      <c r="AA22" s="134">
        <v>12780</v>
      </c>
      <c r="AB22" s="134">
        <v>0</v>
      </c>
      <c r="AC22" s="134">
        <v>0</v>
      </c>
    </row>
    <row r="23" spans="1:29" ht="31.5">
      <c r="A23" s="45" t="s">
        <v>27</v>
      </c>
      <c r="B23" s="134">
        <v>2888213</v>
      </c>
      <c r="C23" s="134">
        <v>958162</v>
      </c>
      <c r="D23" s="134">
        <v>1011087</v>
      </c>
      <c r="E23" s="134">
        <v>2961013</v>
      </c>
      <c r="F23" s="134">
        <v>939387</v>
      </c>
      <c r="G23" s="134">
        <v>994385</v>
      </c>
      <c r="H23" s="134">
        <v>202402099.49913725</v>
      </c>
      <c r="I23" s="134">
        <v>193192303.81600592</v>
      </c>
      <c r="J23" s="134">
        <v>8989.433</v>
      </c>
      <c r="K23" s="134">
        <v>20658691.86187295</v>
      </c>
      <c r="L23" s="134">
        <v>2709000.2860000003</v>
      </c>
      <c r="M23" s="134">
        <v>167024839.27481797</v>
      </c>
      <c r="N23" s="134">
        <v>113531660.64517409</v>
      </c>
      <c r="O23" s="134">
        <v>3159145.956367417</v>
      </c>
      <c r="P23" s="134">
        <v>41838</v>
      </c>
      <c r="Q23" s="134">
        <v>21557</v>
      </c>
      <c r="R23" s="134">
        <v>115750112.02170043</v>
      </c>
      <c r="S23" s="134">
        <v>85204310.39963064</v>
      </c>
      <c r="T23" s="134">
        <v>31066</v>
      </c>
      <c r="U23" s="134">
        <v>25106</v>
      </c>
      <c r="V23" s="134">
        <v>20339</v>
      </c>
      <c r="W23" s="134">
        <v>110958550.39290647</v>
      </c>
      <c r="X23" s="134">
        <v>107285059.38688104</v>
      </c>
      <c r="Y23" s="134">
        <v>95681249.63537404</v>
      </c>
      <c r="Z23" s="134">
        <v>2066</v>
      </c>
      <c r="AA23" s="134">
        <v>9355423.1925696</v>
      </c>
      <c r="AB23" s="134">
        <v>3507.44</v>
      </c>
      <c r="AC23" s="134">
        <v>3381894.5100000002</v>
      </c>
    </row>
    <row r="24" spans="1:38" ht="15.75">
      <c r="A24" s="45" t="s">
        <v>531</v>
      </c>
      <c r="B24" s="134">
        <v>2536429</v>
      </c>
      <c r="C24" s="134">
        <v>867694</v>
      </c>
      <c r="D24" s="134">
        <v>910333</v>
      </c>
      <c r="E24" s="134">
        <v>2657609</v>
      </c>
      <c r="F24" s="134">
        <v>851175</v>
      </c>
      <c r="G24" s="134">
        <v>896112</v>
      </c>
      <c r="H24" s="134">
        <v>197628627.6114188</v>
      </c>
      <c r="I24" s="134">
        <v>190466183.4060059</v>
      </c>
      <c r="J24" s="134">
        <v>7839.3730000000005</v>
      </c>
      <c r="K24" s="134">
        <v>20253435.080000002</v>
      </c>
      <c r="L24" s="134">
        <v>2612153.6520000002</v>
      </c>
      <c r="M24" s="134">
        <v>164510160.479134</v>
      </c>
      <c r="N24" s="134">
        <v>111628566.65517408</v>
      </c>
      <c r="O24" s="134">
        <v>3076048.434154596</v>
      </c>
      <c r="P24" s="134">
        <v>41257</v>
      </c>
      <c r="Q24" s="134">
        <v>21219</v>
      </c>
      <c r="R24" s="134">
        <v>111383568.32223994</v>
      </c>
      <c r="S24" s="134">
        <v>81392053.94358747</v>
      </c>
      <c r="T24" s="134">
        <v>30706</v>
      </c>
      <c r="U24" s="134">
        <v>24776</v>
      </c>
      <c r="V24" s="134">
        <v>20138</v>
      </c>
      <c r="W24" s="134">
        <v>109148626.65290648</v>
      </c>
      <c r="X24" s="134">
        <v>105517733.18546815</v>
      </c>
      <c r="Y24" s="134">
        <v>94315383.22949263</v>
      </c>
      <c r="Z24" s="134">
        <v>1812</v>
      </c>
      <c r="AA24" s="134">
        <v>8443728.9434776</v>
      </c>
      <c r="AB24" s="134">
        <v>3507.44</v>
      </c>
      <c r="AC24" s="134">
        <v>3381894.5100000002</v>
      </c>
      <c r="AD24" s="65"/>
      <c r="AE24" s="65"/>
      <c r="AF24" s="65"/>
      <c r="AG24" s="65"/>
      <c r="AH24" s="65"/>
      <c r="AI24" s="65"/>
      <c r="AJ24" s="65"/>
      <c r="AK24" s="65"/>
      <c r="AL24" s="65"/>
    </row>
    <row r="25" spans="1:38" ht="15.75">
      <c r="A25" s="45" t="s">
        <v>532</v>
      </c>
      <c r="B25" s="134">
        <v>336554</v>
      </c>
      <c r="C25" s="134">
        <v>79700</v>
      </c>
      <c r="D25" s="134">
        <v>87244</v>
      </c>
      <c r="E25" s="134">
        <v>292993</v>
      </c>
      <c r="F25" s="134">
        <v>79699</v>
      </c>
      <c r="G25" s="134">
        <v>87243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53</v>
      </c>
      <c r="Q25" s="134">
        <v>49</v>
      </c>
      <c r="R25" s="134">
        <v>2409989.80235869</v>
      </c>
      <c r="S25" s="134">
        <v>2399101.4623586903</v>
      </c>
      <c r="T25" s="134">
        <v>63</v>
      </c>
      <c r="U25" s="134">
        <v>58</v>
      </c>
      <c r="V25" s="134">
        <v>30</v>
      </c>
      <c r="W25" s="134">
        <v>484436.68000000005</v>
      </c>
      <c r="X25" s="134">
        <v>483752.21046358935</v>
      </c>
      <c r="Y25" s="134">
        <v>221403.2068607305</v>
      </c>
      <c r="Z25" s="134">
        <v>6</v>
      </c>
      <c r="AA25" s="134">
        <v>21300.9920896</v>
      </c>
      <c r="AB25" s="134">
        <v>0</v>
      </c>
      <c r="AC25" s="134">
        <v>0</v>
      </c>
      <c r="AD25" s="65"/>
      <c r="AE25" s="65"/>
      <c r="AF25" s="65"/>
      <c r="AG25" s="65"/>
      <c r="AH25" s="65"/>
      <c r="AI25" s="65"/>
      <c r="AJ25" s="65"/>
      <c r="AK25" s="65"/>
      <c r="AL25" s="65"/>
    </row>
    <row r="26" spans="1:39" s="66" customFormat="1" ht="31.5">
      <c r="A26" s="45" t="s">
        <v>533</v>
      </c>
      <c r="B26" s="134">
        <v>10234</v>
      </c>
      <c r="C26" s="134">
        <v>9041</v>
      </c>
      <c r="D26" s="134">
        <v>11695</v>
      </c>
      <c r="E26" s="134">
        <v>8268</v>
      </c>
      <c r="F26" s="134">
        <v>8115</v>
      </c>
      <c r="G26" s="134">
        <v>10608</v>
      </c>
      <c r="H26" s="134">
        <v>1330636.12</v>
      </c>
      <c r="I26" s="134">
        <v>1079088.1199999931</v>
      </c>
      <c r="J26" s="134">
        <v>0</v>
      </c>
      <c r="K26" s="134">
        <v>1114.65</v>
      </c>
      <c r="L26" s="134">
        <v>704.4300000000001</v>
      </c>
      <c r="M26" s="134">
        <v>1194755.6200000003</v>
      </c>
      <c r="N26" s="134">
        <v>1224996.58999999</v>
      </c>
      <c r="O26" s="134">
        <v>26521.503000000157</v>
      </c>
      <c r="P26" s="134">
        <v>46</v>
      </c>
      <c r="Q26" s="134">
        <v>24</v>
      </c>
      <c r="R26" s="134">
        <v>109207.121832</v>
      </c>
      <c r="S26" s="134">
        <v>73794.006832</v>
      </c>
      <c r="T26" s="134">
        <v>28</v>
      </c>
      <c r="U26" s="134">
        <v>27</v>
      </c>
      <c r="V26" s="134">
        <v>25</v>
      </c>
      <c r="W26" s="134">
        <v>141961.61</v>
      </c>
      <c r="X26" s="134">
        <v>141108.46</v>
      </c>
      <c r="Y26" s="134">
        <v>140444.66999999998</v>
      </c>
      <c r="Z26" s="134">
        <v>2</v>
      </c>
      <c r="AA26" s="134">
        <v>52933.75</v>
      </c>
      <c r="AB26" s="134">
        <v>0</v>
      </c>
      <c r="AC26" s="134">
        <v>0</v>
      </c>
      <c r="AD26" s="59"/>
      <c r="AE26" s="59"/>
      <c r="AF26" s="59"/>
      <c r="AG26" s="59"/>
      <c r="AH26" s="59"/>
      <c r="AI26" s="59"/>
      <c r="AJ26" s="59"/>
      <c r="AK26" s="59"/>
      <c r="AL26" s="59"/>
      <c r="AM26" s="59"/>
    </row>
    <row r="27" spans="1:38" ht="15.75">
      <c r="A27" s="45" t="s">
        <v>534</v>
      </c>
      <c r="B27" s="134">
        <v>4996</v>
      </c>
      <c r="C27" s="134">
        <v>1727</v>
      </c>
      <c r="D27" s="134">
        <v>1815</v>
      </c>
      <c r="E27" s="134">
        <v>2143</v>
      </c>
      <c r="F27" s="134">
        <v>398</v>
      </c>
      <c r="G27" s="134">
        <v>422</v>
      </c>
      <c r="H27" s="134">
        <v>3442835.7677185</v>
      </c>
      <c r="I27" s="134">
        <v>1647032.2900000005</v>
      </c>
      <c r="J27" s="134">
        <v>1150.06</v>
      </c>
      <c r="K27" s="134">
        <v>404142.13187294995</v>
      </c>
      <c r="L27" s="134">
        <v>96142.204</v>
      </c>
      <c r="M27" s="134">
        <v>1319923.1756840013</v>
      </c>
      <c r="N27" s="134">
        <v>678097.4000000004</v>
      </c>
      <c r="O27" s="134">
        <v>56576.019212820254</v>
      </c>
      <c r="P27" s="134">
        <v>482</v>
      </c>
      <c r="Q27" s="134">
        <v>265</v>
      </c>
      <c r="R27" s="134">
        <v>1847346.7752698</v>
      </c>
      <c r="S27" s="134">
        <v>1339360.9868525001</v>
      </c>
      <c r="T27" s="134">
        <v>269</v>
      </c>
      <c r="U27" s="134">
        <v>245</v>
      </c>
      <c r="V27" s="134">
        <v>146</v>
      </c>
      <c r="W27" s="134">
        <v>1183525.45</v>
      </c>
      <c r="X27" s="134">
        <v>1142465.5309493002</v>
      </c>
      <c r="Y27" s="134">
        <v>1004018.5290207</v>
      </c>
      <c r="Z27" s="134">
        <v>246</v>
      </c>
      <c r="AA27" s="134">
        <v>837459.5070024</v>
      </c>
      <c r="AB27" s="134">
        <v>0</v>
      </c>
      <c r="AC27" s="134">
        <v>0</v>
      </c>
      <c r="AD27" s="65"/>
      <c r="AE27" s="65"/>
      <c r="AF27" s="65"/>
      <c r="AG27" s="65"/>
      <c r="AH27" s="65"/>
      <c r="AI27" s="65"/>
      <c r="AJ27" s="65"/>
      <c r="AK27" s="65"/>
      <c r="AL27" s="65"/>
    </row>
    <row r="28" spans="1:38" ht="47.25">
      <c r="A28" s="45" t="s">
        <v>28</v>
      </c>
      <c r="B28" s="134">
        <v>94</v>
      </c>
      <c r="C28" s="134">
        <v>22</v>
      </c>
      <c r="D28" s="134">
        <v>24</v>
      </c>
      <c r="E28" s="134">
        <v>83</v>
      </c>
      <c r="F28" s="134">
        <v>19</v>
      </c>
      <c r="G28" s="134">
        <v>23</v>
      </c>
      <c r="H28" s="134">
        <v>1320514.1398719999</v>
      </c>
      <c r="I28" s="134">
        <v>1308179.25</v>
      </c>
      <c r="J28" s="134">
        <v>0</v>
      </c>
      <c r="K28" s="134">
        <v>63426.89000000001</v>
      </c>
      <c r="L28" s="134">
        <v>0</v>
      </c>
      <c r="M28" s="134">
        <v>1514603.47</v>
      </c>
      <c r="N28" s="134">
        <v>208524.01</v>
      </c>
      <c r="O28" s="134">
        <v>1909.5700000000002</v>
      </c>
      <c r="P28" s="134">
        <v>2</v>
      </c>
      <c r="Q28" s="134">
        <v>2</v>
      </c>
      <c r="R28" s="134">
        <v>10690.31</v>
      </c>
      <c r="S28" s="134">
        <v>10690.31</v>
      </c>
      <c r="T28" s="134">
        <v>2</v>
      </c>
      <c r="U28" s="134">
        <v>2</v>
      </c>
      <c r="V28" s="134">
        <v>2</v>
      </c>
      <c r="W28" s="134">
        <v>7395.48</v>
      </c>
      <c r="X28" s="134">
        <v>7395.475</v>
      </c>
      <c r="Y28" s="134">
        <v>7395.475</v>
      </c>
      <c r="Z28" s="134">
        <v>0</v>
      </c>
      <c r="AA28" s="134">
        <v>0</v>
      </c>
      <c r="AB28" s="134">
        <v>0</v>
      </c>
      <c r="AC28" s="134">
        <v>0</v>
      </c>
      <c r="AD28" s="65"/>
      <c r="AE28" s="65"/>
      <c r="AF28" s="65"/>
      <c r="AG28" s="65"/>
      <c r="AH28" s="65"/>
      <c r="AI28" s="65"/>
      <c r="AJ28" s="65"/>
      <c r="AK28" s="65"/>
      <c r="AL28" s="65"/>
    </row>
    <row r="29" spans="1:38" ht="47.25">
      <c r="A29" s="45" t="s">
        <v>29</v>
      </c>
      <c r="B29" s="134">
        <v>2447</v>
      </c>
      <c r="C29" s="134">
        <v>596</v>
      </c>
      <c r="D29" s="134">
        <v>658</v>
      </c>
      <c r="E29" s="134">
        <v>252</v>
      </c>
      <c r="F29" s="134">
        <v>22</v>
      </c>
      <c r="G29" s="134">
        <v>23</v>
      </c>
      <c r="H29" s="134">
        <v>28650.457296599998</v>
      </c>
      <c r="I29" s="134">
        <v>28596.0872966</v>
      </c>
      <c r="J29" s="134">
        <v>0</v>
      </c>
      <c r="K29" s="134">
        <v>7713.896000000001</v>
      </c>
      <c r="L29" s="134">
        <v>0</v>
      </c>
      <c r="M29" s="134">
        <v>200567.37</v>
      </c>
      <c r="N29" s="134">
        <v>13570.14</v>
      </c>
      <c r="O29" s="134">
        <v>15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4">
        <v>1</v>
      </c>
      <c r="AA29" s="134">
        <v>1</v>
      </c>
      <c r="AB29" s="134">
        <v>0</v>
      </c>
      <c r="AC29" s="134">
        <v>0</v>
      </c>
      <c r="AD29" s="65"/>
      <c r="AE29" s="65"/>
      <c r="AF29" s="65"/>
      <c r="AG29" s="65"/>
      <c r="AH29" s="65"/>
      <c r="AI29" s="65"/>
      <c r="AJ29" s="65"/>
      <c r="AK29" s="65"/>
      <c r="AL29" s="65"/>
    </row>
    <row r="30" spans="1:38" ht="31.5">
      <c r="A30" s="45" t="s">
        <v>30</v>
      </c>
      <c r="B30" s="134">
        <v>81276</v>
      </c>
      <c r="C30" s="134">
        <v>34500</v>
      </c>
      <c r="D30" s="134">
        <v>36217</v>
      </c>
      <c r="E30" s="134">
        <v>85436</v>
      </c>
      <c r="F30" s="134">
        <v>32275</v>
      </c>
      <c r="G30" s="134">
        <v>33286</v>
      </c>
      <c r="H30" s="134">
        <v>11270120.4802899</v>
      </c>
      <c r="I30" s="134">
        <v>10007618.35138267</v>
      </c>
      <c r="J30" s="134">
        <v>946667.1700000002</v>
      </c>
      <c r="K30" s="134">
        <v>298348.7337999999</v>
      </c>
      <c r="L30" s="134">
        <v>236459.25</v>
      </c>
      <c r="M30" s="134">
        <v>11992722.403624745</v>
      </c>
      <c r="N30" s="134">
        <v>7183806.926000002</v>
      </c>
      <c r="O30" s="134">
        <v>201632.3285344482</v>
      </c>
      <c r="P30" s="134">
        <v>614</v>
      </c>
      <c r="Q30" s="134">
        <v>303</v>
      </c>
      <c r="R30" s="134">
        <v>3788481.0707999994</v>
      </c>
      <c r="S30" s="134">
        <v>2274497.8345</v>
      </c>
      <c r="T30" s="134">
        <v>454</v>
      </c>
      <c r="U30" s="134">
        <v>366</v>
      </c>
      <c r="V30" s="134">
        <v>252</v>
      </c>
      <c r="W30" s="134">
        <v>1499031.4399999997</v>
      </c>
      <c r="X30" s="134">
        <v>1341622.955872748</v>
      </c>
      <c r="Y30" s="134">
        <v>1213585.024190185</v>
      </c>
      <c r="Z30" s="134">
        <v>201</v>
      </c>
      <c r="AA30" s="134">
        <v>1016710.1033999999</v>
      </c>
      <c r="AB30" s="134">
        <v>9161.869999999999</v>
      </c>
      <c r="AC30" s="134">
        <v>1173.5</v>
      </c>
      <c r="AD30" s="65"/>
      <c r="AE30" s="65"/>
      <c r="AF30" s="65"/>
      <c r="AG30" s="65"/>
      <c r="AH30" s="65"/>
      <c r="AI30" s="65"/>
      <c r="AJ30" s="65"/>
      <c r="AK30" s="65"/>
      <c r="AL30" s="65"/>
    </row>
    <row r="31" spans="1:38" ht="15.75">
      <c r="A31" s="45" t="s">
        <v>31</v>
      </c>
      <c r="B31" s="134">
        <v>176</v>
      </c>
      <c r="C31" s="134">
        <v>35</v>
      </c>
      <c r="D31" s="134">
        <v>36</v>
      </c>
      <c r="E31" s="134">
        <v>22</v>
      </c>
      <c r="F31" s="134">
        <v>2</v>
      </c>
      <c r="G31" s="134">
        <v>3</v>
      </c>
      <c r="H31" s="134">
        <v>1795717.239</v>
      </c>
      <c r="I31" s="134">
        <v>1326131.67</v>
      </c>
      <c r="J31" s="134">
        <v>495000</v>
      </c>
      <c r="K31" s="134">
        <v>57235.2</v>
      </c>
      <c r="L31" s="134">
        <v>0</v>
      </c>
      <c r="M31" s="134">
        <v>1591396.65</v>
      </c>
      <c r="N31" s="134">
        <v>377147.59</v>
      </c>
      <c r="O31" s="134">
        <v>30762.869999999995</v>
      </c>
      <c r="P31" s="134">
        <v>26</v>
      </c>
      <c r="Q31" s="134">
        <v>4</v>
      </c>
      <c r="R31" s="134">
        <v>396526.05</v>
      </c>
      <c r="S31" s="134">
        <v>28512.48</v>
      </c>
      <c r="T31" s="134">
        <v>21</v>
      </c>
      <c r="U31" s="134">
        <v>17</v>
      </c>
      <c r="V31" s="134">
        <v>13</v>
      </c>
      <c r="W31" s="134">
        <v>231179.06</v>
      </c>
      <c r="X31" s="134">
        <v>173012.16</v>
      </c>
      <c r="Y31" s="134">
        <v>140902.84</v>
      </c>
      <c r="Z31" s="134">
        <v>1</v>
      </c>
      <c r="AA31" s="134">
        <v>15062.87</v>
      </c>
      <c r="AB31" s="134">
        <v>16014.01</v>
      </c>
      <c r="AC31" s="134">
        <v>76951.92000000001</v>
      </c>
      <c r="AD31" s="65"/>
      <c r="AE31" s="65"/>
      <c r="AF31" s="65"/>
      <c r="AG31" s="65"/>
      <c r="AH31" s="65"/>
      <c r="AI31" s="65"/>
      <c r="AJ31" s="65"/>
      <c r="AK31" s="65"/>
      <c r="AL31" s="65"/>
    </row>
    <row r="32" spans="1:38" ht="15.75">
      <c r="A32" s="45" t="s">
        <v>32</v>
      </c>
      <c r="B32" s="134">
        <v>38744</v>
      </c>
      <c r="C32" s="134">
        <v>1463</v>
      </c>
      <c r="D32" s="134">
        <v>7399</v>
      </c>
      <c r="E32" s="134">
        <v>36233</v>
      </c>
      <c r="F32" s="134">
        <v>1009</v>
      </c>
      <c r="G32" s="134">
        <v>6872</v>
      </c>
      <c r="H32" s="134">
        <v>5232450.0013413</v>
      </c>
      <c r="I32" s="134">
        <v>4101105.0539412997</v>
      </c>
      <c r="J32" s="134">
        <v>1810870.5133999998</v>
      </c>
      <c r="K32" s="134">
        <v>385286.56</v>
      </c>
      <c r="L32" s="134">
        <v>158113.77999999997</v>
      </c>
      <c r="M32" s="134">
        <v>5201821.517710824</v>
      </c>
      <c r="N32" s="134">
        <v>1811118.1409168998</v>
      </c>
      <c r="O32" s="134">
        <v>45087.49807619089</v>
      </c>
      <c r="P32" s="134">
        <v>34</v>
      </c>
      <c r="Q32" s="134">
        <v>10</v>
      </c>
      <c r="R32" s="134">
        <v>4180518.15</v>
      </c>
      <c r="S32" s="134">
        <v>4175802.54</v>
      </c>
      <c r="T32" s="134">
        <v>156</v>
      </c>
      <c r="U32" s="134">
        <v>132</v>
      </c>
      <c r="V32" s="134">
        <v>123</v>
      </c>
      <c r="W32" s="134">
        <v>57833.39000000001</v>
      </c>
      <c r="X32" s="134">
        <v>53117.78</v>
      </c>
      <c r="Y32" s="134">
        <v>22179.820000000003</v>
      </c>
      <c r="Z32" s="134">
        <v>0</v>
      </c>
      <c r="AA32" s="134">
        <v>0</v>
      </c>
      <c r="AB32" s="134">
        <v>0</v>
      </c>
      <c r="AC32" s="134">
        <v>0</v>
      </c>
      <c r="AD32" s="65"/>
      <c r="AE32" s="65"/>
      <c r="AF32" s="65"/>
      <c r="AG32" s="65"/>
      <c r="AH32" s="65"/>
      <c r="AI32" s="65"/>
      <c r="AJ32" s="65"/>
      <c r="AK32" s="65"/>
      <c r="AL32" s="65"/>
    </row>
    <row r="33" spans="1:38" ht="31.5">
      <c r="A33" s="45" t="s">
        <v>33</v>
      </c>
      <c r="B33" s="134">
        <v>148946</v>
      </c>
      <c r="C33" s="134">
        <v>50112</v>
      </c>
      <c r="D33" s="134">
        <v>50612</v>
      </c>
      <c r="E33" s="134">
        <v>97183</v>
      </c>
      <c r="F33" s="134">
        <v>18962</v>
      </c>
      <c r="G33" s="134">
        <v>19476</v>
      </c>
      <c r="H33" s="134">
        <v>4624930.1068573</v>
      </c>
      <c r="I33" s="134">
        <v>4438863.3025190625</v>
      </c>
      <c r="J33" s="134">
        <v>1521503.3727772997</v>
      </c>
      <c r="K33" s="134">
        <v>353097.88999999996</v>
      </c>
      <c r="L33" s="134">
        <v>60101.83</v>
      </c>
      <c r="M33" s="134">
        <v>4256307.919215684</v>
      </c>
      <c r="N33" s="134">
        <v>2564991.984901961</v>
      </c>
      <c r="O33" s="134">
        <v>81499.90387623491</v>
      </c>
      <c r="P33" s="134">
        <v>123</v>
      </c>
      <c r="Q33" s="134">
        <v>31</v>
      </c>
      <c r="R33" s="134">
        <v>586033.806521</v>
      </c>
      <c r="S33" s="134">
        <v>45518.496520999994</v>
      </c>
      <c r="T33" s="134">
        <v>159</v>
      </c>
      <c r="U33" s="134">
        <v>104</v>
      </c>
      <c r="V33" s="134">
        <v>82</v>
      </c>
      <c r="W33" s="134">
        <v>380636.69</v>
      </c>
      <c r="X33" s="134">
        <v>211169.62000000002</v>
      </c>
      <c r="Y33" s="134">
        <v>199539.90000000002</v>
      </c>
      <c r="Z33" s="134">
        <v>93</v>
      </c>
      <c r="AA33" s="134">
        <v>636183.1183316</v>
      </c>
      <c r="AB33" s="134">
        <v>808889.2</v>
      </c>
      <c r="AC33" s="134">
        <v>350913.28</v>
      </c>
      <c r="AD33" s="65"/>
      <c r="AE33" s="65"/>
      <c r="AF33" s="65"/>
      <c r="AG33" s="65"/>
      <c r="AH33" s="65"/>
      <c r="AI33" s="65"/>
      <c r="AJ33" s="65"/>
      <c r="AK33" s="65"/>
      <c r="AL33" s="65"/>
    </row>
    <row r="34" spans="1:38" ht="15.75">
      <c r="A34" s="45" t="s">
        <v>34</v>
      </c>
      <c r="B34" s="134">
        <v>8512</v>
      </c>
      <c r="C34" s="134">
        <v>653</v>
      </c>
      <c r="D34" s="134">
        <v>654</v>
      </c>
      <c r="E34" s="134">
        <v>140</v>
      </c>
      <c r="F34" s="134">
        <v>22</v>
      </c>
      <c r="G34" s="134">
        <v>23</v>
      </c>
      <c r="H34" s="134">
        <v>575.3</v>
      </c>
      <c r="I34" s="134">
        <v>551</v>
      </c>
      <c r="J34" s="134">
        <v>0</v>
      </c>
      <c r="K34" s="134">
        <v>34.2</v>
      </c>
      <c r="L34" s="134">
        <v>0</v>
      </c>
      <c r="M34" s="134">
        <v>617.88</v>
      </c>
      <c r="N34" s="134">
        <v>465.29</v>
      </c>
      <c r="O34" s="134">
        <v>12.34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4">
        <v>0</v>
      </c>
      <c r="AA34" s="134">
        <v>0</v>
      </c>
      <c r="AB34" s="134">
        <v>0</v>
      </c>
      <c r="AC34" s="134">
        <v>0</v>
      </c>
      <c r="AD34" s="65"/>
      <c r="AE34" s="65"/>
      <c r="AF34" s="65"/>
      <c r="AG34" s="65"/>
      <c r="AH34" s="65"/>
      <c r="AI34" s="65"/>
      <c r="AJ34" s="65"/>
      <c r="AK34" s="65"/>
      <c r="AL34" s="65"/>
    </row>
    <row r="35" spans="1:38" ht="15.75">
      <c r="A35" s="45" t="s">
        <v>35</v>
      </c>
      <c r="B35" s="134">
        <v>241069</v>
      </c>
      <c r="C35" s="134">
        <v>65110</v>
      </c>
      <c r="D35" s="134">
        <v>120471</v>
      </c>
      <c r="E35" s="134">
        <v>951150</v>
      </c>
      <c r="F35" s="134">
        <v>112380</v>
      </c>
      <c r="G35" s="134">
        <v>238028</v>
      </c>
      <c r="H35" s="134">
        <v>4955267.020134471</v>
      </c>
      <c r="I35" s="134">
        <v>2781485.1987686</v>
      </c>
      <c r="J35" s="134">
        <v>70042.90999999999</v>
      </c>
      <c r="K35" s="134">
        <v>60342.3569338</v>
      </c>
      <c r="L35" s="134">
        <v>78407.8198549</v>
      </c>
      <c r="M35" s="134">
        <v>4267907.191739049</v>
      </c>
      <c r="N35" s="134">
        <v>3721336.107538285</v>
      </c>
      <c r="O35" s="134">
        <v>84647.40395442827</v>
      </c>
      <c r="P35" s="134">
        <v>2982</v>
      </c>
      <c r="Q35" s="134">
        <v>903</v>
      </c>
      <c r="R35" s="134">
        <v>1671693.5730347002</v>
      </c>
      <c r="S35" s="134">
        <v>370332.32179610006</v>
      </c>
      <c r="T35" s="134">
        <v>2957</v>
      </c>
      <c r="U35" s="134">
        <v>1936</v>
      </c>
      <c r="V35" s="134">
        <v>1372</v>
      </c>
      <c r="W35" s="134">
        <v>1890257.9300170664</v>
      </c>
      <c r="X35" s="134">
        <v>1512328.1038305368</v>
      </c>
      <c r="Y35" s="134">
        <v>1279586.0394165614</v>
      </c>
      <c r="Z35" s="134">
        <v>435</v>
      </c>
      <c r="AA35" s="134">
        <v>218126.3366812</v>
      </c>
      <c r="AB35" s="134">
        <v>11138.61</v>
      </c>
      <c r="AC35" s="134">
        <v>9979.27</v>
      </c>
      <c r="AD35" s="65"/>
      <c r="AE35" s="65"/>
      <c r="AF35" s="65"/>
      <c r="AG35" s="65"/>
      <c r="AH35" s="65"/>
      <c r="AI35" s="65"/>
      <c r="AJ35" s="65"/>
      <c r="AK35" s="65"/>
      <c r="AL35" s="65"/>
    </row>
    <row r="36" spans="1:29" ht="15.75">
      <c r="A36" s="42" t="s">
        <v>36</v>
      </c>
      <c r="B36" s="134">
        <v>5114718</v>
      </c>
      <c r="C36" s="134">
        <v>1650795</v>
      </c>
      <c r="D36" s="134">
        <v>1823084</v>
      </c>
      <c r="E36" s="134">
        <v>10968004.043</v>
      </c>
      <c r="F36" s="134">
        <v>2400599.179</v>
      </c>
      <c r="G36" s="134">
        <v>2668727.679</v>
      </c>
      <c r="H36" s="134">
        <v>487340798.66570115</v>
      </c>
      <c r="I36" s="134">
        <v>442730682.5064051</v>
      </c>
      <c r="J36" s="134">
        <v>8475778.945571</v>
      </c>
      <c r="K36" s="134">
        <v>32760469.16754581</v>
      </c>
      <c r="L36" s="134">
        <v>6721127.9079107</v>
      </c>
      <c r="M36" s="134">
        <v>434802258.6893398</v>
      </c>
      <c r="N36" s="134">
        <v>242035105.4327923</v>
      </c>
      <c r="O36" s="134">
        <v>8936575.431137273</v>
      </c>
      <c r="P36" s="134">
        <v>329180</v>
      </c>
      <c r="Q36" s="134">
        <v>88236</v>
      </c>
      <c r="R36" s="134">
        <v>239427421.8675115</v>
      </c>
      <c r="S36" s="134">
        <v>104103651.31176503</v>
      </c>
      <c r="T36" s="134">
        <v>324911</v>
      </c>
      <c r="U36" s="134">
        <v>170925</v>
      </c>
      <c r="V36" s="134">
        <v>106024</v>
      </c>
      <c r="W36" s="134">
        <v>219465892.56092355</v>
      </c>
      <c r="X36" s="134">
        <v>187897780.18084198</v>
      </c>
      <c r="Y36" s="134">
        <v>169882355.52002645</v>
      </c>
      <c r="Z36" s="134">
        <v>19913</v>
      </c>
      <c r="AA36" s="134">
        <v>23157271.7002945</v>
      </c>
      <c r="AB36" s="134">
        <v>2171157.4703</v>
      </c>
      <c r="AC36" s="134">
        <v>18405438.566999998</v>
      </c>
    </row>
    <row r="37" spans="1:23" ht="26.25" customHeight="1">
      <c r="A37" s="144" t="s">
        <v>826</v>
      </c>
      <c r="W37" s="65"/>
    </row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</sheetData>
  <sheetProtection/>
  <mergeCells count="28">
    <mergeCell ref="A1:AC3"/>
    <mergeCell ref="D5:D6"/>
    <mergeCell ref="W5:Y5"/>
    <mergeCell ref="J5:J6"/>
    <mergeCell ref="H4:J4"/>
    <mergeCell ref="AB4:AB6"/>
    <mergeCell ref="Z5:Z6"/>
    <mergeCell ref="I5:I6"/>
    <mergeCell ref="Z4:AA4"/>
    <mergeCell ref="AC4:AC6"/>
    <mergeCell ref="H5:H6"/>
    <mergeCell ref="R5:S5"/>
    <mergeCell ref="T4:Y4"/>
    <mergeCell ref="M4:N4"/>
    <mergeCell ref="O4:O6"/>
    <mergeCell ref="N5:N6"/>
    <mergeCell ref="M5:M6"/>
    <mergeCell ref="T5:V5"/>
    <mergeCell ref="E4:G4"/>
    <mergeCell ref="AA5:AA6"/>
    <mergeCell ref="A4:A6"/>
    <mergeCell ref="P4:S4"/>
    <mergeCell ref="K4:L5"/>
    <mergeCell ref="G5:G6"/>
    <mergeCell ref="B4:D4"/>
    <mergeCell ref="E5:F5"/>
    <mergeCell ref="P5:Q5"/>
    <mergeCell ref="B5:C5"/>
  </mergeCells>
  <printOptions/>
  <pageMargins left="0.1968503937007874" right="0.1968503937007874" top="0.4330708661417323" bottom="0.5118110236220472" header="0.1968503937007874" footer="0.2362204724409449"/>
  <pageSetup fitToHeight="3" horizontalDpi="600" verticalDpi="600" orientation="landscape" paperSize="9" scale="35" r:id="rId1"/>
  <colBreaks count="1" manualBreakCount="1">
    <brk id="15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Kontrax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Administrator1</dc:creator>
  <cp:keywords/>
  <dc:description/>
  <cp:lastModifiedBy>Windows User</cp:lastModifiedBy>
  <cp:lastPrinted>2018-07-20T13:18:18Z</cp:lastPrinted>
  <dcterms:created xsi:type="dcterms:W3CDTF">2002-03-05T12:07:18Z</dcterms:created>
  <dcterms:modified xsi:type="dcterms:W3CDTF">2018-07-30T11:22:20Z</dcterms:modified>
  <cp:category/>
  <cp:version/>
  <cp:contentType/>
  <cp:contentStatus/>
</cp:coreProperties>
</file>