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8" i="46" l="1"/>
  <c r="C77" i="47" l="1"/>
  <c r="C76" i="47"/>
  <c r="C75" i="47"/>
  <c r="C74" i="47"/>
  <c r="C73" i="47"/>
  <c r="C72" i="47"/>
  <c r="C71" i="47"/>
  <c r="C76" i="46"/>
  <c r="C78" i="47" l="1"/>
  <c r="C79" i="47" s="1"/>
  <c r="C75" i="46"/>
  <c r="C74" i="46"/>
  <c r="C72" i="46"/>
  <c r="C73" i="46"/>
  <c r="C71" i="46"/>
  <c r="C70" i="46"/>
  <c r="A75" i="47" l="1"/>
  <c r="A71" i="47"/>
  <c r="A74" i="47"/>
  <c r="A77" i="47"/>
  <c r="A73" i="47"/>
  <c r="A76" i="47"/>
  <c r="A72" i="47"/>
  <c r="C77" i="46"/>
  <c r="A76" i="46" s="1"/>
  <c r="A73" i="46"/>
  <c r="A72" i="46" l="1"/>
  <c r="A74" i="46"/>
  <c r="A70" i="46"/>
  <c r="A75" i="46"/>
  <c r="A71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<sst xmlns="http://schemas.openxmlformats.org/spreadsheetml/2006/main" count="1053" uniqueCount="656">
  <si>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</si>
  <si>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</si>
  <si>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</si>
  <si>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</si>
  <si>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</si>
  <si>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</si>
  <si>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</si>
  <si>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</si>
  <si>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</si>
  <si>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</si>
  <si>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</si>
  <si>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</si>
  <si>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</si>
  <si>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</si>
  <si>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</si>
  <si>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</si>
  <si>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</si>
  <si>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</si>
  <si>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</si>
  <si>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</si>
  <si>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</si>
  <si>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</si>
  <si>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</si>
  <si>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</si>
  <si>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</si>
  <si>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</si>
  <si>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</si>
  <si>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</si>
  <si>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</si>
  <si>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</si>
  <si>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</si>
  <si>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</si>
  <si>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</si>
  <si>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</si>
  <si>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</si>
  <si>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</si>
  <si>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</si>
  <si>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</si>
  <si>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</si>
  <si>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</si>
  <si>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</si>
  <si>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</si>
  <si>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</si>
  <si>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</si>
  <si>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</si>
  <si>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</si>
  <si>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</si>
  <si>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</si>
  <si>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</si>
  <si>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</si>
  <si>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</si>
  <si>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</si>
  <si>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</si>
  <si>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</si>
  <si>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</si>
  <si>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</si>
  <si>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</si>
  <si>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</si>
  <si>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</si>
  <si>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</si>
  <si>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</si>
  <si>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</si>
  <si>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</si>
  <si>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</si>
  <si>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</si>
  <si>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</si>
  <si>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</si>
  <si>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</si>
  <si>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</si>
  <si>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</si>
  <si>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</si>
  <si>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</si>
  <si>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</si>
  <si>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</si>
  <si>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</si>
  <si>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</si>
  <si>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</si>
  <si>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</si>
  <si>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</si>
  <si>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</si>
  <si>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</si>
  <si>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</si>
  <si>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</si>
  <si>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</si>
  <si>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</si>
  <si>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</si>
  <si>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</si>
  <si>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</si>
  <si>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</si>
  <si>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</si>
  <si>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</si>
  <si>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</si>
  <si>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</si>
  <si>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</si>
  <si>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</si>
  <si>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</si>
  <si>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</si>
  <si>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</si>
  <si>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</si>
  <si>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</si>
  <si>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</si>
  <si>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</si>
  <si>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</si>
  <si>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</si>
  <si>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</si>
  <si>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</si>
  <si>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</si>
  <si>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</si>
  <si>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</si>
  <si>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</si>
  <si>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</si>
  <si>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</si>
  <si>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</si>
  <si>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</si>
  <si>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</si>
  <si>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</si>
  <si>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</si>
  <si>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</si>
  <si>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</si>
  <si>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</si>
  <si>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</si>
  <si>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</si>
  <si>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</si>
  <si>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</si>
  <si>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</si>
  <si>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</si>
  <si>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</si>
  <si>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</si>
  <si>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</si>
  <si>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</si>
  <si>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</si>
  <si>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</si>
  <si>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</si>
  <si>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</si>
  <si>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</si>
  <si>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</si>
  <si>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</si>
  <si>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</si>
  <si>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</si>
  <si>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</si>
  <si>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</si>
  <si>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</si>
  <si>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</si>
  <si>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</si>
  <si>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</si>
  <si>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</si>
  <si>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</si>
  <si>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</si>
  <si>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</si>
  <si>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</si>
  <si>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</si>
  <si>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</si>
  <si>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</si>
  <si>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</si>
  <si>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</si>
  <si>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</si>
  <si>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</si>
  <si>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</si>
  <si>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</si>
  <si>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</si>
  <si>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</si>
  <si>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</si>
  <si>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</si>
  <si>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</si>
  <si>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</si>
  <si>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</si>
  <si>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</si>
  <si>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</si>
  <si>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</si>
  <si>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</si>
  <si>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</si>
  <si>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</si>
  <si>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</si>
  <si>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</si>
  <si>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</si>
  <si>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</si>
  <si>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</si>
  <si>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</si>
  <si>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</si>
  <si>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</si>
  <si>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</si>
  <si>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</si>
  <si>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</si>
  <si>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</si>
  <si>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</si>
  <si>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</si>
  <si>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</si>
  <si>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</si>
  <si>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</si>
  <si>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</si>
  <si>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</si>
  <si>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</si>
  <si>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</si>
  <si>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</si>
  <si>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</si>
  <si>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</si>
  <si>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</si>
  <si>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</si>
  <si>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</si>
  <si>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</si>
  <si>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</si>
  <si>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</si>
  <si>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</si>
  <si>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</si>
  <si>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</si>
  <si>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</si>
  <si>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</si>
  <si>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</si>
  <si>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</si>
  <si>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</si>
  <si>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</si>
  <si>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</si>
  <si>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</si>
  <si>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</si>
  <si>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</si>
  <si>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</si>
  <si>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</si>
  <si>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</si>
  <si>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</si>
  <si>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</si>
  <si>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</si>
  <si>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</si>
  <si>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</si>
  <si>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</si>
  <si>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</si>
  <si>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</si>
  <si>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</si>
  <si>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</si>
  <si>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</si>
  <si>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</si>
  <si>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</si>
  <si>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</si>
  <si>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</si>
  <si>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</si>
  <si>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</si>
  <si>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</si>
  <si>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</si>
  <si>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</si>
  <si>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</si>
  <si>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</si>
  <si>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</si>
  <si>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</si>
  <si>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</si>
  <si>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</si>
  <si>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</si>
  <si>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</si>
  <si>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</si>
  <si>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</si>
  <si>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</si>
  <si>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</si>
  <si>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</si>
  <si>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</si>
  <si>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</si>
  <si>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</si>
  <si>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</si>
  <si>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</si>
  <si>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</si>
  <si>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</si>
  <si>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</si>
  <si>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</si>
  <si>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</si>
  <si>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</si>
  <si>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</si>
  <si>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</si>
  <si>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</si>
  <si>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</si>
  <si>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</si>
  <si>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</si>
  <si>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</si>
  <si>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</si>
  <si>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</si>
  <si>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</si>
  <si>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</si>
  <si>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</si>
  <si>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</si>
  <si>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</si>
  <si>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</si>
  <si>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</si>
  <si>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</si>
  <si>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</si>
  <si>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</si>
  <si>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</si>
  <si>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</si>
  <si>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</si>
  <si>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</si>
  <si>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</si>
  <si>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</si>
  <si>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</si>
  <si>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</si>
  <si>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</si>
  <si>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</si>
  <si>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</si>
  <si>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</si>
  <si>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</si>
  <si>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</si>
  <si>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</si>
  <si>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</si>
  <si>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</si>
  <si>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</si>
  <si>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</si>
  <si>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</si>
  <si>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</si>
  <si>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</si>
  <si>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</si>
  <si>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</si>
  <si>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</si>
  <si>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</si>
  <si>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</si>
  <si>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</si>
  <si>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</si>
  <si>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</si>
  <si>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</si>
  <si>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</si>
  <si>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</si>
  <si>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</si>
  <si>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</si>
  <si>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</si>
  <si>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</si>
  <si>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</si>
  <si>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</si>
  <si>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</si>
  <si>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</si>
  <si>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</si>
  <si>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</si>
  <si>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</si>
  <si>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</si>
  <si>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</si>
  <si>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</si>
  <si>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</si>
  <si>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</si>
  <si>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</si>
  <si>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</si>
  <si>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</si>
  <si>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</si>
  <si>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</si>
  <si>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</si>
  <si>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</si>
  <si>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</si>
  <si>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</si>
  <si>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</si>
  <si>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</si>
  <si>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</si>
  <si>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</si>
  <si>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</si>
  <si>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</si>
  <si>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</si>
  <si>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</si>
  <si>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</si>
  <si>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</si>
  <si>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</si>
  <si>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</si>
  <si>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</si>
  <si>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</si>
  <si>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</si>
  <si>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</si>
  <si>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</si>
  <si>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</si>
  <si>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</si>
  <si>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</si>
  <si>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</si>
  <si>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</si>
  <si>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</si>
  <si>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</si>
  <si>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</si>
  <si>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</si>
  <si>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</si>
  <si>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</si>
  <si>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</si>
  <si>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</si>
  <si>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</si>
  <si>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</si>
  <si>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</si>
  <si>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</si>
  <si>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</si>
  <si>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</si>
  <si>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</si>
  <si>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</si>
  <si>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</si>
  <si>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</si>
  <si>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</si>
  <si>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</si>
  <si>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</si>
  <si>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</si>
  <si>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</si>
  <si>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</si>
  <si>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</si>
  <si>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</si>
  <si>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</si>
  <si>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</si>
  <si>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</si>
  <si>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</si>
  <si>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</si>
  <si>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</si>
  <si>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</si>
  <si>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</si>
  <si>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</si>
  <si>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</si>
  <si>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</si>
  <si>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</si>
  <si>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</si>
  <si>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</si>
  <si>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</si>
  <si>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</si>
  <si>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</si>
  <si>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</si>
  <si>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</si>
  <si>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</si>
  <si>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</si>
  <si>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</si>
  <si>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</si>
  <si>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</si>
  <si>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</si>
  <si>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</si>
  <si>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</si>
  <si>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</si>
  <si>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</si>
  <si>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</si>
  <si>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</si>
  <si>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</si>
  <si>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</si>
  <si>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</si>
  <si>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</si>
  <si>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</si>
  <si>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</si>
  <si>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</si>
  <si>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</si>
  <si>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</si>
  <si>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</si>
  <si>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</si>
  <si>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</si>
  <si>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</si>
  <si>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</si>
  <si>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</si>
  <si>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</si>
  <si>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</si>
  <si>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</si>
  <si>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</si>
  <si>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</si>
  <si>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</si>
  <si>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</si>
  <si>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</si>
  <si>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</si>
  <si>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</si>
  <si>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</si>
  <si>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</si>
  <si>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</si>
  <si>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</si>
  <si>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</si>
  <si>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</si>
  <si>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</si>
  <si>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</si>
  <si>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</si>
  <si>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</si>
  <si>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</si>
  <si>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</si>
  <si>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</si>
  <si>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</si>
  <si>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</si>
  <si>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</si>
  <si>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</si>
  <si>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</si>
  <si>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</si>
  <si>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</si>
  <si>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</si>
  <si>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</si>
  <si>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</si>
  <si>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</si>
  <si>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</si>
  <si>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</si>
  <si>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</si>
  <si>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</si>
  <si>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</si>
  <si>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</si>
  <si>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</si>
  <si>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</si>
  <si>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</si>
  <si>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</si>
  <si>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</si>
  <si>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</si>
  <si>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</si>
  <si>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</si>
  <si>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</si>
  <si>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</si>
  <si>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</si>
  <si>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</si>
  <si>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</si>
  <si>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</si>
  <si>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</si>
  <si>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</si>
  <si>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</si>
  <si>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</si>
  <si>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</si>
  <si>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</si>
  <si>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</si>
  <si>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</si>
  <si>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</si>
  <si>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</si>
  <si>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</si>
  <si>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</si>
  <si>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</si>
  <si>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</si>
  <si>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</si>
  <si>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</si>
  <si>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</si>
  <si>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</si>
  <si>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</si>
  <si>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</si>
  <si>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</si>
  <si>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</si>
  <si>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</si>
  <si>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</si>
  <si>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</si>
  <si>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</si>
  <si>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</si>
  <si>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</si>
  <si>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</si>
  <si>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</si>
  <si>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</si>
  <si>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</si>
  <si>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</si>
  <si>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</si>
  <si>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</si>
  <si>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</si>
  <si>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</si>
  <si>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</si>
  <si>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</si>
  <si>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</si>
  <si>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</si>
  <si>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</si>
  <si>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</si>
  <si>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</si>
  <si>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</si>
  <si>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</si>
  <si>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</si>
  <si>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</si>
  <si>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</si>
  <si>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</si>
  <si>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</si>
  <si>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</si>
  <si>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</si>
  <si>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</si>
  <si>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</si>
  <si>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</si>
  <si>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</si>
  <si>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</si>
  <si>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</si>
  <si>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</si>
  <si>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</si>
  <si>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</si>
  <si>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</si>
  <si>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</si>
  <si>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</si>
  <si>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</si>
  <si>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</si>
  <si>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</si>
  <si>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</si>
  <si>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</si>
  <si>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</si>
  <si>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</si>
  <si>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</si>
  <si>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</si>
  <si>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</si>
  <si>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</si>
  <si>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</si>
  <si>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</si>
  <si>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</si>
  <si>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</si>
  <si>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</si>
  <si>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</si>
  <si>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</si>
  <si>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</si>
  <si>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</si>
  <si>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</si>
  <si>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</si>
  <si>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</si>
  <si>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</si>
  <si>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</si>
  <si>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</si>
  <si>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</si>
  <si>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</si>
  <si>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</si>
  <si>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</si>
  <si>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</si>
  <si>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</si>
  <si>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</si>
  <si>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</si>
  <si>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</si>
  <si>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</si>
  <si>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</si>
  <si>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</si>
  <si>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</si>
  <si>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</si>
  <si>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</si>
  <si>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</si>
  <si>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</si>
  <si>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</si>
  <si>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</si>
  <si>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</si>
  <si>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</si>
  <si>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</si>
  <si>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</si>
  <si>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</si>
  <si>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</si>
  <si>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</si>
  <si>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</si>
  <si>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</si>
  <si>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</si>
  <si>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</si>
  <si>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</si>
  <si>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</si>
  <si>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</si>
  <si>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</si>
  <si>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</si>
  <si>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</si>
  <si>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</si>
  <si>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</si>
  <si>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</si>
  <si>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</si>
  <si>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</si>
  <si>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</si>
  <si>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</si>
  <si>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</si>
  <si>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</si>
  <si>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</si>
  <si>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</si>
  <si>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</si>
  <si>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</si>
  <si>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</si>
  <si>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</si>
  <si>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</si>
  <si>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</si>
  <si>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</si>
  <si>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</si>
  <si>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</si>
  <si>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</si>
  <si>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</si>
  <si>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</si>
  <si>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</si>
  <si>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</si>
  <si>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</si>
  <si>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</si>
  <si>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</si>
  <si>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</si>
  <si>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</si>
  <si>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</si>
  <si>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</si>
  <si>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</si>
  <si>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</si>
  <si>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</si>
  <si>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</si>
  <si>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GROSS PREMIUMS WRITTEN BY LIFE INSURERS AND INSURERS WITH MIXED ACTIVITY* AS AT 31.05.2018 1 </t>
  </si>
  <si>
    <t xml:space="preserve">CLAIMS PAID BY LIFE INSURERS AND INSURERS WITH MIXED ACTIVITY* AS AT 31.05.2018 1 </t>
  </si>
  <si>
    <t>GENERAL INFORMATION ABOUT THE INSURANCE PORTFOLIO AS AT  31.05.2018 1</t>
  </si>
  <si>
    <t>AGGREGATED STATEMENT OF FINANCIAL POSITION OF LIFE INSURERS AND INSURERS WITH MIXED ACTIVITY* AS AT 31.05.2018 1</t>
  </si>
  <si>
    <t>AGGREGATED STATEMENT OF PROFIT OR LOSS AND OTHER COMPREHENSIVE INCOME  OF LIFE INSURERS AND INSURERS WITH MIXED ACTIVITY* AS AT 31.05.2018 1</t>
  </si>
  <si>
    <t>UBB-Life Insurance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</si>
</sst>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2" applyFont="1" applyFill="1" applyBorder="1" applyAlignment="1" applyProtection="1">
      <alignment horizontal="left" vertical="center" wrapText="1"/>
    </xf>
    <xf numFmtId="0" fontId="31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7" fillId="0" borderId="8" xfId="57" applyNumberFormat="1" applyFont="1" applyFill="1" applyBorder="1" applyAlignment="1" applyProtection="1">
      <alignment horizontal="center" vertical="center" wrapText="1"/>
    </xf>
    <xf numFmtId="0" fontId="3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7" fillId="0" borderId="8" xfId="0" applyFont="1" applyFill="1" applyBorder="1" applyAlignment="1">
      <alignment horizontal="left"/>
    </xf>
    <xf numFmtId="0" fontId="37" fillId="0" borderId="8" xfId="57" applyNumberFormat="1" applyFont="1" applyFill="1" applyBorder="1" applyAlignment="1" applyProtection="1">
      <alignment horizontal="center"/>
    </xf>
    <xf numFmtId="0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 vertical="center" wrapText="1"/>
    </xf>
    <xf numFmtId="0" fontId="31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1" fillId="0" borderId="18" xfId="96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9" fontId="39" fillId="7" borderId="0" xfId="95" applyNumberFormat="1" applyFont="1" applyFill="1" applyProtection="1"/>
    <xf numFmtId="3" fontId="39" fillId="7" borderId="0" xfId="94" applyNumberFormat="1" applyFont="1" applyFill="1" applyProtection="1"/>
    <xf numFmtId="3" fontId="38" fillId="7" borderId="0" xfId="94" applyNumberFormat="1" applyFont="1" applyFill="1" applyAlignment="1" applyProtection="1">
      <alignment horizontal="left"/>
    </xf>
    <xf numFmtId="177" fontId="39" fillId="7" borderId="0" xfId="95" applyNumberFormat="1" applyFont="1" applyFill="1" applyProtection="1"/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05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0.57260756952601211</c:v>
                </c:pt>
                <c:pt idx="1">
                  <c:v>2.3823254898960537E-2</c:v>
                </c:pt>
                <c:pt idx="2">
                  <c:v>0.19017404236974697</c:v>
                </c:pt>
                <c:pt idx="3">
                  <c:v>0</c:v>
                </c:pt>
                <c:pt idx="4">
                  <c:v>5.514842918708817E-2</c:v>
                </c:pt>
                <c:pt idx="5">
                  <c:v>4.6259329317914509E-2</c:v>
                </c:pt>
                <c:pt idx="6">
                  <c:v>0.11198737470027771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31.05.2018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Payments!$A$71:$A$77</c:f>
              <c:numCache>
                <c:formatCode>0.0%</c:formatCode>
                <c:ptCount val="7"/>
                <c:pt idx="0">
                  <c:v>0.69992449197100337</c:v>
                </c:pt>
                <c:pt idx="1">
                  <c:v>3.2381754276253352E-2</c:v>
                </c:pt>
                <c:pt idx="2">
                  <c:v>0.10523444903513332</c:v>
                </c:pt>
                <c:pt idx="3">
                  <c:v>0</c:v>
                </c:pt>
                <c:pt idx="4">
                  <c:v>2.8716560926446148E-2</c:v>
                </c:pt>
                <c:pt idx="5">
                  <c:v>1.7938988810846161E-2</c:v>
                </c:pt>
                <c:pt idx="6">
                  <c:v>0.11580375498031774</c:v>
                </c:pt>
              </c:numCache>
            </c:numRef>
          </c:cat>
          <c:val>
            <c:numRef>
              <c:f>Payments!$A$71:$A$77</c:f>
              <c:numCache>
                <c:formatCode>0.0%</c:formatCode>
                <c:ptCount val="7"/>
                <c:pt idx="0">
                  <c:v>0.69992449197100337</c:v>
                </c:pt>
                <c:pt idx="1">
                  <c:v>3.2381754276253352E-2</c:v>
                </c:pt>
                <c:pt idx="2">
                  <c:v>0.10523444903513332</c:v>
                </c:pt>
                <c:pt idx="3">
                  <c:v>0</c:v>
                </c:pt>
                <c:pt idx="4">
                  <c:v>2.8716560926446148E-2</c:v>
                </c:pt>
                <c:pt idx="5">
                  <c:v>1.7938988810846161E-2</c:v>
                </c:pt>
                <c:pt idx="6">
                  <c:v>0.11580375498031774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21</xdr:row>
      <xdr:rowOff>54428</xdr:rowOff>
    </xdr:from>
    <xdr:to>
      <xdr:col>6</xdr:col>
      <xdr:colOff>1074965</xdr:colOff>
      <xdr:row>48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view="pageBreakPreview" zoomScale="70" zoomScaleNormal="70" zoomScaleSheetLayoutView="70" workbookViewId="0">
      <pane xSplit="2" ySplit="3" topLeftCell="C4" activePane="bottomRight" state="frozen"/>
      <selection activeCell="F13" sqref="F13"/>
      <selection pane="topRight" activeCell="F13" sqref="F13"/>
      <selection pane="bottomLeft" activeCell="F13" sqref="F13"/>
      <selection pane="bottomRight" sqref="A1:P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>
      <c r="A1" s="174" t="s">
        <v>650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83"/>
      <c r="R1" s="83"/>
      <c r="S1" s="83"/>
    </row>
    <row r="2" spans="1:19">
      <c r="A2" s="82"/>
      <c r="B2" s="148"/>
      <c r="C2" s="149"/>
      <c r="D2" s="150"/>
      <c r="E2" s="150"/>
      <c r="F2" s="150"/>
      <c r="G2" s="150"/>
      <c r="H2" s="150"/>
      <c r="J2" s="151"/>
      <c r="K2" s="152"/>
      <c r="M2" s="152"/>
      <c r="O2" s="82" t="s">
        <v>83</v>
      </c>
      <c r="Q2" s="83"/>
      <c r="R2" s="83"/>
      <c r="S2" s="83"/>
    </row>
    <row r="3" spans="1:19" s="70" customFormat="1" ht="78.75">
      <c r="A3" s="68" t="s">
        <v>374</v>
      </c>
      <c r="B3" s="68" t="s">
        <v>375</v>
      </c>
      <c r="C3" s="153" t="s">
        <v>392</v>
      </c>
      <c r="D3" s="154" t="s">
        <v>393</v>
      </c>
      <c r="E3" s="154" t="s">
        <v>394</v>
      </c>
      <c r="F3" s="154" t="s">
        <v>395</v>
      </c>
      <c r="G3" s="155" t="s">
        <v>655</v>
      </c>
      <c r="H3" s="157" t="s">
        <v>396</v>
      </c>
      <c r="I3" s="156" t="s">
        <v>397</v>
      </c>
      <c r="J3" s="155" t="s">
        <v>398</v>
      </c>
      <c r="K3" s="156" t="s">
        <v>399</v>
      </c>
      <c r="L3" s="156" t="s">
        <v>400</v>
      </c>
      <c r="M3" s="156" t="s">
        <v>402</v>
      </c>
      <c r="N3" s="156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24212813</v>
      </c>
      <c r="D4" s="86">
        <v>18314230.850000001</v>
      </c>
      <c r="E4" s="86">
        <v>23533635.330000002</v>
      </c>
      <c r="F4" s="86">
        <v>13143999.096999999</v>
      </c>
      <c r="G4" s="86">
        <v>9404479.5700000003</v>
      </c>
      <c r="H4" s="86">
        <v>8976371.6799999997</v>
      </c>
      <c r="I4" s="86">
        <v>4831833.4800000004</v>
      </c>
      <c r="J4" s="86">
        <v>3954119.33</v>
      </c>
      <c r="K4" s="86">
        <v>1230181.6000000001</v>
      </c>
      <c r="L4" s="86">
        <v>137772.75</v>
      </c>
      <c r="M4" s="86">
        <v>367463</v>
      </c>
      <c r="N4" s="86">
        <v>648596.51851239265</v>
      </c>
      <c r="O4" s="87">
        <v>108755496.2055124</v>
      </c>
      <c r="P4" s="71"/>
      <c r="Q4" s="72"/>
    </row>
    <row r="5" spans="1:19" ht="15.75" customHeight="1">
      <c r="A5" s="92"/>
      <c r="B5" s="94" t="s">
        <v>379</v>
      </c>
      <c r="C5" s="86">
        <v>14099329</v>
      </c>
      <c r="D5" s="86">
        <v>12380513.49</v>
      </c>
      <c r="E5" s="86">
        <v>23533364.330000002</v>
      </c>
      <c r="F5" s="86">
        <v>13138841.206999999</v>
      </c>
      <c r="G5" s="86">
        <v>9404479.5700000003</v>
      </c>
      <c r="H5" s="86">
        <v>8976371.6799999997</v>
      </c>
      <c r="I5" s="86">
        <v>4831833.4800000004</v>
      </c>
      <c r="J5" s="86">
        <v>3954119.33</v>
      </c>
      <c r="K5" s="86">
        <v>1230180.8500000001</v>
      </c>
      <c r="L5" s="86">
        <v>137772.75</v>
      </c>
      <c r="M5" s="86">
        <v>367463</v>
      </c>
      <c r="N5" s="86">
        <v>648596.51851239265</v>
      </c>
      <c r="O5" s="87">
        <v>92702865.205512404</v>
      </c>
      <c r="Q5" s="72"/>
    </row>
    <row r="6" spans="1:19" ht="15.75" customHeight="1">
      <c r="A6" s="92"/>
      <c r="B6" s="94" t="s">
        <v>380</v>
      </c>
      <c r="C6" s="86">
        <v>8280888</v>
      </c>
      <c r="D6" s="86">
        <v>9904912.3000000007</v>
      </c>
      <c r="E6" s="86">
        <v>7242099.7999999998</v>
      </c>
      <c r="F6" s="86">
        <v>12426663.775999999</v>
      </c>
      <c r="G6" s="86">
        <v>3865309.4400000004</v>
      </c>
      <c r="H6" s="86">
        <v>8976371.6799999997</v>
      </c>
      <c r="I6" s="86">
        <v>400204.61</v>
      </c>
      <c r="J6" s="86">
        <v>170447.06</v>
      </c>
      <c r="K6" s="86">
        <v>1033485.3300000001</v>
      </c>
      <c r="L6" s="86">
        <v>137772.75</v>
      </c>
      <c r="M6" s="86">
        <v>295619</v>
      </c>
      <c r="N6" s="86">
        <v>225105.0751187001</v>
      </c>
      <c r="O6" s="87">
        <v>52958878.821118698</v>
      </c>
      <c r="Q6" s="72"/>
    </row>
    <row r="7" spans="1:19">
      <c r="A7" s="92"/>
      <c r="B7" s="94" t="s">
        <v>381</v>
      </c>
      <c r="C7" s="86">
        <v>5818441</v>
      </c>
      <c r="D7" s="86">
        <v>2475601.19</v>
      </c>
      <c r="E7" s="86">
        <v>16291264.530000001</v>
      </c>
      <c r="F7" s="86">
        <v>712177.43099999998</v>
      </c>
      <c r="G7" s="86">
        <v>5539170.1299999999</v>
      </c>
      <c r="H7" s="86">
        <v>0</v>
      </c>
      <c r="I7" s="86">
        <v>4431628.87</v>
      </c>
      <c r="J7" s="86">
        <v>3783672.27</v>
      </c>
      <c r="K7" s="86">
        <v>196695.52</v>
      </c>
      <c r="L7" s="86">
        <v>0</v>
      </c>
      <c r="M7" s="86">
        <v>71844</v>
      </c>
      <c r="N7" s="86">
        <v>423491.44339369261</v>
      </c>
      <c r="O7" s="87">
        <v>39743986.384393699</v>
      </c>
      <c r="Q7" s="72"/>
    </row>
    <row r="8" spans="1:19" ht="15.75" customHeight="1">
      <c r="A8" s="92"/>
      <c r="B8" s="94" t="s">
        <v>382</v>
      </c>
      <c r="C8" s="86">
        <v>10113484</v>
      </c>
      <c r="D8" s="86">
        <v>5933717.3600000003</v>
      </c>
      <c r="E8" s="86">
        <v>271</v>
      </c>
      <c r="F8" s="86">
        <v>5157.8900000000003</v>
      </c>
      <c r="G8" s="86">
        <v>0</v>
      </c>
      <c r="H8" s="86">
        <v>0</v>
      </c>
      <c r="I8" s="86">
        <v>0</v>
      </c>
      <c r="J8" s="86">
        <v>0</v>
      </c>
      <c r="K8" s="86">
        <v>0.75</v>
      </c>
      <c r="L8" s="86">
        <v>0</v>
      </c>
      <c r="M8" s="86">
        <v>0</v>
      </c>
      <c r="N8" s="86">
        <v>0</v>
      </c>
      <c r="O8" s="87">
        <v>16052631</v>
      </c>
      <c r="Q8" s="72"/>
    </row>
    <row r="9" spans="1:19" ht="15.75" customHeight="1">
      <c r="A9" s="92" t="s">
        <v>2</v>
      </c>
      <c r="B9" s="93" t="s">
        <v>383</v>
      </c>
      <c r="C9" s="86">
        <v>1339701</v>
      </c>
      <c r="D9" s="86">
        <v>2103325.37</v>
      </c>
      <c r="E9" s="86">
        <v>649541.19999999995</v>
      </c>
      <c r="F9" s="86">
        <v>136567.25950000001</v>
      </c>
      <c r="G9" s="86">
        <v>0</v>
      </c>
      <c r="H9" s="86">
        <v>0</v>
      </c>
      <c r="I9" s="86">
        <v>0</v>
      </c>
      <c r="J9" s="86">
        <v>97839.4</v>
      </c>
      <c r="K9" s="86">
        <v>197782.41999999995</v>
      </c>
      <c r="L9" s="86">
        <v>0</v>
      </c>
      <c r="M9" s="86">
        <v>0</v>
      </c>
      <c r="N9" s="86">
        <v>0</v>
      </c>
      <c r="O9" s="87">
        <v>4524756.6495000003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2110319</v>
      </c>
      <c r="D10" s="86">
        <v>17351415.280000001</v>
      </c>
      <c r="E10" s="86">
        <v>2135102.5699999998</v>
      </c>
      <c r="F10" s="86">
        <v>8727318.9484999999</v>
      </c>
      <c r="G10" s="86">
        <v>3531665.68</v>
      </c>
      <c r="H10" s="86">
        <v>866775.78</v>
      </c>
      <c r="I10" s="86">
        <v>1116562.71</v>
      </c>
      <c r="J10" s="86">
        <v>0</v>
      </c>
      <c r="K10" s="86">
        <v>278386.57</v>
      </c>
      <c r="L10" s="86">
        <v>0</v>
      </c>
      <c r="M10" s="86">
        <v>0</v>
      </c>
      <c r="N10" s="86">
        <v>2256</v>
      </c>
      <c r="O10" s="87">
        <v>36119802.538500004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6387267</v>
      </c>
      <c r="D12" s="86">
        <v>0</v>
      </c>
      <c r="E12" s="86">
        <v>0</v>
      </c>
      <c r="F12" s="86">
        <v>2213494.335</v>
      </c>
      <c r="G12" s="86">
        <v>145726.9</v>
      </c>
      <c r="H12" s="86">
        <v>483757.29</v>
      </c>
      <c r="I12" s="86">
        <v>0</v>
      </c>
      <c r="J12" s="86">
        <v>0</v>
      </c>
      <c r="K12" s="86">
        <v>88602.219999999972</v>
      </c>
      <c r="L12" s="86">
        <v>1040627.21</v>
      </c>
      <c r="M12" s="86">
        <v>0</v>
      </c>
      <c r="N12" s="86">
        <v>114879.73465430003</v>
      </c>
      <c r="O12" s="87">
        <v>10474354.689654302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665494</v>
      </c>
      <c r="D13" s="86">
        <v>454420.18</v>
      </c>
      <c r="E13" s="86">
        <v>2806191.88</v>
      </c>
      <c r="F13" s="86">
        <v>0</v>
      </c>
      <c r="G13" s="86">
        <v>3314587.5900000012</v>
      </c>
      <c r="H13" s="86">
        <v>0</v>
      </c>
      <c r="I13" s="86">
        <v>663196.11</v>
      </c>
      <c r="J13" s="86">
        <v>321638.16000000003</v>
      </c>
      <c r="K13" s="86">
        <v>41981.850000000013</v>
      </c>
      <c r="L13" s="86">
        <v>0</v>
      </c>
      <c r="M13" s="86">
        <v>518536</v>
      </c>
      <c r="N13" s="86" t="s">
        <v>373</v>
      </c>
      <c r="O13" s="87">
        <v>8786045.7699999996</v>
      </c>
      <c r="P13" s="71"/>
      <c r="Q13" s="72"/>
    </row>
    <row r="14" spans="1:19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10485106</v>
      </c>
      <c r="D15" s="86">
        <v>1462005.21</v>
      </c>
      <c r="E15" s="86">
        <v>4643688.9999999991</v>
      </c>
      <c r="F15" s="86">
        <v>3279539.53</v>
      </c>
      <c r="G15" s="86">
        <v>965795.65000000026</v>
      </c>
      <c r="H15" s="86">
        <v>64929.01</v>
      </c>
      <c r="I15" s="86">
        <v>0</v>
      </c>
      <c r="J15" s="86">
        <v>0</v>
      </c>
      <c r="K15" s="86">
        <v>0</v>
      </c>
      <c r="L15" s="86">
        <v>47439.16</v>
      </c>
      <c r="M15" s="86">
        <v>321286</v>
      </c>
      <c r="N15" s="86" t="s">
        <v>373</v>
      </c>
      <c r="O15" s="87">
        <v>21269789.560000002</v>
      </c>
      <c r="P15" s="71"/>
      <c r="Q15" s="72"/>
    </row>
    <row r="16" spans="1:19" s="70" customFormat="1" ht="16.5" customHeight="1">
      <c r="A16" s="170" t="s">
        <v>390</v>
      </c>
      <c r="B16" s="171"/>
      <c r="C16" s="88">
        <v>45200700</v>
      </c>
      <c r="D16" s="88">
        <v>39685396.890000001</v>
      </c>
      <c r="E16" s="88">
        <v>33768159.979999997</v>
      </c>
      <c r="F16" s="88">
        <v>27500919.170000002</v>
      </c>
      <c r="G16" s="88">
        <v>17362255.390000001</v>
      </c>
      <c r="H16" s="88">
        <v>10391833.759999998</v>
      </c>
      <c r="I16" s="88">
        <v>6611592.3000000007</v>
      </c>
      <c r="J16" s="88">
        <v>4373596.8899999997</v>
      </c>
      <c r="K16" s="88">
        <v>1836934.6600000001</v>
      </c>
      <c r="L16" s="88">
        <v>1225839.1199999999</v>
      </c>
      <c r="M16" s="88">
        <v>1207285</v>
      </c>
      <c r="N16" s="88">
        <v>765732.25316669268</v>
      </c>
      <c r="O16" s="87">
        <v>189930245.4131667</v>
      </c>
      <c r="Q16" s="73"/>
    </row>
    <row r="17" spans="1:17" ht="30" customHeight="1">
      <c r="A17" s="172" t="s">
        <v>391</v>
      </c>
      <c r="B17" s="173"/>
      <c r="C17" s="89">
        <v>0.23798579263493391</v>
      </c>
      <c r="D17" s="89">
        <v>0.20894722061602125</v>
      </c>
      <c r="E17" s="89">
        <v>0.17779243061863098</v>
      </c>
      <c r="F17" s="89">
        <v>0.14479483828484294</v>
      </c>
      <c r="G17" s="89">
        <v>9.1413852239441068E-2</v>
      </c>
      <c r="H17" s="89">
        <v>5.471394899424268E-2</v>
      </c>
      <c r="I17" s="89">
        <v>3.481063421793304E-2</v>
      </c>
      <c r="J17" s="89">
        <v>2.3027385030150678E-2</v>
      </c>
      <c r="K17" s="89">
        <v>9.6716278968839615E-3</v>
      </c>
      <c r="L17" s="89">
        <v>6.4541543519483074E-3</v>
      </c>
      <c r="M17" s="89">
        <v>6.3564652242391424E-3</v>
      </c>
      <c r="N17" s="89">
        <v>4.0316498907319856E-3</v>
      </c>
      <c r="O17" s="89">
        <v>1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67" spans="1:5">
      <c r="A67" s="164"/>
      <c r="B67" s="165"/>
      <c r="C67" s="165"/>
      <c r="D67" s="165"/>
      <c r="E67" s="165"/>
    </row>
    <row r="68" spans="1:5">
      <c r="A68" s="164"/>
      <c r="B68" s="165"/>
      <c r="C68" s="165"/>
      <c r="D68" s="165"/>
      <c r="E68" s="165"/>
    </row>
    <row r="69" spans="1:5">
      <c r="A69" s="164"/>
      <c r="B69" s="165"/>
      <c r="C69" s="165"/>
      <c r="D69" s="165"/>
      <c r="E69" s="165"/>
    </row>
    <row r="70" spans="1:5">
      <c r="A70" s="166">
        <f>C70/$C$77</f>
        <v>0.57260756952601211</v>
      </c>
      <c r="B70" s="164" t="s">
        <v>378</v>
      </c>
      <c r="C70" s="167">
        <f>O4</f>
        <v>108755496.2055124</v>
      </c>
      <c r="D70" s="165"/>
      <c r="E70" s="165"/>
    </row>
    <row r="71" spans="1:5">
      <c r="A71" s="166">
        <f t="shared" ref="A71:A76" si="0">C71/$C$77</f>
        <v>2.3823254898960537E-2</v>
      </c>
      <c r="B71" s="164" t="s">
        <v>383</v>
      </c>
      <c r="C71" s="167">
        <f>O9</f>
        <v>4524756.6495000003</v>
      </c>
      <c r="D71" s="165"/>
      <c r="E71" s="165"/>
    </row>
    <row r="72" spans="1:5">
      <c r="A72" s="166">
        <f t="shared" si="0"/>
        <v>0.19017404236974697</v>
      </c>
      <c r="B72" s="164" t="s">
        <v>384</v>
      </c>
      <c r="C72" s="167">
        <f t="shared" ref="C72:C75" si="1">O10</f>
        <v>36119802.538500004</v>
      </c>
      <c r="D72" s="165"/>
      <c r="E72" s="165"/>
    </row>
    <row r="73" spans="1:5">
      <c r="A73" s="166">
        <f t="shared" si="0"/>
        <v>0</v>
      </c>
      <c r="B73" s="164" t="s">
        <v>385</v>
      </c>
      <c r="C73" s="167">
        <f t="shared" si="1"/>
        <v>0</v>
      </c>
      <c r="D73" s="165"/>
      <c r="E73" s="165"/>
    </row>
    <row r="74" spans="1:5">
      <c r="A74" s="166">
        <f t="shared" si="0"/>
        <v>5.514842918708817E-2</v>
      </c>
      <c r="B74" s="164" t="s">
        <v>386</v>
      </c>
      <c r="C74" s="167">
        <f t="shared" si="1"/>
        <v>10474354.689654302</v>
      </c>
      <c r="D74" s="165"/>
      <c r="E74" s="165"/>
    </row>
    <row r="75" spans="1:5">
      <c r="A75" s="166">
        <f t="shared" si="0"/>
        <v>4.6259329317914509E-2</v>
      </c>
      <c r="B75" s="165" t="s">
        <v>387</v>
      </c>
      <c r="C75" s="167">
        <f t="shared" si="1"/>
        <v>8786045.7699999996</v>
      </c>
      <c r="D75" s="165"/>
      <c r="E75" s="165"/>
    </row>
    <row r="76" spans="1:5">
      <c r="A76" s="166">
        <f t="shared" si="0"/>
        <v>0.11198737470027771</v>
      </c>
      <c r="B76" s="165" t="s">
        <v>389</v>
      </c>
      <c r="C76" s="167">
        <f>O15</f>
        <v>21269789.560000002</v>
      </c>
      <c r="D76" s="165"/>
      <c r="E76" s="165"/>
    </row>
    <row r="77" spans="1:5">
      <c r="A77" s="164"/>
      <c r="B77" s="165"/>
      <c r="C77" s="168">
        <f>SUM(C70:C76)</f>
        <v>189930245.4131667</v>
      </c>
      <c r="D77" s="165"/>
      <c r="E77" s="165"/>
    </row>
    <row r="78" spans="1:5">
      <c r="A78" s="164"/>
      <c r="B78" s="165"/>
      <c r="C78" s="168">
        <f>C77-O16</f>
        <v>0</v>
      </c>
      <c r="D78" s="165"/>
      <c r="E78" s="165"/>
    </row>
    <row r="79" spans="1:5">
      <c r="A79" s="164"/>
      <c r="B79" s="164"/>
      <c r="C79" s="164"/>
      <c r="D79" s="165"/>
      <c r="E79" s="165"/>
    </row>
    <row r="80" spans="1:5">
      <c r="A80" s="164"/>
      <c r="B80" s="165"/>
      <c r="C80" s="165"/>
      <c r="D80" s="165"/>
      <c r="E80" s="165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view="pageBreakPreview" zoomScale="70" zoomScaleNormal="70" zoomScaleSheetLayoutView="70" workbookViewId="0">
      <pane xSplit="2" ySplit="4" topLeftCell="C5" activePane="bottomRight" state="frozen"/>
      <selection activeCell="F13" sqref="F13"/>
      <selection pane="topRight" activeCell="F13" sqref="F13"/>
      <selection pane="bottomLeft" activeCell="F13" sqref="F13"/>
      <selection pane="bottomRight" activeCell="A2" sqref="A2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7" t="s">
        <v>651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58"/>
    </row>
    <row r="3" spans="1:17">
      <c r="C3" s="81"/>
      <c r="O3" s="70" t="s">
        <v>83</v>
      </c>
      <c r="P3" s="81"/>
    </row>
    <row r="4" spans="1:17" s="85" customFormat="1" ht="63">
      <c r="A4" s="68" t="s">
        <v>374</v>
      </c>
      <c r="B4" s="68" t="s">
        <v>375</v>
      </c>
      <c r="C4" s="159" t="s">
        <v>393</v>
      </c>
      <c r="D4" s="160" t="s">
        <v>392</v>
      </c>
      <c r="E4" s="159" t="s">
        <v>395</v>
      </c>
      <c r="F4" s="159" t="s">
        <v>394</v>
      </c>
      <c r="G4" s="161" t="s">
        <v>396</v>
      </c>
      <c r="H4" s="155" t="s">
        <v>655</v>
      </c>
      <c r="I4" s="162" t="s">
        <v>398</v>
      </c>
      <c r="J4" s="163" t="s">
        <v>399</v>
      </c>
      <c r="K4" s="163" t="s">
        <v>397</v>
      </c>
      <c r="L4" s="163" t="s">
        <v>402</v>
      </c>
      <c r="M4" s="163" t="s">
        <v>400</v>
      </c>
      <c r="N4" s="163" t="s">
        <v>401</v>
      </c>
      <c r="O4" s="69" t="s">
        <v>390</v>
      </c>
    </row>
    <row r="5" spans="1:17" ht="15.75" customHeight="1">
      <c r="A5" s="92" t="s">
        <v>1</v>
      </c>
      <c r="B5" s="93" t="s">
        <v>378</v>
      </c>
      <c r="C5" s="79">
        <v>13605929.129999999</v>
      </c>
      <c r="D5" s="79">
        <v>10038482.51</v>
      </c>
      <c r="E5" s="79">
        <v>7933175.5822662925</v>
      </c>
      <c r="F5" s="79">
        <v>4208227.5999999996</v>
      </c>
      <c r="G5" s="79">
        <v>3744166.6</v>
      </c>
      <c r="H5" s="79">
        <v>2096657.5203106999</v>
      </c>
      <c r="I5" s="79">
        <v>1422006.9000000001</v>
      </c>
      <c r="J5" s="79">
        <v>1071756.3399999999</v>
      </c>
      <c r="K5" s="79">
        <v>805848.08182640001</v>
      </c>
      <c r="L5" s="79">
        <v>351028.28</v>
      </c>
      <c r="M5" s="79">
        <v>79298.12</v>
      </c>
      <c r="N5" s="79">
        <v>188275.4655772</v>
      </c>
      <c r="O5" s="80">
        <v>45544852.129980601</v>
      </c>
      <c r="P5" s="81"/>
    </row>
    <row r="6" spans="1:17" ht="15.75" customHeight="1">
      <c r="A6" s="92"/>
      <c r="B6" s="94" t="s">
        <v>379</v>
      </c>
      <c r="C6" s="79">
        <v>8723341.9699999988</v>
      </c>
      <c r="D6" s="79">
        <v>5986924.5700000003</v>
      </c>
      <c r="E6" s="79">
        <v>7913429.6324206917</v>
      </c>
      <c r="F6" s="79">
        <v>4208227.5999999996</v>
      </c>
      <c r="G6" s="79">
        <v>3744166.6</v>
      </c>
      <c r="H6" s="79">
        <v>2096657.5203106999</v>
      </c>
      <c r="I6" s="79">
        <v>1422006.9000000001</v>
      </c>
      <c r="J6" s="79">
        <v>1070551.3999999999</v>
      </c>
      <c r="K6" s="79">
        <v>805848.08182640001</v>
      </c>
      <c r="L6" s="79">
        <v>351028.28</v>
      </c>
      <c r="M6" s="79">
        <v>79298.12</v>
      </c>
      <c r="N6" s="79">
        <v>188275.4655772</v>
      </c>
      <c r="O6" s="80">
        <v>36589756.140134983</v>
      </c>
      <c r="P6" s="72"/>
    </row>
    <row r="7" spans="1:17" ht="15.75" customHeight="1">
      <c r="A7" s="92"/>
      <c r="B7" s="94" t="s">
        <v>380</v>
      </c>
      <c r="C7" s="79">
        <v>7800557.2199999997</v>
      </c>
      <c r="D7" s="79">
        <v>5316006.2300000004</v>
      </c>
      <c r="E7" s="79">
        <v>7525499.8636382204</v>
      </c>
      <c r="F7" s="79">
        <v>3017482.08</v>
      </c>
      <c r="G7" s="79">
        <v>3744166.6</v>
      </c>
      <c r="H7" s="79">
        <v>1089363.0203106999</v>
      </c>
      <c r="I7" s="79">
        <v>215395.41</v>
      </c>
      <c r="J7" s="79">
        <v>797359.33</v>
      </c>
      <c r="K7" s="79">
        <v>84999.081826399983</v>
      </c>
      <c r="L7" s="79">
        <v>339408.28</v>
      </c>
      <c r="M7" s="79">
        <v>79298.12</v>
      </c>
      <c r="N7" s="79">
        <v>92552.075577199997</v>
      </c>
      <c r="O7" s="80">
        <v>30102087.311352517</v>
      </c>
      <c r="P7" s="72"/>
    </row>
    <row r="8" spans="1:17">
      <c r="A8" s="92"/>
      <c r="B8" s="94" t="s">
        <v>381</v>
      </c>
      <c r="C8" s="79">
        <v>922784.74999999953</v>
      </c>
      <c r="D8" s="79">
        <v>670918.34000000008</v>
      </c>
      <c r="E8" s="79">
        <v>387929.76878247078</v>
      </c>
      <c r="F8" s="79">
        <v>1190745.5199999998</v>
      </c>
      <c r="G8" s="79">
        <v>0</v>
      </c>
      <c r="H8" s="79">
        <v>1007294.5</v>
      </c>
      <c r="I8" s="79">
        <v>1206611.4900000002</v>
      </c>
      <c r="J8" s="79">
        <v>273192.07</v>
      </c>
      <c r="K8" s="79">
        <v>720849</v>
      </c>
      <c r="L8" s="79">
        <v>11620</v>
      </c>
      <c r="M8" s="79">
        <v>0</v>
      </c>
      <c r="N8" s="79">
        <v>95723.39</v>
      </c>
      <c r="O8" s="80">
        <v>6487668.82878247</v>
      </c>
      <c r="P8" s="72"/>
    </row>
    <row r="9" spans="1:17" ht="16.5" customHeight="1">
      <c r="A9" s="92"/>
      <c r="B9" s="94" t="s">
        <v>382</v>
      </c>
      <c r="C9" s="79">
        <v>4882587.16</v>
      </c>
      <c r="D9" s="79">
        <v>4051557.94</v>
      </c>
      <c r="E9" s="79">
        <v>19745.949845600593</v>
      </c>
      <c r="F9" s="79">
        <v>0</v>
      </c>
      <c r="G9" s="79">
        <v>0</v>
      </c>
      <c r="H9" s="79">
        <v>0</v>
      </c>
      <c r="I9" s="79">
        <v>0</v>
      </c>
      <c r="J9" s="79">
        <v>1204.94</v>
      </c>
      <c r="K9" s="79">
        <v>0</v>
      </c>
      <c r="L9" s="79">
        <v>0</v>
      </c>
      <c r="M9" s="79">
        <v>0</v>
      </c>
      <c r="N9" s="79">
        <v>0</v>
      </c>
      <c r="O9" s="80">
        <v>8955095.9898456</v>
      </c>
      <c r="P9" s="72"/>
    </row>
    <row r="10" spans="1:17" ht="16.5" customHeight="1">
      <c r="A10" s="92" t="s">
        <v>2</v>
      </c>
      <c r="B10" s="93" t="s">
        <v>383</v>
      </c>
      <c r="C10" s="79">
        <v>1311775.2799999998</v>
      </c>
      <c r="D10" s="79">
        <v>157922.23000000001</v>
      </c>
      <c r="E10" s="79">
        <v>214138.50344242054</v>
      </c>
      <c r="F10" s="79">
        <v>213226.89</v>
      </c>
      <c r="G10" s="79">
        <v>0</v>
      </c>
      <c r="H10" s="79">
        <v>0</v>
      </c>
      <c r="I10" s="79">
        <v>98054.28</v>
      </c>
      <c r="J10" s="79">
        <v>111998.98</v>
      </c>
      <c r="K10" s="79">
        <v>0</v>
      </c>
      <c r="L10" s="79">
        <v>0</v>
      </c>
      <c r="M10" s="79">
        <v>0</v>
      </c>
      <c r="N10" s="79">
        <v>0</v>
      </c>
      <c r="O10" s="80">
        <v>2107116.1634424208</v>
      </c>
      <c r="P10" s="72"/>
    </row>
    <row r="11" spans="1:17" ht="28.5" customHeight="1">
      <c r="A11" s="92" t="s">
        <v>3</v>
      </c>
      <c r="B11" s="93" t="s">
        <v>384</v>
      </c>
      <c r="C11" s="79">
        <v>5578680.3899999997</v>
      </c>
      <c r="D11" s="79">
        <v>50795.57</v>
      </c>
      <c r="E11" s="79">
        <v>434440.89811004163</v>
      </c>
      <c r="F11" s="79">
        <v>85520.92</v>
      </c>
      <c r="G11" s="79">
        <v>209879.09999999998</v>
      </c>
      <c r="H11" s="79">
        <v>114612.125</v>
      </c>
      <c r="I11" s="79">
        <v>4363.01</v>
      </c>
      <c r="J11" s="79">
        <v>272368.62</v>
      </c>
      <c r="K11" s="79">
        <v>97060.05</v>
      </c>
      <c r="L11" s="79">
        <v>0</v>
      </c>
      <c r="M11" s="79">
        <v>0</v>
      </c>
      <c r="N11" s="79">
        <v>0</v>
      </c>
      <c r="O11" s="80">
        <v>6847720.6831100406</v>
      </c>
      <c r="P11" s="72"/>
    </row>
    <row r="12" spans="1:17" ht="15.75" customHeight="1">
      <c r="A12" s="92" t="s">
        <v>4</v>
      </c>
      <c r="B12" s="95" t="s">
        <v>385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80">
        <v>0</v>
      </c>
      <c r="P12" s="72"/>
    </row>
    <row r="13" spans="1:17" ht="15.75" customHeight="1">
      <c r="A13" s="92" t="s">
        <v>5</v>
      </c>
      <c r="B13" s="96" t="s">
        <v>386</v>
      </c>
      <c r="C13" s="79">
        <v>0</v>
      </c>
      <c r="D13" s="79">
        <v>1115434.26</v>
      </c>
      <c r="E13" s="79">
        <v>617417.50000000244</v>
      </c>
      <c r="F13" s="79">
        <v>0</v>
      </c>
      <c r="G13" s="79">
        <v>27156.37</v>
      </c>
      <c r="H13" s="79">
        <v>0</v>
      </c>
      <c r="I13" s="79">
        <v>0</v>
      </c>
      <c r="J13" s="79">
        <v>12280.79</v>
      </c>
      <c r="K13" s="79">
        <v>0</v>
      </c>
      <c r="L13" s="79">
        <v>0</v>
      </c>
      <c r="M13" s="79">
        <v>72907.53</v>
      </c>
      <c r="N13" s="79">
        <v>23421.573915000001</v>
      </c>
      <c r="O13" s="80">
        <v>1868618.0239150028</v>
      </c>
      <c r="P13" s="72"/>
    </row>
    <row r="14" spans="1:17" ht="15.75" customHeight="1">
      <c r="A14" s="97" t="s">
        <v>6</v>
      </c>
      <c r="B14" s="96" t="s">
        <v>387</v>
      </c>
      <c r="C14" s="86">
        <v>98103.25</v>
      </c>
      <c r="D14" s="86">
        <v>120044.96</v>
      </c>
      <c r="E14" s="86">
        <v>0</v>
      </c>
      <c r="F14" s="86">
        <v>506270.08</v>
      </c>
      <c r="G14" s="86">
        <v>0</v>
      </c>
      <c r="H14" s="86">
        <v>271180.31</v>
      </c>
      <c r="I14" s="86">
        <v>92195.66</v>
      </c>
      <c r="J14" s="86">
        <v>1609.45</v>
      </c>
      <c r="K14" s="86">
        <v>14445</v>
      </c>
      <c r="L14" s="86">
        <v>63460.91</v>
      </c>
      <c r="M14" s="86">
        <v>0</v>
      </c>
      <c r="N14" s="86" t="s">
        <v>373</v>
      </c>
      <c r="O14" s="87">
        <v>1167309.6199999999</v>
      </c>
      <c r="P14" s="71"/>
      <c r="Q14" s="72"/>
    </row>
    <row r="15" spans="1:17" ht="47.25">
      <c r="A15" s="97" t="s">
        <v>373</v>
      </c>
      <c r="B15" s="98" t="s">
        <v>388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 t="s">
        <v>373</v>
      </c>
      <c r="O15" s="87">
        <v>0</v>
      </c>
      <c r="P15" s="71"/>
      <c r="Q15" s="72"/>
    </row>
    <row r="16" spans="1:17" ht="15.75" customHeight="1">
      <c r="A16" s="97" t="s">
        <v>7</v>
      </c>
      <c r="B16" s="96" t="s">
        <v>389</v>
      </c>
      <c r="C16" s="86">
        <v>474.8</v>
      </c>
      <c r="D16" s="86">
        <v>3607629.91</v>
      </c>
      <c r="E16" s="86">
        <v>1884360.2895562174</v>
      </c>
      <c r="F16" s="86">
        <v>1609945.0299999998</v>
      </c>
      <c r="G16" s="86">
        <v>23976.91</v>
      </c>
      <c r="H16" s="86">
        <v>28470.84</v>
      </c>
      <c r="I16" s="86">
        <v>0</v>
      </c>
      <c r="J16" s="86">
        <v>0</v>
      </c>
      <c r="K16" s="86">
        <v>0</v>
      </c>
      <c r="L16" s="86">
        <v>304708</v>
      </c>
      <c r="M16" s="86">
        <v>75911.199999999997</v>
      </c>
      <c r="N16" s="86" t="s">
        <v>373</v>
      </c>
      <c r="O16" s="87">
        <v>7535476.9795562169</v>
      </c>
      <c r="P16" s="71"/>
      <c r="Q16" s="72"/>
    </row>
    <row r="17" spans="1:18" s="70" customFormat="1" ht="15.75" customHeight="1">
      <c r="A17" s="170" t="s">
        <v>390</v>
      </c>
      <c r="B17" s="171"/>
      <c r="C17" s="88">
        <v>20594962.849999998</v>
      </c>
      <c r="D17" s="88">
        <v>15090309.440000001</v>
      </c>
      <c r="E17" s="88">
        <v>11083532.773374975</v>
      </c>
      <c r="F17" s="88">
        <v>6623190.5199999996</v>
      </c>
      <c r="G17" s="88">
        <v>4005178.9800000004</v>
      </c>
      <c r="H17" s="88">
        <v>2510920.7953106998</v>
      </c>
      <c r="I17" s="88">
        <v>1616619.85</v>
      </c>
      <c r="J17" s="88">
        <v>1470014.18</v>
      </c>
      <c r="K17" s="88">
        <v>917353.13182640006</v>
      </c>
      <c r="L17" s="88">
        <v>719197.19000000006</v>
      </c>
      <c r="M17" s="88">
        <v>228116.84999999998</v>
      </c>
      <c r="N17" s="88">
        <v>211697.03949220001</v>
      </c>
      <c r="O17" s="80">
        <v>65071093.600004278</v>
      </c>
      <c r="P17" s="73"/>
    </row>
    <row r="18" spans="1:18" ht="30" customHeight="1">
      <c r="A18" s="175" t="s">
        <v>404</v>
      </c>
      <c r="B18" s="176"/>
      <c r="C18" s="89">
        <v>0.31649941180639146</v>
      </c>
      <c r="D18" s="89">
        <v>0.23190496125301036</v>
      </c>
      <c r="E18" s="89">
        <v>0.1703295912238095</v>
      </c>
      <c r="F18" s="89">
        <v>0.10178391284943095</v>
      </c>
      <c r="G18" s="89">
        <v>6.155081708969061E-2</v>
      </c>
      <c r="H18" s="89">
        <v>3.8587345876580359E-2</v>
      </c>
      <c r="I18" s="89">
        <v>2.48439016552796E-2</v>
      </c>
      <c r="J18" s="89">
        <v>2.259089403101569E-2</v>
      </c>
      <c r="K18" s="89">
        <v>1.4097705771865801E-2</v>
      </c>
      <c r="L18" s="89">
        <v>1.1052483525495147E-2</v>
      </c>
      <c r="M18" s="89">
        <v>3.5056556971709628E-3</v>
      </c>
      <c r="N18" s="89">
        <v>3.2533192202595178E-3</v>
      </c>
      <c r="O18" s="89">
        <v>0.99999999999999989</v>
      </c>
      <c r="P18" s="81"/>
      <c r="R18" s="72"/>
    </row>
    <row r="19" spans="1:18" ht="8.25" customHeight="1">
      <c r="A19" s="74"/>
      <c r="B19" s="81"/>
      <c r="C19" s="8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1" t="s">
        <v>376</v>
      </c>
      <c r="B20" s="81"/>
      <c r="C20" s="81"/>
    </row>
    <row r="21" spans="1:18">
      <c r="A21" s="91" t="s">
        <v>377</v>
      </c>
      <c r="B21" s="81"/>
    </row>
    <row r="68" spans="1:4">
      <c r="A68" s="164"/>
      <c r="B68" s="165"/>
      <c r="C68" s="165"/>
      <c r="D68" s="164"/>
    </row>
    <row r="69" spans="1:4">
      <c r="A69" s="164"/>
      <c r="B69" s="165"/>
      <c r="C69" s="165"/>
      <c r="D69" s="164"/>
    </row>
    <row r="70" spans="1:4">
      <c r="A70" s="164"/>
      <c r="B70" s="165"/>
      <c r="C70" s="167"/>
      <c r="D70" s="164"/>
    </row>
    <row r="71" spans="1:4">
      <c r="A71" s="169">
        <f>C71/$C$78</f>
        <v>0.69992449197100337</v>
      </c>
      <c r="B71" s="164" t="s">
        <v>378</v>
      </c>
      <c r="C71" s="167">
        <f>O5</f>
        <v>45544852.129980601</v>
      </c>
      <c r="D71" s="164"/>
    </row>
    <row r="72" spans="1:4">
      <c r="A72" s="169">
        <f t="shared" ref="A72:A77" si="0">C72/$C$78</f>
        <v>3.2381754276253352E-2</v>
      </c>
      <c r="B72" s="164" t="s">
        <v>383</v>
      </c>
      <c r="C72" s="167">
        <f>O10</f>
        <v>2107116.1634424208</v>
      </c>
      <c r="D72" s="164"/>
    </row>
    <row r="73" spans="1:4">
      <c r="A73" s="169">
        <f t="shared" si="0"/>
        <v>0.10523444903513332</v>
      </c>
      <c r="B73" s="164" t="s">
        <v>384</v>
      </c>
      <c r="C73" s="167">
        <f>O11</f>
        <v>6847720.6831100406</v>
      </c>
      <c r="D73" s="164"/>
    </row>
    <row r="74" spans="1:4">
      <c r="A74" s="169">
        <f t="shared" si="0"/>
        <v>0</v>
      </c>
      <c r="B74" s="164" t="s">
        <v>385</v>
      </c>
      <c r="C74" s="167">
        <f>O12</f>
        <v>0</v>
      </c>
      <c r="D74" s="164"/>
    </row>
    <row r="75" spans="1:4">
      <c r="A75" s="169">
        <f t="shared" si="0"/>
        <v>2.8716560926446148E-2</v>
      </c>
      <c r="B75" s="164" t="s">
        <v>386</v>
      </c>
      <c r="C75" s="167">
        <f>O13</f>
        <v>1868618.0239150028</v>
      </c>
      <c r="D75" s="164"/>
    </row>
    <row r="76" spans="1:4">
      <c r="A76" s="169">
        <f t="shared" si="0"/>
        <v>1.7938988810846161E-2</v>
      </c>
      <c r="B76" s="165" t="s">
        <v>387</v>
      </c>
      <c r="C76" s="167">
        <f>O14</f>
        <v>1167309.6199999999</v>
      </c>
      <c r="D76" s="164"/>
    </row>
    <row r="77" spans="1:4">
      <c r="A77" s="169">
        <f t="shared" si="0"/>
        <v>0.11580375498031774</v>
      </c>
      <c r="B77" s="165" t="s">
        <v>389</v>
      </c>
      <c r="C77" s="167">
        <f>O16</f>
        <v>7535476.9795562169</v>
      </c>
      <c r="D77" s="164"/>
    </row>
    <row r="78" spans="1:4">
      <c r="A78" s="164"/>
      <c r="B78" s="165"/>
      <c r="C78" s="168">
        <f>SUM(C71:C77)</f>
        <v>65071093.600004278</v>
      </c>
      <c r="D78" s="164"/>
    </row>
    <row r="79" spans="1:4">
      <c r="A79" s="164"/>
      <c r="B79" s="165"/>
      <c r="C79" s="168">
        <f>C78-O17</f>
        <v>0</v>
      </c>
      <c r="D79" s="164"/>
    </row>
    <row r="80" spans="1:4">
      <c r="A80" s="164"/>
      <c r="B80" s="165"/>
      <c r="C80" s="165"/>
      <c r="D80" s="164"/>
    </row>
  </sheetData>
  <mergeCells count="3">
    <mergeCell ref="A17:B17"/>
    <mergeCell ref="A18:B18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40" zoomScaleNormal="70" zoomScaleSheetLayoutView="4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3" t="s">
        <v>652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2" t="s">
        <v>375</v>
      </c>
      <c r="B3" s="182" t="s">
        <v>411</v>
      </c>
      <c r="C3" s="182" t="s">
        <v>412</v>
      </c>
      <c r="D3" s="182"/>
      <c r="E3" s="182"/>
      <c r="F3" s="182"/>
      <c r="G3" s="182"/>
      <c r="H3" s="182" t="s">
        <v>419</v>
      </c>
      <c r="I3" s="187" t="s">
        <v>420</v>
      </c>
      <c r="J3" s="187"/>
      <c r="K3" s="187"/>
      <c r="L3" s="187"/>
      <c r="M3" s="187"/>
      <c r="N3" s="187"/>
      <c r="O3" s="187"/>
      <c r="P3" s="187"/>
      <c r="Q3" s="187"/>
      <c r="R3" s="186" t="s">
        <v>430</v>
      </c>
      <c r="S3" s="186"/>
      <c r="T3" s="186"/>
      <c r="U3" s="186"/>
      <c r="V3" s="186"/>
      <c r="W3" s="186"/>
      <c r="X3" s="186"/>
    </row>
    <row r="4" spans="1:41" ht="15.6" customHeight="1">
      <c r="A4" s="182"/>
      <c r="B4" s="182"/>
      <c r="C4" s="181" t="s">
        <v>413</v>
      </c>
      <c r="D4" s="181" t="s">
        <v>414</v>
      </c>
      <c r="E4" s="182" t="s">
        <v>415</v>
      </c>
      <c r="F4" s="182" t="s">
        <v>416</v>
      </c>
      <c r="G4" s="184"/>
      <c r="H4" s="182"/>
      <c r="I4" s="180" t="s">
        <v>423</v>
      </c>
      <c r="J4" s="180" t="s">
        <v>424</v>
      </c>
      <c r="K4" s="180" t="s">
        <v>425</v>
      </c>
      <c r="L4" s="180" t="s">
        <v>426</v>
      </c>
      <c r="M4" s="180" t="s">
        <v>421</v>
      </c>
      <c r="N4" s="180"/>
      <c r="O4" s="180"/>
      <c r="P4" s="185" t="s">
        <v>422</v>
      </c>
      <c r="Q4" s="185"/>
      <c r="R4" s="182" t="s">
        <v>431</v>
      </c>
      <c r="S4" s="182" t="s">
        <v>432</v>
      </c>
      <c r="T4" s="182"/>
      <c r="U4" s="182"/>
      <c r="V4" s="182" t="s">
        <v>436</v>
      </c>
      <c r="W4" s="182" t="s">
        <v>437</v>
      </c>
      <c r="X4" s="178" t="s">
        <v>410</v>
      </c>
    </row>
    <row r="5" spans="1:41" s="43" customFormat="1" ht="108" customHeight="1">
      <c r="A5" s="182"/>
      <c r="B5" s="182"/>
      <c r="C5" s="181"/>
      <c r="D5" s="181"/>
      <c r="E5" s="182"/>
      <c r="F5" s="90" t="s">
        <v>417</v>
      </c>
      <c r="G5" s="66" t="s">
        <v>418</v>
      </c>
      <c r="H5" s="182"/>
      <c r="I5" s="180"/>
      <c r="J5" s="180"/>
      <c r="K5" s="180"/>
      <c r="L5" s="180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82"/>
      <c r="S5" s="66" t="s">
        <v>433</v>
      </c>
      <c r="T5" s="66" t="s">
        <v>434</v>
      </c>
      <c r="U5" s="66" t="s">
        <v>435</v>
      </c>
      <c r="V5" s="182"/>
      <c r="W5" s="182"/>
      <c r="X5" s="179"/>
    </row>
    <row r="6" spans="1:41" s="46" customFormat="1">
      <c r="A6" s="93" t="s">
        <v>405</v>
      </c>
      <c r="B6" s="44">
        <v>1405496.2841530056</v>
      </c>
      <c r="C6" s="44">
        <v>108755496.20551242</v>
      </c>
      <c r="D6" s="44">
        <v>108755496.20551242</v>
      </c>
      <c r="E6" s="44">
        <v>2710733.2199999997</v>
      </c>
      <c r="F6" s="44">
        <v>20209858.239299994</v>
      </c>
      <c r="G6" s="44">
        <v>40739493.119976401</v>
      </c>
      <c r="H6" s="44">
        <v>98879188.229690567</v>
      </c>
      <c r="I6" s="44">
        <v>24590949.941826388</v>
      </c>
      <c r="J6" s="44">
        <v>11925272.905577201</v>
      </c>
      <c r="K6" s="44">
        <v>5720333.7503107004</v>
      </c>
      <c r="L6" s="44">
        <v>3171876.0300000003</v>
      </c>
      <c r="M6" s="44">
        <v>20562</v>
      </c>
      <c r="N6" s="44">
        <v>45409010.157714307</v>
      </c>
      <c r="O6" s="44">
        <v>526100.16</v>
      </c>
      <c r="P6" s="44">
        <v>1626</v>
      </c>
      <c r="Q6" s="44">
        <v>5448853</v>
      </c>
      <c r="R6" s="44">
        <v>135841.97226629406</v>
      </c>
      <c r="S6" s="44">
        <v>18328690.565688722</v>
      </c>
      <c r="T6" s="44">
        <v>2928210.4987457776</v>
      </c>
      <c r="U6" s="44">
        <v>14970130.147582753</v>
      </c>
      <c r="V6" s="44">
        <v>12266538.866685836</v>
      </c>
      <c r="W6" s="44">
        <v>3999531.8968351367</v>
      </c>
      <c r="X6" s="44">
        <v>34730603.301475979</v>
      </c>
    </row>
    <row r="7" spans="1:41" s="46" customFormat="1">
      <c r="A7" s="94" t="s">
        <v>379</v>
      </c>
      <c r="B7" s="44">
        <v>1358220.2841530056</v>
      </c>
      <c r="C7" s="44">
        <v>92702865.20551239</v>
      </c>
      <c r="D7" s="44">
        <v>92702865.20551239</v>
      </c>
      <c r="E7" s="44">
        <v>2709783.76</v>
      </c>
      <c r="F7" s="44">
        <v>19970592.485699996</v>
      </c>
      <c r="G7" s="44">
        <v>37280196.129976399</v>
      </c>
      <c r="H7" s="44">
        <v>88600601.81969057</v>
      </c>
      <c r="I7" s="44">
        <v>16769535.1718264</v>
      </c>
      <c r="J7" s="44">
        <v>10956899.045577198</v>
      </c>
      <c r="K7" s="44">
        <v>5622020.2903106995</v>
      </c>
      <c r="L7" s="44">
        <v>3123578.38</v>
      </c>
      <c r="M7" s="44">
        <v>18027</v>
      </c>
      <c r="N7" s="44">
        <v>36472610.417714298</v>
      </c>
      <c r="O7" s="44">
        <v>526100.16</v>
      </c>
      <c r="P7" s="44">
        <v>562</v>
      </c>
      <c r="Q7" s="44">
        <v>2951187.71</v>
      </c>
      <c r="R7" s="44">
        <v>117145.72242069352</v>
      </c>
      <c r="S7" s="44">
        <v>17940798.62674702</v>
      </c>
      <c r="T7" s="44">
        <v>2718730.4987457776</v>
      </c>
      <c r="U7" s="44">
        <v>14969675.710580152</v>
      </c>
      <c r="V7" s="44">
        <v>11268936.534185041</v>
      </c>
      <c r="W7" s="44">
        <v>3910646.571283306</v>
      </c>
      <c r="X7" s="44">
        <v>33237527.454636056</v>
      </c>
    </row>
    <row r="8" spans="1:41" s="46" customFormat="1">
      <c r="A8" s="94" t="s">
        <v>380</v>
      </c>
      <c r="B8" s="44">
        <v>168944</v>
      </c>
      <c r="C8" s="44">
        <v>52958878.821118698</v>
      </c>
      <c r="D8" s="44">
        <v>52958878.821118698</v>
      </c>
      <c r="E8" s="44">
        <v>185980.16999999998</v>
      </c>
      <c r="F8" s="44">
        <v>1144220.9649</v>
      </c>
      <c r="G8" s="44">
        <v>20455714.153976403</v>
      </c>
      <c r="H8" s="44">
        <v>49338112.770690575</v>
      </c>
      <c r="I8" s="44">
        <v>16769535.1718264</v>
      </c>
      <c r="J8" s="44">
        <v>10956899.045577198</v>
      </c>
      <c r="K8" s="44">
        <v>615189.95031069999</v>
      </c>
      <c r="L8" s="44">
        <v>1715559.5200000005</v>
      </c>
      <c r="M8" s="44">
        <v>15987</v>
      </c>
      <c r="N8" s="44">
        <v>30057761.427714299</v>
      </c>
      <c r="O8" s="44">
        <v>66210.889999999985</v>
      </c>
      <c r="P8" s="44">
        <v>331</v>
      </c>
      <c r="Q8" s="44">
        <v>1572086.8099999998</v>
      </c>
      <c r="R8" s="44">
        <v>44325.883638222782</v>
      </c>
      <c r="S8" s="44">
        <v>4784975.6052357741</v>
      </c>
      <c r="T8" s="44">
        <v>1517061.4518845633</v>
      </c>
      <c r="U8" s="44">
        <v>8217582.4115318637</v>
      </c>
      <c r="V8" s="44">
        <v>6491424.9453649353</v>
      </c>
      <c r="W8" s="44">
        <v>363914.41007917235</v>
      </c>
      <c r="X8" s="44">
        <v>11684640.844318105</v>
      </c>
    </row>
    <row r="9" spans="1:41" s="46" customFormat="1">
      <c r="A9" s="94" t="s">
        <v>381</v>
      </c>
      <c r="B9" s="44">
        <v>1189276.2841530056</v>
      </c>
      <c r="C9" s="44">
        <v>39743986.384393692</v>
      </c>
      <c r="D9" s="44">
        <v>39743986.384393692</v>
      </c>
      <c r="E9" s="44">
        <v>2523803.5900000003</v>
      </c>
      <c r="F9" s="44">
        <v>18826371.520799998</v>
      </c>
      <c r="G9" s="44">
        <v>16824481.976</v>
      </c>
      <c r="H9" s="44">
        <v>39262489.049000002</v>
      </c>
      <c r="I9" s="44">
        <v>0</v>
      </c>
      <c r="J9" s="44">
        <v>0</v>
      </c>
      <c r="K9" s="44">
        <v>5006830.34</v>
      </c>
      <c r="L9" s="44">
        <v>1408018.8599999996</v>
      </c>
      <c r="M9" s="44">
        <v>2040</v>
      </c>
      <c r="N9" s="44">
        <v>6414848.9900000002</v>
      </c>
      <c r="O9" s="44">
        <v>459889.27</v>
      </c>
      <c r="P9" s="44">
        <v>231</v>
      </c>
      <c r="Q9" s="44">
        <v>1379100.9000000001</v>
      </c>
      <c r="R9" s="44">
        <v>72819.838782470732</v>
      </c>
      <c r="S9" s="44">
        <v>13155823.021511247</v>
      </c>
      <c r="T9" s="44">
        <v>1201669.0468612148</v>
      </c>
      <c r="U9" s="44">
        <v>6752093.2990482887</v>
      </c>
      <c r="V9" s="44">
        <v>4777511.5888201036</v>
      </c>
      <c r="W9" s="44">
        <v>3546732.1612041336</v>
      </c>
      <c r="X9" s="44">
        <v>21552886.610317953</v>
      </c>
    </row>
    <row r="10" spans="1:41" s="46" customFormat="1">
      <c r="A10" s="94" t="s">
        <v>382</v>
      </c>
      <c r="B10" s="44">
        <v>47276</v>
      </c>
      <c r="C10" s="44">
        <v>16052631</v>
      </c>
      <c r="D10" s="44">
        <v>16052631</v>
      </c>
      <c r="E10" s="44">
        <v>949.45999999999992</v>
      </c>
      <c r="F10" s="44">
        <v>239265.7536</v>
      </c>
      <c r="G10" s="44">
        <v>3459296.9899999998</v>
      </c>
      <c r="H10" s="44">
        <v>10278586.410000002</v>
      </c>
      <c r="I10" s="44">
        <v>7821414.7700000005</v>
      </c>
      <c r="J10" s="44">
        <v>968373.8600000001</v>
      </c>
      <c r="K10" s="44">
        <v>98313.459999999992</v>
      </c>
      <c r="L10" s="44">
        <v>48297.65</v>
      </c>
      <c r="M10" s="44">
        <v>2535</v>
      </c>
      <c r="N10" s="44">
        <v>8936399.7399999984</v>
      </c>
      <c r="O10" s="44">
        <v>0</v>
      </c>
      <c r="P10" s="44">
        <v>1064</v>
      </c>
      <c r="Q10" s="44">
        <v>2497665.29</v>
      </c>
      <c r="R10" s="44">
        <v>18696.249845600549</v>
      </c>
      <c r="S10" s="44">
        <v>387891.9389417005</v>
      </c>
      <c r="T10" s="44">
        <v>209480</v>
      </c>
      <c r="U10" s="44">
        <v>454.43700260000003</v>
      </c>
      <c r="V10" s="44">
        <v>997602.33250079514</v>
      </c>
      <c r="W10" s="44">
        <v>88885.325551830436</v>
      </c>
      <c r="X10" s="44">
        <v>1493075.8468399267</v>
      </c>
    </row>
    <row r="11" spans="1:41" s="46" customFormat="1">
      <c r="A11" s="93" t="s">
        <v>406</v>
      </c>
      <c r="B11" s="44">
        <v>31322</v>
      </c>
      <c r="C11" s="44">
        <v>4524756.6495000003</v>
      </c>
      <c r="D11" s="44">
        <v>4524756.6495000003</v>
      </c>
      <c r="E11" s="44">
        <v>4746.2999999999984</v>
      </c>
      <c r="F11" s="44">
        <v>552807.83990000002</v>
      </c>
      <c r="G11" s="44">
        <v>947205.70049999992</v>
      </c>
      <c r="H11" s="44">
        <v>4172196.2175000003</v>
      </c>
      <c r="I11" s="44">
        <v>1447441.6900000002</v>
      </c>
      <c r="J11" s="44">
        <v>616650.86</v>
      </c>
      <c r="K11" s="44">
        <v>8415.99</v>
      </c>
      <c r="L11" s="44">
        <v>32416.090000000004</v>
      </c>
      <c r="M11" s="44">
        <v>749</v>
      </c>
      <c r="N11" s="44">
        <v>2104923.7399999998</v>
      </c>
      <c r="O11" s="44">
        <v>0</v>
      </c>
      <c r="P11" s="44">
        <v>44</v>
      </c>
      <c r="Q11" s="44">
        <v>122456.13999999998</v>
      </c>
      <c r="R11" s="44">
        <v>2192.4234424204446</v>
      </c>
      <c r="S11" s="44">
        <v>243962.73762029019</v>
      </c>
      <c r="T11" s="44">
        <v>181401.93872881742</v>
      </c>
      <c r="U11" s="44">
        <v>302174.18994416884</v>
      </c>
      <c r="V11" s="44">
        <v>786547.24844875117</v>
      </c>
      <c r="W11" s="44">
        <v>41332.363413972678</v>
      </c>
      <c r="X11" s="44">
        <v>1074034.7729254346</v>
      </c>
    </row>
    <row r="12" spans="1:41" s="46" customFormat="1">
      <c r="A12" s="93" t="s">
        <v>407</v>
      </c>
      <c r="B12" s="44">
        <v>17798</v>
      </c>
      <c r="C12" s="44">
        <v>36119802.538500004</v>
      </c>
      <c r="D12" s="44">
        <v>5246908.8185000001</v>
      </c>
      <c r="E12" s="44">
        <v>889.81</v>
      </c>
      <c r="F12" s="44">
        <v>8751563.8708999995</v>
      </c>
      <c r="G12" s="44">
        <v>2635051.9235319807</v>
      </c>
      <c r="H12" s="44">
        <v>36425425.666501552</v>
      </c>
      <c r="I12" s="44">
        <v>4617676.24</v>
      </c>
      <c r="J12" s="44">
        <v>2113583.41</v>
      </c>
      <c r="K12" s="44">
        <v>108254.145</v>
      </c>
      <c r="L12" s="44">
        <v>4443.7000000000007</v>
      </c>
      <c r="M12" s="44">
        <v>812</v>
      </c>
      <c r="N12" s="44">
        <v>6843957.4949999992</v>
      </c>
      <c r="O12" s="44">
        <v>0</v>
      </c>
      <c r="P12" s="44">
        <v>32</v>
      </c>
      <c r="Q12" s="44">
        <v>145949.93000000002</v>
      </c>
      <c r="R12" s="44">
        <v>3763.1881100416444</v>
      </c>
      <c r="S12" s="44">
        <v>1922849.8095854102</v>
      </c>
      <c r="T12" s="44">
        <v>77498.941441239323</v>
      </c>
      <c r="U12" s="44">
        <v>1227515.2117934567</v>
      </c>
      <c r="V12" s="44">
        <v>931341.83224607038</v>
      </c>
      <c r="W12" s="44">
        <v>30468.471103101867</v>
      </c>
      <c r="X12" s="44">
        <v>2888423.3010446238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489085</v>
      </c>
      <c r="C14" s="44">
        <v>10474354.689654302</v>
      </c>
      <c r="D14" s="44">
        <v>10474354.689654302</v>
      </c>
      <c r="E14" s="44">
        <v>1712479.08</v>
      </c>
      <c r="F14" s="44">
        <v>1024506.4296</v>
      </c>
      <c r="G14" s="44">
        <v>3213828.1490916167</v>
      </c>
      <c r="H14" s="44">
        <v>8490253.7093848083</v>
      </c>
      <c r="I14" s="44">
        <v>0</v>
      </c>
      <c r="J14" s="44">
        <v>0</v>
      </c>
      <c r="K14" s="44">
        <v>391615.12</v>
      </c>
      <c r="L14" s="44">
        <v>1470187.4539150025</v>
      </c>
      <c r="M14" s="44">
        <v>3305</v>
      </c>
      <c r="N14" s="44">
        <v>1861801.6439150027</v>
      </c>
      <c r="O14" s="44">
        <v>178438.19999999998</v>
      </c>
      <c r="P14" s="44">
        <v>285</v>
      </c>
      <c r="Q14" s="44">
        <v>289590.90000000002</v>
      </c>
      <c r="R14" s="44">
        <v>6816.3799999999992</v>
      </c>
      <c r="S14" s="44">
        <v>2601642.4828631245</v>
      </c>
      <c r="T14" s="44">
        <v>779240.02586780791</v>
      </c>
      <c r="U14" s="44">
        <v>3431497.1387338624</v>
      </c>
      <c r="V14" s="44">
        <v>875388.93267615337</v>
      </c>
      <c r="W14" s="44">
        <v>12865.779876259519</v>
      </c>
      <c r="X14" s="44">
        <v>3496713.5754155382</v>
      </c>
    </row>
    <row r="15" spans="1:41" s="46" customFormat="1">
      <c r="A15" s="100" t="s">
        <v>390</v>
      </c>
      <c r="B15" s="44">
        <v>1943701.2841530056</v>
      </c>
      <c r="C15" s="44">
        <v>159874410.08316672</v>
      </c>
      <c r="D15" s="44">
        <v>129001516.36316669</v>
      </c>
      <c r="E15" s="44">
        <v>4428848.4100000011</v>
      </c>
      <c r="F15" s="44">
        <v>30538736.379699994</v>
      </c>
      <c r="G15" s="44">
        <v>47535578.893100008</v>
      </c>
      <c r="H15" s="44">
        <v>147967063.82307696</v>
      </c>
      <c r="I15" s="44">
        <v>30656067.871826395</v>
      </c>
      <c r="J15" s="44">
        <v>14655507.175577199</v>
      </c>
      <c r="K15" s="44">
        <v>6228619.0053106993</v>
      </c>
      <c r="L15" s="44">
        <v>4678923.2739150012</v>
      </c>
      <c r="M15" s="44">
        <v>25428</v>
      </c>
      <c r="N15" s="44">
        <v>56219693.036629297</v>
      </c>
      <c r="O15" s="44">
        <v>704538.3600000001</v>
      </c>
      <c r="P15" s="44">
        <v>1987</v>
      </c>
      <c r="Q15" s="44">
        <v>6006849.9699999988</v>
      </c>
      <c r="R15" s="44">
        <v>148613.96381875614</v>
      </c>
      <c r="S15" s="44">
        <v>23097145.595757548</v>
      </c>
      <c r="T15" s="44">
        <v>3966351.4047836429</v>
      </c>
      <c r="U15" s="44">
        <v>19931316.688054241</v>
      </c>
      <c r="V15" s="44">
        <v>14859816.88005681</v>
      </c>
      <c r="W15" s="44">
        <v>4084198.5112284701</v>
      </c>
      <c r="X15" s="44">
        <v>42189774.950861581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81" sqref="C8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89" t="s">
        <v>653</v>
      </c>
      <c r="B1" s="189"/>
      <c r="C1" s="189"/>
    </row>
    <row r="2" spans="1:5">
      <c r="A2" s="49"/>
      <c r="B2" s="50"/>
      <c r="C2" s="50"/>
    </row>
    <row r="3" spans="1:5" ht="21" customHeight="1">
      <c r="A3" s="190" t="s">
        <v>438</v>
      </c>
      <c r="B3" s="190"/>
      <c r="C3" s="192" t="s">
        <v>558</v>
      </c>
    </row>
    <row r="4" spans="1:5">
      <c r="A4" s="190"/>
      <c r="B4" s="190"/>
      <c r="C4" s="193"/>
    </row>
    <row r="5" spans="1:5">
      <c r="A5" s="190"/>
      <c r="B5" s="190"/>
      <c r="C5" s="194"/>
    </row>
    <row r="6" spans="1:5">
      <c r="A6" s="191">
        <v>1</v>
      </c>
      <c r="B6" s="191"/>
      <c r="C6" s="52">
        <v>2</v>
      </c>
    </row>
    <row r="7" spans="1:5">
      <c r="A7" s="102" t="s">
        <v>18</v>
      </c>
      <c r="B7" s="103" t="s">
        <v>439</v>
      </c>
      <c r="C7" s="47">
        <v>4370.3474100000003</v>
      </c>
      <c r="D7" s="45"/>
      <c r="E7" s="45"/>
    </row>
    <row r="8" spans="1:5">
      <c r="A8" s="102" t="s">
        <v>11</v>
      </c>
      <c r="B8" s="104" t="s">
        <v>440</v>
      </c>
      <c r="C8" s="47">
        <v>2031.45695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2338.8904600000001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41776.482660000001</v>
      </c>
    </row>
    <row r="13" spans="1:5">
      <c r="A13" s="107">
        <v>1</v>
      </c>
      <c r="B13" s="108" t="s">
        <v>446</v>
      </c>
      <c r="C13" s="47">
        <v>5144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1026235.68456</v>
      </c>
      <c r="D19" s="45"/>
      <c r="E19" s="45"/>
    </row>
    <row r="20" spans="1:5">
      <c r="A20" s="102" t="s">
        <v>1</v>
      </c>
      <c r="B20" s="104" t="s">
        <v>453</v>
      </c>
      <c r="C20" s="47">
        <v>138864</v>
      </c>
    </row>
    <row r="21" spans="1:5">
      <c r="A21" s="102" t="s">
        <v>2</v>
      </c>
      <c r="B21" s="104" t="s">
        <v>454</v>
      </c>
      <c r="C21" s="47">
        <v>849495.87971999997</v>
      </c>
    </row>
    <row r="22" spans="1:5">
      <c r="A22" s="102"/>
      <c r="B22" s="104" t="s">
        <v>455</v>
      </c>
      <c r="C22" s="47">
        <v>710317.06214787927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4674</v>
      </c>
    </row>
    <row r="26" spans="1:5">
      <c r="A26" s="102" t="s">
        <v>6</v>
      </c>
      <c r="B26" s="104" t="s">
        <v>459</v>
      </c>
      <c r="C26" s="47">
        <v>31733.804840000001</v>
      </c>
    </row>
    <row r="27" spans="1:5">
      <c r="A27" s="102" t="s">
        <v>7</v>
      </c>
      <c r="B27" s="104" t="s">
        <v>442</v>
      </c>
      <c r="C27" s="47">
        <v>1468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1233064.1672199999</v>
      </c>
      <c r="D29" s="45"/>
      <c r="E29" s="45"/>
    </row>
    <row r="30" spans="1:5">
      <c r="A30" s="105" t="s">
        <v>462</v>
      </c>
      <c r="B30" s="106" t="s">
        <v>463</v>
      </c>
      <c r="C30" s="47">
        <v>202481.36776999998</v>
      </c>
    </row>
    <row r="31" spans="1:5" s="53" customFormat="1">
      <c r="A31" s="105" t="s">
        <v>464</v>
      </c>
      <c r="B31" s="106" t="s">
        <v>465</v>
      </c>
      <c r="C31" s="47">
        <v>65955.221140000009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51961.208709999999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0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297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52258.208709999999</v>
      </c>
      <c r="D39" s="45"/>
      <c r="E39" s="45"/>
    </row>
    <row r="40" spans="1:5">
      <c r="A40" s="102" t="s">
        <v>8</v>
      </c>
      <c r="B40" s="104" t="s">
        <v>472</v>
      </c>
      <c r="C40" s="47">
        <v>3044.0000599999998</v>
      </c>
    </row>
    <row r="41" spans="1:5">
      <c r="A41" s="102" t="s">
        <v>11</v>
      </c>
      <c r="B41" s="104" t="s">
        <v>468</v>
      </c>
      <c r="C41" s="47">
        <v>21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10653.01237</v>
      </c>
    </row>
    <row r="44" spans="1:5">
      <c r="A44" s="102" t="s">
        <v>11</v>
      </c>
      <c r="B44" s="104" t="s">
        <v>468</v>
      </c>
      <c r="C44" s="47">
        <v>100</v>
      </c>
    </row>
    <row r="45" spans="1:5">
      <c r="A45" s="102" t="s">
        <v>11</v>
      </c>
      <c r="B45" s="104" t="s">
        <v>469</v>
      </c>
      <c r="C45" s="47">
        <v>0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7299.19182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245.53057999999999</v>
      </c>
    </row>
    <row r="50" spans="1:5">
      <c r="A50" s="102">
        <v>4</v>
      </c>
      <c r="B50" s="111" t="s">
        <v>479</v>
      </c>
      <c r="C50" s="47">
        <v>3633.6067800000001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11178.329180000001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3201.9970399999997</v>
      </c>
      <c r="D57" s="45"/>
      <c r="E57" s="45"/>
    </row>
    <row r="58" spans="1:5">
      <c r="A58" s="105" t="s">
        <v>1</v>
      </c>
      <c r="B58" s="104" t="s">
        <v>488</v>
      </c>
      <c r="C58" s="47">
        <v>1092.0973300000001</v>
      </c>
    </row>
    <row r="59" spans="1:5">
      <c r="A59" s="105" t="s">
        <v>2</v>
      </c>
      <c r="B59" s="104" t="s">
        <v>442</v>
      </c>
      <c r="C59" s="47">
        <v>2109.8997099999997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41154.272689999998</v>
      </c>
    </row>
    <row r="62" spans="1:5">
      <c r="A62" s="105" t="s">
        <v>2</v>
      </c>
      <c r="B62" s="104" t="s">
        <v>491</v>
      </c>
      <c r="C62" s="47">
        <v>437.31732999999997</v>
      </c>
    </row>
    <row r="63" spans="1:5">
      <c r="A63" s="105" t="s">
        <v>3</v>
      </c>
      <c r="B63" s="104" t="s">
        <v>492</v>
      </c>
      <c r="C63" s="47">
        <v>1</v>
      </c>
    </row>
    <row r="64" spans="1:5">
      <c r="A64" s="102"/>
      <c r="B64" s="106" t="s">
        <v>493</v>
      </c>
      <c r="C64" s="47">
        <v>41592.590020000003</v>
      </c>
      <c r="D64" s="45"/>
      <c r="E64" s="45"/>
    </row>
    <row r="65" spans="1:6">
      <c r="A65" s="102" t="s">
        <v>232</v>
      </c>
      <c r="B65" s="104" t="s">
        <v>442</v>
      </c>
      <c r="C65" s="47">
        <v>853.06391000000008</v>
      </c>
    </row>
    <row r="66" spans="1:6">
      <c r="A66" s="102"/>
      <c r="B66" s="106" t="s">
        <v>494</v>
      </c>
      <c r="C66" s="47">
        <v>45647.650970000002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930.39420999999993</v>
      </c>
    </row>
    <row r="69" spans="1:6">
      <c r="A69" s="105" t="s">
        <v>8</v>
      </c>
      <c r="B69" s="104" t="s">
        <v>498</v>
      </c>
      <c r="C69" s="47">
        <v>45440.622029999999</v>
      </c>
    </row>
    <row r="70" spans="1:6">
      <c r="A70" s="105" t="s">
        <v>9</v>
      </c>
      <c r="B70" s="104" t="s">
        <v>499</v>
      </c>
      <c r="C70" s="47">
        <v>1116.0889900000002</v>
      </c>
    </row>
    <row r="71" spans="1:6">
      <c r="A71" s="105"/>
      <c r="B71" s="106" t="s">
        <v>500</v>
      </c>
      <c r="C71" s="47">
        <v>47487.105230000001</v>
      </c>
      <c r="D71" s="45"/>
      <c r="E71" s="45"/>
      <c r="F71" s="53"/>
    </row>
    <row r="72" spans="1:6">
      <c r="A72" s="105"/>
      <c r="B72" s="113" t="s">
        <v>501</v>
      </c>
      <c r="C72" s="47">
        <v>1610184.1889199999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705</v>
      </c>
      <c r="F73" s="53"/>
    </row>
    <row r="74" spans="1:6">
      <c r="A74" s="188" t="s">
        <v>504</v>
      </c>
      <c r="B74" s="188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170473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61415.094579999997</v>
      </c>
    </row>
    <row r="81" spans="1:5">
      <c r="A81" s="105" t="s">
        <v>10</v>
      </c>
      <c r="B81" s="104" t="s">
        <v>512</v>
      </c>
      <c r="C81" s="47">
        <v>60810.007740000001</v>
      </c>
    </row>
    <row r="82" spans="1:5">
      <c r="A82" s="105" t="s">
        <v>12</v>
      </c>
      <c r="B82" s="104" t="s">
        <v>513</v>
      </c>
      <c r="C82" s="47">
        <v>155222.3812</v>
      </c>
    </row>
    <row r="83" spans="1:5">
      <c r="A83" s="105" t="s">
        <v>15</v>
      </c>
      <c r="B83" s="104" t="s">
        <v>514</v>
      </c>
      <c r="C83" s="47">
        <v>-5046</v>
      </c>
    </row>
    <row r="84" spans="1:5">
      <c r="A84" s="105" t="s">
        <v>16</v>
      </c>
      <c r="B84" s="104" t="s">
        <v>515</v>
      </c>
      <c r="C84" s="47">
        <v>13568.264389999997</v>
      </c>
    </row>
    <row r="85" spans="1:5">
      <c r="A85" s="117"/>
      <c r="B85" s="106" t="s">
        <v>516</v>
      </c>
      <c r="C85" s="47">
        <v>457208.74791000003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80071.914219999991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669621.49777999998</v>
      </c>
    </row>
    <row r="92" spans="1:5">
      <c r="A92" s="102" t="s">
        <v>4</v>
      </c>
      <c r="B92" s="111" t="s">
        <v>524</v>
      </c>
      <c r="C92" s="47">
        <v>43914.685409999998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89006</v>
      </c>
    </row>
    <row r="95" spans="1:5">
      <c r="A95" s="102" t="s">
        <v>7</v>
      </c>
      <c r="B95" s="111" t="s">
        <v>527</v>
      </c>
      <c r="C95" s="47">
        <v>3659.03125</v>
      </c>
    </row>
    <row r="96" spans="1:5">
      <c r="A96" s="102" t="s">
        <v>19</v>
      </c>
      <c r="B96" s="111" t="s">
        <v>528</v>
      </c>
      <c r="C96" s="47">
        <v>432</v>
      </c>
    </row>
    <row r="97" spans="1:5">
      <c r="A97" s="102" t="s">
        <v>17</v>
      </c>
      <c r="B97" s="111" t="s">
        <v>529</v>
      </c>
      <c r="C97" s="47">
        <v>6482.9460599999993</v>
      </c>
    </row>
    <row r="98" spans="1:5">
      <c r="A98" s="118"/>
      <c r="B98" s="110" t="s">
        <v>530</v>
      </c>
      <c r="C98" s="47">
        <v>893423.07472000003</v>
      </c>
      <c r="D98" s="45"/>
      <c r="E98" s="45"/>
    </row>
    <row r="99" spans="1:5">
      <c r="A99" s="102" t="s">
        <v>464</v>
      </c>
      <c r="B99" s="110" t="s">
        <v>531</v>
      </c>
      <c r="C99" s="47">
        <v>203869.22743000003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1549</v>
      </c>
    </row>
    <row r="105" spans="1:5">
      <c r="A105" s="105" t="s">
        <v>495</v>
      </c>
      <c r="B105" s="106" t="s">
        <v>538</v>
      </c>
      <c r="C105" s="47">
        <v>51638.138849999996</v>
      </c>
      <c r="D105" s="45"/>
      <c r="E105" s="45"/>
    </row>
    <row r="106" spans="1:5">
      <c r="A106" s="105" t="s">
        <v>0</v>
      </c>
      <c r="B106" s="104" t="s">
        <v>539</v>
      </c>
      <c r="C106" s="47">
        <v>25731.799319999998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2916.2684300000001</v>
      </c>
    </row>
    <row r="110" spans="1:5">
      <c r="A110" s="105" t="s">
        <v>11</v>
      </c>
      <c r="B110" s="104" t="s">
        <v>540</v>
      </c>
      <c r="C110" s="47">
        <v>0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8020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14970.071100000001</v>
      </c>
    </row>
    <row r="123" spans="1:3">
      <c r="A123" s="105" t="s">
        <v>11</v>
      </c>
      <c r="B123" s="104" t="s">
        <v>540</v>
      </c>
      <c r="C123" s="47">
        <v>0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2281.0524299999997</v>
      </c>
    </row>
    <row r="126" spans="1:3">
      <c r="A126" s="105" t="s">
        <v>11</v>
      </c>
      <c r="B126" s="104" t="s">
        <v>549</v>
      </c>
      <c r="C126" s="47">
        <v>1446.3873299999998</v>
      </c>
    </row>
    <row r="127" spans="1:3">
      <c r="A127" s="105" t="s">
        <v>11</v>
      </c>
      <c r="B127" s="104" t="s">
        <v>550</v>
      </c>
      <c r="C127" s="47">
        <v>207.74486999999999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1430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1430</v>
      </c>
      <c r="D131" s="45"/>
      <c r="E131" s="45"/>
    </row>
    <row r="132" spans="1:5">
      <c r="A132" s="122"/>
      <c r="B132" s="120" t="s">
        <v>555</v>
      </c>
      <c r="C132" s="47">
        <v>1611160.18891</v>
      </c>
      <c r="D132" s="45"/>
      <c r="E132" s="45"/>
    </row>
    <row r="133" spans="1:5">
      <c r="A133" s="123" t="s">
        <v>556</v>
      </c>
      <c r="B133" s="120" t="s">
        <v>557</v>
      </c>
      <c r="C133" s="47">
        <v>705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="70" zoomScaleNormal="7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5" t="s">
        <v>654</v>
      </c>
      <c r="B1" s="195"/>
      <c r="C1" s="195"/>
    </row>
    <row r="2" spans="1:5" ht="15.75">
      <c r="A2" s="49"/>
      <c r="B2" s="49"/>
      <c r="C2" s="49"/>
    </row>
    <row r="3" spans="1:5" ht="15.75">
      <c r="A3" s="196"/>
      <c r="B3" s="197"/>
      <c r="C3" s="59" t="s">
        <v>558</v>
      </c>
    </row>
    <row r="4" spans="1:5" ht="15.75">
      <c r="A4" s="198">
        <v>1</v>
      </c>
      <c r="B4" s="199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47">
        <v>30057.021399999998</v>
      </c>
      <c r="D7" s="45"/>
      <c r="E7" s="45"/>
    </row>
    <row r="8" spans="1:5" ht="31.5">
      <c r="A8" s="128"/>
      <c r="B8" s="127" t="s">
        <v>562</v>
      </c>
      <c r="C8" s="47">
        <v>-442.90192999999931</v>
      </c>
    </row>
    <row r="9" spans="1:5" ht="15.75">
      <c r="A9" s="128" t="s">
        <v>563</v>
      </c>
      <c r="B9" s="127" t="s">
        <v>564</v>
      </c>
      <c r="C9" s="47">
        <v>-3049.6463699999999</v>
      </c>
    </row>
    <row r="10" spans="1:5" ht="15.75">
      <c r="A10" s="128" t="s">
        <v>565</v>
      </c>
      <c r="B10" s="127" t="s">
        <v>566</v>
      </c>
      <c r="C10" s="47">
        <v>-2845.2558100009437</v>
      </c>
    </row>
    <row r="11" spans="1:5" ht="15.75">
      <c r="A11" s="128"/>
      <c r="B11" s="127" t="s">
        <v>567</v>
      </c>
      <c r="C11" s="47">
        <v>0</v>
      </c>
    </row>
    <row r="12" spans="1:5" ht="15.75">
      <c r="A12" s="128" t="s">
        <v>568</v>
      </c>
      <c r="B12" s="127" t="s">
        <v>569</v>
      </c>
      <c r="C12" s="47">
        <v>-951.79150343275103</v>
      </c>
    </row>
    <row r="13" spans="1:5" ht="15.75">
      <c r="A13" s="129"/>
      <c r="B13" s="130" t="s">
        <v>570</v>
      </c>
      <c r="C13" s="47">
        <v>23210.327716566306</v>
      </c>
      <c r="D13" s="45"/>
      <c r="E13" s="45"/>
    </row>
    <row r="14" spans="1:5" ht="15.75">
      <c r="A14" s="131" t="s">
        <v>2</v>
      </c>
      <c r="B14" s="127" t="s">
        <v>571</v>
      </c>
      <c r="C14" s="47">
        <v>96</v>
      </c>
      <c r="D14" s="45"/>
      <c r="E14" s="45"/>
    </row>
    <row r="15" spans="1:5" ht="15.75">
      <c r="A15" s="131" t="s">
        <v>3</v>
      </c>
      <c r="B15" s="127" t="s">
        <v>572</v>
      </c>
      <c r="C15" s="47">
        <v>300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47">
        <v>-8698.9541300000019</v>
      </c>
    </row>
    <row r="19" spans="1:5" ht="15.75">
      <c r="A19" s="128" t="s">
        <v>576</v>
      </c>
      <c r="B19" s="127" t="s">
        <v>577</v>
      </c>
      <c r="C19" s="47">
        <v>176</v>
      </c>
    </row>
    <row r="20" spans="1:5" ht="15.75">
      <c r="A20" s="129"/>
      <c r="B20" s="132" t="s">
        <v>578</v>
      </c>
      <c r="C20" s="47">
        <v>-8522.9541300000001</v>
      </c>
      <c r="D20" s="45"/>
      <c r="E20" s="45"/>
    </row>
    <row r="21" spans="1:5" ht="15.75">
      <c r="A21" s="128" t="s">
        <v>563</v>
      </c>
      <c r="B21" s="127" t="s">
        <v>579</v>
      </c>
      <c r="C21" s="47">
        <v>-591.82159825906956</v>
      </c>
    </row>
    <row r="22" spans="1:5" ht="15.75">
      <c r="A22" s="128" t="s">
        <v>565</v>
      </c>
      <c r="B22" s="127" t="s">
        <v>580</v>
      </c>
      <c r="C22" s="47">
        <v>119</v>
      </c>
    </row>
    <row r="23" spans="1:5" ht="15.75">
      <c r="A23" s="129"/>
      <c r="B23" s="130" t="s">
        <v>581</v>
      </c>
      <c r="C23" s="47">
        <v>-8995.7757282590701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47">
        <v>-4</v>
      </c>
    </row>
    <row r="26" spans="1:5" ht="15.75">
      <c r="A26" s="128" t="s">
        <v>563</v>
      </c>
      <c r="B26" s="127" t="s">
        <v>584</v>
      </c>
      <c r="C26" s="47">
        <v>0</v>
      </c>
    </row>
    <row r="27" spans="1:5" ht="15.75">
      <c r="A27" s="126"/>
      <c r="B27" s="130" t="s">
        <v>585</v>
      </c>
      <c r="C27" s="47">
        <v>-4</v>
      </c>
      <c r="D27" s="45"/>
      <c r="E27" s="45"/>
    </row>
    <row r="28" spans="1:5" ht="15.75">
      <c r="A28" s="126" t="s">
        <v>6</v>
      </c>
      <c r="B28" s="127" t="s">
        <v>586</v>
      </c>
      <c r="C28" s="47">
        <v>-525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47">
        <v>-6560.73599492428</v>
      </c>
    </row>
    <row r="31" spans="1:5" ht="15.75">
      <c r="A31" s="128" t="s">
        <v>563</v>
      </c>
      <c r="B31" s="127" t="s">
        <v>589</v>
      </c>
      <c r="C31" s="47">
        <v>465.05061000000001</v>
      </c>
    </row>
    <row r="32" spans="1:5" ht="15.75">
      <c r="A32" s="128" t="s">
        <v>565</v>
      </c>
      <c r="B32" s="127" t="s">
        <v>590</v>
      </c>
      <c r="C32" s="47">
        <v>-3810.1021390474975</v>
      </c>
    </row>
    <row r="33" spans="1:5" ht="15.75">
      <c r="A33" s="128" t="s">
        <v>568</v>
      </c>
      <c r="B33" s="127" t="s">
        <v>591</v>
      </c>
      <c r="C33" s="47">
        <v>131</v>
      </c>
    </row>
    <row r="34" spans="1:5" ht="15.75">
      <c r="A34" s="133"/>
      <c r="B34" s="130" t="s">
        <v>592</v>
      </c>
      <c r="C34" s="47">
        <v>-9774.7875239717778</v>
      </c>
      <c r="D34" s="45"/>
      <c r="E34" s="45"/>
    </row>
    <row r="35" spans="1:5" ht="15.75">
      <c r="A35" s="126" t="s">
        <v>19</v>
      </c>
      <c r="B35" s="127" t="s">
        <v>593</v>
      </c>
      <c r="C35" s="47">
        <v>-1192.7291922954471</v>
      </c>
    </row>
    <row r="36" spans="1:5" ht="15.75" customHeight="1">
      <c r="A36" s="126"/>
      <c r="B36" s="127" t="s">
        <v>594</v>
      </c>
      <c r="C36" s="47">
        <v>-1063.5442599999999</v>
      </c>
    </row>
    <row r="37" spans="1:5" ht="15.75">
      <c r="A37" s="126" t="s">
        <v>17</v>
      </c>
      <c r="B37" s="127" t="s">
        <v>595</v>
      </c>
      <c r="C37" s="47">
        <v>0</v>
      </c>
    </row>
    <row r="38" spans="1:5" ht="15.75">
      <c r="A38" s="126" t="s">
        <v>20</v>
      </c>
      <c r="B38" s="127" t="s">
        <v>596</v>
      </c>
      <c r="C38" s="47">
        <v>3114.0352720400115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47">
        <v>132809.83087999999</v>
      </c>
    </row>
    <row r="42" spans="1:5" ht="31.5">
      <c r="A42" s="132"/>
      <c r="B42" s="127" t="s">
        <v>562</v>
      </c>
      <c r="C42" s="47">
        <v>-2100.2712434962</v>
      </c>
    </row>
    <row r="43" spans="1:5" ht="15.75">
      <c r="A43" s="136" t="s">
        <v>563</v>
      </c>
      <c r="B43" s="137" t="s">
        <v>564</v>
      </c>
      <c r="C43" s="47">
        <v>-4430.0032799999999</v>
      </c>
    </row>
    <row r="44" spans="1:5" ht="15.75">
      <c r="A44" s="136" t="s">
        <v>565</v>
      </c>
      <c r="B44" s="127" t="s">
        <v>598</v>
      </c>
      <c r="C44" s="47">
        <v>-1056.9518499999999</v>
      </c>
    </row>
    <row r="45" spans="1:5" ht="15.75">
      <c r="A45" s="136" t="s">
        <v>568</v>
      </c>
      <c r="B45" s="137" t="s">
        <v>569</v>
      </c>
      <c r="C45" s="47">
        <v>682.84798999999998</v>
      </c>
    </row>
    <row r="46" spans="1:5" ht="15.75">
      <c r="A46" s="129"/>
      <c r="B46" s="130" t="s">
        <v>599</v>
      </c>
      <c r="C46" s="47">
        <v>128005.72374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47">
        <v>60</v>
      </c>
    </row>
    <row r="49" spans="1:5" ht="15.75">
      <c r="A49" s="139"/>
      <c r="B49" s="138" t="s">
        <v>602</v>
      </c>
      <c r="C49" s="47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47">
        <v>0</v>
      </c>
    </row>
    <row r="52" spans="1:5" ht="15.75">
      <c r="A52" s="140" t="s">
        <v>604</v>
      </c>
      <c r="B52" s="127" t="s">
        <v>605</v>
      </c>
      <c r="C52" s="47">
        <v>485.72768000000002</v>
      </c>
    </row>
    <row r="53" spans="1:5" ht="15.75">
      <c r="A53" s="140" t="s">
        <v>606</v>
      </c>
      <c r="B53" s="127" t="s">
        <v>607</v>
      </c>
      <c r="C53" s="47">
        <v>9853.1675900000009</v>
      </c>
    </row>
    <row r="54" spans="1:5" ht="15.75">
      <c r="A54" s="141"/>
      <c r="B54" s="132" t="s">
        <v>608</v>
      </c>
      <c r="C54" s="47">
        <v>10338.895270000001</v>
      </c>
      <c r="D54" s="45"/>
      <c r="E54" s="45"/>
    </row>
    <row r="55" spans="1:5" ht="15.75">
      <c r="A55" s="139" t="s">
        <v>565</v>
      </c>
      <c r="B55" s="127" t="s">
        <v>609</v>
      </c>
      <c r="C55" s="47">
        <v>23869.2346</v>
      </c>
    </row>
    <row r="56" spans="1:5" ht="15.75">
      <c r="A56" s="139" t="s">
        <v>568</v>
      </c>
      <c r="B56" s="127" t="s">
        <v>610</v>
      </c>
      <c r="C56" s="47">
        <v>2448</v>
      </c>
    </row>
    <row r="57" spans="1:5" ht="15.75">
      <c r="A57" s="124"/>
      <c r="B57" s="130" t="s">
        <v>611</v>
      </c>
      <c r="C57" s="47">
        <v>36716.129869999997</v>
      </c>
      <c r="D57" s="45"/>
      <c r="E57" s="45"/>
    </row>
    <row r="58" spans="1:5" ht="15.75">
      <c r="A58" s="133" t="s">
        <v>3</v>
      </c>
      <c r="B58" s="141" t="s">
        <v>572</v>
      </c>
      <c r="C58" s="47">
        <v>1977.2920399999998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47">
        <v>-50783.586089999997</v>
      </c>
    </row>
    <row r="62" spans="1:5" ht="15.75">
      <c r="A62" s="136" t="s">
        <v>576</v>
      </c>
      <c r="B62" s="138" t="s">
        <v>577</v>
      </c>
      <c r="C62" s="47">
        <v>704.69495000000006</v>
      </c>
    </row>
    <row r="63" spans="1:5" ht="15.75">
      <c r="A63" s="129"/>
      <c r="B63" s="132" t="s">
        <v>613</v>
      </c>
      <c r="C63" s="47">
        <v>-50078.89114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47">
        <v>1085.8850400000006</v>
      </c>
    </row>
    <row r="66" spans="1:5" ht="15.75">
      <c r="A66" s="140" t="s">
        <v>606</v>
      </c>
      <c r="B66" s="138" t="s">
        <v>577</v>
      </c>
      <c r="C66" s="47">
        <v>-609.81206999999995</v>
      </c>
    </row>
    <row r="67" spans="1:5" ht="15.75">
      <c r="A67" s="129"/>
      <c r="B67" s="132" t="s">
        <v>615</v>
      </c>
      <c r="C67" s="47">
        <v>476.07297000000051</v>
      </c>
      <c r="D67" s="45"/>
      <c r="E67" s="45"/>
    </row>
    <row r="68" spans="1:5" ht="15.75">
      <c r="A68" s="133"/>
      <c r="B68" s="142" t="s">
        <v>581</v>
      </c>
      <c r="C68" s="47">
        <v>-49602.818169999999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47">
        <v>-27644.446810000005</v>
      </c>
    </row>
    <row r="72" spans="1:5" ht="15.75">
      <c r="A72" s="136" t="s">
        <v>576</v>
      </c>
      <c r="B72" s="138" t="s">
        <v>577</v>
      </c>
      <c r="C72" s="47">
        <v>-11.831610000000008</v>
      </c>
    </row>
    <row r="73" spans="1:5" ht="15.75">
      <c r="A73" s="129"/>
      <c r="B73" s="132" t="s">
        <v>613</v>
      </c>
      <c r="C73" s="47">
        <v>-27656.278420000006</v>
      </c>
      <c r="D73" s="45"/>
      <c r="E73" s="45"/>
    </row>
    <row r="74" spans="1:5" ht="15.75">
      <c r="A74" s="139" t="s">
        <v>563</v>
      </c>
      <c r="B74" s="138" t="s">
        <v>618</v>
      </c>
      <c r="C74" s="47">
        <v>-5028.1039499999997</v>
      </c>
    </row>
    <row r="75" spans="1:5" ht="15.75">
      <c r="A75" s="129"/>
      <c r="B75" s="130" t="s">
        <v>619</v>
      </c>
      <c r="C75" s="47">
        <v>-32684.382370000007</v>
      </c>
      <c r="D75" s="45"/>
      <c r="E75" s="45"/>
    </row>
    <row r="76" spans="1:5" ht="15.75">
      <c r="A76" s="126">
        <v>6</v>
      </c>
      <c r="B76" s="127" t="s">
        <v>586</v>
      </c>
      <c r="C76" s="47">
        <v>-6082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47">
        <v>-23098.571605075722</v>
      </c>
    </row>
    <row r="79" spans="1:5" ht="15.75">
      <c r="A79" s="136" t="s">
        <v>563</v>
      </c>
      <c r="B79" s="127" t="s">
        <v>589</v>
      </c>
      <c r="C79" s="47">
        <v>-134.8035899999993</v>
      </c>
    </row>
    <row r="80" spans="1:5" ht="15.75">
      <c r="A80" s="136" t="s">
        <v>565</v>
      </c>
      <c r="B80" s="127" t="s">
        <v>590</v>
      </c>
      <c r="C80" s="47">
        <v>-14860.959790952504</v>
      </c>
    </row>
    <row r="81" spans="1:5" ht="15.75">
      <c r="A81" s="136" t="s">
        <v>568</v>
      </c>
      <c r="B81" s="127" t="s">
        <v>621</v>
      </c>
      <c r="C81" s="47">
        <v>1335.1389999999999</v>
      </c>
    </row>
    <row r="82" spans="1:5" ht="15.75">
      <c r="A82" s="133"/>
      <c r="B82" s="130" t="s">
        <v>592</v>
      </c>
      <c r="C82" s="47">
        <v>-36759.195986028222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47">
        <v>-241</v>
      </c>
    </row>
    <row r="85" spans="1:5" ht="15.75">
      <c r="A85" s="136" t="s">
        <v>563</v>
      </c>
      <c r="B85" s="127" t="s">
        <v>624</v>
      </c>
      <c r="C85" s="47">
        <v>-24100.854319999999</v>
      </c>
    </row>
    <row r="86" spans="1:5" ht="15.75">
      <c r="A86" s="136" t="s">
        <v>565</v>
      </c>
      <c r="B86" s="127" t="s">
        <v>625</v>
      </c>
      <c r="C86" s="47">
        <v>-1787</v>
      </c>
    </row>
    <row r="87" spans="1:5" ht="15.75">
      <c r="A87" s="132"/>
      <c r="B87" s="130" t="s">
        <v>626</v>
      </c>
      <c r="C87" s="47">
        <v>-26128.854319999999</v>
      </c>
      <c r="D87" s="45"/>
      <c r="E87" s="45"/>
    </row>
    <row r="88" spans="1:5" ht="15.75">
      <c r="A88" s="126">
        <v>9</v>
      </c>
      <c r="B88" s="138" t="s">
        <v>627</v>
      </c>
      <c r="C88" s="47">
        <v>-4215.2139277045535</v>
      </c>
    </row>
    <row r="89" spans="1:5" ht="15.75" customHeight="1">
      <c r="A89" s="126"/>
      <c r="B89" s="127" t="s">
        <v>594</v>
      </c>
      <c r="C89" s="47">
        <v>-7053.4124000000002</v>
      </c>
    </row>
    <row r="90" spans="1:5" ht="15.75">
      <c r="A90" s="126" t="s">
        <v>20</v>
      </c>
      <c r="B90" s="127" t="s">
        <v>628</v>
      </c>
      <c r="C90" s="47">
        <v>-3642</v>
      </c>
    </row>
    <row r="91" spans="1:5" ht="15.75">
      <c r="A91" s="126" t="s">
        <v>629</v>
      </c>
      <c r="B91" s="127" t="s">
        <v>630</v>
      </c>
      <c r="C91" s="47">
        <v>0</v>
      </c>
    </row>
    <row r="92" spans="1:5" ht="15.75">
      <c r="A92" s="126" t="s">
        <v>21</v>
      </c>
      <c r="B92" s="127" t="s">
        <v>631</v>
      </c>
      <c r="C92" s="47">
        <v>7584.6808762672235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47">
        <v>3114.0352720400115</v>
      </c>
      <c r="D94" s="45"/>
      <c r="E94" s="45"/>
    </row>
    <row r="95" spans="1:5" ht="15.75">
      <c r="A95" s="126" t="s">
        <v>2</v>
      </c>
      <c r="B95" s="127" t="s">
        <v>634</v>
      </c>
      <c r="C95" s="47">
        <v>7584.6808762672235</v>
      </c>
      <c r="D95" s="45"/>
      <c r="E95" s="45"/>
    </row>
    <row r="96" spans="1:5" ht="15.75">
      <c r="A96" s="144" t="s">
        <v>3</v>
      </c>
      <c r="B96" s="127" t="s">
        <v>635</v>
      </c>
      <c r="C96" s="47">
        <v>0</v>
      </c>
    </row>
    <row r="97" spans="1:5" ht="15.75">
      <c r="A97" s="128" t="s">
        <v>234</v>
      </c>
      <c r="B97" s="127" t="s">
        <v>601</v>
      </c>
      <c r="C97" s="47">
        <v>44</v>
      </c>
    </row>
    <row r="98" spans="1:5" ht="15.75">
      <c r="A98" s="145"/>
      <c r="B98" s="127" t="s">
        <v>602</v>
      </c>
      <c r="C98" s="47">
        <v>0</v>
      </c>
    </row>
    <row r="99" spans="1:5" ht="15.75">
      <c r="A99" s="145" t="s">
        <v>563</v>
      </c>
      <c r="B99" s="127" t="s">
        <v>603</v>
      </c>
      <c r="C99" s="47">
        <v>0</v>
      </c>
    </row>
    <row r="100" spans="1:5" ht="15.75">
      <c r="A100" s="145"/>
      <c r="B100" s="127" t="s">
        <v>602</v>
      </c>
      <c r="C100" s="47">
        <v>0</v>
      </c>
    </row>
    <row r="101" spans="1:5" ht="15.75">
      <c r="A101" s="146" t="s">
        <v>604</v>
      </c>
      <c r="B101" s="127" t="s">
        <v>605</v>
      </c>
      <c r="C101" s="47">
        <v>0</v>
      </c>
    </row>
    <row r="102" spans="1:5" ht="15.75">
      <c r="A102" s="146" t="s">
        <v>606</v>
      </c>
      <c r="B102" s="127" t="s">
        <v>607</v>
      </c>
      <c r="C102" s="47">
        <v>2622.6707799999999</v>
      </c>
    </row>
    <row r="103" spans="1:5" ht="15.75">
      <c r="A103" s="141"/>
      <c r="B103" s="132" t="s">
        <v>608</v>
      </c>
      <c r="C103" s="47">
        <v>2622.6707799999999</v>
      </c>
    </row>
    <row r="104" spans="1:5" ht="15.75">
      <c r="A104" s="145" t="s">
        <v>565</v>
      </c>
      <c r="B104" s="127" t="s">
        <v>609</v>
      </c>
      <c r="C104" s="47">
        <v>303</v>
      </c>
    </row>
    <row r="105" spans="1:5" ht="15.75">
      <c r="A105" s="145" t="s">
        <v>568</v>
      </c>
      <c r="B105" s="127" t="s">
        <v>610</v>
      </c>
      <c r="C105" s="47">
        <v>2663</v>
      </c>
    </row>
    <row r="106" spans="1:5" ht="15.75">
      <c r="A106" s="124"/>
      <c r="B106" s="130" t="s">
        <v>636</v>
      </c>
      <c r="C106" s="47">
        <v>5632.6707800000004</v>
      </c>
    </row>
    <row r="107" spans="1:5" ht="15.75" customHeight="1">
      <c r="A107" s="133" t="s">
        <v>4</v>
      </c>
      <c r="B107" s="127" t="s">
        <v>637</v>
      </c>
      <c r="C107" s="47">
        <v>48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47">
        <v>-1032</v>
      </c>
    </row>
    <row r="110" spans="1:5" ht="15.75">
      <c r="A110" s="128" t="s">
        <v>563</v>
      </c>
      <c r="B110" s="127" t="s">
        <v>624</v>
      </c>
      <c r="C110" s="47">
        <v>-303</v>
      </c>
    </row>
    <row r="111" spans="1:5" ht="15.75">
      <c r="A111" s="128" t="s">
        <v>565</v>
      </c>
      <c r="B111" s="127" t="s">
        <v>625</v>
      </c>
      <c r="C111" s="47">
        <v>-300</v>
      </c>
    </row>
    <row r="112" spans="1:5" ht="15.75">
      <c r="A112" s="132"/>
      <c r="B112" s="130" t="s">
        <v>619</v>
      </c>
      <c r="C112" s="47">
        <v>-1635</v>
      </c>
      <c r="D112" s="45"/>
      <c r="E112" s="45"/>
    </row>
    <row r="113" spans="1:5" ht="15.75">
      <c r="A113" s="133" t="s">
        <v>6</v>
      </c>
      <c r="B113" s="127" t="s">
        <v>640</v>
      </c>
      <c r="C113" s="47">
        <v>-34.841412496221601</v>
      </c>
      <c r="D113" s="45"/>
      <c r="E113" s="45"/>
    </row>
    <row r="114" spans="1:5" ht="15.75">
      <c r="A114" s="133" t="s">
        <v>7</v>
      </c>
      <c r="B114" s="127" t="s">
        <v>641</v>
      </c>
      <c r="C114" s="47">
        <v>229.00020999999998</v>
      </c>
    </row>
    <row r="115" spans="1:5" ht="15.75">
      <c r="A115" s="133" t="s">
        <v>19</v>
      </c>
      <c r="B115" s="127" t="s">
        <v>642</v>
      </c>
      <c r="C115" s="47">
        <v>-148.28188</v>
      </c>
    </row>
    <row r="116" spans="1:5" ht="15.75">
      <c r="A116" s="133" t="s">
        <v>17</v>
      </c>
      <c r="B116" s="127" t="s">
        <v>643</v>
      </c>
      <c r="C116" s="47">
        <v>14790.263845811012</v>
      </c>
      <c r="D116" s="45"/>
      <c r="E116" s="45"/>
    </row>
    <row r="117" spans="1:5" ht="15.75">
      <c r="A117" s="133" t="s">
        <v>20</v>
      </c>
      <c r="B117" s="127" t="s">
        <v>644</v>
      </c>
      <c r="C117" s="47">
        <v>6.5300500000000001</v>
      </c>
    </row>
    <row r="118" spans="1:5" ht="15.75">
      <c r="A118" s="133" t="s">
        <v>21</v>
      </c>
      <c r="B118" s="127" t="s">
        <v>645</v>
      </c>
      <c r="C118" s="47">
        <v>-3.02033</v>
      </c>
    </row>
    <row r="119" spans="1:5" ht="15.75">
      <c r="A119" s="133" t="s">
        <v>237</v>
      </c>
      <c r="B119" s="127" t="s">
        <v>646</v>
      </c>
      <c r="C119" s="47">
        <v>3.5097199999999997</v>
      </c>
      <c r="D119" s="45"/>
      <c r="E119" s="45"/>
    </row>
    <row r="120" spans="1:5" ht="15.75">
      <c r="A120" s="133" t="s">
        <v>238</v>
      </c>
      <c r="B120" s="127" t="s">
        <v>647</v>
      </c>
      <c r="C120" s="47">
        <v>-1222.930161</v>
      </c>
    </row>
    <row r="121" spans="1:5" ht="15.75">
      <c r="A121" s="133" t="s">
        <v>239</v>
      </c>
      <c r="B121" s="127" t="s">
        <v>648</v>
      </c>
      <c r="C121" s="47">
        <v>-2.325165999999852</v>
      </c>
    </row>
    <row r="122" spans="1:5" ht="15.75">
      <c r="A122" s="133" t="s">
        <v>240</v>
      </c>
      <c r="B122" s="127" t="s">
        <v>649</v>
      </c>
      <c r="C122" s="47">
        <v>13568.518238811015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Windows User</cp:lastModifiedBy>
  <cp:lastPrinted>2018-07-19T18:05:53Z</cp:lastPrinted>
  <dcterms:created xsi:type="dcterms:W3CDTF">2004-10-05T13:09:46Z</dcterms:created>
  <dcterms:modified xsi:type="dcterms:W3CDTF">2018-07-30T10:19:22Z</dcterms:modified>
</cp:coreProperties>
</file>