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m.hristova\Documents\PREHVARLIANE\PREHVARLIANE_2018_Q1\"/>
    </mc:Choice>
  </mc:AlternateContent>
  <bookViews>
    <workbookView xWindow="0" yWindow="0" windowWidth="21600" windowHeight="9630" tabRatio="602"/>
  </bookViews>
  <sheets>
    <sheet name="ППФ - I-во тримесечие 2018 г." sheetId="9" r:id="rId1"/>
  </sheets>
  <definedNames>
    <definedName name="_xlnm.Print_Area" localSheetId="0">'ППФ - I-во тримесечие 2018 г.'!$A$1:$X$40</definedName>
    <definedName name="_xlnm.Print_Titles" localSheetId="0">'ППФ - I-во тримесечие 2018 г.'!$A:$B</definedName>
  </definedNames>
  <calcPr calcId="162913"/>
</workbook>
</file>

<file path=xl/calcChain.xml><?xml version="1.0" encoding="utf-8"?>
<calcChain xmlns="http://schemas.openxmlformats.org/spreadsheetml/2006/main">
  <c r="V16" i="9" l="1"/>
  <c r="U16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C16" i="9"/>
  <c r="V15" i="9" l="1"/>
  <c r="X15" i="9" s="1"/>
  <c r="U15" i="9"/>
  <c r="W15" i="9" s="1"/>
  <c r="V14" i="9"/>
  <c r="X14" i="9" s="1"/>
  <c r="U14" i="9"/>
  <c r="W14" i="9" s="1"/>
  <c r="V13" i="9"/>
  <c r="X13" i="9" s="1"/>
  <c r="U13" i="9"/>
  <c r="W13" i="9" s="1"/>
  <c r="V12" i="9"/>
  <c r="X12" i="9" s="1"/>
  <c r="U12" i="9"/>
  <c r="W12" i="9" s="1"/>
  <c r="V11" i="9"/>
  <c r="X11" i="9" s="1"/>
  <c r="U11" i="9"/>
  <c r="W11" i="9" s="1"/>
  <c r="V10" i="9"/>
  <c r="X10" i="9" s="1"/>
  <c r="U10" i="9"/>
  <c r="W10" i="9" s="1"/>
  <c r="V9" i="9"/>
  <c r="X9" i="9" s="1"/>
  <c r="U9" i="9"/>
  <c r="W9" i="9" s="1"/>
  <c r="V8" i="9"/>
  <c r="X8" i="9" s="1"/>
  <c r="U8" i="9"/>
  <c r="W8" i="9" s="1"/>
  <c r="V7" i="9"/>
  <c r="X7" i="9" s="1"/>
  <c r="U7" i="9"/>
  <c r="W7" i="9" s="1"/>
</calcChain>
</file>

<file path=xl/sharedStrings.xml><?xml version="1.0" encoding="utf-8"?>
<sst xmlns="http://schemas.openxmlformats.org/spreadsheetml/2006/main" count="49" uniqueCount="20">
  <si>
    <t>Общо</t>
  </si>
  <si>
    <t xml:space="preserve">ППФ "Доверие" </t>
  </si>
  <si>
    <t xml:space="preserve">ППФ "Съгласие" </t>
  </si>
  <si>
    <t xml:space="preserve">ППФ "ДСК-Родина" </t>
  </si>
  <si>
    <t>ППФ "ЦКБ - Сила"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</si>
  <si>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</si>
  <si>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</si>
  <si>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</si>
  <si>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</si>
  <si>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</si>
  <si>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</si>
  <si>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ЗППФ "Алианц България" </t>
  </si>
  <si>
    <t xml:space="preserve">"ППФ - Бъдеще" </t>
  </si>
  <si>
    <t xml:space="preserve"> ППФ "Топлина" </t>
  </si>
  <si>
    <t>ППФ "Пенсионно-осигурителен институт"</t>
  </si>
  <si>
    <t>ППФ "Топлина"</t>
  </si>
  <si>
    <t>ППФ "Пенсионноосигурителен институт"</t>
  </si>
  <si>
    <t xml:space="preserve">"Ен Ен ППФ"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</si>
  <si>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01.01.2018 г. - 31.03.2018 г. </t>
    </r>
  </si>
  <si>
    <t>и за размера на прехвърлените средства на 15.05.2018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</si>
</sst>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3" xfId="0" applyNumberFormat="1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3" fontId="6" fillId="0" borderId="1" xfId="0" applyNumberFormat="1" applyFont="1" applyFill="1" applyBorder="1" applyAlignment="1"/>
    <xf numFmtId="3" fontId="6" fillId="0" borderId="1" xfId="0" applyNumberFormat="1" applyFont="1" applyBorder="1" applyAlignment="1"/>
    <xf numFmtId="0" fontId="1" fillId="0" borderId="1" xfId="0" applyFont="1" applyBorder="1" applyAlignment="1"/>
    <xf numFmtId="3" fontId="1" fillId="0" borderId="1" xfId="0" applyNumberFormat="1" applyFont="1" applyFill="1" applyBorder="1" applyAlignment="1"/>
    <xf numFmtId="0" fontId="1" fillId="0" borderId="3" xfId="0" applyFont="1" applyBorder="1" applyAlignment="1"/>
    <xf numFmtId="3" fontId="6" fillId="0" borderId="3" xfId="0" applyNumberFormat="1" applyFont="1" applyBorder="1" applyAlignment="1"/>
    <xf numFmtId="3" fontId="6" fillId="0" borderId="3" xfId="0" applyNumberFormat="1" applyFont="1" applyFill="1" applyBorder="1" applyAlignment="1"/>
    <xf numFmtId="3" fontId="1" fillId="0" borderId="7" xfId="0" applyNumberFormat="1" applyFont="1" applyBorder="1" applyAlignment="1"/>
    <xf numFmtId="3" fontId="2" fillId="0" borderId="8" xfId="0" applyNumberFormat="1" applyFont="1" applyFill="1" applyBorder="1"/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4" fontId="1" fillId="2" borderId="3" xfId="0" applyNumberFormat="1" applyFont="1" applyFill="1" applyBorder="1" applyAlignment="1"/>
    <xf numFmtId="3" fontId="2" fillId="0" borderId="1" xfId="0" applyNumberFormat="1" applyFont="1" applyFill="1" applyBorder="1" applyAlignment="1"/>
    <xf numFmtId="3" fontId="2" fillId="0" borderId="6" xfId="0" applyNumberFormat="1" applyFont="1" applyFill="1" applyBorder="1" applyAlignment="1"/>
    <xf numFmtId="0" fontId="13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267700258397933"/>
          <c:y val="3.37973753280839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345185322819439E-2"/>
          <c:y val="8.5487077534791248E-2"/>
          <c:w val="0.8871686207829681"/>
          <c:h val="0.70377733598409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тримесечие 2018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689176371095846E-4"/>
                  <c:y val="-8.253888741044643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B90-4DC9-8A01-246D47DC2162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2018 г.'!$X$7</c:f>
              <c:numCache>
                <c:formatCode>#,##0</c:formatCode>
                <c:ptCount val="1"/>
                <c:pt idx="0">
                  <c:v>450429.75999999978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90-4DC9-8A01-246D47DC2162}"/>
            </c:ext>
          </c:extLst>
        </c:ser>
        <c:ser>
          <c:idx val="1"/>
          <c:order val="1"/>
          <c:tx>
            <c:strRef>
              <c:f>'ППФ - I-во тримесечие 2018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267226227521377E-3"/>
                  <c:y val="-4.349132003261151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B90-4DC9-8A01-246D47DC2162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2018 г.'!$X$8</c:f>
              <c:numCache>
                <c:formatCode>#,##0</c:formatCode>
                <c:ptCount val="1"/>
                <c:pt idx="0">
                  <c:v>-994753.83000000054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90-4DC9-8A01-246D47DC2162}"/>
            </c:ext>
          </c:extLst>
        </c:ser>
        <c:ser>
          <c:idx val="2"/>
          <c:order val="2"/>
          <c:tx>
            <c:strRef>
              <c:f>'ППФ - I-во тримесечие 2018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8457652880472669E-3"/>
                  <c:y val="4.0310368758577023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B90-4DC9-8A01-246D47DC2162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2018 г.'!$X$9</c:f>
              <c:numCache>
                <c:formatCode>#,##0</c:formatCode>
                <c:ptCount val="1"/>
                <c:pt idx="0">
                  <c:v>2561197.17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B90-4DC9-8A01-246D47DC2162}"/>
            </c:ext>
          </c:extLst>
        </c:ser>
        <c:ser>
          <c:idx val="3"/>
          <c:order val="3"/>
          <c:tx>
            <c:strRef>
              <c:f>'ППФ - I-во тримесечие 2018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722158097436659E-4"/>
                  <c:y val="-1.6945883752602496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B90-4DC9-8A01-246D47DC2162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2018 г.'!$X$10</c:f>
              <c:numCache>
                <c:formatCode>#,##0</c:formatCode>
                <c:ptCount val="1"/>
                <c:pt idx="0">
                  <c:v>-363676.61000000034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B90-4DC9-8A01-246D47DC2162}"/>
            </c:ext>
          </c:extLst>
        </c:ser>
        <c:ser>
          <c:idx val="4"/>
          <c:order val="4"/>
          <c:tx>
            <c:strRef>
              <c:f>'ППФ - I-во тримесечие 2018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1B90-4DC9-8A01-246D47DC2162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2018 г.'!$X$11</c:f>
              <c:numCache>
                <c:formatCode>#,##0</c:formatCode>
                <c:ptCount val="1"/>
                <c:pt idx="0">
                  <c:v>-128297.84999999998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B90-4DC9-8A01-246D47DC2162}"/>
            </c:ext>
          </c:extLst>
        </c:ser>
        <c:ser>
          <c:idx val="5"/>
          <c:order val="5"/>
          <c:tx>
            <c:strRef>
              <c:f>'ППФ - I-во тримесечие 2018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2232333445518324E-3"/>
                  <c:y val="-9.0156292216243984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1B90-4DC9-8A01-246D47DC2162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2018 г.'!$X$12</c:f>
              <c:numCache>
                <c:formatCode>#,##0</c:formatCode>
                <c:ptCount val="1"/>
                <c:pt idx="0">
                  <c:v>-671773.54999999993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B90-4DC9-8A01-246D47DC2162}"/>
            </c:ext>
          </c:extLst>
        </c:ser>
        <c:ser>
          <c:idx val="7"/>
          <c:order val="6"/>
          <c:tx>
            <c:strRef>
              <c:f>'ППФ - I-во тримесечие 2018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тримесечие 2018 г.'!$X$13</c:f>
              <c:numCache>
                <c:formatCode>#,##0</c:formatCode>
                <c:ptCount val="1"/>
                <c:pt idx="0">
                  <c:v>265595.14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B90-4DC9-8A01-246D47DC2162}"/>
            </c:ext>
          </c:extLst>
        </c:ser>
        <c:ser>
          <c:idx val="8"/>
          <c:order val="7"/>
          <c:tx>
            <c:strRef>
              <c:f>'ППФ - I-во тримесечие 2018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3191662000161063E-3"/>
                  <c:y val="2.365648627917534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1B90-4DC9-8A01-246D47DC2162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2018 г.'!$X$14</c:f>
              <c:numCache>
                <c:formatCode>#,##0</c:formatCode>
                <c:ptCount val="1"/>
                <c:pt idx="0">
                  <c:v>-482831.41000000009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B90-4DC9-8A01-246D47DC2162}"/>
            </c:ext>
          </c:extLst>
        </c:ser>
        <c:ser>
          <c:idx val="9"/>
          <c:order val="8"/>
          <c:tx>
            <c:strRef>
              <c:f>'ППФ - I-во тримесечие 2018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тримесечие 2018 г.'!$X$15</c:f>
              <c:numCache>
                <c:formatCode>#,##0</c:formatCode>
                <c:ptCount val="1"/>
                <c:pt idx="0">
                  <c:v>-635888.81999999995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1B90-4DC9-8A01-246D47DC21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824830544"/>
        <c:axId val="1"/>
      </c:barChart>
      <c:catAx>
        <c:axId val="824830544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82483054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7494673630912423E-2"/>
          <c:y val="0.81709737532808402"/>
          <c:w val="0.88686995520908729"/>
          <c:h val="0.1590459317585302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229540591490728"/>
          <c:y val="2.97616902364816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636556854410204E-2"/>
          <c:y val="8.1349363973687014E-2"/>
          <c:w val="0.91817215727948986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тримесечие 2018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4672405089611978E-3"/>
                  <c:y val="4.1518654361890929E-3"/>
                </c:manualLayout>
              </c:layout>
              <c:spPr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1BB-4017-87C1-617B85268D54}"/>
                </c:ext>
              </c:extLst>
            </c:dLbl>
            <c:spPr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2018 г.'!$W$7</c:f>
              <c:numCache>
                <c:formatCode>#,##0</c:formatCode>
                <c:ptCount val="1"/>
                <c:pt idx="0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BB-4017-87C1-617B85268D54}"/>
            </c:ext>
          </c:extLst>
        </c:ser>
        <c:ser>
          <c:idx val="1"/>
          <c:order val="1"/>
          <c:tx>
            <c:strRef>
              <c:f>'ППФ - I-во тримесечие 2018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тримесечие 2018 г.'!$W$8</c:f>
              <c:numCache>
                <c:formatCode>#,##0</c:formatCode>
                <c:ptCount val="1"/>
                <c:pt idx="0">
                  <c:v>-208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BB-4017-87C1-617B85268D54}"/>
            </c:ext>
          </c:extLst>
        </c:ser>
        <c:ser>
          <c:idx val="2"/>
          <c:order val="2"/>
          <c:tx>
            <c:strRef>
              <c:f>'ППФ - I-во тримесечие 2018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9182866915234981E-3"/>
                  <c:y val="-1.84168847652960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1BB-4017-87C1-617B85268D54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2018 г.'!$W$9</c:f>
              <c:numCache>
                <c:formatCode>#,##0</c:formatCode>
                <c:ptCount val="1"/>
                <c:pt idx="0">
                  <c:v>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1BB-4017-87C1-617B85268D54}"/>
            </c:ext>
          </c:extLst>
        </c:ser>
        <c:ser>
          <c:idx val="3"/>
          <c:order val="3"/>
          <c:tx>
            <c:strRef>
              <c:f>'ППФ - I-во тримесечие 2018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1984673553860927E-4"/>
                  <c:y val="7.9755491089929546E-4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1BB-4017-87C1-617B85268D54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2018 г.'!$W$10</c:f>
              <c:numCache>
                <c:formatCode>#,##0</c:formatCode>
                <c:ptCount val="1"/>
                <c:pt idx="0">
                  <c:v>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1BB-4017-87C1-617B85268D54}"/>
            </c:ext>
          </c:extLst>
        </c:ser>
        <c:ser>
          <c:idx val="4"/>
          <c:order val="4"/>
          <c:tx>
            <c:strRef>
              <c:f>'ППФ - I-во тримесечие 2018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71BB-4017-87C1-617B85268D54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2018 г.'!$W$11</c:f>
              <c:numCache>
                <c:formatCode>#,##0</c:formatCode>
                <c:ptCount val="1"/>
                <c:pt idx="0">
                  <c:v>-64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1BB-4017-87C1-617B85268D54}"/>
            </c:ext>
          </c:extLst>
        </c:ser>
        <c:ser>
          <c:idx val="5"/>
          <c:order val="5"/>
          <c:tx>
            <c:strRef>
              <c:f>'ППФ - I-во тримесечие 2018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6820394083021394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1BB-4017-87C1-617B85268D54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2018 г.'!$W$12</c:f>
              <c:numCache>
                <c:formatCode>#,##0</c:formatCode>
                <c:ptCount val="1"/>
                <c:pt idx="0">
                  <c:v>-228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1BB-4017-87C1-617B85268D54}"/>
            </c:ext>
          </c:extLst>
        </c:ser>
        <c:ser>
          <c:idx val="7"/>
          <c:order val="6"/>
          <c:tx>
            <c:strRef>
              <c:f>'ППФ - I-во тримесечие 2018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5.5584465707909805E-5"/>
                  <c:y val="3.857459690238573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1BB-4017-87C1-617B85268D54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2018 г.'!$W$13</c:f>
              <c:numCache>
                <c:formatCode>#,##0</c:formatCode>
                <c:ptCount val="1"/>
                <c:pt idx="0">
                  <c:v>-54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1BB-4017-87C1-617B85268D54}"/>
            </c:ext>
          </c:extLst>
        </c:ser>
        <c:ser>
          <c:idx val="8"/>
          <c:order val="7"/>
          <c:tx>
            <c:strRef>
              <c:f>'ППФ - I-во тримесечие 2018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71BB-4017-87C1-617B85268D54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2018 г.'!$W$14</c:f>
              <c:numCache>
                <c:formatCode>#,##0</c:formatCode>
                <c:ptCount val="1"/>
                <c:pt idx="0">
                  <c:v>-177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1BB-4017-87C1-617B85268D54}"/>
            </c:ext>
          </c:extLst>
        </c:ser>
        <c:ser>
          <c:idx val="9"/>
          <c:order val="8"/>
          <c:tx>
            <c:strRef>
              <c:f>'ППФ - I-во тримесечие 2018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тримесечие 2018 г.'!$W$15</c:f>
              <c:numCache>
                <c:formatCode>#,##0</c:formatCode>
                <c:ptCount val="1"/>
                <c:pt idx="0">
                  <c:v>-92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1BB-4017-87C1-617B85268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824833040"/>
        <c:axId val="1"/>
      </c:barChart>
      <c:catAx>
        <c:axId val="824833040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82483304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2102404635910116E-2"/>
          <c:y val="0.80555699194317132"/>
          <c:w val="0.91283943433167847"/>
          <c:h val="0.1686512320288322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371475</xdr:colOff>
      <xdr:row>18</xdr:row>
      <xdr:rowOff>28575</xdr:rowOff>
    </xdr:from>
    <xdr:to>
      <xdr:col>23</xdr:col>
      <xdr:colOff>828675</xdr:colOff>
      <xdr:row>39</xdr:row>
      <xdr:rowOff>190500</xdr:rowOff>
    </xdr:to>
    <xdr:graphicFrame macro="">
      <xdr:nvGraphicFramePr>
        <xdr:cNvPr id="963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19050</xdr:rowOff>
    </xdr:from>
    <xdr:to>
      <xdr:col>11</xdr:col>
      <xdr:colOff>342900</xdr:colOff>
      <xdr:row>40</xdr:row>
      <xdr:rowOff>0</xdr:rowOff>
    </xdr:to>
    <xdr:graphicFrame macro="">
      <xdr:nvGraphicFramePr>
        <xdr:cNvPr id="9632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P19"/>
  <sheetViews>
    <sheetView showGridLines="0" tabSelected="1" zoomScale="75" zoomScaleNormal="75" zoomScaleSheetLayoutView="75" workbookViewId="0">
      <selection sqref="A1:X1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7.7109375" style="2" customWidth="1"/>
    <col min="4" max="4" width="12.140625" style="2" customWidth="1"/>
    <col min="5" max="5" width="7.85546875" style="2" customWidth="1"/>
    <col min="6" max="6" width="12.28515625" style="2" customWidth="1"/>
    <col min="7" max="7" width="7.85546875" style="2" customWidth="1"/>
    <col min="8" max="8" width="13.140625" style="2" customWidth="1"/>
    <col min="9" max="9" width="7.85546875" style="2" customWidth="1"/>
    <col min="10" max="10" width="12.140625" style="2" customWidth="1"/>
    <col min="11" max="11" width="7.28515625" style="2" customWidth="1"/>
    <col min="12" max="12" width="12.140625" style="2" customWidth="1"/>
    <col min="13" max="13" width="7.28515625" style="2" customWidth="1"/>
    <col min="14" max="14" width="12.140625" style="2" customWidth="1"/>
    <col min="15" max="15" width="7.28515625" style="2" customWidth="1"/>
    <col min="16" max="16" width="12.140625" style="2" customWidth="1"/>
    <col min="17" max="17" width="7.28515625" style="2" customWidth="1"/>
    <col min="18" max="18" width="12.140625" style="2" customWidth="1"/>
    <col min="19" max="19" width="7.28515625" style="2" customWidth="1"/>
    <col min="20" max="20" width="12.285156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16384" width="9.140625" style="2"/>
  </cols>
  <sheetData>
    <row r="1" spans="1:94" ht="18.75" x14ac:dyDescent="0.3">
      <c r="A1" s="49" t="s">
        <v>18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</row>
    <row r="2" spans="1:94" ht="18.75" x14ac:dyDescent="0.3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 x14ac:dyDescent="0.25">
      <c r="A4" s="45" t="s">
        <v>8</v>
      </c>
      <c r="B4" s="45"/>
      <c r="C4" s="51" t="s">
        <v>9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 x14ac:dyDescent="0.25">
      <c r="A5" s="45"/>
      <c r="B5" s="45"/>
      <c r="C5" s="45" t="s">
        <v>1</v>
      </c>
      <c r="D5" s="45"/>
      <c r="E5" s="45" t="s">
        <v>2</v>
      </c>
      <c r="F5" s="45"/>
      <c r="G5" s="45" t="s">
        <v>3</v>
      </c>
      <c r="H5" s="45"/>
      <c r="I5" s="45" t="s">
        <v>11</v>
      </c>
      <c r="J5" s="45"/>
      <c r="K5" s="45" t="s">
        <v>17</v>
      </c>
      <c r="L5" s="45"/>
      <c r="M5" s="45" t="s">
        <v>4</v>
      </c>
      <c r="N5" s="45"/>
      <c r="O5" s="45" t="s">
        <v>12</v>
      </c>
      <c r="P5" s="45"/>
      <c r="Q5" s="45" t="s">
        <v>13</v>
      </c>
      <c r="R5" s="45"/>
      <c r="S5" s="45" t="s">
        <v>14</v>
      </c>
      <c r="T5" s="45"/>
      <c r="U5" s="52" t="s">
        <v>0</v>
      </c>
      <c r="V5" s="52"/>
      <c r="W5" s="50" t="s">
        <v>10</v>
      </c>
      <c r="X5" s="50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 x14ac:dyDescent="0.25">
      <c r="A6" s="45"/>
      <c r="B6" s="45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 x14ac:dyDescent="0.25">
      <c r="A7" s="46" t="s">
        <v>5</v>
      </c>
      <c r="B7" s="19" t="s">
        <v>1</v>
      </c>
      <c r="C7" s="39"/>
      <c r="D7" s="40"/>
      <c r="E7" s="25">
        <v>70</v>
      </c>
      <c r="F7" s="25">
        <v>574016.82999999996</v>
      </c>
      <c r="G7" s="25">
        <v>248</v>
      </c>
      <c r="H7" s="25">
        <v>1029061.8</v>
      </c>
      <c r="I7" s="25">
        <v>192</v>
      </c>
      <c r="J7" s="25">
        <v>619242.89</v>
      </c>
      <c r="K7" s="25">
        <v>30</v>
      </c>
      <c r="L7" s="25">
        <v>180570.85</v>
      </c>
      <c r="M7" s="25">
        <v>30</v>
      </c>
      <c r="N7" s="25">
        <v>191010.37</v>
      </c>
      <c r="O7" s="25">
        <v>6</v>
      </c>
      <c r="P7" s="25">
        <v>28526.89</v>
      </c>
      <c r="Q7" s="25">
        <v>21</v>
      </c>
      <c r="R7" s="25">
        <v>121955.53</v>
      </c>
      <c r="S7" s="25">
        <v>13</v>
      </c>
      <c r="T7" s="25">
        <v>41180.79</v>
      </c>
      <c r="U7" s="42">
        <f>C7+E7+G7+I7+K7+M7+O7+Q7+S7</f>
        <v>610</v>
      </c>
      <c r="V7" s="42">
        <f>D7+F7+H7+J7+L7+N7+P7+R7+T7</f>
        <v>2785565.95</v>
      </c>
      <c r="W7" s="31">
        <f>C16-U7</f>
        <v>79</v>
      </c>
      <c r="X7" s="31">
        <f>D16-V7</f>
        <v>450429.75999999978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47"/>
      <c r="B8" s="19" t="s">
        <v>2</v>
      </c>
      <c r="C8" s="25">
        <v>131</v>
      </c>
      <c r="D8" s="25">
        <v>756476.47</v>
      </c>
      <c r="E8" s="39"/>
      <c r="F8" s="40"/>
      <c r="G8" s="25">
        <v>147</v>
      </c>
      <c r="H8" s="25">
        <v>811120.28</v>
      </c>
      <c r="I8" s="25">
        <v>96</v>
      </c>
      <c r="J8" s="25">
        <v>437871.31</v>
      </c>
      <c r="K8" s="25">
        <v>23</v>
      </c>
      <c r="L8" s="25">
        <v>118140.52</v>
      </c>
      <c r="M8" s="25">
        <v>3</v>
      </c>
      <c r="N8" s="25">
        <v>32857.49</v>
      </c>
      <c r="O8" s="25">
        <v>7</v>
      </c>
      <c r="P8" s="25">
        <v>54948.73</v>
      </c>
      <c r="Q8" s="32">
        <v>9</v>
      </c>
      <c r="R8" s="25">
        <v>37179.33</v>
      </c>
      <c r="S8" s="25">
        <v>4</v>
      </c>
      <c r="T8" s="25">
        <v>4433.37</v>
      </c>
      <c r="U8" s="42">
        <f t="shared" ref="U8:V15" si="0">C8+E8+G8+I8+K8+M8+O8+Q8+S8</f>
        <v>420</v>
      </c>
      <c r="V8" s="42">
        <f t="shared" si="0"/>
        <v>2253027.5000000005</v>
      </c>
      <c r="W8" s="31">
        <f>E16-U8</f>
        <v>-208</v>
      </c>
      <c r="X8" s="30">
        <f>F16-V8</f>
        <v>-994753.83000000054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47"/>
      <c r="B9" s="19" t="s">
        <v>3</v>
      </c>
      <c r="C9" s="25">
        <v>114</v>
      </c>
      <c r="D9" s="25">
        <v>457454.95</v>
      </c>
      <c r="E9" s="25">
        <v>31</v>
      </c>
      <c r="F9" s="25">
        <v>210995.21</v>
      </c>
      <c r="G9" s="39"/>
      <c r="H9" s="40"/>
      <c r="I9" s="25">
        <v>101</v>
      </c>
      <c r="J9" s="25">
        <v>327396.65999999997</v>
      </c>
      <c r="K9" s="25">
        <v>27</v>
      </c>
      <c r="L9" s="25">
        <v>137259.32999999999</v>
      </c>
      <c r="M9" s="25">
        <v>25</v>
      </c>
      <c r="N9" s="25">
        <v>131394.42000000001</v>
      </c>
      <c r="O9" s="25">
        <v>3</v>
      </c>
      <c r="P9" s="25">
        <v>27171.22</v>
      </c>
      <c r="Q9" s="32">
        <v>11</v>
      </c>
      <c r="R9" s="25">
        <v>22282.11</v>
      </c>
      <c r="S9" s="25">
        <v>5</v>
      </c>
      <c r="T9" s="25">
        <v>23852.47</v>
      </c>
      <c r="U9" s="42">
        <f t="shared" si="0"/>
        <v>317</v>
      </c>
      <c r="V9" s="42">
        <f t="shared" si="0"/>
        <v>1337806.3700000001</v>
      </c>
      <c r="W9" s="31">
        <f>G16-U9</f>
        <v>582</v>
      </c>
      <c r="X9" s="30">
        <f>H16-V9</f>
        <v>2561197.17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47"/>
      <c r="B10" s="20" t="s">
        <v>11</v>
      </c>
      <c r="C10" s="25">
        <v>198</v>
      </c>
      <c r="D10" s="25">
        <v>1006061.94</v>
      </c>
      <c r="E10" s="25">
        <v>31</v>
      </c>
      <c r="F10" s="25">
        <v>140886.26999999999</v>
      </c>
      <c r="G10" s="25">
        <v>193</v>
      </c>
      <c r="H10" s="25">
        <v>1056964.6299999999</v>
      </c>
      <c r="I10" s="39"/>
      <c r="J10" s="39"/>
      <c r="K10" s="25">
        <v>38</v>
      </c>
      <c r="L10" s="25">
        <v>222677.15</v>
      </c>
      <c r="M10" s="25">
        <v>23</v>
      </c>
      <c r="N10" s="25">
        <v>118863.36</v>
      </c>
      <c r="O10" s="25">
        <v>0</v>
      </c>
      <c r="P10" s="25">
        <v>0</v>
      </c>
      <c r="Q10" s="32">
        <v>22</v>
      </c>
      <c r="R10" s="25">
        <v>97180.33</v>
      </c>
      <c r="S10" s="25">
        <v>15</v>
      </c>
      <c r="T10" s="25">
        <v>39647.99</v>
      </c>
      <c r="U10" s="42">
        <f t="shared" si="0"/>
        <v>520</v>
      </c>
      <c r="V10" s="42">
        <f t="shared" si="0"/>
        <v>2682281.67</v>
      </c>
      <c r="W10" s="31">
        <f>I16-U10</f>
        <v>162</v>
      </c>
      <c r="X10" s="30">
        <f>J16-V10</f>
        <v>-363676.61000000034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47"/>
      <c r="B11" s="21" t="s">
        <v>17</v>
      </c>
      <c r="C11" s="25">
        <v>50</v>
      </c>
      <c r="D11" s="25">
        <v>224387.93</v>
      </c>
      <c r="E11" s="25">
        <v>25</v>
      </c>
      <c r="F11" s="25">
        <v>78894.89</v>
      </c>
      <c r="G11" s="25">
        <v>78</v>
      </c>
      <c r="H11" s="33">
        <v>300041.27</v>
      </c>
      <c r="I11" s="25">
        <v>67</v>
      </c>
      <c r="J11" s="25">
        <v>286981.38</v>
      </c>
      <c r="K11" s="39"/>
      <c r="L11" s="39"/>
      <c r="M11" s="25">
        <v>12</v>
      </c>
      <c r="N11" s="25">
        <v>95036.39</v>
      </c>
      <c r="O11" s="25">
        <v>1</v>
      </c>
      <c r="P11" s="25">
        <v>1132.5</v>
      </c>
      <c r="Q11" s="32">
        <v>4</v>
      </c>
      <c r="R11" s="25">
        <v>12650.85</v>
      </c>
      <c r="S11" s="25">
        <v>3</v>
      </c>
      <c r="T11" s="25">
        <v>15458.74</v>
      </c>
      <c r="U11" s="42">
        <f t="shared" si="0"/>
        <v>240</v>
      </c>
      <c r="V11" s="42">
        <f t="shared" si="0"/>
        <v>1014583.9500000001</v>
      </c>
      <c r="W11" s="31">
        <f>K16-U11</f>
        <v>-64</v>
      </c>
      <c r="X11" s="30">
        <f>L16-V11</f>
        <v>-128297.84999999998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47"/>
      <c r="B12" s="19" t="s">
        <v>4</v>
      </c>
      <c r="C12" s="25">
        <v>82</v>
      </c>
      <c r="D12" s="25">
        <v>415227.46</v>
      </c>
      <c r="E12" s="25">
        <v>21</v>
      </c>
      <c r="F12" s="25">
        <v>76463.539999999994</v>
      </c>
      <c r="G12" s="25">
        <v>109</v>
      </c>
      <c r="H12" s="25">
        <v>313645.51</v>
      </c>
      <c r="I12" s="25">
        <v>88</v>
      </c>
      <c r="J12" s="25">
        <v>273135.34000000003</v>
      </c>
      <c r="K12" s="25">
        <v>10</v>
      </c>
      <c r="L12" s="25">
        <v>45564.53</v>
      </c>
      <c r="M12" s="39"/>
      <c r="N12" s="39"/>
      <c r="O12" s="25">
        <v>4</v>
      </c>
      <c r="P12" s="25">
        <v>46268.66</v>
      </c>
      <c r="Q12" s="32">
        <v>15</v>
      </c>
      <c r="R12" s="25">
        <v>39266.720000000001</v>
      </c>
      <c r="S12" s="25">
        <v>12</v>
      </c>
      <c r="T12" s="25">
        <v>114978.97</v>
      </c>
      <c r="U12" s="42">
        <f t="shared" si="0"/>
        <v>341</v>
      </c>
      <c r="V12" s="42">
        <f t="shared" si="0"/>
        <v>1324550.73</v>
      </c>
      <c r="W12" s="31">
        <f>M16-U12</f>
        <v>-228</v>
      </c>
      <c r="X12" s="30">
        <f>N16-V12</f>
        <v>-671773.54999999993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47"/>
      <c r="B13" s="20" t="s">
        <v>12</v>
      </c>
      <c r="C13" s="25">
        <v>33</v>
      </c>
      <c r="D13" s="25">
        <v>105804.69</v>
      </c>
      <c r="E13" s="25">
        <v>4</v>
      </c>
      <c r="F13" s="25">
        <v>29049.68</v>
      </c>
      <c r="G13" s="25">
        <v>32</v>
      </c>
      <c r="H13" s="25">
        <v>59991.3</v>
      </c>
      <c r="I13" s="25">
        <v>23</v>
      </c>
      <c r="J13" s="25">
        <v>33425.14</v>
      </c>
      <c r="K13" s="25">
        <v>3</v>
      </c>
      <c r="L13" s="25">
        <v>4498.91</v>
      </c>
      <c r="M13" s="25">
        <v>8</v>
      </c>
      <c r="N13" s="25">
        <v>29565.77</v>
      </c>
      <c r="O13" s="39"/>
      <c r="P13" s="40"/>
      <c r="Q13" s="32">
        <v>4</v>
      </c>
      <c r="R13" s="25">
        <v>2182.29</v>
      </c>
      <c r="S13" s="25">
        <v>1</v>
      </c>
      <c r="T13" s="25">
        <v>2303.54</v>
      </c>
      <c r="U13" s="42">
        <f t="shared" si="0"/>
        <v>108</v>
      </c>
      <c r="V13" s="42">
        <f t="shared" si="0"/>
        <v>266821.31999999995</v>
      </c>
      <c r="W13" s="31">
        <f>O16-U13</f>
        <v>-54</v>
      </c>
      <c r="X13" s="30">
        <f>P16-V13</f>
        <v>265595.14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 x14ac:dyDescent="0.3">
      <c r="A14" s="47"/>
      <c r="B14" s="27" t="s">
        <v>15</v>
      </c>
      <c r="C14" s="32">
        <v>53</v>
      </c>
      <c r="D14" s="25">
        <v>153416.57</v>
      </c>
      <c r="E14" s="32">
        <v>20</v>
      </c>
      <c r="F14" s="25">
        <v>88995.8</v>
      </c>
      <c r="G14" s="32">
        <v>65</v>
      </c>
      <c r="H14" s="25">
        <v>148770.54</v>
      </c>
      <c r="I14" s="32">
        <v>75</v>
      </c>
      <c r="J14" s="25">
        <v>217377.15</v>
      </c>
      <c r="K14" s="25">
        <v>40</v>
      </c>
      <c r="L14" s="25">
        <v>170495.15</v>
      </c>
      <c r="M14" s="25">
        <v>7</v>
      </c>
      <c r="N14" s="25">
        <v>22100.6</v>
      </c>
      <c r="O14" s="32">
        <v>2</v>
      </c>
      <c r="P14" s="25">
        <v>3668.35</v>
      </c>
      <c r="Q14" s="39"/>
      <c r="R14" s="40"/>
      <c r="S14" s="25">
        <v>4</v>
      </c>
      <c r="T14" s="25">
        <v>22305.8</v>
      </c>
      <c r="U14" s="42">
        <f t="shared" si="0"/>
        <v>266</v>
      </c>
      <c r="V14" s="42">
        <f t="shared" si="0"/>
        <v>827129.96000000008</v>
      </c>
      <c r="W14" s="31">
        <f>Q16-U14</f>
        <v>-177</v>
      </c>
      <c r="X14" s="30">
        <f>R16-V14</f>
        <v>-482831.41000000009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 x14ac:dyDescent="0.3">
      <c r="A15" s="48"/>
      <c r="B15" s="28" t="s">
        <v>14</v>
      </c>
      <c r="C15" s="34">
        <v>28</v>
      </c>
      <c r="D15" s="26">
        <v>117165.7</v>
      </c>
      <c r="E15" s="34">
        <v>10</v>
      </c>
      <c r="F15" s="26">
        <v>58971.45</v>
      </c>
      <c r="G15" s="34">
        <v>27</v>
      </c>
      <c r="H15" s="26">
        <v>179408.21</v>
      </c>
      <c r="I15" s="34">
        <v>40</v>
      </c>
      <c r="J15" s="26">
        <v>123175.19</v>
      </c>
      <c r="K15" s="26">
        <v>5</v>
      </c>
      <c r="L15" s="26">
        <v>7079.66</v>
      </c>
      <c r="M15" s="26">
        <v>5</v>
      </c>
      <c r="N15" s="26">
        <v>31948.78</v>
      </c>
      <c r="O15" s="34">
        <v>31</v>
      </c>
      <c r="P15" s="26">
        <v>370700.11</v>
      </c>
      <c r="Q15" s="37">
        <v>3</v>
      </c>
      <c r="R15" s="37">
        <v>11601.39</v>
      </c>
      <c r="S15" s="41"/>
      <c r="T15" s="41"/>
      <c r="U15" s="43">
        <f t="shared" si="0"/>
        <v>149</v>
      </c>
      <c r="V15" s="43">
        <f t="shared" si="0"/>
        <v>900050.49</v>
      </c>
      <c r="W15" s="35">
        <f>S16-U15</f>
        <v>-92</v>
      </c>
      <c r="X15" s="36">
        <f>T16-V15</f>
        <v>-635888.81999999995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 x14ac:dyDescent="0.25">
      <c r="A16" s="12" t="s">
        <v>0</v>
      </c>
      <c r="B16" s="29" t="s">
        <v>16</v>
      </c>
      <c r="C16" s="12">
        <f t="shared" ref="C16:V16" si="1">SUM(C7:C15)</f>
        <v>689</v>
      </c>
      <c r="D16" s="12">
        <f t="shared" si="1"/>
        <v>3235995.71</v>
      </c>
      <c r="E16" s="12">
        <f t="shared" si="1"/>
        <v>212</v>
      </c>
      <c r="F16" s="12">
        <f t="shared" si="1"/>
        <v>1258273.67</v>
      </c>
      <c r="G16" s="12">
        <f t="shared" si="1"/>
        <v>899</v>
      </c>
      <c r="H16" s="12">
        <f t="shared" si="1"/>
        <v>3899003.54</v>
      </c>
      <c r="I16" s="12">
        <f t="shared" si="1"/>
        <v>682</v>
      </c>
      <c r="J16" s="12">
        <f t="shared" si="1"/>
        <v>2318605.0599999996</v>
      </c>
      <c r="K16" s="12">
        <f t="shared" si="1"/>
        <v>176</v>
      </c>
      <c r="L16" s="12">
        <f t="shared" si="1"/>
        <v>886286.10000000009</v>
      </c>
      <c r="M16" s="12">
        <f t="shared" si="1"/>
        <v>113</v>
      </c>
      <c r="N16" s="12">
        <f t="shared" si="1"/>
        <v>652777.18000000005</v>
      </c>
      <c r="O16" s="12">
        <f t="shared" si="1"/>
        <v>54</v>
      </c>
      <c r="P16" s="12">
        <f t="shared" si="1"/>
        <v>532416.46</v>
      </c>
      <c r="Q16" s="38">
        <f t="shared" si="1"/>
        <v>89</v>
      </c>
      <c r="R16" s="38">
        <f t="shared" si="1"/>
        <v>344298.55</v>
      </c>
      <c r="S16" s="12">
        <f t="shared" si="1"/>
        <v>57</v>
      </c>
      <c r="T16" s="12">
        <f t="shared" si="1"/>
        <v>264161.67000000004</v>
      </c>
      <c r="U16" s="12">
        <f t="shared" si="1"/>
        <v>2971</v>
      </c>
      <c r="V16" s="12">
        <f t="shared" si="1"/>
        <v>13391817.940000003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 x14ac:dyDescent="0.25"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x14ac:dyDescent="0.25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</sheetData>
  <mergeCells count="17">
    <mergeCell ref="A1:X1"/>
    <mergeCell ref="A2:X2"/>
    <mergeCell ref="W5:X5"/>
    <mergeCell ref="C4:X4"/>
    <mergeCell ref="U5:V5"/>
    <mergeCell ref="O5:P5"/>
    <mergeCell ref="G5:H5"/>
    <mergeCell ref="I5:J5"/>
    <mergeCell ref="A18:X18"/>
    <mergeCell ref="K5:L5"/>
    <mergeCell ref="M5:N5"/>
    <mergeCell ref="C5:D5"/>
    <mergeCell ref="E5:F5"/>
    <mergeCell ref="A4:B6"/>
    <mergeCell ref="Q5:R5"/>
    <mergeCell ref="S5:T5"/>
    <mergeCell ref="A7:A15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1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ППФ - I-во тримесечие 2018 г.</vt:lpstr>
      <vt:lpstr>'ППФ - I-во тримесечие 2018 г.'!Print_Area</vt:lpstr>
      <vt:lpstr>'ППФ - I-во тримесечие 2018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 Hristova</cp:lastModifiedBy>
  <cp:lastPrinted>2016-03-07T13:57:34Z</cp:lastPrinted>
  <dcterms:created xsi:type="dcterms:W3CDTF">2004-05-22T18:25:26Z</dcterms:created>
  <dcterms:modified xsi:type="dcterms:W3CDTF">2018-06-04T12:04:25Z</dcterms:modified>
</cp:coreProperties>
</file>