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CNFS01\redirection$\m.hristova\Documents\PREHVARLIANE\PREHVARLIANE_2018_Q1\"/>
    </mc:Choice>
  </mc:AlternateContent>
  <bookViews>
    <workbookView xWindow="0" yWindow="0" windowWidth="21600" windowHeight="9630" tabRatio="602"/>
  </bookViews>
  <sheets>
    <sheet name="УПФ - I-во тримесечие 2018 г." sheetId="6" r:id="rId1"/>
  </sheets>
  <definedNames>
    <definedName name="_xlnm.Print_Area" localSheetId="0">'УПФ - I-во тримесечие 2018 г.'!$A$1:$Y$44</definedName>
  </definedNames>
  <calcPr calcId="162913"/>
</workbook>
</file>

<file path=xl/calcChain.xml><?xml version="1.0" encoding="utf-8"?>
<calcChain xmlns="http://schemas.openxmlformats.org/spreadsheetml/2006/main">
  <c r="V16" i="6" l="1"/>
  <c r="X16" i="6" s="1"/>
  <c r="U16" i="6"/>
  <c r="W16" i="6" s="1"/>
  <c r="V15" i="6"/>
  <c r="X15" i="6" s="1"/>
  <c r="U15" i="6"/>
  <c r="W15" i="6" s="1"/>
  <c r="V14" i="6"/>
  <c r="X14" i="6" s="1"/>
  <c r="U14" i="6"/>
  <c r="W14" i="6" s="1"/>
  <c r="V13" i="6"/>
  <c r="X13" i="6" s="1"/>
  <c r="U13" i="6"/>
  <c r="W13" i="6" s="1"/>
  <c r="V12" i="6"/>
  <c r="X12" i="6" s="1"/>
  <c r="U12" i="6"/>
  <c r="W12" i="6" s="1"/>
  <c r="V11" i="6"/>
  <c r="X11" i="6" s="1"/>
  <c r="U11" i="6"/>
  <c r="W11" i="6" s="1"/>
  <c r="V10" i="6"/>
  <c r="X10" i="6" s="1"/>
  <c r="U10" i="6"/>
  <c r="W10" i="6" s="1"/>
  <c r="V9" i="6"/>
  <c r="X9" i="6" s="1"/>
  <c r="U9" i="6"/>
  <c r="W9" i="6" s="1"/>
  <c r="V8" i="6"/>
  <c r="X8" i="6" s="1"/>
  <c r="U8" i="6"/>
  <c r="W8" i="6" s="1"/>
  <c r="V17" i="6" l="1"/>
  <c r="U17" i="6"/>
  <c r="T17" i="6"/>
  <c r="S17" i="6"/>
  <c r="R17" i="6"/>
  <c r="Q17" i="6"/>
  <c r="P17" i="6"/>
  <c r="O17" i="6"/>
  <c r="N17" i="6"/>
  <c r="M17" i="6"/>
  <c r="L17" i="6"/>
  <c r="K17" i="6"/>
  <c r="J17" i="6"/>
  <c r="I17" i="6"/>
  <c r="H17" i="6"/>
  <c r="G17" i="6"/>
  <c r="F17" i="6"/>
  <c r="E17" i="6"/>
  <c r="D17" i="6"/>
  <c r="C17" i="6"/>
</calcChain>
</file>

<file path=xl/sharedStrings.xml><?xml version="1.0" encoding="utf-8"?>
<sst xmlns="http://schemas.openxmlformats.org/spreadsheetml/2006/main" count="49" uniqueCount="20">
  <si>
    <t>Общо</t>
  </si>
  <si>
    <t>Фонд, от който се прехвърлят лица и средства</t>
  </si>
  <si>
    <t>брой лица</t>
  </si>
  <si>
    <t>средства /лв./</t>
  </si>
  <si>
    <t>Прехвърлени осигурени лица и средства от индивидуалните осигурителни партиди</t>
  </si>
  <si>
    <t>Фонд, в който постъпват осигурени лица и средства от индивидуалните партиди</t>
  </si>
  <si>
    <t>Нетна разлика</t>
  </si>
  <si>
    <t xml:space="preserve">УПФ "Доверие" </t>
  </si>
  <si>
    <t xml:space="preserve">УПФ "Съгласие" </t>
  </si>
  <si>
    <t xml:space="preserve">УПФ "ДСК-Родина" </t>
  </si>
  <si>
    <t xml:space="preserve">ЗУПФ "Алианц България" </t>
  </si>
  <si>
    <t>УПФ "ЦКБ - Сила"</t>
  </si>
  <si>
    <t xml:space="preserve">"УПФ - Бъдеще" </t>
  </si>
  <si>
    <t>УПФ "Топлина"</t>
  </si>
  <si>
    <t xml:space="preserve"> УПФ "Топлина" </t>
  </si>
  <si>
    <t>УПФ "Пенсионно-осигурителен институт"</t>
  </si>
  <si>
    <t>УПФ "Пенсионноосигурителен институт"</t>
  </si>
  <si>
    <t>"Eн Ен УПФ"</t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</si>
  <si>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универсален пенсионен фонд</t>
    </r>
    <r>
      <rPr>
        <sz val="14"/>
        <rFont val="Times New Roman"/>
        <family val="1"/>
      </rPr>
      <t xml:space="preserve">, подали заявление през периода  01.01.2018 г. - 31.03.2018 г. </t>
    </r>
  </si>
  <si>
    <t>и за размера на прехвърлените средства на 15.05.2018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</si>
</sst>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55"/>
      <name val="Times New Roman"/>
      <family val="1"/>
      <charset val="204"/>
    </font>
    <font>
      <sz val="12"/>
      <color indexed="55"/>
      <name val="Times New Roman"/>
      <family val="1"/>
      <charset val="204"/>
    </font>
    <font>
      <b/>
      <i/>
      <sz val="12"/>
      <color indexed="55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"/>
      <family val="1"/>
    </font>
    <font>
      <sz val="13"/>
      <name val="Times New Roman"/>
      <family val="1"/>
    </font>
    <font>
      <b/>
      <i/>
      <sz val="1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lightUp">
        <bgColor indexed="22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3" fillId="0" borderId="0"/>
  </cellStyleXfs>
  <cellXfs count="4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3" fillId="0" borderId="0" xfId="0" applyFont="1" applyBorder="1"/>
    <xf numFmtId="0" fontId="4" fillId="0" borderId="0" xfId="0" applyFont="1" applyBorder="1"/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0" fontId="4" fillId="0" borderId="0" xfId="0" applyFont="1" applyBorder="1" applyAlignment="1">
      <alignment horizontal="center"/>
    </xf>
    <xf numFmtId="2" fontId="4" fillId="0" borderId="0" xfId="0" applyNumberFormat="1" applyFont="1" applyBorder="1"/>
    <xf numFmtId="0" fontId="1" fillId="0" borderId="2" xfId="0" applyFont="1" applyBorder="1"/>
    <xf numFmtId="3" fontId="2" fillId="0" borderId="0" xfId="0" applyNumberFormat="1" applyFont="1" applyFill="1"/>
    <xf numFmtId="3" fontId="1" fillId="0" borderId="0" xfId="0" applyNumberFormat="1" applyFont="1"/>
    <xf numFmtId="3" fontId="4" fillId="0" borderId="0" xfId="0" applyNumberFormat="1" applyFont="1" applyBorder="1"/>
    <xf numFmtId="3" fontId="5" fillId="0" borderId="0" xfId="0" applyNumberFormat="1" applyFont="1" applyFill="1" applyBorder="1"/>
    <xf numFmtId="0" fontId="6" fillId="0" borderId="0" xfId="0" applyFont="1"/>
    <xf numFmtId="0" fontId="1" fillId="0" borderId="0" xfId="0" applyFont="1" applyBorder="1"/>
    <xf numFmtId="1" fontId="2" fillId="0" borderId="0" xfId="0" applyNumberFormat="1" applyFont="1" applyFill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3" fontId="12" fillId="0" borderId="0" xfId="0" applyNumberFormat="1" applyFont="1" applyFill="1"/>
    <xf numFmtId="3" fontId="6" fillId="0" borderId="1" xfId="0" applyNumberFormat="1" applyFont="1" applyBorder="1" applyAlignment="1"/>
    <xf numFmtId="3" fontId="6" fillId="0" borderId="3" xfId="0" applyNumberFormat="1" applyFont="1" applyBorder="1" applyAlignment="1"/>
    <xf numFmtId="3" fontId="1" fillId="2" borderId="1" xfId="1" applyNumberFormat="1" applyFont="1" applyFill="1" applyBorder="1" applyAlignment="1"/>
    <xf numFmtId="4" fontId="1" fillId="2" borderId="1" xfId="1" applyNumberFormat="1" applyFont="1" applyFill="1" applyBorder="1" applyAlignment="1"/>
    <xf numFmtId="3" fontId="1" fillId="0" borderId="1" xfId="1" applyNumberFormat="1" applyFont="1" applyBorder="1" applyAlignment="1"/>
    <xf numFmtId="0" fontId="1" fillId="0" borderId="1" xfId="1" applyFont="1" applyBorder="1" applyAlignment="1"/>
    <xf numFmtId="3" fontId="1" fillId="0" borderId="1" xfId="1" applyNumberFormat="1" applyFont="1" applyFill="1" applyBorder="1" applyAlignment="1"/>
    <xf numFmtId="0" fontId="1" fillId="0" borderId="3" xfId="1" applyFont="1" applyBorder="1" applyAlignment="1"/>
    <xf numFmtId="3" fontId="1" fillId="0" borderId="3" xfId="1" applyNumberFormat="1" applyFont="1" applyBorder="1" applyAlignment="1"/>
    <xf numFmtId="4" fontId="1" fillId="2" borderId="3" xfId="1" applyNumberFormat="1" applyFont="1" applyFill="1" applyBorder="1" applyAlignment="1"/>
    <xf numFmtId="3" fontId="2" fillId="0" borderId="1" xfId="0" applyNumberFormat="1" applyFont="1" applyFill="1" applyBorder="1" applyAlignment="1"/>
    <xf numFmtId="3" fontId="2" fillId="0" borderId="3" xfId="0" applyNumberFormat="1" applyFont="1" applyFill="1" applyBorder="1" applyAlignment="1"/>
    <xf numFmtId="0" fontId="10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6" xfId="0" applyFont="1" applyBorder="1" applyAlignment="1">
      <alignment horizontal="center" vertical="center" textRotation="90"/>
    </xf>
    <xf numFmtId="0" fontId="1" fillId="0" borderId="7" xfId="0" applyFont="1" applyBorder="1" applyAlignment="1">
      <alignment horizontal="center" vertical="center" textRotation="90"/>
    </xf>
    <xf numFmtId="0" fontId="1" fillId="0" borderId="3" xfId="0" applyFont="1" applyBorder="1" applyAlignment="1">
      <alignment horizontal="center" vertical="center" textRotation="90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Нетен размер на прехвърлените средства от индивидуалните партиди /в лева/</a:t>
            </a:r>
          </a:p>
        </c:rich>
      </c:tx>
      <c:layout>
        <c:manualLayout>
          <c:xMode val="edge"/>
          <c:yMode val="edge"/>
          <c:x val="0.22857155121670614"/>
          <c:y val="3.379721669980119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3406643526058014E-2"/>
          <c:y val="8.3499005964214765E-2"/>
          <c:w val="0.89120926940744627"/>
          <c:h val="0.705765407554673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'УПФ - I-во тримесечие 2018 г.'!$B$8</c:f>
              <c:strCache>
                <c:ptCount val="1"/>
                <c:pt idx="0">
                  <c:v>УПФ "Доверие"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I-во тримесечие 2018 г.'!$X$8</c:f>
              <c:numCache>
                <c:formatCode>#,##0</c:formatCode>
                <c:ptCount val="1"/>
                <c:pt idx="0">
                  <c:v>-2947987.7599999905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AE-4678-97E6-49519A90A390}"/>
            </c:ext>
          </c:extLst>
        </c:ser>
        <c:ser>
          <c:idx val="1"/>
          <c:order val="1"/>
          <c:tx>
            <c:strRef>
              <c:f>'УПФ - I-во тримесечие 2018 г.'!$B$9</c:f>
              <c:strCache>
                <c:ptCount val="1"/>
                <c:pt idx="0">
                  <c:v>УПФ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I-во тримесечие 2018 г.'!$X$9</c:f>
              <c:numCache>
                <c:formatCode>#,##0</c:formatCode>
                <c:ptCount val="1"/>
                <c:pt idx="0">
                  <c:v>-7742846.6799999997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7AE-4678-97E6-49519A90A390}"/>
            </c:ext>
          </c:extLst>
        </c:ser>
        <c:ser>
          <c:idx val="2"/>
          <c:order val="2"/>
          <c:tx>
            <c:strRef>
              <c:f>'УПФ - I-во тримесечие 2018 г.'!$B$10</c:f>
              <c:strCache>
                <c:ptCount val="1"/>
                <c:pt idx="0">
                  <c:v>УПФ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449275362318841E-3"/>
                  <c:y val="5.218525766470971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7AE-4678-97E6-49519A90A390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I-во тримесечие 2018 г.'!$X$10</c:f>
              <c:numCache>
                <c:formatCode>#,##0</c:formatCode>
                <c:ptCount val="1"/>
                <c:pt idx="0">
                  <c:v>15924260.199999999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7AE-4678-97E6-49519A90A390}"/>
            </c:ext>
          </c:extLst>
        </c:ser>
        <c:ser>
          <c:idx val="3"/>
          <c:order val="3"/>
          <c:tx>
            <c:strRef>
              <c:f>'УПФ - I-во тримесечие 2018 г.'!$B$11</c:f>
              <c:strCache>
                <c:ptCount val="1"/>
                <c:pt idx="0">
                  <c:v>ЗУПФ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I-во тримесечие 2018 г.'!$X$11</c:f>
              <c:numCache>
                <c:formatCode>#,##0</c:formatCode>
                <c:ptCount val="1"/>
                <c:pt idx="0">
                  <c:v>4141481.870000001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7AE-4678-97E6-49519A90A390}"/>
            </c:ext>
          </c:extLst>
        </c:ser>
        <c:ser>
          <c:idx val="4"/>
          <c:order val="4"/>
          <c:tx>
            <c:strRef>
              <c:f>'УПФ - I-во тримесечие 2018 г.'!$B$12</c:f>
              <c:strCache>
                <c:ptCount val="1"/>
                <c:pt idx="0">
                  <c:v>"Eн Ен УПФ"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-2.608646521924485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8AB-448E-AF13-BF12ECDBFD8E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I-во тримесечие 2018 г.'!$X$12</c:f>
              <c:numCache>
                <c:formatCode>#,##0</c:formatCode>
                <c:ptCount val="1"/>
                <c:pt idx="0">
                  <c:v>-983328.80999999866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7AE-4678-97E6-49519A90A390}"/>
            </c:ext>
          </c:extLst>
        </c:ser>
        <c:ser>
          <c:idx val="5"/>
          <c:order val="5"/>
          <c:tx>
            <c:strRef>
              <c:f>'УПФ - I-во тримесечие 2018 г.'!$B$13</c:f>
              <c:strCache>
                <c:ptCount val="1"/>
                <c:pt idx="0">
                  <c:v>УПФ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2.886002886002886E-3"/>
                  <c:y val="-7.827788649706457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B8AB-448E-AF13-BF12ECDBFD8E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I-во тримесечие 2018 г.'!$X$13</c:f>
              <c:numCache>
                <c:formatCode>#,##0</c:formatCode>
                <c:ptCount val="1"/>
                <c:pt idx="0">
                  <c:v>-2238603.2199999988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7AE-4678-97E6-49519A90A390}"/>
            </c:ext>
          </c:extLst>
        </c:ser>
        <c:ser>
          <c:idx val="7"/>
          <c:order val="6"/>
          <c:tx>
            <c:strRef>
              <c:f>'УПФ - I-во тримесечие 2018 г.'!$B$14</c:f>
              <c:strCache>
                <c:ptCount val="1"/>
                <c:pt idx="0">
                  <c:v>"УПФ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I-во тримесечие 2018 г.'!$X$14</c:f>
              <c:numCache>
                <c:formatCode>#,##0</c:formatCode>
                <c:ptCount val="1"/>
                <c:pt idx="0">
                  <c:v>-3282700.94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7AE-4678-97E6-49519A90A390}"/>
            </c:ext>
          </c:extLst>
        </c:ser>
        <c:ser>
          <c:idx val="8"/>
          <c:order val="7"/>
          <c:tx>
            <c:strRef>
              <c:f>'УПФ - I-во тримесечие 2018 г.'!$B$15</c:f>
              <c:strCache>
                <c:ptCount val="1"/>
                <c:pt idx="0">
                  <c:v>УПФ "Топлина"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I-во тримесечие 2018 г.'!$X$15</c:f>
              <c:numCache>
                <c:formatCode>#,##0</c:formatCode>
                <c:ptCount val="1"/>
                <c:pt idx="0">
                  <c:v>-863343.73000000045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7AE-4678-97E6-49519A90A390}"/>
            </c:ext>
          </c:extLst>
        </c:ser>
        <c:ser>
          <c:idx val="9"/>
          <c:order val="8"/>
          <c:tx>
            <c:strRef>
              <c:f>'УПФ - I-во тримесечие 2018 г.'!$B$17</c:f>
              <c:strCache>
                <c:ptCount val="1"/>
                <c:pt idx="0">
                  <c:v>УПФ "Пенсионноосигурителен институт"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I-во тримесечие 2018 г.'!$X$16</c:f>
              <c:numCache>
                <c:formatCode>#,##0</c:formatCode>
                <c:ptCount val="1"/>
                <c:pt idx="0">
                  <c:v>-2006930.9299999995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7AE-4678-97E6-49519A90A39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0"/>
        <c:axId val="103412480"/>
        <c:axId val="103414016"/>
      </c:barChart>
      <c:catAx>
        <c:axId val="103412480"/>
        <c:scaling>
          <c:orientation val="minMax"/>
        </c:scaling>
        <c:delete val="1"/>
        <c:axPos val="b"/>
        <c:majorTickMark val="out"/>
        <c:minorTickMark val="none"/>
        <c:tickLblPos val="nextTo"/>
        <c:crossAx val="103414016"/>
        <c:crossesAt val="0"/>
        <c:auto val="1"/>
        <c:lblAlgn val="ctr"/>
        <c:lblOffset val="100"/>
        <c:noMultiLvlLbl val="0"/>
      </c:catAx>
      <c:valAx>
        <c:axId val="103414016"/>
        <c:scaling>
          <c:orientation val="minMax"/>
          <c:max val="17000000"/>
          <c:min val="-900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103412480"/>
        <c:crosses val="autoZero"/>
        <c:crossBetween val="between"/>
        <c:majorUnit val="3000000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9.7647079049616711E-2"/>
          <c:y val="0.81709741550695825"/>
          <c:w val="0.88486859448245769"/>
          <c:h val="0.1590457256461234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Промяна в броя на осигурените лица в резултат на прехвърлянето</a:t>
            </a:r>
          </a:p>
        </c:rich>
      </c:tx>
      <c:layout>
        <c:manualLayout>
          <c:xMode val="edge"/>
          <c:yMode val="edge"/>
          <c:x val="0.2323788546255505"/>
          <c:y val="2.976196242939772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3639665819106433E-2"/>
          <c:y val="8.1349450459317477E-2"/>
          <c:w val="0.92070484581497802"/>
          <c:h val="0.7063505749910384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'УПФ - I-во тримесечие 2018 г.'!$B$8</c:f>
              <c:strCache>
                <c:ptCount val="1"/>
                <c:pt idx="0">
                  <c:v>УПФ "Доверие"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I-во тримесечие 2018 г.'!$W$8</c:f>
              <c:numCache>
                <c:formatCode>#,##0</c:formatCode>
                <c:ptCount val="1"/>
                <c:pt idx="0">
                  <c:v>-1578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F0-48D3-97E4-BA06BD6DB155}"/>
            </c:ext>
          </c:extLst>
        </c:ser>
        <c:ser>
          <c:idx val="1"/>
          <c:order val="1"/>
          <c:tx>
            <c:strRef>
              <c:f>'УПФ - I-во тримесечие 2018 г.'!$B$9</c:f>
              <c:strCache>
                <c:ptCount val="1"/>
                <c:pt idx="0">
                  <c:v>УПФ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4587892049598833E-3"/>
                  <c:y val="5.2089484908136481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6F0-48D3-97E4-BA06BD6DB155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I-во тримесечие 2018 г.'!$W$9</c:f>
              <c:numCache>
                <c:formatCode>#,##0</c:formatCode>
                <c:ptCount val="1"/>
                <c:pt idx="0">
                  <c:v>-2611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6F0-48D3-97E4-BA06BD6DB155}"/>
            </c:ext>
          </c:extLst>
        </c:ser>
        <c:ser>
          <c:idx val="2"/>
          <c:order val="2"/>
          <c:tx>
            <c:strRef>
              <c:f>'УПФ - I-во тримесечие 2018 г.'!$B$10</c:f>
              <c:strCache>
                <c:ptCount val="1"/>
                <c:pt idx="0">
                  <c:v>УПФ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4587892049598833E-3"/>
                  <c:y val="2.6041666666666548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593-4D71-8F2B-356475CAB06B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I-во тримесечие 2018 г.'!$W$10</c:f>
              <c:numCache>
                <c:formatCode>#,##0</c:formatCode>
                <c:ptCount val="1"/>
                <c:pt idx="0">
                  <c:v>6622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6F0-48D3-97E4-BA06BD6DB155}"/>
            </c:ext>
          </c:extLst>
        </c:ser>
        <c:ser>
          <c:idx val="3"/>
          <c:order val="3"/>
          <c:tx>
            <c:strRef>
              <c:f>'УПФ - I-во тримесечие 2018 г.'!$B$11</c:f>
              <c:strCache>
                <c:ptCount val="1"/>
                <c:pt idx="0">
                  <c:v>ЗУПФ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I-во тримесечие 2018 г.'!$W$11</c:f>
              <c:numCache>
                <c:formatCode>#,##0</c:formatCode>
                <c:ptCount val="1"/>
                <c:pt idx="0">
                  <c:v>3467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6F0-48D3-97E4-BA06BD6DB155}"/>
            </c:ext>
          </c:extLst>
        </c:ser>
        <c:ser>
          <c:idx val="4"/>
          <c:order val="4"/>
          <c:tx>
            <c:strRef>
              <c:f>'УПФ - I-во тримесечие 2018 г.'!$B$12</c:f>
              <c:strCache>
                <c:ptCount val="1"/>
                <c:pt idx="0">
                  <c:v>"Eн Ен УПФ"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I-во тримесечие 2018 г.'!$W$12</c:f>
              <c:numCache>
                <c:formatCode>#,##0</c:formatCode>
                <c:ptCount val="1"/>
                <c:pt idx="0">
                  <c:v>-715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6F0-48D3-97E4-BA06BD6DB155}"/>
            </c:ext>
          </c:extLst>
        </c:ser>
        <c:ser>
          <c:idx val="5"/>
          <c:order val="5"/>
          <c:tx>
            <c:strRef>
              <c:f>'УПФ - I-во тримесечие 2018 г.'!$B$13</c:f>
              <c:strCache>
                <c:ptCount val="1"/>
                <c:pt idx="0">
                  <c:v>УПФ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I-во тримесечие 2018 г.'!$W$13</c:f>
              <c:numCache>
                <c:formatCode>#,##0</c:formatCode>
                <c:ptCount val="1"/>
                <c:pt idx="0">
                  <c:v>-1598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6F0-48D3-97E4-BA06BD6DB155}"/>
            </c:ext>
          </c:extLst>
        </c:ser>
        <c:ser>
          <c:idx val="7"/>
          <c:order val="6"/>
          <c:tx>
            <c:strRef>
              <c:f>'УПФ - I-во тримесечие 2018 г.'!$B$14</c:f>
              <c:strCache>
                <c:ptCount val="1"/>
                <c:pt idx="0">
                  <c:v>"УПФ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4587892049598833E-3"/>
                  <c:y val="1.025262467191601E-6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593-4D71-8F2B-356475CAB06B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I-во тримесечие 2018 г.'!$W$14</c:f>
              <c:numCache>
                <c:formatCode>#,##0</c:formatCode>
                <c:ptCount val="1"/>
                <c:pt idx="0">
                  <c:v>-2471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6F0-48D3-97E4-BA06BD6DB155}"/>
            </c:ext>
          </c:extLst>
        </c:ser>
        <c:ser>
          <c:idx val="8"/>
          <c:order val="7"/>
          <c:tx>
            <c:strRef>
              <c:f>'УПФ - I-во тримесечие 2018 г.'!$B$15</c:f>
              <c:strCache>
                <c:ptCount val="1"/>
                <c:pt idx="0">
                  <c:v>УПФ "Топлина"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31750" cmpd="sng"/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I-во тримесечие 2018 г.'!$W$15</c:f>
              <c:numCache>
                <c:formatCode>#,##0</c:formatCode>
                <c:ptCount val="1"/>
                <c:pt idx="0">
                  <c:v>-235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6F0-48D3-97E4-BA06BD6DB155}"/>
            </c:ext>
          </c:extLst>
        </c:ser>
        <c:ser>
          <c:idx val="9"/>
          <c:order val="8"/>
          <c:tx>
            <c:strRef>
              <c:f>'УПФ - I-во тримесечие 2018 г.'!$B$17</c:f>
              <c:strCache>
                <c:ptCount val="1"/>
                <c:pt idx="0">
                  <c:v>УПФ "Пенсионноосигурителен институт"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I-во тримесечие 2018 г.'!$W$16</c:f>
              <c:numCache>
                <c:formatCode>#,##0</c:formatCode>
                <c:ptCount val="1"/>
                <c:pt idx="0">
                  <c:v>-881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6F0-48D3-97E4-BA06BD6DB15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0"/>
        <c:axId val="103550976"/>
        <c:axId val="103552512"/>
      </c:barChart>
      <c:catAx>
        <c:axId val="103550976"/>
        <c:scaling>
          <c:orientation val="minMax"/>
        </c:scaling>
        <c:delete val="1"/>
        <c:axPos val="b"/>
        <c:majorTickMark val="out"/>
        <c:minorTickMark val="none"/>
        <c:tickLblPos val="nextTo"/>
        <c:crossAx val="103552512"/>
        <c:crosses val="autoZero"/>
        <c:auto val="1"/>
        <c:lblAlgn val="ctr"/>
        <c:lblOffset val="100"/>
        <c:noMultiLvlLbl val="0"/>
      </c:catAx>
      <c:valAx>
        <c:axId val="1035525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103550976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6.5209370710499259E-2"/>
          <c:y val="0.81150950890824358"/>
          <c:w val="0.91580799117834544"/>
          <c:h val="0.1666669896046270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342901</xdr:colOff>
      <xdr:row>19</xdr:row>
      <xdr:rowOff>28575</xdr:rowOff>
    </xdr:from>
    <xdr:to>
      <xdr:col>24</xdr:col>
      <xdr:colOff>1</xdr:colOff>
      <xdr:row>43</xdr:row>
      <xdr:rowOff>19050</xdr:rowOff>
    </xdr:to>
    <xdr:graphicFrame macro="">
      <xdr:nvGraphicFramePr>
        <xdr:cNvPr id="12291" name="Chart 10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19051</xdr:colOff>
      <xdr:row>19</xdr:row>
      <xdr:rowOff>19050</xdr:rowOff>
    </xdr:from>
    <xdr:to>
      <xdr:col>11</xdr:col>
      <xdr:colOff>317501</xdr:colOff>
      <xdr:row>43</xdr:row>
      <xdr:rowOff>19050</xdr:rowOff>
    </xdr:to>
    <xdr:graphicFrame macro="">
      <xdr:nvGraphicFramePr>
        <xdr:cNvPr id="12292" name="Chart 10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CP44"/>
  <sheetViews>
    <sheetView showGridLines="0" tabSelected="1" zoomScale="75" zoomScaleNormal="75" zoomScaleSheetLayoutView="75" workbookViewId="0">
      <selection sqref="A1:X1"/>
    </sheetView>
  </sheetViews>
  <sheetFormatPr defaultRowHeight="15.75" x14ac:dyDescent="0.25"/>
  <cols>
    <col min="1" max="1" width="6.7109375" style="2" customWidth="1"/>
    <col min="2" max="2" width="25.5703125" style="2" customWidth="1"/>
    <col min="3" max="3" width="9.28515625" style="2" customWidth="1"/>
    <col min="4" max="4" width="11.7109375" style="2" customWidth="1"/>
    <col min="5" max="5" width="9.28515625" style="2" customWidth="1"/>
    <col min="6" max="6" width="10.7109375" style="2" customWidth="1"/>
    <col min="7" max="7" width="9.28515625" style="2" customWidth="1"/>
    <col min="8" max="8" width="11.5703125" style="2" customWidth="1"/>
    <col min="9" max="9" width="9.28515625" style="2" customWidth="1"/>
    <col min="10" max="10" width="12.85546875" style="2" customWidth="1"/>
    <col min="11" max="11" width="9.28515625" style="2" customWidth="1"/>
    <col min="12" max="12" width="11.85546875" style="2" customWidth="1"/>
    <col min="13" max="13" width="9.28515625" style="2" customWidth="1"/>
    <col min="14" max="14" width="12.42578125" style="2" customWidth="1"/>
    <col min="15" max="15" width="9.28515625" style="2" customWidth="1"/>
    <col min="16" max="16" width="10.7109375" style="2" customWidth="1"/>
    <col min="17" max="17" width="9.28515625" style="2" customWidth="1"/>
    <col min="18" max="18" width="10.7109375" style="2" customWidth="1"/>
    <col min="19" max="19" width="9.28515625" style="2" customWidth="1"/>
    <col min="20" max="20" width="11" style="2" customWidth="1"/>
    <col min="21" max="21" width="9.42578125" style="3" customWidth="1"/>
    <col min="22" max="22" width="13" style="3" customWidth="1"/>
    <col min="23" max="23" width="8.42578125" style="2" customWidth="1"/>
    <col min="24" max="24" width="12.42578125" style="2" customWidth="1"/>
    <col min="25" max="25" width="3.140625" style="2" customWidth="1"/>
    <col min="26" max="16384" width="9.140625" style="2"/>
  </cols>
  <sheetData>
    <row r="1" spans="1:94" ht="18.75" x14ac:dyDescent="0.3">
      <c r="A1" s="40" t="s">
        <v>18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</row>
    <row r="2" spans="1:94" ht="18.75" x14ac:dyDescent="0.3">
      <c r="A2" s="40" t="s">
        <v>19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</row>
    <row r="3" spans="1:94" ht="16.5" x14ac:dyDescent="0.2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</row>
    <row r="5" spans="1:94" ht="15.75" customHeight="1" x14ac:dyDescent="0.25">
      <c r="A5" s="44" t="s">
        <v>4</v>
      </c>
      <c r="B5" s="44"/>
      <c r="C5" s="42" t="s">
        <v>5</v>
      </c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</row>
    <row r="6" spans="1:94" s="8" customFormat="1" ht="48.75" customHeight="1" x14ac:dyDescent="0.25">
      <c r="A6" s="44"/>
      <c r="B6" s="44"/>
      <c r="C6" s="44" t="s">
        <v>7</v>
      </c>
      <c r="D6" s="44"/>
      <c r="E6" s="44" t="s">
        <v>8</v>
      </c>
      <c r="F6" s="44"/>
      <c r="G6" s="44" t="s">
        <v>9</v>
      </c>
      <c r="H6" s="44"/>
      <c r="I6" s="44" t="s">
        <v>10</v>
      </c>
      <c r="J6" s="44"/>
      <c r="K6" s="44" t="s">
        <v>17</v>
      </c>
      <c r="L6" s="44"/>
      <c r="M6" s="44" t="s">
        <v>11</v>
      </c>
      <c r="N6" s="44"/>
      <c r="O6" s="44" t="s">
        <v>12</v>
      </c>
      <c r="P6" s="44"/>
      <c r="Q6" s="44" t="s">
        <v>14</v>
      </c>
      <c r="R6" s="44"/>
      <c r="S6" s="44" t="s">
        <v>15</v>
      </c>
      <c r="T6" s="44"/>
      <c r="U6" s="43" t="s">
        <v>0</v>
      </c>
      <c r="V6" s="43"/>
      <c r="W6" s="41" t="s">
        <v>6</v>
      </c>
      <c r="X6" s="41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</row>
    <row r="7" spans="1:94" s="1" customFormat="1" ht="40.5" customHeight="1" x14ac:dyDescent="0.25">
      <c r="A7" s="44"/>
      <c r="B7" s="44"/>
      <c r="C7" s="6" t="s">
        <v>2</v>
      </c>
      <c r="D7" s="6" t="s">
        <v>3</v>
      </c>
      <c r="E7" s="6" t="s">
        <v>2</v>
      </c>
      <c r="F7" s="6" t="s">
        <v>3</v>
      </c>
      <c r="G7" s="6" t="s">
        <v>2</v>
      </c>
      <c r="H7" s="6" t="s">
        <v>3</v>
      </c>
      <c r="I7" s="6" t="s">
        <v>2</v>
      </c>
      <c r="J7" s="6" t="s">
        <v>3</v>
      </c>
      <c r="K7" s="6" t="s">
        <v>2</v>
      </c>
      <c r="L7" s="6" t="s">
        <v>3</v>
      </c>
      <c r="M7" s="6" t="s">
        <v>2</v>
      </c>
      <c r="N7" s="6" t="s">
        <v>3</v>
      </c>
      <c r="O7" s="6" t="s">
        <v>2</v>
      </c>
      <c r="P7" s="6" t="s">
        <v>3</v>
      </c>
      <c r="Q7" s="6" t="s">
        <v>2</v>
      </c>
      <c r="R7" s="6" t="s">
        <v>3</v>
      </c>
      <c r="S7" s="6" t="s">
        <v>2</v>
      </c>
      <c r="T7" s="6" t="s">
        <v>3</v>
      </c>
      <c r="U7" s="23" t="s">
        <v>2</v>
      </c>
      <c r="V7" s="23" t="s">
        <v>3</v>
      </c>
      <c r="W7" s="22" t="s">
        <v>2</v>
      </c>
      <c r="X7" s="22" t="s">
        <v>3</v>
      </c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</row>
    <row r="8" spans="1:94" ht="32.25" customHeight="1" x14ac:dyDescent="0.25">
      <c r="A8" s="46" t="s">
        <v>1</v>
      </c>
      <c r="B8" s="19" t="s">
        <v>7</v>
      </c>
      <c r="C8" s="30"/>
      <c r="D8" s="31"/>
      <c r="E8" s="32">
        <v>853</v>
      </c>
      <c r="F8" s="32">
        <v>2738371.05</v>
      </c>
      <c r="G8" s="32">
        <v>4090</v>
      </c>
      <c r="H8" s="32">
        <v>11297008.59</v>
      </c>
      <c r="I8" s="32">
        <v>4459</v>
      </c>
      <c r="J8" s="32">
        <v>9995037.4399999995</v>
      </c>
      <c r="K8" s="32">
        <v>864</v>
      </c>
      <c r="L8" s="32">
        <v>3007951.11</v>
      </c>
      <c r="M8" s="32">
        <v>702</v>
      </c>
      <c r="N8" s="32">
        <v>2798738.09</v>
      </c>
      <c r="O8" s="32">
        <v>34</v>
      </c>
      <c r="P8" s="32">
        <v>148872.47</v>
      </c>
      <c r="Q8" s="32">
        <v>305</v>
      </c>
      <c r="R8" s="32">
        <v>551052.24</v>
      </c>
      <c r="S8" s="32">
        <v>116</v>
      </c>
      <c r="T8" s="32">
        <v>336483.27</v>
      </c>
      <c r="U8" s="38">
        <f>C8+E8+G8+I8+K8+M8+O8+Q8+S8</f>
        <v>11423</v>
      </c>
      <c r="V8" s="38">
        <f>D8+F8+H8+J8+L8+N8+P8+R8+T8</f>
        <v>30873514.259999994</v>
      </c>
      <c r="W8" s="28">
        <f>C17-U8</f>
        <v>-1578</v>
      </c>
      <c r="X8" s="28">
        <f>D17-V8</f>
        <v>-2947987.7599999905</v>
      </c>
      <c r="Y8" s="10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</row>
    <row r="9" spans="1:94" ht="32.25" customHeight="1" x14ac:dyDescent="0.25">
      <c r="A9" s="47"/>
      <c r="B9" s="19" t="s">
        <v>8</v>
      </c>
      <c r="C9" s="32">
        <v>1470</v>
      </c>
      <c r="D9" s="32">
        <v>4573593.9000000004</v>
      </c>
      <c r="E9" s="30"/>
      <c r="F9" s="31"/>
      <c r="G9" s="32">
        <v>1574</v>
      </c>
      <c r="H9" s="32">
        <v>4587392.76</v>
      </c>
      <c r="I9" s="32">
        <v>1556</v>
      </c>
      <c r="J9" s="32">
        <v>4243138.5199999996</v>
      </c>
      <c r="K9" s="32">
        <v>404</v>
      </c>
      <c r="L9" s="32">
        <v>1482328.12</v>
      </c>
      <c r="M9" s="32">
        <v>143</v>
      </c>
      <c r="N9" s="32">
        <v>677392.95</v>
      </c>
      <c r="O9" s="32">
        <v>61</v>
      </c>
      <c r="P9" s="32">
        <v>312655.46999999997</v>
      </c>
      <c r="Q9" s="33">
        <v>95</v>
      </c>
      <c r="R9" s="32">
        <v>210913.61</v>
      </c>
      <c r="S9" s="32">
        <v>49</v>
      </c>
      <c r="T9" s="32">
        <v>131766.76</v>
      </c>
      <c r="U9" s="38">
        <f t="shared" ref="U9:V16" si="0">C9+E9+G9+I9+K9+M9+O9+Q9+S9</f>
        <v>5352</v>
      </c>
      <c r="V9" s="38">
        <f t="shared" si="0"/>
        <v>16219182.09</v>
      </c>
      <c r="W9" s="28">
        <f>E17-U9</f>
        <v>-2611</v>
      </c>
      <c r="X9" s="28">
        <f>F17-V9</f>
        <v>-7742846.6799999997</v>
      </c>
      <c r="Y9" s="10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</row>
    <row r="10" spans="1:94" ht="32.25" customHeight="1" x14ac:dyDescent="0.25">
      <c r="A10" s="47"/>
      <c r="B10" s="19" t="s">
        <v>9</v>
      </c>
      <c r="C10" s="32">
        <v>1821</v>
      </c>
      <c r="D10" s="32">
        <v>5508742.9900000002</v>
      </c>
      <c r="E10" s="32">
        <v>442</v>
      </c>
      <c r="F10" s="32">
        <v>1465028.69</v>
      </c>
      <c r="G10" s="30"/>
      <c r="H10" s="31"/>
      <c r="I10" s="32">
        <v>2007</v>
      </c>
      <c r="J10" s="32">
        <v>5438068.7599999998</v>
      </c>
      <c r="K10" s="32">
        <v>471</v>
      </c>
      <c r="L10" s="32">
        <v>1838845.86</v>
      </c>
      <c r="M10" s="32">
        <v>568</v>
      </c>
      <c r="N10" s="32">
        <v>2666522.23</v>
      </c>
      <c r="O10" s="32">
        <v>23</v>
      </c>
      <c r="P10" s="32">
        <v>76621.63</v>
      </c>
      <c r="Q10" s="33">
        <v>164</v>
      </c>
      <c r="R10" s="32">
        <v>323762.34999999998</v>
      </c>
      <c r="S10" s="32">
        <v>83</v>
      </c>
      <c r="T10" s="32">
        <v>255045.54</v>
      </c>
      <c r="U10" s="38">
        <f t="shared" si="0"/>
        <v>5579</v>
      </c>
      <c r="V10" s="38">
        <f t="shared" si="0"/>
        <v>17572638.049999997</v>
      </c>
      <c r="W10" s="28">
        <f>G17-U10</f>
        <v>6622</v>
      </c>
      <c r="X10" s="28">
        <f>H17-V10</f>
        <v>15924260.199999999</v>
      </c>
      <c r="Y10" s="10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</row>
    <row r="11" spans="1:94" ht="32.25" customHeight="1" x14ac:dyDescent="0.25">
      <c r="A11" s="47"/>
      <c r="B11" s="20" t="s">
        <v>10</v>
      </c>
      <c r="C11" s="32">
        <v>3090</v>
      </c>
      <c r="D11" s="32">
        <v>8719235.9499999993</v>
      </c>
      <c r="E11" s="32">
        <v>628</v>
      </c>
      <c r="F11" s="32">
        <v>2018332.26</v>
      </c>
      <c r="G11" s="32">
        <v>2867</v>
      </c>
      <c r="H11" s="32">
        <v>7882754.3099999996</v>
      </c>
      <c r="I11" s="30"/>
      <c r="J11" s="30"/>
      <c r="K11" s="32">
        <v>793</v>
      </c>
      <c r="L11" s="32">
        <v>2831499.09</v>
      </c>
      <c r="M11" s="32">
        <v>596</v>
      </c>
      <c r="N11" s="32">
        <v>2294080.08</v>
      </c>
      <c r="O11" s="32">
        <v>29</v>
      </c>
      <c r="P11" s="32">
        <v>80616.009999999995</v>
      </c>
      <c r="Q11" s="33">
        <v>188</v>
      </c>
      <c r="R11" s="32">
        <v>338195.93</v>
      </c>
      <c r="S11" s="32">
        <v>148</v>
      </c>
      <c r="T11" s="32">
        <v>452322.1</v>
      </c>
      <c r="U11" s="38">
        <f t="shared" si="0"/>
        <v>8339</v>
      </c>
      <c r="V11" s="38">
        <f t="shared" si="0"/>
        <v>24617035.73</v>
      </c>
      <c r="W11" s="28">
        <f>I17-U11</f>
        <v>3467</v>
      </c>
      <c r="X11" s="28">
        <f>J17-V11</f>
        <v>4141481.870000001</v>
      </c>
      <c r="Y11" s="10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</row>
    <row r="12" spans="1:94" ht="32.25" customHeight="1" x14ac:dyDescent="0.25">
      <c r="A12" s="47"/>
      <c r="B12" s="21" t="s">
        <v>17</v>
      </c>
      <c r="C12" s="32">
        <v>1010</v>
      </c>
      <c r="D12" s="32">
        <v>3302264.76</v>
      </c>
      <c r="E12" s="32">
        <v>255</v>
      </c>
      <c r="F12" s="32">
        <v>725894.93</v>
      </c>
      <c r="G12" s="32">
        <v>1181</v>
      </c>
      <c r="H12" s="34">
        <v>3731056.6</v>
      </c>
      <c r="I12" s="32">
        <v>1182</v>
      </c>
      <c r="J12" s="32">
        <v>3473252</v>
      </c>
      <c r="K12" s="30"/>
      <c r="L12" s="30"/>
      <c r="M12" s="32">
        <v>214</v>
      </c>
      <c r="N12" s="32">
        <v>991723.3</v>
      </c>
      <c r="O12" s="32">
        <v>14</v>
      </c>
      <c r="P12" s="32">
        <v>81037.66</v>
      </c>
      <c r="Q12" s="33">
        <v>73</v>
      </c>
      <c r="R12" s="32">
        <v>129869.03</v>
      </c>
      <c r="S12" s="32">
        <v>36</v>
      </c>
      <c r="T12" s="32">
        <v>150548.37</v>
      </c>
      <c r="U12" s="38">
        <f t="shared" si="0"/>
        <v>3965</v>
      </c>
      <c r="V12" s="38">
        <f t="shared" si="0"/>
        <v>12585646.649999999</v>
      </c>
      <c r="W12" s="28">
        <f>K17-U12</f>
        <v>-715</v>
      </c>
      <c r="X12" s="28">
        <f>L17-V12</f>
        <v>-983328.80999999866</v>
      </c>
      <c r="Y12" s="10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</row>
    <row r="13" spans="1:94" ht="32.25" customHeight="1" x14ac:dyDescent="0.25">
      <c r="A13" s="47"/>
      <c r="B13" s="19" t="s">
        <v>11</v>
      </c>
      <c r="C13" s="32">
        <v>1009</v>
      </c>
      <c r="D13" s="32">
        <v>3043888.87</v>
      </c>
      <c r="E13" s="32">
        <v>212</v>
      </c>
      <c r="F13" s="32">
        <v>684366.54</v>
      </c>
      <c r="G13" s="32">
        <v>1225</v>
      </c>
      <c r="H13" s="32">
        <v>3756460.81</v>
      </c>
      <c r="I13" s="32">
        <v>1168</v>
      </c>
      <c r="J13" s="32">
        <v>3119300.92</v>
      </c>
      <c r="K13" s="32">
        <v>313</v>
      </c>
      <c r="L13" s="32">
        <v>1251715.92</v>
      </c>
      <c r="M13" s="30"/>
      <c r="N13" s="30"/>
      <c r="O13" s="32">
        <v>20</v>
      </c>
      <c r="P13" s="32">
        <v>105539.86</v>
      </c>
      <c r="Q13" s="33">
        <v>115</v>
      </c>
      <c r="R13" s="32">
        <v>281335.92</v>
      </c>
      <c r="S13" s="32">
        <v>55</v>
      </c>
      <c r="T13" s="32">
        <v>258200.64</v>
      </c>
      <c r="U13" s="38">
        <f t="shared" si="0"/>
        <v>4117</v>
      </c>
      <c r="V13" s="38">
        <f t="shared" si="0"/>
        <v>12500809.48</v>
      </c>
      <c r="W13" s="28">
        <f>M17-U13</f>
        <v>-1598</v>
      </c>
      <c r="X13" s="28">
        <f>N17-V13</f>
        <v>-2238603.2199999988</v>
      </c>
      <c r="Y13" s="10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</row>
    <row r="14" spans="1:94" ht="32.25" customHeight="1" x14ac:dyDescent="0.25">
      <c r="A14" s="47"/>
      <c r="B14" s="20" t="s">
        <v>12</v>
      </c>
      <c r="C14" s="32">
        <v>760</v>
      </c>
      <c r="D14" s="32">
        <v>1241460.0900000001</v>
      </c>
      <c r="E14" s="32">
        <v>167</v>
      </c>
      <c r="F14" s="32">
        <v>343265.61</v>
      </c>
      <c r="G14" s="32">
        <v>705</v>
      </c>
      <c r="H14" s="32">
        <v>1179409.31</v>
      </c>
      <c r="I14" s="32">
        <v>710</v>
      </c>
      <c r="J14" s="32">
        <v>1112410.3700000001</v>
      </c>
      <c r="K14" s="32">
        <v>169</v>
      </c>
      <c r="L14" s="32">
        <v>408964.73</v>
      </c>
      <c r="M14" s="32">
        <v>153</v>
      </c>
      <c r="N14" s="32">
        <v>373703.88</v>
      </c>
      <c r="O14" s="30"/>
      <c r="P14" s="31"/>
      <c r="Q14" s="33">
        <v>51</v>
      </c>
      <c r="R14" s="32">
        <v>37600.14</v>
      </c>
      <c r="S14" s="32">
        <v>28</v>
      </c>
      <c r="T14" s="32">
        <v>76507.08</v>
      </c>
      <c r="U14" s="38">
        <f t="shared" si="0"/>
        <v>2743</v>
      </c>
      <c r="V14" s="38">
        <f t="shared" si="0"/>
        <v>4773321.21</v>
      </c>
      <c r="W14" s="28">
        <f>O17-U14</f>
        <v>-2471</v>
      </c>
      <c r="X14" s="28">
        <f>P17-V14</f>
        <v>-3282700.94</v>
      </c>
      <c r="Y14" s="10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</row>
    <row r="15" spans="1:94" s="11" customFormat="1" ht="32.25" customHeight="1" thickBot="1" x14ac:dyDescent="0.3">
      <c r="A15" s="47"/>
      <c r="B15" s="25" t="s">
        <v>13</v>
      </c>
      <c r="C15" s="33">
        <v>311</v>
      </c>
      <c r="D15" s="32">
        <v>657475.75</v>
      </c>
      <c r="E15" s="33">
        <v>96</v>
      </c>
      <c r="F15" s="32">
        <v>235244.56</v>
      </c>
      <c r="G15" s="33">
        <v>264</v>
      </c>
      <c r="H15" s="32">
        <v>469475.31</v>
      </c>
      <c r="I15" s="33">
        <v>356</v>
      </c>
      <c r="J15" s="32">
        <v>653873.74</v>
      </c>
      <c r="K15" s="32">
        <v>164</v>
      </c>
      <c r="L15" s="32">
        <v>623440.43000000005</v>
      </c>
      <c r="M15" s="32">
        <v>56</v>
      </c>
      <c r="N15" s="32">
        <v>145076.47</v>
      </c>
      <c r="O15" s="33">
        <v>4</v>
      </c>
      <c r="P15" s="32">
        <v>11969.91</v>
      </c>
      <c r="Q15" s="30"/>
      <c r="R15" s="31"/>
      <c r="S15" s="32">
        <v>9</v>
      </c>
      <c r="T15" s="32">
        <v>29237.53</v>
      </c>
      <c r="U15" s="38">
        <f t="shared" si="0"/>
        <v>1260</v>
      </c>
      <c r="V15" s="38">
        <f t="shared" si="0"/>
        <v>2825793.7</v>
      </c>
      <c r="W15" s="28">
        <f>Q17-U15</f>
        <v>-235</v>
      </c>
      <c r="X15" s="28">
        <f>R17-V15</f>
        <v>-863343.73000000045</v>
      </c>
      <c r="Y15" s="10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</row>
    <row r="16" spans="1:94" s="17" customFormat="1" ht="32.25" customHeight="1" thickTop="1" thickBot="1" x14ac:dyDescent="0.3">
      <c r="A16" s="48"/>
      <c r="B16" s="26" t="s">
        <v>15</v>
      </c>
      <c r="C16" s="35">
        <v>374</v>
      </c>
      <c r="D16" s="36">
        <v>878864.19</v>
      </c>
      <c r="E16" s="35">
        <v>88</v>
      </c>
      <c r="F16" s="36">
        <v>265831.77</v>
      </c>
      <c r="G16" s="35">
        <v>295</v>
      </c>
      <c r="H16" s="36">
        <v>593340.56000000006</v>
      </c>
      <c r="I16" s="35">
        <v>368</v>
      </c>
      <c r="J16" s="36">
        <v>723435.85</v>
      </c>
      <c r="K16" s="36">
        <v>72</v>
      </c>
      <c r="L16" s="36">
        <v>157572.57999999999</v>
      </c>
      <c r="M16" s="36">
        <v>87</v>
      </c>
      <c r="N16" s="36">
        <v>314969.26</v>
      </c>
      <c r="O16" s="35">
        <v>87</v>
      </c>
      <c r="P16" s="36">
        <v>673307.26</v>
      </c>
      <c r="Q16" s="35">
        <v>34</v>
      </c>
      <c r="R16" s="36">
        <v>89720.75</v>
      </c>
      <c r="S16" s="37"/>
      <c r="T16" s="37"/>
      <c r="U16" s="39">
        <f t="shared" si="0"/>
        <v>1405</v>
      </c>
      <c r="V16" s="39">
        <f t="shared" si="0"/>
        <v>3697042.2199999997</v>
      </c>
      <c r="W16" s="29">
        <f>S17-U16</f>
        <v>-881</v>
      </c>
      <c r="X16" s="29">
        <f>T17-V16</f>
        <v>-2006930.9299999995</v>
      </c>
      <c r="Y16" s="10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</row>
    <row r="17" spans="1:94" s="12" customFormat="1" ht="16.5" thickTop="1" x14ac:dyDescent="0.25">
      <c r="A17" s="12" t="s">
        <v>0</v>
      </c>
      <c r="B17" s="27" t="s">
        <v>16</v>
      </c>
      <c r="C17" s="12">
        <f t="shared" ref="C17:V17" si="1">SUM(C8:C16)</f>
        <v>9845</v>
      </c>
      <c r="D17" s="12">
        <f t="shared" si="1"/>
        <v>27925526.500000004</v>
      </c>
      <c r="E17" s="12">
        <f t="shared" si="1"/>
        <v>2741</v>
      </c>
      <c r="F17" s="12">
        <f t="shared" si="1"/>
        <v>8476335.4100000001</v>
      </c>
      <c r="G17" s="12">
        <f t="shared" si="1"/>
        <v>12201</v>
      </c>
      <c r="H17" s="12">
        <f t="shared" si="1"/>
        <v>33496898.249999996</v>
      </c>
      <c r="I17" s="12">
        <f t="shared" si="1"/>
        <v>11806</v>
      </c>
      <c r="J17" s="12">
        <f t="shared" si="1"/>
        <v>28758517.600000001</v>
      </c>
      <c r="K17" s="12">
        <f t="shared" si="1"/>
        <v>3250</v>
      </c>
      <c r="L17" s="12">
        <f t="shared" si="1"/>
        <v>11602317.84</v>
      </c>
      <c r="M17" s="12">
        <f t="shared" si="1"/>
        <v>2519</v>
      </c>
      <c r="N17" s="12">
        <f t="shared" si="1"/>
        <v>10262206.260000002</v>
      </c>
      <c r="O17" s="12">
        <f t="shared" si="1"/>
        <v>272</v>
      </c>
      <c r="P17" s="12">
        <f t="shared" si="1"/>
        <v>1490620.27</v>
      </c>
      <c r="Q17" s="12">
        <f t="shared" si="1"/>
        <v>1025</v>
      </c>
      <c r="R17" s="12">
        <f t="shared" si="1"/>
        <v>1962449.9699999997</v>
      </c>
      <c r="S17" s="12">
        <f t="shared" si="1"/>
        <v>524</v>
      </c>
      <c r="T17" s="12">
        <f t="shared" si="1"/>
        <v>1690111.2900000003</v>
      </c>
      <c r="U17" s="12">
        <f t="shared" si="1"/>
        <v>44183</v>
      </c>
      <c r="V17" s="12">
        <f t="shared" si="1"/>
        <v>125664983.39</v>
      </c>
      <c r="W17" s="13"/>
      <c r="X17" s="13"/>
      <c r="Y17" s="14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</row>
    <row r="18" spans="1:94" s="12" customFormat="1" x14ac:dyDescent="0.25">
      <c r="W18" s="13"/>
      <c r="X18" s="13"/>
      <c r="Y18" s="14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</row>
    <row r="19" spans="1:94" s="12" customFormat="1" ht="22.5" customHeight="1" x14ac:dyDescent="0.25">
      <c r="A19" s="45"/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14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</row>
    <row r="20" spans="1:94" x14ac:dyDescent="0.25">
      <c r="A20" s="16"/>
      <c r="C20" s="17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7"/>
      <c r="X20" s="17"/>
    </row>
    <row r="44" ht="12" customHeight="1" x14ac:dyDescent="0.25"/>
  </sheetData>
  <mergeCells count="17">
    <mergeCell ref="A19:X19"/>
    <mergeCell ref="K6:L6"/>
    <mergeCell ref="M6:N6"/>
    <mergeCell ref="C6:D6"/>
    <mergeCell ref="E6:F6"/>
    <mergeCell ref="A5:B7"/>
    <mergeCell ref="Q6:R6"/>
    <mergeCell ref="S6:T6"/>
    <mergeCell ref="A8:A16"/>
    <mergeCell ref="A1:X1"/>
    <mergeCell ref="A2:X2"/>
    <mergeCell ref="W6:X6"/>
    <mergeCell ref="C5:X5"/>
    <mergeCell ref="U6:V6"/>
    <mergeCell ref="O6:P6"/>
    <mergeCell ref="G6:H6"/>
    <mergeCell ref="I6:J6"/>
  </mergeCells>
  <phoneticPr fontId="0" type="noConversion"/>
  <printOptions horizontalCentered="1" verticalCentered="1"/>
  <pageMargins left="0.19685039370078741" right="0.19685039370078741" top="0.39370078740157483" bottom="0.19685039370078741" header="0.19685039370078741" footer="0.11811023622047245"/>
  <pageSetup paperSize="9" scale="55" orientation="landscape" r:id="rId1"/>
  <headerFooter alignWithMargins="0">
    <oddHeader>&amp;R&amp;A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УПФ - I-во тримесечие 2018 г.</vt:lpstr>
      <vt:lpstr>'УПФ - I-во тримесечие 2018 г.'!Print_Area</vt:lpstr>
    </vt:vector>
  </TitlesOfParts>
  <Company>BerlinischeLeiben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Computer2</dc:creator>
  <cp:lastModifiedBy>Maria Hristova</cp:lastModifiedBy>
  <cp:lastPrinted>2017-11-21T15:18:05Z</cp:lastPrinted>
  <dcterms:created xsi:type="dcterms:W3CDTF">2004-05-22T18:25:26Z</dcterms:created>
  <dcterms:modified xsi:type="dcterms:W3CDTF">2018-06-04T12:04:06Z</dcterms:modified>
</cp:coreProperties>
</file>