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1_2018_Life\New\Za 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Premiums!$D$3:$N$16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Payments!$A$1:$P$21</definedName>
    <definedName name="_xlnm.Print_Area" localSheetId="0">Premiums!$A$1:$P$21</definedName>
    <definedName name="_xlnm.Print_Area" localSheetId="2">'Prem-Pay-Exp'!$A$1:$X$18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O13" i="46" l="1"/>
  <c r="O15" i="46"/>
  <c r="O4" i="47" l="1"/>
  <c r="O5" i="46" l="1"/>
  <c r="O7" i="46"/>
  <c r="O9" i="46"/>
  <c r="O4" i="46"/>
  <c r="O6" i="46"/>
  <c r="O8" i="46"/>
  <c r="O10" i="46"/>
  <c r="C16" i="46" l="1"/>
  <c r="D16" i="46" l="1"/>
  <c r="O14" i="47" l="1"/>
  <c r="O13" i="47"/>
  <c r="C76" i="47" l="1"/>
  <c r="O15" i="47"/>
  <c r="C77" i="47" l="1"/>
  <c r="C76" i="46" l="1"/>
  <c r="O14" i="46"/>
  <c r="C77" i="46"/>
  <c r="B75" i="47" l="1"/>
  <c r="B74" i="47"/>
  <c r="B73" i="47"/>
  <c r="B72" i="47"/>
  <c r="B71" i="47"/>
  <c r="C16" i="47" l="1"/>
  <c r="F16" i="47"/>
  <c r="E16" i="47"/>
  <c r="K16" i="47"/>
  <c r="J16" i="47"/>
  <c r="N16" i="47"/>
  <c r="D16" i="47"/>
  <c r="G16" i="47"/>
  <c r="I16" i="47"/>
  <c r="H16" i="47"/>
  <c r="L16" i="47"/>
  <c r="M16" i="47"/>
  <c r="O11" i="47"/>
  <c r="O6" i="47"/>
  <c r="O8" i="47"/>
  <c r="O10" i="47"/>
  <c r="O5" i="47"/>
  <c r="O7" i="47"/>
  <c r="O9" i="47"/>
  <c r="O12" i="47"/>
  <c r="B71" i="46"/>
  <c r="B72" i="46"/>
  <c r="B73" i="46"/>
  <c r="B74" i="46"/>
  <c r="B75" i="46"/>
  <c r="C72" i="47" l="1"/>
  <c r="C71" i="47"/>
  <c r="O16" i="47"/>
  <c r="N16" i="46"/>
  <c r="J16" i="46"/>
  <c r="G16" i="46"/>
  <c r="E16" i="46"/>
  <c r="K16" i="46"/>
  <c r="L16" i="46"/>
  <c r="H16" i="46"/>
  <c r="I16" i="46"/>
  <c r="F16" i="46"/>
  <c r="M16" i="46"/>
  <c r="C74" i="47"/>
  <c r="C75" i="47"/>
  <c r="C73" i="47"/>
  <c r="O12" i="46"/>
  <c r="C75" i="46" s="1"/>
  <c r="O11" i="46"/>
  <c r="C74" i="46" s="1"/>
  <c r="A74" i="47" l="1"/>
  <c r="A75" i="47"/>
  <c r="A76" i="47"/>
  <c r="A77" i="47"/>
  <c r="A71" i="47"/>
  <c r="A72" i="47"/>
  <c r="N17" i="47"/>
  <c r="C71" i="46"/>
  <c r="I17" i="47"/>
  <c r="E17" i="47"/>
  <c r="M17" i="47"/>
  <c r="K17" i="47"/>
  <c r="D17" i="47"/>
  <c r="J17" i="47"/>
  <c r="C17" i="47"/>
  <c r="H17" i="47"/>
  <c r="G17" i="47"/>
  <c r="L17" i="47"/>
  <c r="A73" i="47"/>
  <c r="F17" i="47"/>
  <c r="O16" i="46"/>
  <c r="C73" i="46"/>
  <c r="C72" i="46"/>
  <c r="A71" i="46" l="1"/>
  <c r="O17" i="47"/>
  <c r="G17" i="46"/>
  <c r="I17" i="46"/>
  <c r="A74" i="46"/>
  <c r="D17" i="46"/>
  <c r="M17" i="46"/>
  <c r="A73" i="46"/>
  <c r="H17" i="46"/>
  <c r="C17" i="46"/>
  <c r="A77" i="46"/>
  <c r="J17" i="46"/>
  <c r="A72" i="46"/>
  <c r="E17" i="46"/>
  <c r="F17" i="46"/>
  <c r="K17" i="46"/>
  <c r="A75" i="46"/>
  <c r="L17" i="46"/>
  <c r="A76" i="46"/>
  <c r="N17" i="46"/>
  <c r="O17" i="46" l="1"/>
</calcChain>
</file>

<file path=xl/sharedStrings.xml><?xml version="1.0" encoding="utf-8"?>
<sst xmlns="http://schemas.openxmlformats.org/spreadsheetml/2006/main" count="1052" uniqueCount="661">
  <si>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</si>
  <si>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</si>
  <si>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</si>
  <si>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</si>
  <si>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</si>
  <si>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</si>
  <si>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</si>
  <si>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</si>
  <si>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</si>
  <si>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</si>
  <si>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</si>
  <si>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</si>
  <si>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</si>
  <si>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</si>
  <si>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</si>
  <si>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</si>
  <si>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</si>
  <si>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</si>
  <si>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</si>
  <si>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</si>
  <si>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</si>
  <si>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</si>
  <si>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</si>
  <si>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</si>
  <si>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</si>
  <si>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</si>
  <si>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</si>
  <si>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</si>
  <si>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</si>
  <si>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</si>
  <si>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</si>
  <si>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</si>
  <si>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</si>
  <si>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</si>
  <si>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</si>
  <si>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</si>
  <si>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</si>
  <si>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</si>
  <si>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</si>
  <si>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</si>
  <si>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</si>
  <si>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</si>
  <si>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</si>
  <si>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</si>
  <si>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</si>
  <si>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</si>
  <si>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</si>
  <si>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</si>
  <si>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</si>
  <si>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</si>
  <si>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</si>
  <si>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</si>
  <si>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</si>
  <si>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</si>
  <si>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</si>
  <si>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</si>
  <si>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</si>
  <si>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</si>
  <si>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</si>
  <si>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</si>
  <si>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</si>
  <si>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</si>
  <si>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</si>
  <si>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</si>
  <si>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</si>
  <si>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</si>
  <si>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</si>
  <si>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</si>
  <si>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</si>
  <si>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</si>
  <si>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</si>
  <si>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</si>
  <si>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</si>
  <si>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</si>
  <si>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</si>
  <si>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</si>
  <si>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</si>
  <si>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</si>
  <si>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</si>
  <si>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</si>
  <si>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</si>
  <si>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</si>
  <si>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</si>
  <si>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</si>
  <si>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</si>
  <si>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</si>
  <si>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</si>
  <si>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</si>
  <si>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</si>
  <si>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</si>
  <si>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</si>
  <si>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</si>
  <si>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</si>
  <si>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</si>
  <si>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</si>
  <si>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</si>
  <si>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</si>
  <si>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</si>
  <si>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</si>
  <si>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</si>
  <si>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</si>
  <si>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</si>
  <si>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</si>
  <si>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</si>
  <si>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</si>
  <si>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</si>
  <si>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</si>
  <si>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</si>
  <si>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</si>
  <si>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</si>
  <si>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</si>
  <si>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</si>
  <si>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</si>
  <si>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</si>
  <si>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</si>
  <si>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</si>
  <si>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</si>
  <si>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</si>
  <si>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</si>
  <si>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</si>
  <si>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</si>
  <si>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</si>
  <si>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</si>
  <si>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</si>
  <si>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</si>
  <si>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</si>
  <si>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</si>
  <si>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</si>
  <si>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</si>
  <si>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</si>
  <si>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</si>
  <si>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</si>
  <si>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</si>
  <si>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</si>
  <si>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</si>
  <si>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</si>
  <si>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</si>
  <si>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</si>
  <si>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</si>
  <si>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</si>
  <si>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</si>
  <si>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</si>
  <si>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</si>
  <si>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</si>
  <si>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</si>
  <si>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</si>
  <si>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</si>
  <si>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</si>
  <si>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</si>
  <si>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</si>
  <si>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</si>
  <si>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</si>
  <si>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</si>
  <si>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</si>
  <si>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</si>
  <si>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</si>
  <si>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</si>
  <si>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</si>
  <si>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</si>
  <si>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</si>
  <si>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</si>
  <si>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</si>
  <si>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</si>
  <si>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</si>
  <si>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</si>
  <si>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</si>
  <si>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</si>
  <si>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</si>
  <si>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</si>
  <si>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</si>
  <si>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</si>
  <si>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</si>
  <si>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</si>
  <si>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</si>
  <si>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</si>
  <si>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</si>
  <si>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</si>
  <si>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</si>
  <si>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</si>
  <si>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</si>
  <si>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</si>
  <si>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</si>
  <si>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</si>
  <si>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</si>
  <si>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</si>
  <si>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</si>
  <si>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</si>
  <si>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</si>
  <si>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</si>
  <si>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</si>
  <si>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</si>
  <si>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</si>
  <si>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</si>
  <si>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</si>
  <si>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</si>
  <si>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</si>
  <si>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</si>
  <si>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</si>
  <si>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</si>
  <si>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</si>
  <si>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</si>
  <si>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</si>
  <si>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</si>
  <si>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</si>
  <si>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</si>
  <si>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</si>
  <si>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</si>
  <si>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</si>
  <si>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</si>
  <si>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</si>
  <si>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</si>
  <si>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</si>
  <si>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</si>
  <si>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</si>
  <si>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</si>
  <si>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</si>
  <si>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</si>
  <si>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</si>
  <si>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</si>
  <si>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</si>
  <si>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</si>
  <si>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</si>
  <si>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</si>
  <si>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</si>
  <si>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</si>
  <si>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</si>
  <si>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</si>
  <si>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</si>
  <si>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</si>
  <si>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</si>
  <si>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</si>
  <si>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</si>
  <si>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</si>
  <si>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</si>
  <si>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</si>
  <si>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</si>
  <si>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</si>
  <si>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</si>
  <si>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</si>
  <si>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</si>
  <si>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</si>
  <si>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</si>
  <si>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</si>
  <si>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</si>
  <si>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</si>
  <si>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</si>
  <si>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</si>
  <si>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</si>
  <si>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</si>
  <si>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</si>
  <si>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</si>
  <si>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</si>
  <si>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</si>
  <si>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</si>
  <si>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</si>
  <si>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</si>
  <si>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</si>
  <si>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</si>
  <si>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</si>
  <si>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</si>
  <si>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</si>
  <si>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</si>
  <si>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</si>
  <si>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</si>
  <si>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</si>
  <si>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</si>
  <si>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</si>
  <si>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</si>
  <si>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</si>
  <si>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</si>
  <si>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</si>
  <si>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</si>
  <si>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</si>
  <si>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</si>
  <si>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</si>
  <si>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</si>
  <si>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</si>
  <si>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</si>
  <si>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</si>
  <si>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</si>
  <si>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</si>
  <si>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</si>
  <si>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</si>
  <si>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</si>
  <si>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</si>
  <si>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</si>
  <si>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</si>
  <si>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</si>
  <si>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</si>
  <si>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</si>
  <si>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</si>
  <si>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</si>
  <si>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</si>
  <si>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</si>
  <si>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</si>
  <si>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</si>
  <si>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</si>
  <si>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</si>
  <si>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</si>
  <si>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</si>
  <si>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</si>
  <si>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</si>
  <si>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</si>
  <si>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</si>
  <si>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</si>
  <si>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</si>
  <si>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</si>
  <si>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</si>
  <si>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</si>
  <si>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</si>
  <si>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</si>
  <si>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</si>
  <si>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</si>
  <si>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</si>
  <si>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</si>
  <si>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</si>
  <si>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</si>
  <si>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</si>
  <si>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</si>
  <si>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</si>
  <si>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</si>
  <si>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</si>
  <si>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</si>
  <si>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</si>
  <si>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</si>
  <si>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</si>
  <si>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</si>
  <si>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</si>
  <si>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</si>
  <si>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</si>
  <si>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</si>
  <si>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</si>
  <si>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</si>
  <si>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</si>
  <si>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</si>
  <si>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</si>
  <si>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</si>
  <si>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</si>
  <si>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</si>
  <si>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</si>
  <si>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</si>
  <si>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</si>
  <si>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</si>
  <si>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</si>
  <si>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</si>
  <si>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</si>
  <si>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</si>
  <si>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</si>
  <si>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</si>
  <si>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</si>
  <si>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</si>
  <si>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</si>
  <si>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</si>
  <si>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</si>
  <si>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</si>
  <si>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</si>
  <si>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</si>
  <si>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</si>
  <si>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</si>
  <si>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</si>
  <si>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</si>
  <si>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</si>
  <si>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</si>
  <si>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</si>
  <si>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</si>
  <si>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</si>
  <si>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</si>
  <si>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</si>
  <si>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</si>
  <si>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</si>
  <si>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</si>
  <si>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</si>
  <si>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</si>
  <si>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</si>
  <si>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</si>
  <si>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</si>
  <si>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</si>
  <si>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</si>
  <si>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</si>
  <si>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</si>
  <si>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</si>
  <si>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</si>
  <si>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</si>
  <si>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</si>
  <si>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</si>
  <si>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</si>
  <si>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</si>
  <si>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</si>
  <si>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</si>
  <si>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</si>
  <si>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</si>
  <si>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</si>
  <si>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</si>
  <si>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</si>
  <si>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</si>
  <si>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</si>
  <si>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</si>
  <si>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</si>
  <si>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</si>
  <si>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</si>
  <si>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</si>
  <si>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</si>
  <si>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</si>
  <si>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</si>
  <si>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</si>
  <si>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</si>
  <si>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</si>
  <si>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</si>
  <si>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</si>
  <si>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</si>
  <si>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</si>
  <si>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</si>
  <si>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</si>
  <si>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</si>
  <si>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</si>
  <si>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</si>
  <si>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</si>
  <si>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</si>
  <si>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</si>
  <si>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</si>
  <si>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</si>
  <si>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</si>
  <si>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</si>
  <si>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</si>
  <si>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</si>
  <si>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</si>
  <si>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</si>
  <si>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</si>
  <si>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</si>
  <si>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</si>
  <si>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</si>
  <si>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</si>
  <si>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</si>
  <si>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</si>
  <si>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</si>
  <si>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</si>
  <si>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</si>
  <si>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</si>
  <si>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</si>
  <si>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</si>
  <si>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</si>
  <si>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</si>
  <si>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</si>
  <si>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</si>
  <si>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</si>
  <si>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</si>
  <si>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</si>
  <si>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</si>
  <si>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</si>
  <si>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</si>
  <si>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</si>
  <si>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</si>
  <si>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</si>
  <si>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</si>
  <si>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</si>
  <si>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</si>
  <si>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</si>
  <si>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</si>
  <si>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</si>
  <si>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</si>
  <si>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</si>
  <si>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</si>
  <si>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</si>
  <si>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</si>
  <si>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</si>
  <si>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</si>
  <si>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</si>
  <si>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</si>
  <si>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</si>
  <si>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</si>
  <si>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</si>
  <si>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</si>
  <si>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</si>
  <si>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</si>
  <si>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</si>
  <si>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</si>
  <si>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</si>
  <si>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</si>
  <si>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</si>
  <si>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</si>
  <si>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</si>
  <si>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</si>
  <si>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</si>
  <si>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</si>
  <si>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</si>
  <si>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</si>
  <si>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</si>
  <si>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</si>
  <si>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</si>
  <si>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</si>
  <si>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</si>
  <si>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</si>
  <si>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</si>
  <si>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</si>
  <si>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</si>
  <si>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</si>
  <si>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</si>
  <si>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</si>
  <si>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</si>
  <si>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</si>
  <si>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</si>
  <si>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</si>
  <si>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</si>
  <si>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</si>
  <si>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</si>
  <si>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</si>
  <si>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</si>
  <si>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</si>
  <si>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</si>
  <si>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</si>
  <si>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</si>
  <si>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</si>
  <si>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</si>
  <si>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</si>
  <si>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</si>
  <si>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</si>
  <si>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</si>
  <si>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</si>
  <si>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</si>
  <si>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</si>
  <si>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</si>
  <si>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</si>
  <si>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</si>
  <si>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</si>
  <si>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</si>
  <si>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</si>
  <si>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</si>
  <si>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</si>
  <si>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</si>
  <si>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</si>
  <si>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</si>
  <si>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</si>
  <si>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</si>
  <si>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</si>
  <si>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</si>
  <si>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</si>
  <si>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</si>
  <si>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</si>
  <si>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</si>
  <si>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</si>
  <si>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</si>
  <si>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</si>
  <si>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</si>
  <si>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</si>
  <si>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</si>
  <si>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</si>
  <si>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</si>
  <si>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</si>
  <si>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</si>
  <si>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</si>
  <si>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</si>
  <si>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</si>
  <si>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</si>
  <si>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</si>
  <si>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</si>
  <si>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</si>
  <si>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</si>
  <si>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</si>
  <si>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</si>
  <si>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</si>
  <si>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</si>
  <si>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</si>
  <si>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</si>
  <si>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</si>
  <si>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</si>
  <si>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</si>
  <si>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</si>
  <si>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</si>
  <si>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</si>
  <si>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</si>
  <si>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</si>
  <si>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</si>
  <si>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</si>
  <si>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</si>
  <si>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</si>
  <si>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</si>
  <si>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</si>
  <si>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</si>
  <si>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</si>
  <si>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</si>
  <si>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</si>
  <si>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</si>
  <si>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</si>
  <si>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</si>
  <si>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</si>
  <si>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</si>
  <si>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</si>
  <si>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</si>
  <si>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</si>
  <si>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</si>
  <si>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</si>
  <si>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</si>
  <si>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</si>
  <si>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</si>
  <si>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</si>
  <si>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</si>
  <si>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</si>
  <si>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</si>
  <si>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</si>
  <si>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</si>
  <si>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</si>
  <si>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</si>
  <si>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</si>
  <si>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</si>
  <si>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</si>
  <si>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</si>
  <si>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</si>
  <si>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</si>
  <si>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</si>
  <si>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</si>
  <si>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</si>
  <si>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</si>
  <si>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</si>
  <si>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</si>
  <si>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</si>
  <si>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</si>
  <si>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</si>
  <si>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</si>
  <si>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</si>
  <si>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</si>
  <si>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</si>
  <si>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</si>
  <si>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</si>
  <si>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</si>
  <si>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</si>
  <si>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</si>
  <si>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</si>
  <si>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</si>
  <si>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</si>
  <si>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</si>
  <si>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</si>
  <si>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</si>
  <si>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</si>
  <si>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</si>
  <si>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</si>
  <si>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</si>
  <si>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</si>
  <si>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</si>
  <si>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</si>
  <si>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</si>
  <si>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</si>
  <si>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</si>
  <si>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</si>
  <si>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</si>
  <si>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</si>
  <si>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</si>
  <si>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</si>
  <si>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</si>
  <si>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</si>
  <si>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</si>
  <si>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</si>
  <si>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</si>
  <si>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</si>
  <si>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</si>
  <si>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</si>
  <si>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31.01.2018 г. 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</si>
  <si>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31.01.2018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</si>
  <si>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ПО ЖИВОТОЗАСТРАХОВАНЕ КЪМ 31.01.2018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</si>
  <si>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31.01.2018 г. 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</si>
  <si>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31.01.2018 г.</t>
    </r>
    <r>
      <rPr>
        <b/>
        <vertAlign val="superscript"/>
        <sz val="12"/>
        <rFont val="Times New Roman"/>
        <family val="1"/>
        <charset val="204"/>
      </rPr>
      <t>1</t>
    </r>
  </si>
  <si>
    <t>"ОББ - ЖИВОТОЗАСТРАХОВАНЕ"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</si>
</sst>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5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64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4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2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3" fontId="4" fillId="7" borderId="0" xfId="0" applyNumberFormat="1" applyFont="1" applyFill="1" applyAlignment="1"/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10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EE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01</a:t>
            </a:r>
            <a:r>
              <a:rPr lang="bg-BG" sz="1200" b="1" i="0" u="none" strike="noStrike" baseline="0">
                <a:effectLst/>
              </a:rPr>
              <a:t>.201</a:t>
            </a:r>
            <a:r>
              <a:rPr lang="en-US" sz="1200" b="1" i="0" u="none" strike="noStrike" baseline="0">
                <a:effectLst/>
              </a:rPr>
              <a:t>8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8.9655008359493221E-2"/>
                  <c:y val="-0.174496796525861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Premiums!$B$71:$B$77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Premiums!$C$71:$C$77</c:f>
              <c:numCache>
                <c:formatCode>#,##0</c:formatCode>
                <c:ptCount val="7"/>
                <c:pt idx="0">
                  <c:v>29354342.451676775</c:v>
                </c:pt>
                <c:pt idx="1">
                  <c:v>1321500.6405000002</c:v>
                </c:pt>
                <c:pt idx="2">
                  <c:v>7164498.9479999989</c:v>
                </c:pt>
                <c:pt idx="3">
                  <c:v>0</c:v>
                </c:pt>
                <c:pt idx="4">
                  <c:v>2447778.6101684989</c:v>
                </c:pt>
                <c:pt idx="5">
                  <c:v>2016570.22</c:v>
                </c:pt>
                <c:pt idx="6">
                  <c:v>4553978.1500000013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31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1</a:t>
            </a:r>
            <a:r>
              <a:rPr lang="bg-BG" sz="1200" b="1" i="0" baseline="0">
                <a:effectLst/>
              </a:rPr>
              <a:t>.201</a:t>
            </a:r>
            <a:r>
              <a:rPr lang="en-US" sz="1200" b="1" i="0" baseline="0">
                <a:effectLst/>
              </a:rPr>
              <a:t>8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Payments!$C$71:$C$77</c:f>
              <c:strCache>
                <c:ptCount val="7"/>
                <c:pt idx="0">
                  <c:v>9 391 490</c:v>
                </c:pt>
                <c:pt idx="1">
                  <c:v>527 470</c:v>
                </c:pt>
                <c:pt idx="2">
                  <c:v>3 607 348</c:v>
                </c:pt>
                <c:pt idx="3">
                  <c:v>0</c:v>
                </c:pt>
                <c:pt idx="4">
                  <c:v>365 479</c:v>
                </c:pt>
                <c:pt idx="5">
                  <c:v>208 152</c:v>
                </c:pt>
                <c:pt idx="6">
                  <c:v>1 501 283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9391489.919029057</c:v>
                </c:pt>
                <c:pt idx="1">
                  <c:v>527470.34609055426</c:v>
                </c:pt>
                <c:pt idx="2">
                  <c:v>3607348.0172579805</c:v>
                </c:pt>
                <c:pt idx="3">
                  <c:v>0</c:v>
                </c:pt>
                <c:pt idx="4">
                  <c:v>365479.14999999997</c:v>
                </c:pt>
                <c:pt idx="5">
                  <c:v>208151.97000000003</c:v>
                </c:pt>
                <c:pt idx="6">
                  <c:v>1501282.704840122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21</xdr:row>
      <xdr:rowOff>66675</xdr:rowOff>
    </xdr:from>
    <xdr:to>
      <xdr:col>6</xdr:col>
      <xdr:colOff>1185182</xdr:colOff>
      <xdr:row>48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21</xdr:row>
      <xdr:rowOff>46266</xdr:rowOff>
    </xdr:from>
    <xdr:to>
      <xdr:col>7</xdr:col>
      <xdr:colOff>190500</xdr:colOff>
      <xdr:row>48</xdr:row>
      <xdr:rowOff>81642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defaultRowHeight="15.75"/>
  <cols>
    <col min="1" max="1" width="8.85546875" style="114" customWidth="1"/>
    <col min="2" max="2" width="36.7109375" style="105" customWidth="1"/>
    <col min="3" max="7" width="17.7109375" style="105" customWidth="1"/>
    <col min="8" max="8" width="19.5703125" style="114" customWidth="1"/>
    <col min="9" max="9" width="17.7109375" style="114" customWidth="1"/>
    <col min="10" max="10" width="17.7109375" style="105" customWidth="1"/>
    <col min="11" max="11" width="17.7109375" style="114" customWidth="1"/>
    <col min="12" max="12" width="17.7109375" style="105" customWidth="1"/>
    <col min="13" max="14" width="17.7109375" style="114" customWidth="1"/>
    <col min="15" max="15" width="17.7109375" style="105" customWidth="1"/>
    <col min="16" max="16" width="14.140625" style="114" customWidth="1"/>
    <col min="17" max="17" width="22.7109375" style="114" bestFit="1" customWidth="1"/>
    <col min="18" max="18" width="9.140625" style="114"/>
    <col min="19" max="19" width="9.28515625" style="114" bestFit="1" customWidth="1"/>
    <col min="20" max="16384" width="9.140625" style="114"/>
  </cols>
  <sheetData>
    <row r="1" spans="1:20" ht="18.75">
      <c r="A1" s="116" t="s">
        <v>655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5"/>
      <c r="Q1" s="116"/>
      <c r="R1" s="116"/>
      <c r="S1" s="116"/>
      <c r="T1" s="116"/>
    </row>
    <row r="2" spans="1:20">
      <c r="A2" s="113"/>
      <c r="B2" s="112"/>
      <c r="C2" s="112"/>
      <c r="D2" s="112"/>
      <c r="E2" s="112"/>
      <c r="F2" s="112"/>
      <c r="G2" s="112"/>
      <c r="H2" s="113"/>
      <c r="I2" s="113"/>
      <c r="J2" s="112"/>
      <c r="K2" s="113"/>
      <c r="L2" s="112"/>
      <c r="M2" s="113"/>
      <c r="N2" s="113"/>
      <c r="O2" s="111" t="s">
        <v>647</v>
      </c>
    </row>
    <row r="3" spans="1:20" s="97" customFormat="1" ht="94.5">
      <c r="A3" s="91" t="s">
        <v>646</v>
      </c>
      <c r="B3" s="91" t="s">
        <v>645</v>
      </c>
      <c r="C3" s="93" t="s">
        <v>643</v>
      </c>
      <c r="D3" s="92" t="s">
        <v>644</v>
      </c>
      <c r="E3" s="92" t="s">
        <v>642</v>
      </c>
      <c r="F3" s="92" t="s">
        <v>641</v>
      </c>
      <c r="G3" s="92" t="s">
        <v>660</v>
      </c>
      <c r="H3" s="92" t="s">
        <v>639</v>
      </c>
      <c r="I3" s="92" t="s">
        <v>640</v>
      </c>
      <c r="J3" s="94" t="s">
        <v>638</v>
      </c>
      <c r="K3" s="95" t="s">
        <v>635</v>
      </c>
      <c r="L3" s="95" t="s">
        <v>637</v>
      </c>
      <c r="M3" s="95" t="s">
        <v>634</v>
      </c>
      <c r="N3" s="92" t="s">
        <v>636</v>
      </c>
      <c r="O3" s="92" t="s">
        <v>39</v>
      </c>
      <c r="P3" s="96"/>
    </row>
    <row r="4" spans="1:20" ht="15.75" customHeight="1">
      <c r="A4" s="98">
        <v>1</v>
      </c>
      <c r="B4" s="121" t="s">
        <v>633</v>
      </c>
      <c r="C4" s="122">
        <v>9234783.1999999993</v>
      </c>
      <c r="D4" s="122">
        <v>3771752.05</v>
      </c>
      <c r="E4" s="122">
        <v>5936896.8600000003</v>
      </c>
      <c r="F4" s="122">
        <v>5782313.7494999981</v>
      </c>
      <c r="G4" s="122">
        <v>1872873.7600000005</v>
      </c>
      <c r="H4" s="122">
        <v>965105.21000000008</v>
      </c>
      <c r="I4" s="122">
        <v>652975.06000000006</v>
      </c>
      <c r="J4" s="122">
        <v>641301.82000000007</v>
      </c>
      <c r="K4" s="122">
        <v>229429.09999999995</v>
      </c>
      <c r="L4" s="122">
        <v>3595.96</v>
      </c>
      <c r="M4" s="122">
        <v>137321.68217677332</v>
      </c>
      <c r="N4" s="122">
        <v>125994</v>
      </c>
      <c r="O4" s="123">
        <f t="shared" ref="O4:O17" si="0">SUM(C4:N4)</f>
        <v>29354342.451676775</v>
      </c>
      <c r="P4" s="99"/>
      <c r="Q4" s="100"/>
      <c r="R4" s="101"/>
    </row>
    <row r="5" spans="1:20" ht="15.75" customHeight="1">
      <c r="A5" s="98" t="s">
        <v>632</v>
      </c>
      <c r="B5" s="124" t="s">
        <v>631</v>
      </c>
      <c r="C5" s="122">
        <v>3497503.13</v>
      </c>
      <c r="D5" s="122">
        <v>2511187.5699999994</v>
      </c>
      <c r="E5" s="122">
        <v>5936845.8600000003</v>
      </c>
      <c r="F5" s="122">
        <v>5780898.1894999985</v>
      </c>
      <c r="G5" s="122">
        <v>1872873.7600000005</v>
      </c>
      <c r="H5" s="122">
        <v>965105.21000000008</v>
      </c>
      <c r="I5" s="122">
        <v>652975.06000000006</v>
      </c>
      <c r="J5" s="122">
        <v>641301.82000000007</v>
      </c>
      <c r="K5" s="122">
        <v>229428.94999999995</v>
      </c>
      <c r="L5" s="122">
        <v>3595.96</v>
      </c>
      <c r="M5" s="122">
        <v>137321.68217677332</v>
      </c>
      <c r="N5" s="122">
        <v>125994</v>
      </c>
      <c r="O5" s="123">
        <f t="shared" si="0"/>
        <v>22355031.191676773</v>
      </c>
      <c r="P5" s="99"/>
      <c r="R5" s="101"/>
    </row>
    <row r="6" spans="1:20" ht="15.75" customHeight="1">
      <c r="A6" s="98" t="s">
        <v>629</v>
      </c>
      <c r="B6" s="124" t="s">
        <v>630</v>
      </c>
      <c r="C6" s="122">
        <v>1602119.26</v>
      </c>
      <c r="D6" s="122">
        <v>2218612.8299999991</v>
      </c>
      <c r="E6" s="122">
        <v>2195860.7400000002</v>
      </c>
      <c r="F6" s="122">
        <v>5517975.5134999985</v>
      </c>
      <c r="G6" s="122">
        <v>792292.29</v>
      </c>
      <c r="H6" s="122">
        <v>75856.03</v>
      </c>
      <c r="I6" s="122">
        <v>652975.06000000006</v>
      </c>
      <c r="J6" s="122">
        <v>28673.759999999998</v>
      </c>
      <c r="K6" s="122">
        <v>203364.95999999996</v>
      </c>
      <c r="L6" s="122">
        <v>3595.96</v>
      </c>
      <c r="M6" s="122">
        <v>45850.92</v>
      </c>
      <c r="N6" s="122">
        <v>67495</v>
      </c>
      <c r="O6" s="123">
        <f t="shared" si="0"/>
        <v>13404672.323499998</v>
      </c>
      <c r="P6" s="99"/>
      <c r="R6" s="101"/>
    </row>
    <row r="7" spans="1:20" ht="31.5">
      <c r="A7" s="98" t="s">
        <v>629</v>
      </c>
      <c r="B7" s="124" t="s">
        <v>628</v>
      </c>
      <c r="C7" s="122">
        <v>1895383.87</v>
      </c>
      <c r="D7" s="122">
        <v>292574.74</v>
      </c>
      <c r="E7" s="122">
        <v>3740985.12</v>
      </c>
      <c r="F7" s="122">
        <v>262922.67599999998</v>
      </c>
      <c r="G7" s="122">
        <v>1080581.4700000004</v>
      </c>
      <c r="H7" s="122">
        <v>889249.18</v>
      </c>
      <c r="I7" s="122">
        <v>0</v>
      </c>
      <c r="J7" s="122">
        <v>612628.06000000006</v>
      </c>
      <c r="K7" s="122">
        <v>26063.990000000005</v>
      </c>
      <c r="L7" s="122">
        <v>0</v>
      </c>
      <c r="M7" s="122">
        <v>91470.762176773336</v>
      </c>
      <c r="N7" s="122">
        <v>58499</v>
      </c>
      <c r="O7" s="123">
        <f t="shared" si="0"/>
        <v>8950358.8681767732</v>
      </c>
      <c r="P7" s="99"/>
      <c r="R7" s="101"/>
    </row>
    <row r="8" spans="1:20" ht="15.75" customHeight="1">
      <c r="A8" s="98" t="s">
        <v>627</v>
      </c>
      <c r="B8" s="124" t="s">
        <v>626</v>
      </c>
      <c r="C8" s="122">
        <v>5737280.0700000003</v>
      </c>
      <c r="D8" s="122">
        <v>1260564.4800000002</v>
      </c>
      <c r="E8" s="122">
        <v>51</v>
      </c>
      <c r="F8" s="122">
        <v>1415.56</v>
      </c>
      <c r="G8" s="122">
        <v>0</v>
      </c>
      <c r="H8" s="122">
        <v>0</v>
      </c>
      <c r="I8" s="122">
        <v>0</v>
      </c>
      <c r="J8" s="122">
        <v>0</v>
      </c>
      <c r="K8" s="122">
        <v>0.15</v>
      </c>
      <c r="L8" s="122">
        <v>0</v>
      </c>
      <c r="M8" s="122">
        <v>0</v>
      </c>
      <c r="N8" s="122">
        <v>0</v>
      </c>
      <c r="O8" s="123">
        <f t="shared" si="0"/>
        <v>6999311.2600000007</v>
      </c>
      <c r="P8" s="99"/>
      <c r="R8" s="101"/>
    </row>
    <row r="9" spans="1:20" ht="15.75" customHeight="1">
      <c r="A9" s="98">
        <v>2</v>
      </c>
      <c r="B9" s="121" t="s">
        <v>625</v>
      </c>
      <c r="C9" s="122">
        <v>565260.85</v>
      </c>
      <c r="D9" s="122">
        <v>494301.70999999996</v>
      </c>
      <c r="E9" s="122">
        <v>170404.52000000002</v>
      </c>
      <c r="F9" s="122">
        <v>34550.290500000003</v>
      </c>
      <c r="G9" s="122">
        <v>0</v>
      </c>
      <c r="H9" s="122">
        <v>0</v>
      </c>
      <c r="I9" s="122">
        <v>0</v>
      </c>
      <c r="J9" s="122">
        <v>19199.12</v>
      </c>
      <c r="K9" s="122">
        <v>37784.150000000023</v>
      </c>
      <c r="L9" s="122">
        <v>0</v>
      </c>
      <c r="M9" s="122">
        <v>0</v>
      </c>
      <c r="N9" s="122">
        <v>0</v>
      </c>
      <c r="O9" s="123">
        <f t="shared" si="0"/>
        <v>1321500.6405000002</v>
      </c>
      <c r="P9" s="99"/>
      <c r="Q9" s="100"/>
      <c r="R9" s="101"/>
    </row>
    <row r="10" spans="1:20" ht="28.5" customHeight="1">
      <c r="A10" s="98">
        <v>3</v>
      </c>
      <c r="B10" s="121" t="s">
        <v>624</v>
      </c>
      <c r="C10" s="122">
        <v>282737.19</v>
      </c>
      <c r="D10" s="122">
        <v>5242593.6099999994</v>
      </c>
      <c r="E10" s="122">
        <v>205339.56</v>
      </c>
      <c r="F10" s="122">
        <v>239145.02799999999</v>
      </c>
      <c r="G10" s="122">
        <v>549667.97</v>
      </c>
      <c r="H10" s="122">
        <v>494526.49</v>
      </c>
      <c r="I10" s="122">
        <v>92285.180000000008</v>
      </c>
      <c r="J10" s="122">
        <v>0</v>
      </c>
      <c r="K10" s="122">
        <v>56595.919999999955</v>
      </c>
      <c r="L10" s="122">
        <v>0</v>
      </c>
      <c r="M10" s="122">
        <v>1608</v>
      </c>
      <c r="N10" s="122">
        <v>0</v>
      </c>
      <c r="O10" s="123">
        <f t="shared" si="0"/>
        <v>7164498.9479999989</v>
      </c>
      <c r="P10" s="99"/>
      <c r="Q10" s="100"/>
      <c r="R10" s="101"/>
    </row>
    <row r="11" spans="1:20" ht="15.75" customHeight="1">
      <c r="A11" s="98">
        <v>4</v>
      </c>
      <c r="B11" s="121" t="s">
        <v>623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3">
        <f t="shared" si="0"/>
        <v>0</v>
      </c>
      <c r="P11" s="99"/>
      <c r="Q11" s="100"/>
      <c r="R11" s="101"/>
    </row>
    <row r="12" spans="1:20" ht="15.75" customHeight="1">
      <c r="A12" s="98">
        <v>5</v>
      </c>
      <c r="B12" s="121" t="s">
        <v>622</v>
      </c>
      <c r="C12" s="122">
        <v>1923088.91</v>
      </c>
      <c r="D12" s="122">
        <v>0</v>
      </c>
      <c r="E12" s="122">
        <v>0</v>
      </c>
      <c r="F12" s="122">
        <v>193614.3519999994</v>
      </c>
      <c r="G12" s="122">
        <v>29926.29</v>
      </c>
      <c r="H12" s="122">
        <v>0</v>
      </c>
      <c r="I12" s="122">
        <v>41451.9</v>
      </c>
      <c r="J12" s="122">
        <v>0</v>
      </c>
      <c r="K12" s="122">
        <v>19314.549999999992</v>
      </c>
      <c r="L12" s="122">
        <v>223235.55</v>
      </c>
      <c r="M12" s="122">
        <v>17147.058168500003</v>
      </c>
      <c r="N12" s="122">
        <v>0</v>
      </c>
      <c r="O12" s="123">
        <f t="shared" si="0"/>
        <v>2447778.6101684989</v>
      </c>
      <c r="P12" s="99"/>
      <c r="Q12" s="100"/>
      <c r="R12" s="101"/>
    </row>
    <row r="13" spans="1:20" ht="15.75" customHeight="1">
      <c r="A13" s="98">
        <v>6</v>
      </c>
      <c r="B13" s="127" t="s">
        <v>648</v>
      </c>
      <c r="C13" s="122">
        <v>143023.94</v>
      </c>
      <c r="D13" s="122">
        <v>107477.01</v>
      </c>
      <c r="E13" s="122">
        <v>922392.65000000014</v>
      </c>
      <c r="F13" s="122">
        <v>0</v>
      </c>
      <c r="G13" s="122">
        <v>653203.18999999994</v>
      </c>
      <c r="H13" s="122">
        <v>124518</v>
      </c>
      <c r="I13" s="122">
        <v>0</v>
      </c>
      <c r="J13" s="122">
        <v>49032.39</v>
      </c>
      <c r="K13" s="122">
        <v>3392.04</v>
      </c>
      <c r="L13" s="122">
        <v>0</v>
      </c>
      <c r="M13" s="122" t="s">
        <v>629</v>
      </c>
      <c r="N13" s="122">
        <v>13531</v>
      </c>
      <c r="O13" s="123">
        <f t="shared" si="0"/>
        <v>2016570.22</v>
      </c>
      <c r="P13" s="99"/>
      <c r="Q13" s="100"/>
      <c r="R13" s="101"/>
    </row>
    <row r="14" spans="1:20" ht="47.25">
      <c r="A14" s="98" t="s">
        <v>629</v>
      </c>
      <c r="B14" s="128" t="s">
        <v>649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 t="s">
        <v>629</v>
      </c>
      <c r="N14" s="122">
        <v>0</v>
      </c>
      <c r="O14" s="123">
        <f t="shared" si="0"/>
        <v>0</v>
      </c>
      <c r="P14" s="102"/>
      <c r="Q14" s="100"/>
      <c r="R14" s="101"/>
    </row>
    <row r="15" spans="1:20" ht="15.75" customHeight="1">
      <c r="A15" s="98">
        <v>7</v>
      </c>
      <c r="B15" s="127" t="s">
        <v>650</v>
      </c>
      <c r="C15" s="122">
        <v>2482496.16</v>
      </c>
      <c r="D15" s="122">
        <v>306713.94</v>
      </c>
      <c r="E15" s="122">
        <v>1030002.8499999999</v>
      </c>
      <c r="F15" s="122">
        <v>500385.57999999996</v>
      </c>
      <c r="G15" s="122">
        <v>183858.07000000004</v>
      </c>
      <c r="H15" s="122">
        <v>0</v>
      </c>
      <c r="I15" s="122">
        <v>5395.07</v>
      </c>
      <c r="J15" s="122">
        <v>0</v>
      </c>
      <c r="K15" s="122">
        <v>0</v>
      </c>
      <c r="L15" s="122">
        <v>45126.48</v>
      </c>
      <c r="M15" s="122" t="s">
        <v>629</v>
      </c>
      <c r="N15" s="122">
        <v>0</v>
      </c>
      <c r="O15" s="123">
        <f t="shared" si="0"/>
        <v>4553978.1500000013</v>
      </c>
      <c r="P15" s="99"/>
      <c r="Q15" s="100"/>
      <c r="R15" s="101"/>
    </row>
    <row r="16" spans="1:20" s="97" customFormat="1" ht="16.5" customHeight="1">
      <c r="A16" s="139" t="s">
        <v>39</v>
      </c>
      <c r="B16" s="140"/>
      <c r="C16" s="125">
        <f t="shared" ref="C16:N16" si="1">SUM(C4,C9:C13,C15)</f>
        <v>14631390.249999998</v>
      </c>
      <c r="D16" s="125">
        <f t="shared" si="1"/>
        <v>9922838.3199999984</v>
      </c>
      <c r="E16" s="125">
        <f t="shared" si="1"/>
        <v>8265036.4400000004</v>
      </c>
      <c r="F16" s="125">
        <f t="shared" si="1"/>
        <v>6750008.9999999972</v>
      </c>
      <c r="G16" s="125">
        <f t="shared" si="1"/>
        <v>3289529.2800000003</v>
      </c>
      <c r="H16" s="125">
        <f t="shared" si="1"/>
        <v>1584149.7000000002</v>
      </c>
      <c r="I16" s="125">
        <f t="shared" si="1"/>
        <v>792107.21000000008</v>
      </c>
      <c r="J16" s="125">
        <f t="shared" si="1"/>
        <v>709533.33000000007</v>
      </c>
      <c r="K16" s="125">
        <f t="shared" si="1"/>
        <v>346515.75999999989</v>
      </c>
      <c r="L16" s="125">
        <f t="shared" si="1"/>
        <v>271957.99</v>
      </c>
      <c r="M16" s="125">
        <f t="shared" si="1"/>
        <v>156076.74034527331</v>
      </c>
      <c r="N16" s="125">
        <f t="shared" si="1"/>
        <v>139525</v>
      </c>
      <c r="O16" s="123">
        <f t="shared" si="0"/>
        <v>46858669.020345278</v>
      </c>
      <c r="P16" s="129"/>
      <c r="R16" s="103"/>
    </row>
    <row r="17" spans="1:18" ht="30" customHeight="1">
      <c r="A17" s="141" t="s">
        <v>621</v>
      </c>
      <c r="B17" s="142"/>
      <c r="C17" s="126">
        <f t="shared" ref="C17:N17" si="2">C16/$O$16</f>
        <v>0.31224510972873099</v>
      </c>
      <c r="D17" s="126">
        <f t="shared" si="2"/>
        <v>0.21176099380227087</v>
      </c>
      <c r="E17" s="126">
        <f t="shared" si="2"/>
        <v>0.17638222793761929</v>
      </c>
      <c r="F17" s="126">
        <f t="shared" si="2"/>
        <v>0.14405037832101575</v>
      </c>
      <c r="G17" s="126">
        <f t="shared" si="2"/>
        <v>7.020108229219528E-2</v>
      </c>
      <c r="H17" s="126">
        <f t="shared" si="2"/>
        <v>3.3806971753981917E-2</v>
      </c>
      <c r="I17" s="126">
        <f t="shared" si="2"/>
        <v>1.6904176464254243E-2</v>
      </c>
      <c r="J17" s="126">
        <f t="shared" si="2"/>
        <v>1.5141986420739611E-2</v>
      </c>
      <c r="K17" s="126">
        <f t="shared" si="2"/>
        <v>7.3949125582194481E-3</v>
      </c>
      <c r="L17" s="126">
        <f t="shared" si="2"/>
        <v>5.8037924611542046E-3</v>
      </c>
      <c r="M17" s="126">
        <f t="shared" si="2"/>
        <v>3.3307975580251182E-3</v>
      </c>
      <c r="N17" s="126">
        <f t="shared" si="2"/>
        <v>2.9775707017930982E-3</v>
      </c>
      <c r="O17" s="126">
        <f t="shared" si="0"/>
        <v>0.99999999999999978</v>
      </c>
      <c r="R17" s="101"/>
    </row>
    <row r="18" spans="1:18" ht="10.5" customHeight="1">
      <c r="A18" s="104" t="s">
        <v>305</v>
      </c>
      <c r="H18" s="106"/>
      <c r="I18" s="105"/>
      <c r="J18" s="106"/>
      <c r="K18" s="105"/>
      <c r="L18" s="106"/>
      <c r="M18" s="106"/>
      <c r="N18" s="105"/>
      <c r="O18" s="114"/>
      <c r="P18" s="106"/>
      <c r="Q18" s="106"/>
    </row>
    <row r="19" spans="1:18" ht="18.75">
      <c r="A19" s="104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06"/>
      <c r="Q19" s="106"/>
    </row>
    <row r="20" spans="1:18">
      <c r="A20" s="107" t="s">
        <v>651</v>
      </c>
      <c r="H20" s="106"/>
      <c r="I20" s="106"/>
      <c r="K20" s="106"/>
      <c r="M20" s="106"/>
      <c r="N20" s="106"/>
      <c r="Q20" s="106"/>
      <c r="R20" s="106"/>
    </row>
    <row r="21" spans="1:18" ht="15.75" customHeight="1">
      <c r="A21" s="107" t="s">
        <v>620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6"/>
      <c r="R21" s="106"/>
    </row>
    <row r="22" spans="1:18">
      <c r="P22" s="101"/>
    </row>
    <row r="35" spans="12:15">
      <c r="L35" s="114"/>
      <c r="O35" s="114"/>
    </row>
    <row r="36" spans="12:15">
      <c r="L36" s="103"/>
      <c r="O36" s="117"/>
    </row>
    <row r="37" spans="12:15">
      <c r="L37" s="103"/>
      <c r="O37" s="117"/>
    </row>
    <row r="71" spans="1:3">
      <c r="A71" s="117">
        <f>C71/$O$16</f>
        <v>0.62644422185639959</v>
      </c>
      <c r="B71" s="114" t="str">
        <f>B4</f>
        <v>Застраховка "Живот" и рента</v>
      </c>
      <c r="C71" s="103">
        <f>O4</f>
        <v>29354342.451676775</v>
      </c>
    </row>
    <row r="72" spans="1:3">
      <c r="A72" s="117">
        <f t="shared" ref="A72:A76" si="3">C72/$O$16</f>
        <v>2.8201839022064967E-2</v>
      </c>
      <c r="B72" s="114" t="str">
        <f>B9</f>
        <v>Женитбена и детска застраховка</v>
      </c>
      <c r="C72" s="103">
        <f>O9</f>
        <v>1321500.6405000002</v>
      </c>
    </row>
    <row r="73" spans="1:3">
      <c r="A73" s="117">
        <f t="shared" si="3"/>
        <v>0.15289591227803095</v>
      </c>
      <c r="B73" s="114" t="str">
        <f>B10</f>
        <v>Застраховка "Живот", свързана с инвестиционен фонд</v>
      </c>
      <c r="C73" s="103">
        <f>O10</f>
        <v>7164498.9479999989</v>
      </c>
    </row>
    <row r="74" spans="1:3">
      <c r="A74" s="117">
        <f t="shared" si="3"/>
        <v>0</v>
      </c>
      <c r="B74" s="114" t="str">
        <f>B11</f>
        <v>Изкупуване на капитал</v>
      </c>
      <c r="C74" s="103">
        <f>O11</f>
        <v>0</v>
      </c>
    </row>
    <row r="75" spans="1:3">
      <c r="A75" s="117">
        <f t="shared" si="3"/>
        <v>5.2237476252381669E-2</v>
      </c>
      <c r="B75" s="114" t="str">
        <f>B12</f>
        <v>Допълнителна застраховка</v>
      </c>
      <c r="C75" s="103">
        <f>O12</f>
        <v>2447778.6101684989</v>
      </c>
    </row>
    <row r="76" spans="1:3">
      <c r="A76" s="117">
        <f t="shared" si="3"/>
        <v>4.3035157894144152E-2</v>
      </c>
      <c r="B76" s="105" t="s">
        <v>648</v>
      </c>
      <c r="C76" s="103">
        <f>O13</f>
        <v>2016570.22</v>
      </c>
    </row>
    <row r="77" spans="1:3">
      <c r="A77" s="117">
        <f t="shared" ref="A77" si="4">C77/$O$16</f>
        <v>9.7185392696978595E-2</v>
      </c>
      <c r="B77" s="105" t="s">
        <v>650</v>
      </c>
      <c r="C77" s="103">
        <f>O15</f>
        <v>4553978.1500000013</v>
      </c>
    </row>
    <row r="80" spans="1:3">
      <c r="B80" s="114"/>
      <c r="C80" s="114"/>
    </row>
  </sheetData>
  <sortState columnSort="1" ref="C3:N17">
    <sortCondition descending="1" ref="C17:N17"/>
  </sortState>
  <mergeCells count="2">
    <mergeCell ref="A16:B16"/>
    <mergeCell ref="A17:B17"/>
  </mergeCells>
  <conditionalFormatting sqref="P4:P16">
    <cfRule type="cellIs" dxfId="103" priority="3" operator="notEqual">
      <formula>0</formula>
    </cfRule>
  </conditionalFormatting>
  <conditionalFormatting sqref="C19:O19">
    <cfRule type="cellIs" dxfId="102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="55" zoomScaleNormal="55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P4" sqref="P4"/>
    </sheetView>
  </sheetViews>
  <sheetFormatPr defaultRowHeight="15.75"/>
  <cols>
    <col min="1" max="1" width="7.5703125" style="114" customWidth="1"/>
    <col min="2" max="2" width="63.42578125" style="105" bestFit="1" customWidth="1"/>
    <col min="3" max="3" width="18.5703125" style="105" bestFit="1" customWidth="1"/>
    <col min="4" max="4" width="24.28515625" style="114" bestFit="1" customWidth="1"/>
    <col min="5" max="5" width="24.85546875" style="114" bestFit="1" customWidth="1"/>
    <col min="6" max="6" width="15.42578125" style="114" bestFit="1" customWidth="1"/>
    <col min="7" max="7" width="24.28515625" style="114" bestFit="1" customWidth="1"/>
    <col min="8" max="8" width="25.28515625" style="114" bestFit="1" customWidth="1"/>
    <col min="9" max="9" width="24.28515625" style="114" bestFit="1" customWidth="1"/>
    <col min="10" max="10" width="23.140625" style="114" bestFit="1" customWidth="1"/>
    <col min="11" max="11" width="22.5703125" style="114" bestFit="1" customWidth="1"/>
    <col min="12" max="12" width="25.28515625" style="114" bestFit="1" customWidth="1"/>
    <col min="13" max="13" width="18.28515625" style="114" bestFit="1" customWidth="1"/>
    <col min="14" max="14" width="12.85546875" style="114" bestFit="1" customWidth="1"/>
    <col min="15" max="15" width="15.85546875" style="114" customWidth="1"/>
    <col min="16" max="16" width="11" style="97" bestFit="1" customWidth="1"/>
    <col min="17" max="17" width="16.85546875" style="114" customWidth="1"/>
    <col min="18" max="18" width="12.42578125" style="114" bestFit="1" customWidth="1"/>
    <col min="19" max="16384" width="9.140625" style="114"/>
  </cols>
  <sheetData>
    <row r="1" spans="1:18" ht="15.75" customHeight="1">
      <c r="A1" s="145" t="s">
        <v>656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8">
      <c r="O2" s="119" t="s">
        <v>647</v>
      </c>
    </row>
    <row r="3" spans="1:18" s="118" customFormat="1" ht="47.25">
      <c r="A3" s="91" t="s">
        <v>646</v>
      </c>
      <c r="B3" s="91" t="s">
        <v>645</v>
      </c>
      <c r="C3" s="92" t="s">
        <v>644</v>
      </c>
      <c r="D3" s="93" t="s">
        <v>643</v>
      </c>
      <c r="E3" s="92" t="s">
        <v>641</v>
      </c>
      <c r="F3" s="92" t="s">
        <v>642</v>
      </c>
      <c r="G3" s="92" t="s">
        <v>640</v>
      </c>
      <c r="H3" s="92" t="s">
        <v>660</v>
      </c>
      <c r="I3" s="94" t="s">
        <v>638</v>
      </c>
      <c r="J3" s="95" t="s">
        <v>635</v>
      </c>
      <c r="K3" s="92" t="s">
        <v>636</v>
      </c>
      <c r="L3" s="92" t="s">
        <v>639</v>
      </c>
      <c r="M3" s="95" t="s">
        <v>634</v>
      </c>
      <c r="N3" s="95" t="s">
        <v>637</v>
      </c>
      <c r="O3" s="92" t="s">
        <v>39</v>
      </c>
      <c r="P3" s="96"/>
    </row>
    <row r="4" spans="1:18" ht="15.75" customHeight="1">
      <c r="A4" s="98">
        <v>1</v>
      </c>
      <c r="B4" s="121" t="s">
        <v>633</v>
      </c>
      <c r="C4" s="109">
        <v>2770891.25</v>
      </c>
      <c r="D4" s="109">
        <v>1712421.98</v>
      </c>
      <c r="E4" s="109">
        <v>1973857.2935309566</v>
      </c>
      <c r="F4" s="109">
        <v>769243.53999999992</v>
      </c>
      <c r="G4" s="109">
        <v>778584.72</v>
      </c>
      <c r="H4" s="109">
        <v>570474.71044379997</v>
      </c>
      <c r="I4" s="109">
        <v>261666.59999999998</v>
      </c>
      <c r="J4" s="109">
        <v>159617.96000000002</v>
      </c>
      <c r="K4" s="109">
        <v>227975</v>
      </c>
      <c r="L4" s="109">
        <v>150080.26</v>
      </c>
      <c r="M4" s="109">
        <v>16676.605054299998</v>
      </c>
      <c r="N4" s="109">
        <v>0</v>
      </c>
      <c r="O4" s="110">
        <f t="shared" ref="O4:O17" si="0">SUM(C4:N4)</f>
        <v>9391489.919029057</v>
      </c>
      <c r="P4" s="99"/>
      <c r="Q4" s="101"/>
      <c r="R4" s="101"/>
    </row>
    <row r="5" spans="1:18" ht="15.75" customHeight="1">
      <c r="A5" s="98" t="s">
        <v>632</v>
      </c>
      <c r="B5" s="124" t="s">
        <v>631</v>
      </c>
      <c r="C5" s="109">
        <v>1530746.8</v>
      </c>
      <c r="D5" s="109">
        <v>873874.68</v>
      </c>
      <c r="E5" s="109">
        <v>1970376.7881280233</v>
      </c>
      <c r="F5" s="109">
        <v>769243.53999999992</v>
      </c>
      <c r="G5" s="109">
        <v>778584.72</v>
      </c>
      <c r="H5" s="109">
        <v>570474.71044379997</v>
      </c>
      <c r="I5" s="109">
        <v>261666.59999999998</v>
      </c>
      <c r="J5" s="109">
        <v>159615.56000000003</v>
      </c>
      <c r="K5" s="109">
        <v>227975</v>
      </c>
      <c r="L5" s="109">
        <v>150080.26</v>
      </c>
      <c r="M5" s="109">
        <v>16676.605054299998</v>
      </c>
      <c r="N5" s="109">
        <v>0</v>
      </c>
      <c r="O5" s="110">
        <f t="shared" si="0"/>
        <v>7309315.2636261228</v>
      </c>
      <c r="P5" s="99"/>
      <c r="Q5" s="101"/>
      <c r="R5" s="101"/>
    </row>
    <row r="6" spans="1:18" ht="15.75" customHeight="1">
      <c r="A6" s="98" t="s">
        <v>629</v>
      </c>
      <c r="B6" s="124" t="s">
        <v>630</v>
      </c>
      <c r="C6" s="109">
        <v>1449437.96</v>
      </c>
      <c r="D6" s="109">
        <v>752670.92</v>
      </c>
      <c r="E6" s="109">
        <v>1942335.6427065197</v>
      </c>
      <c r="F6" s="109">
        <v>625151.74999999988</v>
      </c>
      <c r="G6" s="109">
        <v>778584.72</v>
      </c>
      <c r="H6" s="109">
        <v>174213.94044379998</v>
      </c>
      <c r="I6" s="109">
        <v>28477.59</v>
      </c>
      <c r="J6" s="109">
        <v>145502.86000000002</v>
      </c>
      <c r="K6" s="109">
        <v>224775</v>
      </c>
      <c r="L6" s="109">
        <v>43876</v>
      </c>
      <c r="M6" s="109">
        <v>11444.215054299999</v>
      </c>
      <c r="N6" s="109">
        <v>0</v>
      </c>
      <c r="O6" s="110">
        <f t="shared" si="0"/>
        <v>6176470.5982046193</v>
      </c>
      <c r="P6" s="99"/>
      <c r="Q6" s="101"/>
      <c r="R6" s="101"/>
    </row>
    <row r="7" spans="1:18">
      <c r="A7" s="98" t="s">
        <v>629</v>
      </c>
      <c r="B7" s="124" t="s">
        <v>628</v>
      </c>
      <c r="C7" s="109">
        <v>81308.84</v>
      </c>
      <c r="D7" s="109">
        <v>121203.76</v>
      </c>
      <c r="E7" s="109">
        <v>28041.145421503552</v>
      </c>
      <c r="F7" s="109">
        <v>144091.78999999998</v>
      </c>
      <c r="G7" s="109">
        <v>0</v>
      </c>
      <c r="H7" s="109">
        <v>396260.77</v>
      </c>
      <c r="I7" s="109">
        <v>233189.00999999998</v>
      </c>
      <c r="J7" s="109">
        <v>14112.699999999999</v>
      </c>
      <c r="K7" s="109">
        <v>3200</v>
      </c>
      <c r="L7" s="109">
        <v>106204.26</v>
      </c>
      <c r="M7" s="109">
        <v>5232.3900000000003</v>
      </c>
      <c r="N7" s="109">
        <v>0</v>
      </c>
      <c r="O7" s="110">
        <f t="shared" si="0"/>
        <v>1132844.6654215034</v>
      </c>
      <c r="P7" s="99"/>
      <c r="Q7" s="101"/>
      <c r="R7" s="101"/>
    </row>
    <row r="8" spans="1:18" ht="16.5" customHeight="1">
      <c r="A8" s="98" t="s">
        <v>627</v>
      </c>
      <c r="B8" s="124" t="s">
        <v>626</v>
      </c>
      <c r="C8" s="109">
        <v>1240144.45</v>
      </c>
      <c r="D8" s="109">
        <v>838547.3</v>
      </c>
      <c r="E8" s="109">
        <v>3480.5054029332359</v>
      </c>
      <c r="F8" s="109">
        <v>0</v>
      </c>
      <c r="G8" s="109">
        <v>0</v>
      </c>
      <c r="H8" s="109">
        <v>0</v>
      </c>
      <c r="I8" s="109">
        <v>0</v>
      </c>
      <c r="J8" s="109">
        <v>2.4</v>
      </c>
      <c r="K8" s="109">
        <v>0</v>
      </c>
      <c r="L8" s="109">
        <v>0</v>
      </c>
      <c r="M8" s="109">
        <v>0</v>
      </c>
      <c r="N8" s="109">
        <v>0</v>
      </c>
      <c r="O8" s="110">
        <f t="shared" si="0"/>
        <v>2082174.6554029332</v>
      </c>
      <c r="P8" s="99"/>
      <c r="Q8" s="101"/>
      <c r="R8" s="101"/>
    </row>
    <row r="9" spans="1:18" ht="16.5" customHeight="1">
      <c r="A9" s="98">
        <v>2</v>
      </c>
      <c r="B9" s="121" t="s">
        <v>625</v>
      </c>
      <c r="C9" s="109">
        <v>319246.56</v>
      </c>
      <c r="D9" s="109">
        <v>62400.89</v>
      </c>
      <c r="E9" s="109">
        <v>56592.076090554161</v>
      </c>
      <c r="F9" s="109">
        <v>38370.749999999993</v>
      </c>
      <c r="G9" s="109">
        <v>0</v>
      </c>
      <c r="H9" s="109">
        <v>0</v>
      </c>
      <c r="I9" s="109">
        <v>23404.46</v>
      </c>
      <c r="J9" s="109">
        <v>27455.61</v>
      </c>
      <c r="K9" s="109">
        <v>0</v>
      </c>
      <c r="L9" s="109">
        <v>0</v>
      </c>
      <c r="M9" s="109">
        <v>0</v>
      </c>
      <c r="N9" s="109">
        <v>0</v>
      </c>
      <c r="O9" s="110">
        <f t="shared" si="0"/>
        <v>527470.34609055426</v>
      </c>
      <c r="P9" s="99"/>
      <c r="Q9" s="101"/>
      <c r="R9" s="101"/>
    </row>
    <row r="10" spans="1:18" ht="28.5" customHeight="1">
      <c r="A10" s="98">
        <v>3</v>
      </c>
      <c r="B10" s="121" t="s">
        <v>624</v>
      </c>
      <c r="C10" s="109">
        <v>3304396.8299999996</v>
      </c>
      <c r="D10" s="109">
        <v>0</v>
      </c>
      <c r="E10" s="109">
        <v>97021.527257980924</v>
      </c>
      <c r="F10" s="109">
        <v>21282.29</v>
      </c>
      <c r="G10" s="109">
        <v>90916.23</v>
      </c>
      <c r="H10" s="109">
        <v>24192.93</v>
      </c>
      <c r="I10" s="109">
        <v>1520.58</v>
      </c>
      <c r="J10" s="109">
        <v>65938.63</v>
      </c>
      <c r="K10" s="109">
        <v>0</v>
      </c>
      <c r="L10" s="109">
        <v>2079</v>
      </c>
      <c r="M10" s="109">
        <v>0</v>
      </c>
      <c r="N10" s="109">
        <v>0</v>
      </c>
      <c r="O10" s="110">
        <f t="shared" si="0"/>
        <v>3607348.0172579805</v>
      </c>
      <c r="P10" s="99"/>
      <c r="Q10" s="101"/>
      <c r="R10" s="101"/>
    </row>
    <row r="11" spans="1:18" ht="15.75" customHeight="1">
      <c r="A11" s="98">
        <v>4</v>
      </c>
      <c r="B11" s="121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10">
        <f t="shared" si="0"/>
        <v>0</v>
      </c>
      <c r="P11" s="99"/>
      <c r="Q11" s="101"/>
      <c r="R11" s="101"/>
    </row>
    <row r="12" spans="1:18" s="138" customFormat="1" ht="15.75" customHeight="1">
      <c r="A12" s="133">
        <v>5</v>
      </c>
      <c r="B12" s="134" t="s">
        <v>622</v>
      </c>
      <c r="C12" s="135">
        <v>0</v>
      </c>
      <c r="D12" s="135">
        <v>187383.52</v>
      </c>
      <c r="E12" s="135">
        <v>135736.48000000001</v>
      </c>
      <c r="F12" s="135">
        <v>0</v>
      </c>
      <c r="G12" s="135">
        <v>22700.11</v>
      </c>
      <c r="H12" s="135">
        <v>0</v>
      </c>
      <c r="I12" s="135">
        <v>0</v>
      </c>
      <c r="J12" s="135">
        <v>490</v>
      </c>
      <c r="K12" s="135">
        <v>0</v>
      </c>
      <c r="L12" s="135">
        <v>0</v>
      </c>
      <c r="M12" s="135">
        <v>9753.5600000000013</v>
      </c>
      <c r="N12" s="135">
        <v>9415.48</v>
      </c>
      <c r="O12" s="136">
        <f t="shared" si="0"/>
        <v>365479.14999999997</v>
      </c>
      <c r="P12" s="137"/>
      <c r="Q12" s="101"/>
      <c r="R12" s="101"/>
    </row>
    <row r="13" spans="1:18" ht="15.75" customHeight="1">
      <c r="A13" s="98">
        <v>6</v>
      </c>
      <c r="B13" s="127" t="s">
        <v>648</v>
      </c>
      <c r="C13" s="122">
        <v>9297</v>
      </c>
      <c r="D13" s="122">
        <v>42474.95</v>
      </c>
      <c r="E13" s="122">
        <v>0</v>
      </c>
      <c r="F13" s="122">
        <v>39878.930000000008</v>
      </c>
      <c r="G13" s="122">
        <v>0</v>
      </c>
      <c r="H13" s="122">
        <v>103526.89</v>
      </c>
      <c r="I13" s="122">
        <v>8360.75</v>
      </c>
      <c r="J13" s="122">
        <v>109.45</v>
      </c>
      <c r="K13" s="122">
        <v>1238</v>
      </c>
      <c r="L13" s="122">
        <v>3266</v>
      </c>
      <c r="M13" s="122" t="s">
        <v>629</v>
      </c>
      <c r="N13" s="122">
        <v>0</v>
      </c>
      <c r="O13" s="123">
        <f t="shared" si="0"/>
        <v>208151.97000000003</v>
      </c>
      <c r="P13" s="99"/>
      <c r="Q13" s="100"/>
      <c r="R13" s="101"/>
    </row>
    <row r="14" spans="1:18" ht="31.5">
      <c r="A14" s="98" t="s">
        <v>629</v>
      </c>
      <c r="B14" s="128" t="s">
        <v>649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 t="s">
        <v>629</v>
      </c>
      <c r="N14" s="122">
        <v>0</v>
      </c>
      <c r="O14" s="123">
        <f t="shared" si="0"/>
        <v>0</v>
      </c>
      <c r="P14" s="102"/>
      <c r="Q14" s="100"/>
      <c r="R14" s="101"/>
    </row>
    <row r="15" spans="1:18" ht="15.75" customHeight="1">
      <c r="A15" s="98">
        <v>7</v>
      </c>
      <c r="B15" s="127" t="s">
        <v>650</v>
      </c>
      <c r="C15" s="122">
        <v>474.8</v>
      </c>
      <c r="D15" s="122">
        <v>730233.55</v>
      </c>
      <c r="E15" s="122">
        <v>368981.04484012187</v>
      </c>
      <c r="F15" s="122">
        <v>379387.63000000006</v>
      </c>
      <c r="G15" s="122">
        <v>48.9</v>
      </c>
      <c r="H15" s="122">
        <v>11414.83</v>
      </c>
      <c r="I15" s="122">
        <v>0</v>
      </c>
      <c r="J15" s="122">
        <v>0</v>
      </c>
      <c r="K15" s="122">
        <v>0</v>
      </c>
      <c r="L15" s="122">
        <v>0</v>
      </c>
      <c r="M15" s="122" t="s">
        <v>629</v>
      </c>
      <c r="N15" s="122">
        <v>10741.95</v>
      </c>
      <c r="O15" s="123">
        <f t="shared" si="0"/>
        <v>1501282.704840122</v>
      </c>
      <c r="P15" s="99"/>
      <c r="Q15" s="100"/>
      <c r="R15" s="101"/>
    </row>
    <row r="16" spans="1:18" s="97" customFormat="1" ht="15.75" customHeight="1">
      <c r="A16" s="143" t="s">
        <v>39</v>
      </c>
      <c r="B16" s="143"/>
      <c r="C16" s="125">
        <f t="shared" ref="C16:N16" si="1">SUM(C4,C9:C13,C15)</f>
        <v>6404306.4399999995</v>
      </c>
      <c r="D16" s="125">
        <f t="shared" si="1"/>
        <v>2734914.8899999997</v>
      </c>
      <c r="E16" s="125">
        <f t="shared" si="1"/>
        <v>2632188.4217196135</v>
      </c>
      <c r="F16" s="125">
        <f t="shared" si="1"/>
        <v>1248163.1400000001</v>
      </c>
      <c r="G16" s="125">
        <f t="shared" si="1"/>
        <v>892249.96</v>
      </c>
      <c r="H16" s="125">
        <f t="shared" si="1"/>
        <v>709609.36044379999</v>
      </c>
      <c r="I16" s="125">
        <f t="shared" si="1"/>
        <v>294952.39</v>
      </c>
      <c r="J16" s="125">
        <f t="shared" si="1"/>
        <v>253611.65000000002</v>
      </c>
      <c r="K16" s="125">
        <f t="shared" si="1"/>
        <v>229213</v>
      </c>
      <c r="L16" s="125">
        <f t="shared" si="1"/>
        <v>155425.26</v>
      </c>
      <c r="M16" s="125">
        <f t="shared" si="1"/>
        <v>26430.1650543</v>
      </c>
      <c r="N16" s="125">
        <f t="shared" si="1"/>
        <v>20157.43</v>
      </c>
      <c r="O16" s="110">
        <f t="shared" si="0"/>
        <v>15601222.107217716</v>
      </c>
      <c r="P16" s="99"/>
      <c r="Q16" s="103"/>
      <c r="R16" s="103"/>
    </row>
    <row r="17" spans="1:19" ht="30" customHeight="1">
      <c r="A17" s="144" t="s">
        <v>654</v>
      </c>
      <c r="B17" s="144"/>
      <c r="C17" s="126">
        <f t="shared" ref="C17:N17" si="2">C16/$O$16</f>
        <v>0.41050030542396576</v>
      </c>
      <c r="D17" s="126">
        <f t="shared" si="2"/>
        <v>0.17530132390940864</v>
      </c>
      <c r="E17" s="126">
        <f t="shared" si="2"/>
        <v>0.16871680972363462</v>
      </c>
      <c r="F17" s="126">
        <f t="shared" si="2"/>
        <v>8.0004190147549573E-2</v>
      </c>
      <c r="G17" s="126">
        <f t="shared" si="2"/>
        <v>5.7191029899331496E-2</v>
      </c>
      <c r="H17" s="126">
        <f t="shared" si="2"/>
        <v>4.5484216272743648E-2</v>
      </c>
      <c r="I17" s="126">
        <f t="shared" si="2"/>
        <v>1.8905723408908066E-2</v>
      </c>
      <c r="J17" s="126">
        <f t="shared" si="2"/>
        <v>1.6255883562010805E-2</v>
      </c>
      <c r="K17" s="126">
        <f t="shared" si="2"/>
        <v>1.4691990052109917E-2</v>
      </c>
      <c r="L17" s="126">
        <f t="shared" si="2"/>
        <v>9.9623772376200188E-3</v>
      </c>
      <c r="M17" s="126">
        <f t="shared" si="2"/>
        <v>1.6941086328148872E-3</v>
      </c>
      <c r="N17" s="126">
        <f t="shared" si="2"/>
        <v>1.2920417299023266E-3</v>
      </c>
      <c r="O17" s="126">
        <f t="shared" si="0"/>
        <v>0.99999999999999978</v>
      </c>
      <c r="P17" s="114"/>
      <c r="S17" s="101"/>
    </row>
    <row r="18" spans="1:19" ht="8.25" customHeight="1">
      <c r="A18" s="104"/>
      <c r="B18" s="114"/>
      <c r="C18" s="114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97"/>
      <c r="P18" s="114"/>
    </row>
    <row r="19" spans="1:19" ht="18.75">
      <c r="A19" s="104"/>
      <c r="B19" s="114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14"/>
    </row>
    <row r="20" spans="1:19">
      <c r="A20" s="107" t="s">
        <v>651</v>
      </c>
      <c r="B20" s="114"/>
      <c r="C20" s="114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1:19" ht="16.5">
      <c r="A21" s="107" t="s">
        <v>620</v>
      </c>
      <c r="B21" s="114"/>
      <c r="C21" s="114"/>
    </row>
    <row r="71" spans="1:3">
      <c r="A71" s="117">
        <f t="shared" ref="A71:A77" si="3">C71/$O$16</f>
        <v>0.60197142598746789</v>
      </c>
      <c r="B71" s="114" t="str">
        <f>B4</f>
        <v>Застраховка "Живот" и рента</v>
      </c>
      <c r="C71" s="103">
        <f>O4</f>
        <v>9391489.919029057</v>
      </c>
    </row>
    <row r="72" spans="1:3">
      <c r="A72" s="117">
        <f t="shared" si="3"/>
        <v>3.380955302511375E-2</v>
      </c>
      <c r="B72" s="114" t="str">
        <f>B9</f>
        <v>Женитбена и детска застраховка</v>
      </c>
      <c r="C72" s="103">
        <f>O9</f>
        <v>527470.34609055426</v>
      </c>
    </row>
    <row r="73" spans="1:3">
      <c r="A73" s="117">
        <f t="shared" si="3"/>
        <v>0.23122214352612061</v>
      </c>
      <c r="B73" s="114" t="str">
        <f>B10</f>
        <v>Застраховка "Живот", свързана с инвестиционен фонд</v>
      </c>
      <c r="C73" s="103">
        <f>O10</f>
        <v>3607348.0172579805</v>
      </c>
    </row>
    <row r="74" spans="1:3">
      <c r="A74" s="117">
        <f t="shared" si="3"/>
        <v>0</v>
      </c>
      <c r="B74" s="114" t="str">
        <f>B11</f>
        <v>Изкупуване на капитал</v>
      </c>
      <c r="C74" s="103">
        <f>O11</f>
        <v>0</v>
      </c>
    </row>
    <row r="75" spans="1:3">
      <c r="A75" s="117">
        <f t="shared" si="3"/>
        <v>2.3426315418643741E-2</v>
      </c>
      <c r="B75" s="114" t="str">
        <f>B12</f>
        <v>Допълнителна застраховка</v>
      </c>
      <c r="C75" s="103">
        <f>O12</f>
        <v>365479.14999999997</v>
      </c>
    </row>
    <row r="76" spans="1:3">
      <c r="A76" s="117">
        <f t="shared" si="3"/>
        <v>1.3342029782634851E-2</v>
      </c>
      <c r="B76" s="105" t="s">
        <v>648</v>
      </c>
      <c r="C76" s="103">
        <f>O13</f>
        <v>208151.97000000003</v>
      </c>
    </row>
    <row r="77" spans="1:3">
      <c r="A77" s="117">
        <f t="shared" si="3"/>
        <v>9.6228532260019026E-2</v>
      </c>
      <c r="B77" s="105" t="s">
        <v>650</v>
      </c>
      <c r="C77" s="103">
        <f>O15</f>
        <v>1501282.704840122</v>
      </c>
    </row>
    <row r="78" spans="1:3">
      <c r="C78" s="114"/>
    </row>
  </sheetData>
  <sortState columnSort="1" ref="C3:N17">
    <sortCondition descending="1" ref="C17:N17"/>
  </sortState>
  <mergeCells count="3">
    <mergeCell ref="A16:B16"/>
    <mergeCell ref="A17:B17"/>
    <mergeCell ref="A1:P1"/>
  </mergeCells>
  <conditionalFormatting sqref="P16 P4:P12">
    <cfRule type="cellIs" dxfId="101" priority="6" operator="notEqual">
      <formula>0</formula>
    </cfRule>
  </conditionalFormatting>
  <conditionalFormatting sqref="P13:P15">
    <cfRule type="cellIs" dxfId="100" priority="3" operator="notEqual">
      <formula>0</formula>
    </cfRule>
  </conditionalFormatting>
  <conditionalFormatting sqref="C19:O19">
    <cfRule type="cellIs" dxfId="99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ignoredErrors>
    <ignoredError sqref="O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6"/>
  <sheetViews>
    <sheetView zoomScale="55" zoomScaleNormal="55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4" sqref="C4:C5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25" width="19.140625" style="37" customWidth="1"/>
    <col min="26" max="16384" width="11.42578125" style="37"/>
  </cols>
  <sheetData>
    <row r="1" spans="1:42" ht="20.25" customHeight="1">
      <c r="A1" s="147" t="s">
        <v>657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48" t="s">
        <v>284</v>
      </c>
      <c r="B3" s="148" t="s">
        <v>467</v>
      </c>
      <c r="C3" s="148" t="s">
        <v>68</v>
      </c>
      <c r="D3" s="148"/>
      <c r="E3" s="148"/>
      <c r="F3" s="148"/>
      <c r="G3" s="148"/>
      <c r="H3" s="148" t="s">
        <v>468</v>
      </c>
      <c r="I3" s="152" t="s">
        <v>69</v>
      </c>
      <c r="J3" s="152"/>
      <c r="K3" s="152"/>
      <c r="L3" s="152"/>
      <c r="M3" s="152"/>
      <c r="N3" s="152"/>
      <c r="O3" s="152"/>
      <c r="P3" s="152"/>
      <c r="Q3" s="152"/>
      <c r="R3" s="148" t="s">
        <v>70</v>
      </c>
      <c r="S3" s="148"/>
      <c r="T3" s="148"/>
      <c r="U3" s="148"/>
      <c r="V3" s="148"/>
      <c r="W3" s="148"/>
      <c r="X3" s="148"/>
    </row>
    <row r="4" spans="1:42" ht="15.75" customHeight="1">
      <c r="A4" s="148"/>
      <c r="B4" s="148"/>
      <c r="C4" s="148" t="s">
        <v>73</v>
      </c>
      <c r="D4" s="148" t="s">
        <v>74</v>
      </c>
      <c r="E4" s="148" t="s">
        <v>652</v>
      </c>
      <c r="F4" s="148" t="s">
        <v>60</v>
      </c>
      <c r="G4" s="149"/>
      <c r="H4" s="148"/>
      <c r="I4" s="150" t="s">
        <v>56</v>
      </c>
      <c r="J4" s="150" t="s">
        <v>57</v>
      </c>
      <c r="K4" s="150" t="s">
        <v>469</v>
      </c>
      <c r="L4" s="150" t="s">
        <v>470</v>
      </c>
      <c r="M4" s="150" t="s">
        <v>0</v>
      </c>
      <c r="N4" s="150"/>
      <c r="O4" s="150"/>
      <c r="P4" s="151" t="s">
        <v>59</v>
      </c>
      <c r="Q4" s="151"/>
      <c r="R4" s="148" t="s">
        <v>40</v>
      </c>
      <c r="S4" s="148" t="s">
        <v>15</v>
      </c>
      <c r="T4" s="148"/>
      <c r="U4" s="148"/>
      <c r="V4" s="148" t="s">
        <v>472</v>
      </c>
      <c r="W4" s="148" t="s">
        <v>16</v>
      </c>
      <c r="X4" s="148" t="s">
        <v>41</v>
      </c>
    </row>
    <row r="5" spans="1:42" s="44" customFormat="1" ht="108" customHeight="1">
      <c r="A5" s="148"/>
      <c r="B5" s="148"/>
      <c r="C5" s="148"/>
      <c r="D5" s="148"/>
      <c r="E5" s="148"/>
      <c r="F5" s="88" t="s">
        <v>58</v>
      </c>
      <c r="G5" s="88" t="s">
        <v>55</v>
      </c>
      <c r="H5" s="148"/>
      <c r="I5" s="150"/>
      <c r="J5" s="150"/>
      <c r="K5" s="150"/>
      <c r="L5" s="150"/>
      <c r="M5" s="89" t="s">
        <v>53</v>
      </c>
      <c r="N5" s="89" t="s">
        <v>54</v>
      </c>
      <c r="O5" s="89" t="s">
        <v>653</v>
      </c>
      <c r="P5" s="89" t="s">
        <v>53</v>
      </c>
      <c r="Q5" s="89" t="s">
        <v>54</v>
      </c>
      <c r="R5" s="148"/>
      <c r="S5" s="88" t="s">
        <v>0</v>
      </c>
      <c r="T5" s="88" t="s">
        <v>61</v>
      </c>
      <c r="U5" s="88" t="s">
        <v>471</v>
      </c>
      <c r="V5" s="148"/>
      <c r="W5" s="148"/>
      <c r="X5" s="148"/>
    </row>
    <row r="6" spans="1:42" s="48" customFormat="1">
      <c r="A6" s="45" t="s">
        <v>48</v>
      </c>
      <c r="B6" s="46">
        <v>1363171.2841530056</v>
      </c>
      <c r="C6" s="46">
        <v>29354342.451676775</v>
      </c>
      <c r="D6" s="46">
        <v>29354342.451676775</v>
      </c>
      <c r="E6" s="46">
        <v>601919.16</v>
      </c>
      <c r="F6" s="46">
        <v>4334750.8207999999</v>
      </c>
      <c r="G6" s="46">
        <v>9529748.6700999979</v>
      </c>
      <c r="H6" s="46">
        <v>20283656.585468329</v>
      </c>
      <c r="I6" s="46">
        <v>5381409.9399999995</v>
      </c>
      <c r="J6" s="46">
        <v>2444658.1398459002</v>
      </c>
      <c r="K6" s="46">
        <v>1026432.2856521999</v>
      </c>
      <c r="L6" s="46">
        <v>512149.99000000005</v>
      </c>
      <c r="M6" s="46">
        <v>4692</v>
      </c>
      <c r="N6" s="46">
        <v>9364650.4154981002</v>
      </c>
      <c r="O6" s="46">
        <v>18755.509999999998</v>
      </c>
      <c r="P6" s="46">
        <v>1359</v>
      </c>
      <c r="Q6" s="46">
        <v>2102243.5599999996</v>
      </c>
      <c r="R6" s="46">
        <v>26839.50353095623</v>
      </c>
      <c r="S6" s="46">
        <v>3693209.9472726225</v>
      </c>
      <c r="T6" s="46">
        <v>707705.25650720927</v>
      </c>
      <c r="U6" s="46">
        <v>14376621.974895056</v>
      </c>
      <c r="V6" s="46">
        <v>2159579.7125648134</v>
      </c>
      <c r="W6" s="46">
        <v>894863.54141035781</v>
      </c>
      <c r="X6" s="46">
        <v>6774492.7047787495</v>
      </c>
      <c r="Y6" s="47"/>
    </row>
    <row r="7" spans="1:42" s="48" customFormat="1">
      <c r="A7" s="49" t="s">
        <v>49</v>
      </c>
      <c r="B7" s="46">
        <v>1319881.2841530056</v>
      </c>
      <c r="C7" s="46">
        <v>22355031.191676773</v>
      </c>
      <c r="D7" s="46">
        <v>22355031.191676773</v>
      </c>
      <c r="E7" s="46">
        <v>601919.16</v>
      </c>
      <c r="F7" s="46">
        <v>4231488.4872000003</v>
      </c>
      <c r="G7" s="46">
        <v>8139306.9800999993</v>
      </c>
      <c r="H7" s="46">
        <v>17990169.88546833</v>
      </c>
      <c r="I7" s="46">
        <v>3615093.5799999996</v>
      </c>
      <c r="J7" s="46">
        <v>2194550.6998459003</v>
      </c>
      <c r="K7" s="46">
        <v>975644.78565219988</v>
      </c>
      <c r="L7" s="46">
        <v>498435.81000000011</v>
      </c>
      <c r="M7" s="46">
        <v>3372</v>
      </c>
      <c r="N7" s="46">
        <v>7283724.9354980988</v>
      </c>
      <c r="O7" s="46">
        <v>18755.509999999998</v>
      </c>
      <c r="P7" s="46">
        <v>334</v>
      </c>
      <c r="Q7" s="46">
        <v>1316526.2699999998</v>
      </c>
      <c r="R7" s="46">
        <v>25590.328128022993</v>
      </c>
      <c r="S7" s="46">
        <v>3591678.6532362215</v>
      </c>
      <c r="T7" s="46">
        <v>620583.25650720927</v>
      </c>
      <c r="U7" s="46">
        <v>14376493.667859057</v>
      </c>
      <c r="V7" s="46">
        <v>2053530.8668219435</v>
      </c>
      <c r="W7" s="46">
        <v>853173.95127292187</v>
      </c>
      <c r="X7" s="46">
        <v>6523973.79945911</v>
      </c>
      <c r="Y7" s="47"/>
    </row>
    <row r="8" spans="1:42" s="48" customFormat="1">
      <c r="A8" s="49" t="s">
        <v>71</v>
      </c>
      <c r="B8" s="46">
        <v>164739</v>
      </c>
      <c r="C8" s="46">
        <v>13404672.3235</v>
      </c>
      <c r="D8" s="46">
        <v>13404672.3235</v>
      </c>
      <c r="E8" s="46">
        <v>9473.76</v>
      </c>
      <c r="F8" s="46">
        <v>65030.877200000003</v>
      </c>
      <c r="G8" s="46">
        <v>5273997.738499999</v>
      </c>
      <c r="H8" s="46">
        <v>10005555.963468324</v>
      </c>
      <c r="I8" s="46">
        <v>3615093.5799999996</v>
      </c>
      <c r="J8" s="46">
        <v>2194550.6998459003</v>
      </c>
      <c r="K8" s="46">
        <v>155942.52565219998</v>
      </c>
      <c r="L8" s="46">
        <v>196935.39999999997</v>
      </c>
      <c r="M8" s="46">
        <v>2931</v>
      </c>
      <c r="N8" s="46">
        <v>6162522.0654981006</v>
      </c>
      <c r="O8" s="46">
        <v>0</v>
      </c>
      <c r="P8" s="46">
        <v>202</v>
      </c>
      <c r="Q8" s="46">
        <v>848255.51000000013</v>
      </c>
      <c r="R8" s="46">
        <v>13948.532706519445</v>
      </c>
      <c r="S8" s="46">
        <v>936420.51337930968</v>
      </c>
      <c r="T8" s="46">
        <v>363666.40165809612</v>
      </c>
      <c r="U8" s="46">
        <v>8171336.0129370708</v>
      </c>
      <c r="V8" s="46">
        <v>1183942.4203805542</v>
      </c>
      <c r="W8" s="46">
        <v>106189.97618755356</v>
      </c>
      <c r="X8" s="46">
        <v>2240501.4426539368</v>
      </c>
      <c r="Y8" s="47"/>
    </row>
    <row r="9" spans="1:42" s="48" customFormat="1" ht="31.5">
      <c r="A9" s="49" t="s">
        <v>72</v>
      </c>
      <c r="B9" s="46">
        <v>1155142.2841530056</v>
      </c>
      <c r="C9" s="46">
        <v>8950358.8681767732</v>
      </c>
      <c r="D9" s="46">
        <v>8950358.8681767732</v>
      </c>
      <c r="E9" s="46">
        <v>592445.4</v>
      </c>
      <c r="F9" s="46">
        <v>4166457.6100000003</v>
      </c>
      <c r="G9" s="46">
        <v>2865309.2415999998</v>
      </c>
      <c r="H9" s="46">
        <v>7984613.9219999993</v>
      </c>
      <c r="I9" s="46">
        <v>0</v>
      </c>
      <c r="J9" s="46">
        <v>0</v>
      </c>
      <c r="K9" s="46">
        <v>819702.25999999989</v>
      </c>
      <c r="L9" s="46">
        <v>301500.41000000003</v>
      </c>
      <c r="M9" s="46">
        <v>441</v>
      </c>
      <c r="N9" s="46">
        <v>1121202.8699999999</v>
      </c>
      <c r="O9" s="46">
        <v>18755.509999999998</v>
      </c>
      <c r="P9" s="46">
        <v>132</v>
      </c>
      <c r="Q9" s="46">
        <v>468270.76000000007</v>
      </c>
      <c r="R9" s="46">
        <v>11641.79542150355</v>
      </c>
      <c r="S9" s="46">
        <v>2655258.1398569117</v>
      </c>
      <c r="T9" s="46">
        <v>256916.85484911312</v>
      </c>
      <c r="U9" s="46">
        <v>6205157.6549219862</v>
      </c>
      <c r="V9" s="46">
        <v>869588.44644138974</v>
      </c>
      <c r="W9" s="46">
        <v>746983.9750853685</v>
      </c>
      <c r="X9" s="46">
        <v>4283472.3568051746</v>
      </c>
      <c r="Y9" s="47"/>
    </row>
    <row r="10" spans="1:42" s="48" customFormat="1">
      <c r="A10" s="49" t="s">
        <v>50</v>
      </c>
      <c r="B10" s="46">
        <v>43290</v>
      </c>
      <c r="C10" s="46">
        <v>6999311.2600000007</v>
      </c>
      <c r="D10" s="46">
        <v>6999311.2600000007</v>
      </c>
      <c r="E10" s="46">
        <v>0</v>
      </c>
      <c r="F10" s="46">
        <v>103262.3336</v>
      </c>
      <c r="G10" s="46">
        <v>1390441.69</v>
      </c>
      <c r="H10" s="46">
        <v>2293486.7000000002</v>
      </c>
      <c r="I10" s="46">
        <v>1766316.3599999999</v>
      </c>
      <c r="J10" s="46">
        <v>250107.44000000003</v>
      </c>
      <c r="K10" s="46">
        <v>50787.5</v>
      </c>
      <c r="L10" s="46">
        <v>13714.18</v>
      </c>
      <c r="M10" s="46">
        <v>1320</v>
      </c>
      <c r="N10" s="46">
        <v>2080925.48</v>
      </c>
      <c r="O10" s="46">
        <v>0</v>
      </c>
      <c r="P10" s="46">
        <v>1025</v>
      </c>
      <c r="Q10" s="46">
        <v>785717.28999999992</v>
      </c>
      <c r="R10" s="46">
        <v>1249.1754029332367</v>
      </c>
      <c r="S10" s="46">
        <v>101531.29403640082</v>
      </c>
      <c r="T10" s="46">
        <v>87122</v>
      </c>
      <c r="U10" s="46">
        <v>128.30703600000004</v>
      </c>
      <c r="V10" s="46">
        <v>106048.84574286957</v>
      </c>
      <c r="W10" s="46">
        <v>41689.590137435996</v>
      </c>
      <c r="X10" s="46">
        <v>250518.90531963963</v>
      </c>
      <c r="Y10" s="47"/>
    </row>
    <row r="11" spans="1:42" s="48" customFormat="1">
      <c r="A11" s="45" t="s">
        <v>51</v>
      </c>
      <c r="B11" s="46">
        <v>32723</v>
      </c>
      <c r="C11" s="46">
        <v>1321500.6405000002</v>
      </c>
      <c r="D11" s="46">
        <v>1321500.6405000002</v>
      </c>
      <c r="E11" s="46">
        <v>0</v>
      </c>
      <c r="F11" s="46">
        <v>5225.8599999999997</v>
      </c>
      <c r="G11" s="46">
        <v>681522.96779999987</v>
      </c>
      <c r="H11" s="46">
        <v>835455.33749999991</v>
      </c>
      <c r="I11" s="46">
        <v>378365.97999999992</v>
      </c>
      <c r="J11" s="46">
        <v>138251.29</v>
      </c>
      <c r="K11" s="46">
        <v>0</v>
      </c>
      <c r="L11" s="46">
        <v>10508.819999999994</v>
      </c>
      <c r="M11" s="46">
        <v>171</v>
      </c>
      <c r="N11" s="46">
        <v>527126.09</v>
      </c>
      <c r="O11" s="46">
        <v>0</v>
      </c>
      <c r="P11" s="46">
        <v>34</v>
      </c>
      <c r="Q11" s="46">
        <v>91031.640000000014</v>
      </c>
      <c r="R11" s="46">
        <v>344.25609055417004</v>
      </c>
      <c r="S11" s="46">
        <v>65129.630636462847</v>
      </c>
      <c r="T11" s="46">
        <v>44105.848776793995</v>
      </c>
      <c r="U11" s="46">
        <v>306470.9924128087</v>
      </c>
      <c r="V11" s="46">
        <v>105752.83944247117</v>
      </c>
      <c r="W11" s="46">
        <v>18685.192463388532</v>
      </c>
      <c r="X11" s="46">
        <v>189911.91863287671</v>
      </c>
      <c r="Y11" s="47"/>
    </row>
    <row r="12" spans="1:42" s="48" customFormat="1" ht="31.5">
      <c r="A12" s="45" t="s">
        <v>52</v>
      </c>
      <c r="B12" s="46">
        <v>15327</v>
      </c>
      <c r="C12" s="46">
        <v>7164498.9479999989</v>
      </c>
      <c r="D12" s="46">
        <v>1698507.6379999993</v>
      </c>
      <c r="E12" s="46">
        <v>0</v>
      </c>
      <c r="F12" s="46">
        <v>6231780.7686000001</v>
      </c>
      <c r="G12" s="46">
        <v>580919.21759999951</v>
      </c>
      <c r="H12" s="46">
        <v>7291606.2058425611</v>
      </c>
      <c r="I12" s="46">
        <v>2973026.8099999996</v>
      </c>
      <c r="J12" s="46">
        <v>600522.88</v>
      </c>
      <c r="K12" s="46">
        <v>5756.55</v>
      </c>
      <c r="L12" s="46">
        <v>2179.37</v>
      </c>
      <c r="M12" s="46">
        <v>322</v>
      </c>
      <c r="N12" s="46">
        <v>3606988.71</v>
      </c>
      <c r="O12" s="46">
        <v>0</v>
      </c>
      <c r="P12" s="46">
        <v>28</v>
      </c>
      <c r="Q12" s="46">
        <v>127467.82</v>
      </c>
      <c r="R12" s="46">
        <v>359.30725798092476</v>
      </c>
      <c r="S12" s="46">
        <v>357604.33125146391</v>
      </c>
      <c r="T12" s="46">
        <v>6726</v>
      </c>
      <c r="U12" s="46">
        <v>614471.02128823847</v>
      </c>
      <c r="V12" s="46">
        <v>162525.7640853936</v>
      </c>
      <c r="W12" s="46">
        <v>25131.524469150783</v>
      </c>
      <c r="X12" s="46">
        <v>545620.92706398934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473464</v>
      </c>
      <c r="C14" s="46">
        <v>2447778.6101684989</v>
      </c>
      <c r="D14" s="46">
        <v>2447778.6101684989</v>
      </c>
      <c r="E14" s="46">
        <v>546374.48</v>
      </c>
      <c r="F14" s="46">
        <v>35491.42</v>
      </c>
      <c r="G14" s="46">
        <v>398779.59539999999</v>
      </c>
      <c r="H14" s="46">
        <v>1736208.1758358192</v>
      </c>
      <c r="I14" s="46">
        <v>0</v>
      </c>
      <c r="J14" s="46">
        <v>0</v>
      </c>
      <c r="K14" s="46">
        <v>11745.21</v>
      </c>
      <c r="L14" s="46">
        <v>349710.12000000005</v>
      </c>
      <c r="M14" s="46">
        <v>816</v>
      </c>
      <c r="N14" s="46">
        <v>361455.12</v>
      </c>
      <c r="O14" s="46">
        <v>16893.22</v>
      </c>
      <c r="P14" s="46">
        <v>205</v>
      </c>
      <c r="Q14" s="46">
        <v>136844.26</v>
      </c>
      <c r="R14" s="46">
        <v>4024.03</v>
      </c>
      <c r="S14" s="46">
        <v>665425.83310521138</v>
      </c>
      <c r="T14" s="46">
        <v>184748.90943576911</v>
      </c>
      <c r="U14" s="46">
        <v>3307865.4649449838</v>
      </c>
      <c r="V14" s="46">
        <v>171994.94148229834</v>
      </c>
      <c r="W14" s="46">
        <v>247.30722073379255</v>
      </c>
      <c r="X14" s="46">
        <v>841692.11180824356</v>
      </c>
      <c r="Y14" s="47"/>
    </row>
    <row r="15" spans="1:42" s="48" customFormat="1">
      <c r="A15" s="51" t="s">
        <v>39</v>
      </c>
      <c r="B15" s="46">
        <v>1884685.2841530056</v>
      </c>
      <c r="C15" s="46">
        <v>40288120.650345273</v>
      </c>
      <c r="D15" s="46">
        <v>34822129.340345271</v>
      </c>
      <c r="E15" s="46">
        <v>1148293.6400000001</v>
      </c>
      <c r="F15" s="46">
        <v>10607248.869400002</v>
      </c>
      <c r="G15" s="46">
        <v>11190970.450899998</v>
      </c>
      <c r="H15" s="46">
        <v>30146926.304646701</v>
      </c>
      <c r="I15" s="46">
        <v>8732802.7299999967</v>
      </c>
      <c r="J15" s="46">
        <v>3183432.3098459002</v>
      </c>
      <c r="K15" s="46">
        <v>1043934.0456521998</v>
      </c>
      <c r="L15" s="46">
        <v>874548.3</v>
      </c>
      <c r="M15" s="46">
        <v>6001</v>
      </c>
      <c r="N15" s="46">
        <v>13860220.3354981</v>
      </c>
      <c r="O15" s="46">
        <v>35648.729999999996</v>
      </c>
      <c r="P15" s="46">
        <v>1626</v>
      </c>
      <c r="Q15" s="46">
        <v>2457587.2799999998</v>
      </c>
      <c r="R15" s="46">
        <v>31567.096879491324</v>
      </c>
      <c r="S15" s="46">
        <v>4781369.74226576</v>
      </c>
      <c r="T15" s="46">
        <v>943286.01471977239</v>
      </c>
      <c r="U15" s="46">
        <v>18605429.453541089</v>
      </c>
      <c r="V15" s="46">
        <v>2599853.2575749764</v>
      </c>
      <c r="W15" s="46">
        <v>938927.56556363113</v>
      </c>
      <c r="X15" s="46">
        <v>8351717.6622838601</v>
      </c>
      <c r="Y15" s="47"/>
    </row>
    <row r="16" spans="1:42" ht="11.25" customHeight="1"/>
    <row r="17" spans="1:24"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</row>
    <row r="18" spans="1:24" ht="15.75" customHeight="1">
      <c r="A18" s="90" t="s">
        <v>620</v>
      </c>
    </row>
    <row r="19" spans="1:24" ht="15.75" customHeight="1"/>
    <row r="20" spans="1:24" ht="15.75" customHeight="1"/>
    <row r="21" spans="1:24" ht="15.75" customHeight="1"/>
    <row r="22" spans="1:24" ht="15.75" customHeight="1"/>
    <row r="23" spans="1:24" ht="15.75" customHeight="1"/>
    <row r="24" spans="1:24" ht="15.75" customHeight="1"/>
    <row r="25" spans="1:24" ht="15.75" customHeight="1"/>
    <row r="26" spans="1:24" ht="15.75" customHeight="1"/>
    <row r="27" spans="1:24" ht="15.75" customHeight="1"/>
    <row r="28" spans="1:24" ht="15.75" customHeight="1"/>
    <row r="29" spans="1:24" ht="15.75" customHeight="1"/>
    <row r="30" spans="1:24" ht="15.75" customHeight="1"/>
    <row r="31" spans="1:24" ht="15.75" customHeight="1"/>
    <row r="32" spans="1:2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">
    <cfRule type="cellIs" dxfId="98" priority="4" operator="notEqual">
      <formula>0</formula>
    </cfRule>
  </conditionalFormatting>
  <conditionalFormatting sqref="B17">
    <cfRule type="cellIs" dxfId="97" priority="3" operator="notEqual">
      <formula>0</formula>
    </cfRule>
  </conditionalFormatting>
  <conditionalFormatting sqref="C17:X17">
    <cfRule type="cellIs" dxfId="96" priority="2" operator="notEqual">
      <formula>0</formula>
    </cfRule>
  </conditionalFormatting>
  <conditionalFormatting sqref="Y7:Y15">
    <cfRule type="cellIs" dxfId="95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zoomScale="70" zoomScaleNormal="70" zoomScaleSheetLayoutView="70" workbookViewId="0">
      <selection activeCell="C33" sqref="C33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50.25" customHeight="1">
      <c r="A1" s="156" t="s">
        <v>658</v>
      </c>
      <c r="B1" s="156"/>
      <c r="C1" s="156"/>
    </row>
    <row r="2" spans="1:6">
      <c r="A2" s="53"/>
      <c r="B2" s="54"/>
      <c r="C2" s="54"/>
    </row>
    <row r="3" spans="1:6" ht="21" customHeight="1">
      <c r="A3" s="157" t="s">
        <v>287</v>
      </c>
      <c r="B3" s="157"/>
      <c r="C3" s="56" t="s">
        <v>288</v>
      </c>
      <c r="D3" s="130"/>
      <c r="E3" s="130"/>
      <c r="F3" s="154"/>
    </row>
    <row r="4" spans="1:6">
      <c r="A4" s="157"/>
      <c r="B4" s="157"/>
      <c r="C4" s="56" t="s">
        <v>289</v>
      </c>
      <c r="D4" s="130"/>
      <c r="E4" s="130"/>
      <c r="F4" s="154"/>
    </row>
    <row r="5" spans="1:6">
      <c r="A5" s="157"/>
      <c r="B5" s="157"/>
      <c r="C5" s="56" t="s">
        <v>290</v>
      </c>
    </row>
    <row r="6" spans="1:6">
      <c r="A6" s="158">
        <v>1</v>
      </c>
      <c r="B6" s="158"/>
      <c r="C6" s="57">
        <v>2</v>
      </c>
    </row>
    <row r="7" spans="1:6">
      <c r="A7" s="58" t="s">
        <v>63</v>
      </c>
      <c r="B7" s="59" t="s">
        <v>291</v>
      </c>
      <c r="C7" s="50">
        <v>4093.95651</v>
      </c>
      <c r="D7" s="47"/>
      <c r="E7" s="47"/>
    </row>
    <row r="8" spans="1:6">
      <c r="A8" s="58" t="s">
        <v>13</v>
      </c>
      <c r="B8" s="60" t="s">
        <v>292</v>
      </c>
      <c r="C8" s="50">
        <v>1712.8906900000002</v>
      </c>
    </row>
    <row r="9" spans="1:6">
      <c r="A9" s="58" t="s">
        <v>13</v>
      </c>
      <c r="B9" s="60" t="s">
        <v>293</v>
      </c>
      <c r="C9" s="50">
        <v>0</v>
      </c>
    </row>
    <row r="10" spans="1:6">
      <c r="A10" s="58" t="s">
        <v>13</v>
      </c>
      <c r="B10" s="60" t="s">
        <v>17</v>
      </c>
      <c r="C10" s="50">
        <v>2381.0658199999998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42622.123959999997</v>
      </c>
    </row>
    <row r="13" spans="1:6">
      <c r="A13" s="58">
        <v>1</v>
      </c>
      <c r="B13" s="60" t="s">
        <v>295</v>
      </c>
      <c r="C13" s="50">
        <v>5119</v>
      </c>
    </row>
    <row r="14" spans="1:6" ht="31.5">
      <c r="A14" s="58" t="s">
        <v>9</v>
      </c>
      <c r="B14" s="60" t="s">
        <v>296</v>
      </c>
      <c r="C14" s="50">
        <v>123191</v>
      </c>
      <c r="D14" s="47"/>
      <c r="E14" s="47"/>
    </row>
    <row r="15" spans="1:6">
      <c r="A15" s="58" t="s">
        <v>2</v>
      </c>
      <c r="B15" s="60" t="s">
        <v>19</v>
      </c>
      <c r="C15" s="50">
        <v>123003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1077110.6706400001</v>
      </c>
      <c r="D19" s="47"/>
      <c r="E19" s="47"/>
    </row>
    <row r="20" spans="1:5" ht="31.5">
      <c r="A20" s="58" t="s">
        <v>2</v>
      </c>
      <c r="B20" s="60" t="s">
        <v>23</v>
      </c>
      <c r="C20" s="50">
        <v>132935</v>
      </c>
    </row>
    <row r="21" spans="1:5">
      <c r="A21" s="58" t="s">
        <v>3</v>
      </c>
      <c r="B21" s="60" t="s">
        <v>24</v>
      </c>
      <c r="C21" s="50">
        <v>890962.01400999993</v>
      </c>
    </row>
    <row r="22" spans="1:5">
      <c r="A22" s="58"/>
      <c r="B22" s="60" t="s">
        <v>25</v>
      </c>
      <c r="C22" s="50">
        <v>745312.81737893785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4672</v>
      </c>
    </row>
    <row r="26" spans="1:5">
      <c r="A26" s="58" t="s">
        <v>7</v>
      </c>
      <c r="B26" s="60" t="s">
        <v>297</v>
      </c>
      <c r="C26" s="50">
        <v>47319.656629999998</v>
      </c>
    </row>
    <row r="27" spans="1:5">
      <c r="A27" s="58" t="s">
        <v>8</v>
      </c>
      <c r="B27" s="60" t="s">
        <v>17</v>
      </c>
      <c r="C27" s="50">
        <v>1222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1242923.7945999999</v>
      </c>
      <c r="D29" s="47"/>
      <c r="E29" s="47"/>
    </row>
    <row r="30" spans="1:5" ht="31.5">
      <c r="A30" s="58" t="s">
        <v>299</v>
      </c>
      <c r="B30" s="59" t="s">
        <v>45</v>
      </c>
      <c r="C30" s="50">
        <v>185738.40948999999</v>
      </c>
    </row>
    <row r="31" spans="1:5" s="61" customFormat="1">
      <c r="A31" s="58" t="s">
        <v>300</v>
      </c>
      <c r="B31" s="59" t="s">
        <v>28</v>
      </c>
      <c r="C31" s="50">
        <v>59193.055050000003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48842.370899999994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129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48971.370899999994</v>
      </c>
      <c r="D39" s="47"/>
      <c r="E39" s="47"/>
    </row>
    <row r="40" spans="1:5">
      <c r="A40" s="58" t="s">
        <v>9</v>
      </c>
      <c r="B40" s="60" t="s">
        <v>307</v>
      </c>
      <c r="C40" s="50">
        <v>2869.0000599999998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7352.6840900000007</v>
      </c>
    </row>
    <row r="44" spans="1:5">
      <c r="A44" s="58" t="s">
        <v>13</v>
      </c>
      <c r="B44" s="60" t="s">
        <v>302</v>
      </c>
      <c r="C44" s="50">
        <v>112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7540.9463400000004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250.54908</v>
      </c>
    </row>
    <row r="50" spans="1:5">
      <c r="A50" s="58" t="s">
        <v>5</v>
      </c>
      <c r="B50" s="60" t="s">
        <v>313</v>
      </c>
      <c r="C50" s="50">
        <v>3515.4888499999997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11306.984270000001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3351.2141500000002</v>
      </c>
      <c r="D57" s="47"/>
      <c r="E57" s="47"/>
    </row>
    <row r="58" spans="1:5">
      <c r="A58" s="58" t="s">
        <v>2</v>
      </c>
      <c r="B58" s="60" t="s">
        <v>319</v>
      </c>
      <c r="C58" s="50">
        <v>1091.81485</v>
      </c>
    </row>
    <row r="59" spans="1:5">
      <c r="A59" s="58" t="s">
        <v>3</v>
      </c>
      <c r="B59" s="60" t="s">
        <v>17</v>
      </c>
      <c r="C59" s="50">
        <v>2259.3993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35008.15148</v>
      </c>
    </row>
    <row r="62" spans="1:5">
      <c r="A62" s="58" t="s">
        <v>3</v>
      </c>
      <c r="B62" s="60" t="s">
        <v>33</v>
      </c>
      <c r="C62" s="50">
        <v>371.57727</v>
      </c>
    </row>
    <row r="63" spans="1:5">
      <c r="A63" s="58" t="s">
        <v>4</v>
      </c>
      <c r="B63" s="60" t="s">
        <v>11</v>
      </c>
      <c r="C63" s="50">
        <v>8</v>
      </c>
    </row>
    <row r="64" spans="1:5">
      <c r="A64" s="58"/>
      <c r="B64" s="59" t="s">
        <v>320</v>
      </c>
      <c r="C64" s="50">
        <v>35387.728750000002</v>
      </c>
      <c r="D64" s="47"/>
      <c r="E64" s="47"/>
    </row>
    <row r="65" spans="1:6">
      <c r="A65" s="58" t="s">
        <v>321</v>
      </c>
      <c r="B65" s="60" t="s">
        <v>17</v>
      </c>
      <c r="C65" s="50">
        <v>901.73861000000011</v>
      </c>
    </row>
    <row r="66" spans="1:6">
      <c r="A66" s="58"/>
      <c r="B66" s="59" t="s">
        <v>322</v>
      </c>
      <c r="C66" s="50">
        <v>39640.681510000002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1362.2276400000001</v>
      </c>
    </row>
    <row r="69" spans="1:6">
      <c r="A69" s="58" t="s">
        <v>9</v>
      </c>
      <c r="B69" s="60" t="s">
        <v>325</v>
      </c>
      <c r="C69" s="50">
        <v>45110.851269999999</v>
      </c>
    </row>
    <row r="70" spans="1:6">
      <c r="A70" s="58" t="s">
        <v>10</v>
      </c>
      <c r="B70" s="60" t="s">
        <v>326</v>
      </c>
      <c r="C70" s="50">
        <v>1140.5425500000001</v>
      </c>
    </row>
    <row r="71" spans="1:6">
      <c r="A71" s="58"/>
      <c r="B71" s="59" t="s">
        <v>327</v>
      </c>
      <c r="C71" s="50">
        <v>47613.621459999995</v>
      </c>
      <c r="D71" s="47"/>
      <c r="E71" s="47"/>
      <c r="F71" s="61"/>
    </row>
    <row r="72" spans="1:6">
      <c r="A72" s="58"/>
      <c r="B72" s="59" t="s">
        <v>328</v>
      </c>
      <c r="C72" s="50">
        <v>1590510.5028899999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711</v>
      </c>
      <c r="F73" s="61"/>
    </row>
    <row r="74" spans="1:6">
      <c r="A74" s="155" t="s">
        <v>331</v>
      </c>
      <c r="B74" s="155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165473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72559.892309999996</v>
      </c>
    </row>
    <row r="81" spans="1:5">
      <c r="A81" s="58" t="s">
        <v>12</v>
      </c>
      <c r="B81" s="60" t="s">
        <v>338</v>
      </c>
      <c r="C81" s="50">
        <v>60490.007740000001</v>
      </c>
    </row>
    <row r="82" spans="1:5">
      <c r="A82" s="58" t="s">
        <v>14</v>
      </c>
      <c r="B82" s="60" t="s">
        <v>339</v>
      </c>
      <c r="C82" s="50">
        <v>158812.89080999998</v>
      </c>
    </row>
    <row r="83" spans="1:5">
      <c r="A83" s="58" t="s">
        <v>35</v>
      </c>
      <c r="B83" s="60" t="s">
        <v>340</v>
      </c>
      <c r="C83" s="50">
        <v>-4712</v>
      </c>
    </row>
    <row r="84" spans="1:5">
      <c r="A84" s="58" t="s">
        <v>36</v>
      </c>
      <c r="B84" s="60" t="s">
        <v>341</v>
      </c>
      <c r="C84" s="50">
        <v>4929.9095100000013</v>
      </c>
    </row>
    <row r="85" spans="1:5">
      <c r="A85" s="64"/>
      <c r="B85" s="59" t="s">
        <v>342</v>
      </c>
      <c r="C85" s="50">
        <v>458319.70037000004</v>
      </c>
      <c r="D85" s="47"/>
      <c r="E85" s="47"/>
    </row>
    <row r="86" spans="1:5">
      <c r="A86" s="58" t="s">
        <v>67</v>
      </c>
      <c r="B86" s="59" t="s">
        <v>343</v>
      </c>
      <c r="C86" s="50">
        <v>1550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75447.196400000001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652719.71360999998</v>
      </c>
    </row>
    <row r="92" spans="1:5">
      <c r="A92" s="58" t="s">
        <v>5</v>
      </c>
      <c r="B92" s="60" t="s">
        <v>348</v>
      </c>
      <c r="C92" s="50">
        <v>45936.755490000003</v>
      </c>
    </row>
    <row r="93" spans="1:5">
      <c r="A93" s="58" t="s">
        <v>6</v>
      </c>
      <c r="B93" s="60" t="s">
        <v>349</v>
      </c>
      <c r="C93" s="50">
        <v>173</v>
      </c>
    </row>
    <row r="94" spans="1:5">
      <c r="A94" s="58" t="s">
        <v>7</v>
      </c>
      <c r="B94" s="60" t="s">
        <v>350</v>
      </c>
      <c r="C94" s="50">
        <v>88196</v>
      </c>
    </row>
    <row r="95" spans="1:5">
      <c r="A95" s="58" t="s">
        <v>8</v>
      </c>
      <c r="B95" s="60" t="s">
        <v>351</v>
      </c>
      <c r="C95" s="50">
        <v>3610.4375399999999</v>
      </c>
    </row>
    <row r="96" spans="1:5">
      <c r="A96" s="58" t="s">
        <v>64</v>
      </c>
      <c r="B96" s="60" t="s">
        <v>352</v>
      </c>
      <c r="C96" s="50">
        <v>144</v>
      </c>
    </row>
    <row r="97" spans="1:5">
      <c r="A97" s="58" t="s">
        <v>62</v>
      </c>
      <c r="B97" s="60" t="s">
        <v>353</v>
      </c>
      <c r="C97" s="50">
        <v>6524.9460599999993</v>
      </c>
    </row>
    <row r="98" spans="1:5">
      <c r="A98" s="64"/>
      <c r="B98" s="59" t="s">
        <v>354</v>
      </c>
      <c r="C98" s="50">
        <v>872752.04909999995</v>
      </c>
      <c r="D98" s="47"/>
      <c r="E98" s="47"/>
    </row>
    <row r="99" spans="1:5" ht="31.5">
      <c r="A99" s="58" t="s">
        <v>300</v>
      </c>
      <c r="B99" s="59" t="s">
        <v>355</v>
      </c>
      <c r="C99" s="50">
        <v>186109.46401</v>
      </c>
    </row>
    <row r="100" spans="1:5">
      <c r="A100" s="58" t="s">
        <v>356</v>
      </c>
      <c r="B100" s="59" t="s">
        <v>357</v>
      </c>
      <c r="C100" s="50">
        <v>92</v>
      </c>
      <c r="D100" s="47"/>
      <c r="E100" s="47"/>
    </row>
    <row r="101" spans="1:5">
      <c r="A101" s="64" t="s">
        <v>2</v>
      </c>
      <c r="B101" s="60" t="s">
        <v>358</v>
      </c>
      <c r="C101" s="50">
        <v>92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1498</v>
      </c>
    </row>
    <row r="105" spans="1:5">
      <c r="A105" s="58" t="s">
        <v>323</v>
      </c>
      <c r="B105" s="59" t="s">
        <v>37</v>
      </c>
      <c r="C105" s="50">
        <v>68890.289409999998</v>
      </c>
      <c r="D105" s="47"/>
      <c r="E105" s="47"/>
    </row>
    <row r="106" spans="1:5">
      <c r="A106" s="58" t="s">
        <v>1</v>
      </c>
      <c r="B106" s="60" t="s">
        <v>361</v>
      </c>
      <c r="C106" s="50">
        <v>25509.107100000001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3042.2622699999997</v>
      </c>
    </row>
    <row r="110" spans="1:5">
      <c r="A110" s="58" t="s">
        <v>13</v>
      </c>
      <c r="B110" s="60" t="s">
        <v>362</v>
      </c>
      <c r="C110" s="50">
        <v>174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22495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17843.920040000001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2962.6767</v>
      </c>
    </row>
    <row r="126" spans="1:3">
      <c r="A126" s="58" t="s">
        <v>13</v>
      </c>
      <c r="B126" s="60" t="s">
        <v>369</v>
      </c>
      <c r="C126" s="50">
        <v>3072.4571099999998</v>
      </c>
    </row>
    <row r="127" spans="1:3">
      <c r="A127" s="58" t="s">
        <v>13</v>
      </c>
      <c r="B127" s="60" t="s">
        <v>370</v>
      </c>
      <c r="C127" s="50">
        <v>215.65352999999999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1299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1299</v>
      </c>
      <c r="D131" s="47"/>
      <c r="E131" s="47"/>
    </row>
    <row r="132" spans="1:6">
      <c r="A132" s="64"/>
      <c r="B132" s="59" t="s">
        <v>375</v>
      </c>
      <c r="C132" s="50">
        <v>1590510.5028900001</v>
      </c>
      <c r="D132" s="47"/>
      <c r="E132" s="47"/>
    </row>
    <row r="133" spans="1:6">
      <c r="A133" s="58" t="s">
        <v>376</v>
      </c>
      <c r="B133" s="59" t="s">
        <v>377</v>
      </c>
      <c r="C133" s="50">
        <v>711</v>
      </c>
    </row>
    <row r="134" spans="1:6">
      <c r="A134" s="65"/>
      <c r="B134" s="66"/>
      <c r="C134" s="61"/>
    </row>
    <row r="135" spans="1:6" ht="39.75" customHeight="1">
      <c r="A135" s="153" t="s">
        <v>620</v>
      </c>
      <c r="B135" s="153"/>
      <c r="C135" s="153"/>
      <c r="D135" s="130"/>
      <c r="E135" s="130"/>
      <c r="F135" s="132"/>
    </row>
    <row r="136" spans="1:6">
      <c r="A136" s="120" t="s">
        <v>651</v>
      </c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94" priority="42" operator="notEqual">
      <formula>0</formula>
    </cfRule>
  </conditionalFormatting>
  <conditionalFormatting sqref="D29">
    <cfRule type="cellIs" dxfId="93" priority="41" operator="notEqual">
      <formula>0</formula>
    </cfRule>
  </conditionalFormatting>
  <conditionalFormatting sqref="D19">
    <cfRule type="cellIs" dxfId="92" priority="40" operator="notEqual">
      <formula>0</formula>
    </cfRule>
  </conditionalFormatting>
  <conditionalFormatting sqref="D14">
    <cfRule type="cellIs" dxfId="91" priority="39" operator="notEqual">
      <formula>0</formula>
    </cfRule>
  </conditionalFormatting>
  <conditionalFormatting sqref="D31">
    <cfRule type="cellIs" dxfId="90" priority="38" operator="notEqual">
      <formula>0</formula>
    </cfRule>
  </conditionalFormatting>
  <conditionalFormatting sqref="D33">
    <cfRule type="cellIs" dxfId="89" priority="37" operator="notEqual">
      <formula>0</formula>
    </cfRule>
  </conditionalFormatting>
  <conditionalFormatting sqref="D39">
    <cfRule type="cellIs" dxfId="88" priority="36" operator="notEqual">
      <formula>0</formula>
    </cfRule>
  </conditionalFormatting>
  <conditionalFormatting sqref="D55">
    <cfRule type="cellIs" dxfId="87" priority="35" operator="notEqual">
      <formula>0</formula>
    </cfRule>
  </conditionalFormatting>
  <conditionalFormatting sqref="D66">
    <cfRule type="cellIs" dxfId="86" priority="34" operator="notEqual">
      <formula>0</formula>
    </cfRule>
  </conditionalFormatting>
  <conditionalFormatting sqref="D64">
    <cfRule type="cellIs" dxfId="85" priority="33" operator="notEqual">
      <formula>0</formula>
    </cfRule>
  </conditionalFormatting>
  <conditionalFormatting sqref="D57">
    <cfRule type="cellIs" dxfId="84" priority="32" operator="notEqual">
      <formula>0</formula>
    </cfRule>
  </conditionalFormatting>
  <conditionalFormatting sqref="D71">
    <cfRule type="cellIs" dxfId="83" priority="31" operator="notEqual">
      <formula>0</formula>
    </cfRule>
  </conditionalFormatting>
  <conditionalFormatting sqref="D72">
    <cfRule type="cellIs" dxfId="82" priority="30" operator="notEqual">
      <formula>0</formula>
    </cfRule>
  </conditionalFormatting>
  <conditionalFormatting sqref="D85">
    <cfRule type="cellIs" dxfId="81" priority="29" operator="notEqual">
      <formula>0</formula>
    </cfRule>
  </conditionalFormatting>
  <conditionalFormatting sqref="D98">
    <cfRule type="cellIs" dxfId="80" priority="28" operator="notEqual">
      <formula>0</formula>
    </cfRule>
  </conditionalFormatting>
  <conditionalFormatting sqref="D100">
    <cfRule type="cellIs" dxfId="79" priority="27" operator="notEqual">
      <formula>0</formula>
    </cfRule>
  </conditionalFormatting>
  <conditionalFormatting sqref="D105">
    <cfRule type="cellIs" dxfId="78" priority="26" operator="notEqual">
      <formula>0</formula>
    </cfRule>
  </conditionalFormatting>
  <conditionalFormatting sqref="D112">
    <cfRule type="cellIs" dxfId="77" priority="25" operator="notEqual">
      <formula>0</formula>
    </cfRule>
  </conditionalFormatting>
  <conditionalFormatting sqref="D131">
    <cfRule type="cellIs" dxfId="76" priority="24" operator="notEqual">
      <formula>0</formula>
    </cfRule>
  </conditionalFormatting>
  <conditionalFormatting sqref="D132">
    <cfRule type="cellIs" dxfId="75" priority="23" operator="notEqual">
      <formula>0</formula>
    </cfRule>
  </conditionalFormatting>
  <conditionalFormatting sqref="E7">
    <cfRule type="cellIs" dxfId="74" priority="22" operator="notEqual">
      <formula>0</formula>
    </cfRule>
  </conditionalFormatting>
  <conditionalFormatting sqref="E29">
    <cfRule type="cellIs" dxfId="73" priority="21" operator="notEqual">
      <formula>0</formula>
    </cfRule>
  </conditionalFormatting>
  <conditionalFormatting sqref="E19">
    <cfRule type="cellIs" dxfId="72" priority="20" operator="notEqual">
      <formula>0</formula>
    </cfRule>
  </conditionalFormatting>
  <conditionalFormatting sqref="E14">
    <cfRule type="cellIs" dxfId="71" priority="19" operator="notEqual">
      <formula>0</formula>
    </cfRule>
  </conditionalFormatting>
  <conditionalFormatting sqref="E31">
    <cfRule type="cellIs" dxfId="70" priority="18" operator="notEqual">
      <formula>0</formula>
    </cfRule>
  </conditionalFormatting>
  <conditionalFormatting sqref="E33">
    <cfRule type="cellIs" dxfId="69" priority="17" operator="notEqual">
      <formula>0</formula>
    </cfRule>
  </conditionalFormatting>
  <conditionalFormatting sqref="E39">
    <cfRule type="cellIs" dxfId="68" priority="16" operator="notEqual">
      <formula>0</formula>
    </cfRule>
  </conditionalFormatting>
  <conditionalFormatting sqref="E55">
    <cfRule type="cellIs" dxfId="67" priority="15" operator="notEqual">
      <formula>0</formula>
    </cfRule>
  </conditionalFormatting>
  <conditionalFormatting sqref="E66">
    <cfRule type="cellIs" dxfId="66" priority="14" operator="notEqual">
      <formula>0</formula>
    </cfRule>
  </conditionalFormatting>
  <conditionalFormatting sqref="E64">
    <cfRule type="cellIs" dxfId="65" priority="13" operator="notEqual">
      <formula>0</formula>
    </cfRule>
  </conditionalFormatting>
  <conditionalFormatting sqref="E57">
    <cfRule type="cellIs" dxfId="64" priority="12" operator="notEqual">
      <formula>0</formula>
    </cfRule>
  </conditionalFormatting>
  <conditionalFormatting sqref="E71">
    <cfRule type="cellIs" dxfId="63" priority="11" operator="notEqual">
      <formula>0</formula>
    </cfRule>
  </conditionalFormatting>
  <conditionalFormatting sqref="E72">
    <cfRule type="cellIs" dxfId="62" priority="10" operator="notEqual">
      <formula>0</formula>
    </cfRule>
  </conditionalFormatting>
  <conditionalFormatting sqref="E85">
    <cfRule type="cellIs" dxfId="61" priority="9" operator="notEqual">
      <formula>0</formula>
    </cfRule>
  </conditionalFormatting>
  <conditionalFormatting sqref="E98">
    <cfRule type="cellIs" dxfId="60" priority="8" operator="notEqual">
      <formula>0</formula>
    </cfRule>
  </conditionalFormatting>
  <conditionalFormatting sqref="E100">
    <cfRule type="cellIs" dxfId="59" priority="7" operator="notEqual">
      <formula>0</formula>
    </cfRule>
  </conditionalFormatting>
  <conditionalFormatting sqref="E105">
    <cfRule type="cellIs" dxfId="58" priority="6" operator="notEqual">
      <formula>0</formula>
    </cfRule>
  </conditionalFormatting>
  <conditionalFormatting sqref="E112">
    <cfRule type="cellIs" dxfId="57" priority="5" operator="notEqual">
      <formula>0</formula>
    </cfRule>
  </conditionalFormatting>
  <conditionalFormatting sqref="E131">
    <cfRule type="cellIs" dxfId="56" priority="4" operator="notEqual">
      <formula>0</formula>
    </cfRule>
  </conditionalFormatting>
  <conditionalFormatting sqref="E132">
    <cfRule type="cellIs" dxfId="55" priority="3" operator="notEqual">
      <formula>0</formula>
    </cfRule>
  </conditionalFormatting>
  <conditionalFormatting sqref="D3:E4">
    <cfRule type="cellIs" dxfId="54" priority="2" operator="notEqual">
      <formula>0</formula>
    </cfRule>
  </conditionalFormatting>
  <conditionalFormatting sqref="D135:E135">
    <cfRule type="cellIs" dxfId="53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125"/>
  <sheetViews>
    <sheetView zoomScale="70" zoomScaleNormal="70" zoomScaleSheetLayoutView="100" workbookViewId="0">
      <selection activeCell="G11" sqref="G1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28515625" style="68" customWidth="1"/>
    <col min="6" max="6" width="11.7109375" style="68" customWidth="1"/>
    <col min="7" max="16384" width="82.28515625" style="68"/>
  </cols>
  <sheetData>
    <row r="1" spans="1:5" ht="35.25" customHeight="1">
      <c r="A1" s="159" t="s">
        <v>659</v>
      </c>
      <c r="B1" s="159"/>
      <c r="C1" s="159"/>
    </row>
    <row r="2" spans="1:5" ht="15.75">
      <c r="A2" s="53"/>
      <c r="B2" s="53"/>
      <c r="C2" s="53"/>
    </row>
    <row r="3" spans="1:5" ht="47.25">
      <c r="A3" s="160"/>
      <c r="B3" s="161"/>
      <c r="C3" s="69" t="s">
        <v>378</v>
      </c>
    </row>
    <row r="4" spans="1:5" ht="15.75">
      <c r="A4" s="162">
        <v>1</v>
      </c>
      <c r="B4" s="163"/>
      <c r="C4" s="70">
        <v>2</v>
      </c>
    </row>
    <row r="5" spans="1:5" ht="15.75">
      <c r="A5" s="71" t="s">
        <v>379</v>
      </c>
      <c r="B5" s="72" t="s">
        <v>380</v>
      </c>
      <c r="C5" s="73"/>
    </row>
    <row r="6" spans="1:5" ht="15.75">
      <c r="A6" s="74" t="s">
        <v>2</v>
      </c>
      <c r="B6" s="75" t="s">
        <v>381</v>
      </c>
      <c r="C6" s="76"/>
    </row>
    <row r="7" spans="1:5" ht="15.75">
      <c r="A7" s="77" t="s">
        <v>382</v>
      </c>
      <c r="B7" s="75" t="s">
        <v>383</v>
      </c>
      <c r="C7" s="50">
        <v>6569.0936500000007</v>
      </c>
      <c r="D7" s="47"/>
      <c r="E7" s="87"/>
    </row>
    <row r="8" spans="1:5" ht="31.5">
      <c r="A8" s="77"/>
      <c r="B8" s="75" t="s">
        <v>477</v>
      </c>
      <c r="C8" s="50">
        <v>-45.53786999999982</v>
      </c>
    </row>
    <row r="9" spans="1:5" ht="15.75">
      <c r="A9" s="77" t="s">
        <v>384</v>
      </c>
      <c r="B9" s="75" t="s">
        <v>385</v>
      </c>
      <c r="C9" s="50">
        <v>-618.18400999999994</v>
      </c>
    </row>
    <row r="10" spans="1:5" ht="15.75">
      <c r="A10" s="77" t="s">
        <v>386</v>
      </c>
      <c r="B10" s="75" t="s">
        <v>387</v>
      </c>
      <c r="C10" s="50">
        <v>-1260.9863399999999</v>
      </c>
    </row>
    <row r="11" spans="1:5" ht="15.75">
      <c r="A11" s="77"/>
      <c r="B11" s="75" t="s">
        <v>388</v>
      </c>
      <c r="C11" s="50">
        <v>0</v>
      </c>
    </row>
    <row r="12" spans="1:5" ht="15.75">
      <c r="A12" s="77" t="s">
        <v>389</v>
      </c>
      <c r="B12" s="75" t="s">
        <v>390</v>
      </c>
      <c r="C12" s="50">
        <v>-280</v>
      </c>
    </row>
    <row r="13" spans="1:5" ht="15.75">
      <c r="A13" s="78"/>
      <c r="B13" s="79" t="s">
        <v>391</v>
      </c>
      <c r="C13" s="50">
        <v>4409.9233000000004</v>
      </c>
      <c r="D13" s="47"/>
      <c r="E13" s="47"/>
    </row>
    <row r="14" spans="1:5" ht="15.75">
      <c r="A14" s="70" t="s">
        <v>3</v>
      </c>
      <c r="B14" s="80" t="s">
        <v>613</v>
      </c>
      <c r="C14" s="50">
        <v>1</v>
      </c>
      <c r="D14" s="47"/>
      <c r="E14" s="47"/>
    </row>
    <row r="15" spans="1:5" ht="15.75">
      <c r="A15" s="70" t="s">
        <v>4</v>
      </c>
      <c r="B15" s="75" t="s">
        <v>392</v>
      </c>
      <c r="C15" s="50">
        <v>2</v>
      </c>
    </row>
    <row r="16" spans="1:5" ht="15.75">
      <c r="A16" s="74" t="s">
        <v>5</v>
      </c>
      <c r="B16" s="75" t="s">
        <v>393</v>
      </c>
      <c r="C16" s="50">
        <v>0</v>
      </c>
    </row>
    <row r="17" spans="1:5" ht="15.75">
      <c r="A17" s="77" t="s">
        <v>382</v>
      </c>
      <c r="B17" s="75" t="s">
        <v>394</v>
      </c>
      <c r="C17" s="50">
        <v>0</v>
      </c>
    </row>
    <row r="18" spans="1:5" ht="15.75">
      <c r="A18" s="77" t="s">
        <v>395</v>
      </c>
      <c r="B18" s="75" t="s">
        <v>396</v>
      </c>
      <c r="C18" s="50">
        <v>-1708.8140800000001</v>
      </c>
    </row>
    <row r="19" spans="1:5" ht="15.75">
      <c r="A19" s="77" t="s">
        <v>397</v>
      </c>
      <c r="B19" s="75" t="s">
        <v>398</v>
      </c>
      <c r="C19" s="50">
        <v>33</v>
      </c>
    </row>
    <row r="20" spans="1:5" ht="15.75">
      <c r="A20" s="78"/>
      <c r="B20" s="77" t="s">
        <v>399</v>
      </c>
      <c r="C20" s="50">
        <v>-1675.8140800000001</v>
      </c>
      <c r="D20" s="47"/>
      <c r="E20" s="47"/>
    </row>
    <row r="21" spans="1:5" ht="15.75">
      <c r="A21" s="77" t="s">
        <v>384</v>
      </c>
      <c r="B21" s="75" t="s">
        <v>400</v>
      </c>
      <c r="C21" s="50">
        <v>277.26625000000001</v>
      </c>
    </row>
    <row r="22" spans="1:5" ht="15.75">
      <c r="A22" s="77" t="s">
        <v>386</v>
      </c>
      <c r="B22" s="75" t="s">
        <v>478</v>
      </c>
      <c r="C22" s="50">
        <v>-58</v>
      </c>
    </row>
    <row r="23" spans="1:5" ht="15.75">
      <c r="A23" s="78"/>
      <c r="B23" s="79" t="s">
        <v>401</v>
      </c>
      <c r="C23" s="50">
        <v>-1456.54783</v>
      </c>
      <c r="D23" s="47"/>
      <c r="E23" s="47"/>
    </row>
    <row r="24" spans="1:5" ht="15.75" customHeight="1">
      <c r="A24" s="74" t="s">
        <v>6</v>
      </c>
      <c r="B24" s="75" t="s">
        <v>402</v>
      </c>
      <c r="C24" s="50">
        <v>0</v>
      </c>
    </row>
    <row r="25" spans="1:5" ht="15.75">
      <c r="A25" s="77" t="s">
        <v>382</v>
      </c>
      <c r="B25" s="75" t="s">
        <v>403</v>
      </c>
      <c r="C25" s="50">
        <v>-1</v>
      </c>
    </row>
    <row r="26" spans="1:5" ht="15.75">
      <c r="A26" s="77" t="s">
        <v>384</v>
      </c>
      <c r="B26" s="75" t="s">
        <v>404</v>
      </c>
      <c r="C26" s="50">
        <v>0</v>
      </c>
    </row>
    <row r="27" spans="1:5" ht="15.75">
      <c r="A27" s="74"/>
      <c r="B27" s="79" t="s">
        <v>405</v>
      </c>
      <c r="C27" s="50">
        <v>-1</v>
      </c>
      <c r="D27" s="47"/>
      <c r="E27" s="47"/>
    </row>
    <row r="28" spans="1:5" ht="15.75">
      <c r="A28" s="74" t="s">
        <v>7</v>
      </c>
      <c r="B28" s="75" t="s">
        <v>406</v>
      </c>
      <c r="C28" s="50">
        <v>-123</v>
      </c>
    </row>
    <row r="29" spans="1:5" ht="15.75">
      <c r="A29" s="74" t="s">
        <v>8</v>
      </c>
      <c r="B29" s="75" t="s">
        <v>407</v>
      </c>
      <c r="C29" s="50">
        <v>0</v>
      </c>
    </row>
    <row r="30" spans="1:5" ht="15.75">
      <c r="A30" s="77" t="s">
        <v>382</v>
      </c>
      <c r="B30" s="75" t="s">
        <v>408</v>
      </c>
      <c r="C30" s="50">
        <v>-1149.8021066578983</v>
      </c>
    </row>
    <row r="31" spans="1:5" ht="15.75">
      <c r="A31" s="77" t="s">
        <v>384</v>
      </c>
      <c r="B31" s="75" t="s">
        <v>409</v>
      </c>
      <c r="C31" s="50">
        <v>135.84574000000001</v>
      </c>
    </row>
    <row r="32" spans="1:5" ht="15.75">
      <c r="A32" s="77" t="s">
        <v>386</v>
      </c>
      <c r="B32" s="75" t="s">
        <v>410</v>
      </c>
      <c r="C32" s="50">
        <v>-586.23338623838742</v>
      </c>
    </row>
    <row r="33" spans="1:5" ht="15.75">
      <c r="A33" s="77" t="s">
        <v>389</v>
      </c>
      <c r="B33" s="75" t="s">
        <v>411</v>
      </c>
      <c r="C33" s="50">
        <v>27</v>
      </c>
    </row>
    <row r="34" spans="1:5" ht="15.75">
      <c r="A34" s="81"/>
      <c r="B34" s="79" t="s">
        <v>412</v>
      </c>
      <c r="C34" s="50">
        <v>-1573.1897528962857</v>
      </c>
      <c r="D34" s="47"/>
      <c r="E34" s="47"/>
    </row>
    <row r="35" spans="1:5" ht="15.75">
      <c r="A35" s="74" t="s">
        <v>64</v>
      </c>
      <c r="B35" s="75" t="s">
        <v>413</v>
      </c>
      <c r="C35" s="50">
        <v>-347.9683918400292</v>
      </c>
    </row>
    <row r="36" spans="1:5" ht="15.75" customHeight="1">
      <c r="A36" s="74"/>
      <c r="B36" s="75" t="s">
        <v>479</v>
      </c>
      <c r="C36" s="50">
        <v>-316.36446999999998</v>
      </c>
    </row>
    <row r="37" spans="1:5" ht="15.75">
      <c r="A37" s="74" t="s">
        <v>62</v>
      </c>
      <c r="B37" s="75" t="s">
        <v>414</v>
      </c>
      <c r="C37" s="50">
        <v>0</v>
      </c>
    </row>
    <row r="38" spans="1:5" ht="15.75">
      <c r="A38" s="74" t="s">
        <v>65</v>
      </c>
      <c r="B38" s="75" t="s">
        <v>415</v>
      </c>
      <c r="C38" s="50">
        <v>911.2173252636851</v>
      </c>
      <c r="D38" s="47"/>
      <c r="E38" s="47"/>
    </row>
    <row r="39" spans="1:5" ht="15.75">
      <c r="A39" s="82" t="s">
        <v>9</v>
      </c>
      <c r="B39" s="72" t="s">
        <v>416</v>
      </c>
      <c r="C39" s="50">
        <v>0</v>
      </c>
    </row>
    <row r="40" spans="1:5" ht="15.75">
      <c r="A40" s="74" t="s">
        <v>2</v>
      </c>
      <c r="B40" s="75" t="s">
        <v>381</v>
      </c>
      <c r="C40" s="50">
        <v>0</v>
      </c>
    </row>
    <row r="41" spans="1:5" ht="15.75">
      <c r="A41" s="77" t="s">
        <v>382</v>
      </c>
      <c r="B41" s="75" t="s">
        <v>383</v>
      </c>
      <c r="C41" s="50">
        <v>35428.968959999998</v>
      </c>
    </row>
    <row r="42" spans="1:5" ht="31.5">
      <c r="A42" s="77"/>
      <c r="B42" s="75" t="s">
        <v>477</v>
      </c>
      <c r="C42" s="50">
        <v>-84.760630419299986</v>
      </c>
    </row>
    <row r="43" spans="1:5" ht="15.75">
      <c r="A43" s="77" t="s">
        <v>384</v>
      </c>
      <c r="B43" s="75" t="s">
        <v>385</v>
      </c>
      <c r="C43" s="50">
        <v>-1147.8620700000001</v>
      </c>
    </row>
    <row r="44" spans="1:5" ht="15.75">
      <c r="A44" s="77" t="s">
        <v>386</v>
      </c>
      <c r="B44" s="75" t="s">
        <v>387</v>
      </c>
      <c r="C44" s="50">
        <v>967.54062999999985</v>
      </c>
    </row>
    <row r="45" spans="1:5" ht="15.75">
      <c r="A45" s="77" t="s">
        <v>389</v>
      </c>
      <c r="B45" s="75" t="s">
        <v>390</v>
      </c>
      <c r="C45" s="50">
        <v>251.60251</v>
      </c>
    </row>
    <row r="46" spans="1:5" ht="15.75">
      <c r="A46" s="78"/>
      <c r="B46" s="79" t="s">
        <v>417</v>
      </c>
      <c r="C46" s="50">
        <v>35500.250029999996</v>
      </c>
      <c r="D46" s="47"/>
      <c r="E46" s="47"/>
    </row>
    <row r="47" spans="1:5" ht="15.75">
      <c r="A47" s="81" t="s">
        <v>3</v>
      </c>
      <c r="B47" s="75" t="s">
        <v>418</v>
      </c>
      <c r="C47" s="50">
        <v>0</v>
      </c>
    </row>
    <row r="48" spans="1:5" ht="15.75">
      <c r="A48" s="77" t="s">
        <v>382</v>
      </c>
      <c r="B48" s="75" t="s">
        <v>419</v>
      </c>
      <c r="C48" s="50">
        <v>4</v>
      </c>
    </row>
    <row r="49" spans="1:5" ht="15.75">
      <c r="A49" s="78"/>
      <c r="B49" s="75" t="s">
        <v>420</v>
      </c>
      <c r="C49" s="50">
        <v>0</v>
      </c>
    </row>
    <row r="50" spans="1:5" ht="15.75">
      <c r="A50" s="78" t="s">
        <v>384</v>
      </c>
      <c r="B50" s="75" t="s">
        <v>421</v>
      </c>
      <c r="C50" s="50">
        <v>0</v>
      </c>
    </row>
    <row r="51" spans="1:5" ht="15.75">
      <c r="A51" s="78"/>
      <c r="B51" s="75" t="s">
        <v>420</v>
      </c>
      <c r="C51" s="50">
        <v>0</v>
      </c>
    </row>
    <row r="52" spans="1:5" ht="15.75">
      <c r="A52" s="83" t="s">
        <v>422</v>
      </c>
      <c r="B52" s="75" t="s">
        <v>423</v>
      </c>
      <c r="C52" s="50">
        <v>88.028400000000005</v>
      </c>
    </row>
    <row r="53" spans="1:5" ht="15.75">
      <c r="A53" s="83" t="s">
        <v>424</v>
      </c>
      <c r="B53" s="75" t="s">
        <v>425</v>
      </c>
      <c r="C53" s="50">
        <v>2189.1292699999999</v>
      </c>
    </row>
    <row r="54" spans="1:5" ht="15.75">
      <c r="A54" s="84"/>
      <c r="B54" s="77" t="s">
        <v>426</v>
      </c>
      <c r="C54" s="50">
        <v>2277.1576700000001</v>
      </c>
      <c r="D54" s="47"/>
      <c r="E54" s="47"/>
    </row>
    <row r="55" spans="1:5" ht="15.75">
      <c r="A55" s="78" t="s">
        <v>386</v>
      </c>
      <c r="B55" s="75" t="s">
        <v>427</v>
      </c>
      <c r="C55" s="50">
        <v>5203.1440000000002</v>
      </c>
    </row>
    <row r="56" spans="1:5" ht="15.75">
      <c r="A56" s="78" t="s">
        <v>389</v>
      </c>
      <c r="B56" s="75" t="s">
        <v>428</v>
      </c>
      <c r="C56" s="50">
        <v>1695</v>
      </c>
    </row>
    <row r="57" spans="1:5" ht="15.75">
      <c r="A57" s="71"/>
      <c r="B57" s="79" t="s">
        <v>429</v>
      </c>
      <c r="C57" s="50">
        <v>9179.3016700000007</v>
      </c>
      <c r="D57" s="47"/>
      <c r="E57" s="47"/>
    </row>
    <row r="58" spans="1:5" ht="15.75">
      <c r="A58" s="81" t="s">
        <v>4</v>
      </c>
      <c r="B58" s="84" t="s">
        <v>392</v>
      </c>
      <c r="C58" s="50">
        <v>303.78242</v>
      </c>
    </row>
    <row r="59" spans="1:5" ht="15.75">
      <c r="A59" s="74" t="s">
        <v>5</v>
      </c>
      <c r="B59" s="75" t="s">
        <v>430</v>
      </c>
      <c r="C59" s="50">
        <v>0</v>
      </c>
    </row>
    <row r="60" spans="1:5" ht="15.75">
      <c r="A60" s="77" t="s">
        <v>382</v>
      </c>
      <c r="B60" s="75" t="s">
        <v>431</v>
      </c>
      <c r="C60" s="50">
        <v>0</v>
      </c>
    </row>
    <row r="61" spans="1:5" ht="15.75">
      <c r="A61" s="77" t="s">
        <v>395</v>
      </c>
      <c r="B61" s="75" t="s">
        <v>396</v>
      </c>
      <c r="C61" s="50">
        <v>-10567.7477</v>
      </c>
    </row>
    <row r="62" spans="1:5" ht="15.75">
      <c r="A62" s="77" t="s">
        <v>397</v>
      </c>
      <c r="B62" s="75" t="s">
        <v>398</v>
      </c>
      <c r="C62" s="50">
        <v>35</v>
      </c>
    </row>
    <row r="63" spans="1:5" ht="15.75">
      <c r="A63" s="78"/>
      <c r="B63" s="77" t="s">
        <v>432</v>
      </c>
      <c r="C63" s="50">
        <v>-10532.7477</v>
      </c>
      <c r="D63" s="47"/>
      <c r="E63" s="47"/>
    </row>
    <row r="64" spans="1:5" ht="15.75">
      <c r="A64" s="78" t="s">
        <v>384</v>
      </c>
      <c r="B64" s="75" t="s">
        <v>433</v>
      </c>
      <c r="C64" s="50">
        <v>0</v>
      </c>
    </row>
    <row r="65" spans="1:5" ht="15.75">
      <c r="A65" s="83" t="s">
        <v>422</v>
      </c>
      <c r="B65" s="75" t="s">
        <v>396</v>
      </c>
      <c r="C65" s="50">
        <v>-2335.3055800000002</v>
      </c>
    </row>
    <row r="66" spans="1:5" ht="15.75">
      <c r="A66" s="83" t="s">
        <v>424</v>
      </c>
      <c r="B66" s="75" t="s">
        <v>398</v>
      </c>
      <c r="C66" s="50">
        <v>241</v>
      </c>
    </row>
    <row r="67" spans="1:5" ht="15.75">
      <c r="A67" s="78"/>
      <c r="B67" s="77" t="s">
        <v>426</v>
      </c>
      <c r="C67" s="50">
        <v>-2094.3055800000002</v>
      </c>
      <c r="D67" s="47"/>
      <c r="E67" s="47"/>
    </row>
    <row r="68" spans="1:5" ht="15.75">
      <c r="A68" s="81"/>
      <c r="B68" s="85" t="s">
        <v>401</v>
      </c>
      <c r="C68" s="50">
        <v>-12627.05328</v>
      </c>
      <c r="D68" s="47"/>
      <c r="E68" s="47"/>
    </row>
    <row r="69" spans="1:5" ht="15.75">
      <c r="A69" s="74" t="s">
        <v>6</v>
      </c>
      <c r="B69" s="75" t="s">
        <v>434</v>
      </c>
      <c r="C69" s="50">
        <v>0</v>
      </c>
    </row>
    <row r="70" spans="1:5" ht="15.75">
      <c r="A70" s="77" t="s">
        <v>382</v>
      </c>
      <c r="B70" s="86" t="s">
        <v>435</v>
      </c>
      <c r="C70" s="50">
        <v>0</v>
      </c>
    </row>
    <row r="71" spans="1:5" ht="15.75">
      <c r="A71" s="77" t="s">
        <v>395</v>
      </c>
      <c r="B71" s="75" t="s">
        <v>396</v>
      </c>
      <c r="C71" s="50">
        <v>-8965.6626400000005</v>
      </c>
    </row>
    <row r="72" spans="1:5" ht="15.75">
      <c r="A72" s="77" t="s">
        <v>397</v>
      </c>
      <c r="B72" s="75" t="s">
        <v>398</v>
      </c>
      <c r="C72" s="50">
        <v>-1.8131099999999969</v>
      </c>
    </row>
    <row r="73" spans="1:5" ht="15.75">
      <c r="A73" s="78"/>
      <c r="B73" s="77" t="s">
        <v>432</v>
      </c>
      <c r="C73" s="50">
        <v>-8967.4757499999996</v>
      </c>
      <c r="D73" s="47"/>
      <c r="E73" s="47"/>
    </row>
    <row r="74" spans="1:5" ht="15.75">
      <c r="A74" s="78" t="s">
        <v>384</v>
      </c>
      <c r="B74" s="75" t="s">
        <v>436</v>
      </c>
      <c r="C74" s="50">
        <v>-921.74682000000007</v>
      </c>
    </row>
    <row r="75" spans="1:5" ht="15.75">
      <c r="A75" s="78"/>
      <c r="B75" s="79" t="s">
        <v>437</v>
      </c>
      <c r="C75" s="50">
        <v>-9889.2225699999999</v>
      </c>
      <c r="D75" s="47"/>
      <c r="E75" s="47"/>
    </row>
    <row r="76" spans="1:5" ht="15.75">
      <c r="A76" s="74" t="s">
        <v>7</v>
      </c>
      <c r="B76" s="75" t="s">
        <v>406</v>
      </c>
      <c r="C76" s="50">
        <v>-1507</v>
      </c>
    </row>
    <row r="77" spans="1:5" ht="15.75">
      <c r="A77" s="74" t="s">
        <v>8</v>
      </c>
      <c r="B77" s="75" t="s">
        <v>438</v>
      </c>
      <c r="C77" s="50">
        <v>0</v>
      </c>
    </row>
    <row r="78" spans="1:5" ht="15.75">
      <c r="A78" s="77" t="s">
        <v>382</v>
      </c>
      <c r="B78" s="75" t="s">
        <v>408</v>
      </c>
      <c r="C78" s="50">
        <v>-4836.2621833421017</v>
      </c>
    </row>
    <row r="79" spans="1:5" ht="15.75">
      <c r="A79" s="77" t="s">
        <v>384</v>
      </c>
      <c r="B79" s="75" t="s">
        <v>409</v>
      </c>
      <c r="C79" s="50">
        <v>-4.3694800000000242</v>
      </c>
    </row>
    <row r="80" spans="1:5" ht="15.75">
      <c r="A80" s="77" t="s">
        <v>386</v>
      </c>
      <c r="B80" s="75" t="s">
        <v>410</v>
      </c>
      <c r="C80" s="50">
        <v>-2668.4830921971816</v>
      </c>
    </row>
    <row r="81" spans="1:5" ht="15.75">
      <c r="A81" s="77" t="s">
        <v>389</v>
      </c>
      <c r="B81" s="75" t="s">
        <v>439</v>
      </c>
      <c r="C81" s="50">
        <v>341</v>
      </c>
    </row>
    <row r="82" spans="1:5" ht="15.75">
      <c r="A82" s="81"/>
      <c r="B82" s="79" t="s">
        <v>412</v>
      </c>
      <c r="C82" s="50">
        <v>-7168.1147555392836</v>
      </c>
      <c r="D82" s="47"/>
      <c r="E82" s="47"/>
    </row>
    <row r="83" spans="1:5" ht="15.75">
      <c r="A83" s="74" t="s">
        <v>64</v>
      </c>
      <c r="B83" s="75" t="s">
        <v>440</v>
      </c>
      <c r="C83" s="50">
        <v>0</v>
      </c>
    </row>
    <row r="84" spans="1:5" ht="15.75">
      <c r="A84" s="77" t="s">
        <v>382</v>
      </c>
      <c r="B84" s="75" t="s">
        <v>441</v>
      </c>
      <c r="C84" s="50">
        <v>-87</v>
      </c>
    </row>
    <row r="85" spans="1:5" ht="15.75">
      <c r="A85" s="77" t="s">
        <v>384</v>
      </c>
      <c r="B85" s="75" t="s">
        <v>442</v>
      </c>
      <c r="C85" s="50">
        <v>-6677.0580899999995</v>
      </c>
    </row>
    <row r="86" spans="1:5" ht="15.75">
      <c r="A86" s="77" t="s">
        <v>386</v>
      </c>
      <c r="B86" s="75" t="s">
        <v>443</v>
      </c>
      <c r="C86" s="50">
        <v>-1488</v>
      </c>
    </row>
    <row r="87" spans="1:5" ht="15.75">
      <c r="A87" s="77"/>
      <c r="B87" s="79" t="s">
        <v>444</v>
      </c>
      <c r="C87" s="50">
        <v>-8252.0580899999986</v>
      </c>
      <c r="D87" s="47"/>
      <c r="E87" s="47"/>
    </row>
    <row r="88" spans="1:5" ht="15.75">
      <c r="A88" s="74" t="s">
        <v>62</v>
      </c>
      <c r="B88" s="75" t="s">
        <v>413</v>
      </c>
      <c r="C88" s="50">
        <v>-1862.3462607206018</v>
      </c>
    </row>
    <row r="89" spans="1:5" ht="15.75" customHeight="1">
      <c r="A89" s="74"/>
      <c r="B89" s="75" t="s">
        <v>479</v>
      </c>
      <c r="C89" s="50">
        <v>-1546.4047800000001</v>
      </c>
    </row>
    <row r="90" spans="1:5" ht="15.75">
      <c r="A90" s="74" t="s">
        <v>65</v>
      </c>
      <c r="B90" s="75" t="s">
        <v>614</v>
      </c>
      <c r="C90" s="50">
        <v>0</v>
      </c>
    </row>
    <row r="91" spans="1:5" ht="15.75">
      <c r="A91" s="74" t="s">
        <v>480</v>
      </c>
      <c r="B91" s="75" t="s">
        <v>465</v>
      </c>
      <c r="C91" s="50">
        <v>0</v>
      </c>
    </row>
    <row r="92" spans="1:5" ht="15.75">
      <c r="A92" s="74" t="s">
        <v>66</v>
      </c>
      <c r="B92" s="75" t="s">
        <v>445</v>
      </c>
      <c r="C92" s="50">
        <v>3677.5391637401158</v>
      </c>
      <c r="D92" s="87"/>
      <c r="E92" s="87"/>
    </row>
    <row r="93" spans="1:5" ht="15.75">
      <c r="A93" s="71" t="s">
        <v>446</v>
      </c>
      <c r="B93" s="72" t="s">
        <v>447</v>
      </c>
      <c r="C93" s="50">
        <v>0</v>
      </c>
    </row>
    <row r="94" spans="1:5" ht="15.75">
      <c r="A94" s="74" t="s">
        <v>2</v>
      </c>
      <c r="B94" s="75" t="s">
        <v>615</v>
      </c>
      <c r="C94" s="50">
        <v>911.2173252636851</v>
      </c>
      <c r="D94" s="47"/>
      <c r="E94" s="47"/>
    </row>
    <row r="95" spans="1:5" ht="15.75">
      <c r="A95" s="74" t="s">
        <v>3</v>
      </c>
      <c r="B95" s="75" t="s">
        <v>616</v>
      </c>
      <c r="C95" s="50">
        <v>3677.5391637401158</v>
      </c>
      <c r="D95" s="47"/>
      <c r="E95" s="47"/>
    </row>
    <row r="96" spans="1:5" ht="15.75">
      <c r="A96" s="81" t="s">
        <v>4</v>
      </c>
      <c r="B96" s="75" t="s">
        <v>448</v>
      </c>
      <c r="C96" s="50">
        <v>0</v>
      </c>
    </row>
    <row r="97" spans="1:5" ht="15.75">
      <c r="A97" s="77" t="s">
        <v>382</v>
      </c>
      <c r="B97" s="75" t="s">
        <v>419</v>
      </c>
      <c r="C97" s="50">
        <v>7</v>
      </c>
    </row>
    <row r="98" spans="1:5" ht="15.75">
      <c r="A98" s="78"/>
      <c r="B98" s="75" t="s">
        <v>420</v>
      </c>
      <c r="C98" s="50">
        <v>0</v>
      </c>
    </row>
    <row r="99" spans="1:5" ht="15.75">
      <c r="A99" s="78" t="s">
        <v>384</v>
      </c>
      <c r="B99" s="75" t="s">
        <v>421</v>
      </c>
      <c r="C99" s="50">
        <v>89</v>
      </c>
    </row>
    <row r="100" spans="1:5" ht="15.75">
      <c r="A100" s="78"/>
      <c r="B100" s="75" t="s">
        <v>420</v>
      </c>
      <c r="C100" s="50">
        <v>0</v>
      </c>
    </row>
    <row r="101" spans="1:5" ht="15.75">
      <c r="A101" s="83" t="s">
        <v>422</v>
      </c>
      <c r="B101" s="75" t="s">
        <v>423</v>
      </c>
      <c r="C101" s="50">
        <v>0</v>
      </c>
    </row>
    <row r="102" spans="1:5" ht="15.75">
      <c r="A102" s="83" t="s">
        <v>424</v>
      </c>
      <c r="B102" s="75" t="s">
        <v>425</v>
      </c>
      <c r="C102" s="50">
        <v>623.48641999999995</v>
      </c>
    </row>
    <row r="103" spans="1:5" ht="15.75">
      <c r="A103" s="84"/>
      <c r="B103" s="77" t="s">
        <v>426</v>
      </c>
      <c r="C103" s="50">
        <v>623.48641999999995</v>
      </c>
    </row>
    <row r="104" spans="1:5" ht="15.75">
      <c r="A104" s="78" t="s">
        <v>386</v>
      </c>
      <c r="B104" s="75" t="s">
        <v>427</v>
      </c>
      <c r="C104" s="50">
        <v>28</v>
      </c>
    </row>
    <row r="105" spans="1:5" ht="15.75">
      <c r="A105" s="78" t="s">
        <v>389</v>
      </c>
      <c r="B105" s="75" t="s">
        <v>428</v>
      </c>
      <c r="C105" s="50">
        <v>32</v>
      </c>
    </row>
    <row r="106" spans="1:5" ht="15.75">
      <c r="A106" s="71"/>
      <c r="B106" s="79" t="s">
        <v>449</v>
      </c>
      <c r="C106" s="50">
        <v>690.48641999999995</v>
      </c>
    </row>
    <row r="107" spans="1:5" ht="15.75" customHeight="1">
      <c r="A107" s="81" t="s">
        <v>5</v>
      </c>
      <c r="B107" s="75" t="s">
        <v>617</v>
      </c>
      <c r="C107" s="50">
        <v>43</v>
      </c>
      <c r="D107" s="47"/>
      <c r="E107" s="47"/>
    </row>
    <row r="108" spans="1:5" ht="15.75">
      <c r="A108" s="74" t="s">
        <v>6</v>
      </c>
      <c r="B108" s="75" t="s">
        <v>440</v>
      </c>
      <c r="C108" s="50">
        <v>0</v>
      </c>
    </row>
    <row r="109" spans="1:5" ht="15.75">
      <c r="A109" s="77" t="s">
        <v>382</v>
      </c>
      <c r="B109" s="75" t="s">
        <v>450</v>
      </c>
      <c r="C109" s="50">
        <v>-28</v>
      </c>
    </row>
    <row r="110" spans="1:5" ht="15.75">
      <c r="A110" s="77" t="s">
        <v>384</v>
      </c>
      <c r="B110" s="75" t="s">
        <v>442</v>
      </c>
      <c r="C110" s="50">
        <v>-43</v>
      </c>
    </row>
    <row r="111" spans="1:5" ht="15.75">
      <c r="A111" s="77" t="s">
        <v>386</v>
      </c>
      <c r="B111" s="75" t="s">
        <v>451</v>
      </c>
      <c r="C111" s="50">
        <v>-6</v>
      </c>
    </row>
    <row r="112" spans="1:5" ht="15.75">
      <c r="A112" s="77"/>
      <c r="B112" s="79" t="s">
        <v>437</v>
      </c>
      <c r="C112" s="50">
        <v>-77</v>
      </c>
      <c r="D112" s="47"/>
      <c r="E112" s="47"/>
    </row>
    <row r="113" spans="1:6" ht="15.75">
      <c r="A113" s="81" t="s">
        <v>7</v>
      </c>
      <c r="B113" s="75" t="s">
        <v>618</v>
      </c>
      <c r="C113" s="50">
        <v>-9</v>
      </c>
      <c r="D113" s="47"/>
      <c r="E113" s="47"/>
    </row>
    <row r="114" spans="1:6" ht="15.75">
      <c r="A114" s="81" t="s">
        <v>8</v>
      </c>
      <c r="B114" s="75" t="s">
        <v>452</v>
      </c>
      <c r="C114" s="50">
        <v>36.000029999999995</v>
      </c>
    </row>
    <row r="115" spans="1:6" ht="15.75">
      <c r="A115" s="81" t="s">
        <v>64</v>
      </c>
      <c r="B115" s="75" t="s">
        <v>453</v>
      </c>
      <c r="C115" s="50">
        <v>-49.000070000000001</v>
      </c>
    </row>
    <row r="116" spans="1:6" ht="15.75">
      <c r="A116" s="81" t="s">
        <v>62</v>
      </c>
      <c r="B116" s="75" t="s">
        <v>454</v>
      </c>
      <c r="C116" s="50">
        <v>5223.2428690038014</v>
      </c>
      <c r="D116" s="47"/>
      <c r="E116" s="47"/>
    </row>
    <row r="117" spans="1:6" ht="15.75">
      <c r="A117" s="81" t="s">
        <v>65</v>
      </c>
      <c r="B117" s="75" t="s">
        <v>455</v>
      </c>
      <c r="C117" s="50">
        <v>4.93912</v>
      </c>
    </row>
    <row r="118" spans="1:6" ht="15.75">
      <c r="A118" s="81" t="s">
        <v>66</v>
      </c>
      <c r="B118" s="75" t="s">
        <v>456</v>
      </c>
      <c r="C118" s="50">
        <v>-4.3899999999999998E-3</v>
      </c>
    </row>
    <row r="119" spans="1:6" ht="15.75">
      <c r="A119" s="81" t="s">
        <v>457</v>
      </c>
      <c r="B119" s="75" t="s">
        <v>458</v>
      </c>
      <c r="C119" s="50">
        <v>4.9347300000000001</v>
      </c>
      <c r="D119" s="47"/>
      <c r="E119" s="47"/>
    </row>
    <row r="120" spans="1:6" ht="15.75">
      <c r="A120" s="81" t="s">
        <v>459</v>
      </c>
      <c r="B120" s="75" t="s">
        <v>460</v>
      </c>
      <c r="C120" s="50">
        <v>-297.89614999999998</v>
      </c>
    </row>
    <row r="121" spans="1:6" ht="15.75">
      <c r="A121" s="81" t="s">
        <v>461</v>
      </c>
      <c r="B121" s="75" t="s">
        <v>462</v>
      </c>
      <c r="C121" s="50">
        <v>0</v>
      </c>
    </row>
    <row r="122" spans="1:6" ht="15.75">
      <c r="A122" s="81" t="s">
        <v>463</v>
      </c>
      <c r="B122" s="75" t="s">
        <v>464</v>
      </c>
      <c r="C122" s="50">
        <v>4930.2814490038008</v>
      </c>
      <c r="D122" s="47"/>
      <c r="E122" s="47"/>
    </row>
    <row r="124" spans="1:6" ht="28.5" customHeight="1">
      <c r="A124" s="153" t="s">
        <v>620</v>
      </c>
      <c r="B124" s="153"/>
      <c r="C124" s="153"/>
      <c r="D124" s="130"/>
      <c r="E124" s="130"/>
      <c r="F124" s="132"/>
    </row>
    <row r="125" spans="1:6">
      <c r="A125" s="120" t="s">
        <v>651</v>
      </c>
    </row>
  </sheetData>
  <mergeCells count="4">
    <mergeCell ref="A1:C1"/>
    <mergeCell ref="A3:B3"/>
    <mergeCell ref="A4:B4"/>
    <mergeCell ref="A124:C124"/>
  </mergeCells>
  <conditionalFormatting sqref="D7">
    <cfRule type="cellIs" dxfId="52" priority="53" operator="notEqual">
      <formula>0</formula>
    </cfRule>
  </conditionalFormatting>
  <conditionalFormatting sqref="D13">
    <cfRule type="cellIs" dxfId="51" priority="52" operator="notEqual">
      <formula>0</formula>
    </cfRule>
  </conditionalFormatting>
  <conditionalFormatting sqref="D20">
    <cfRule type="cellIs" dxfId="50" priority="51" operator="notEqual">
      <formula>0</formula>
    </cfRule>
  </conditionalFormatting>
  <conditionalFormatting sqref="D23">
    <cfRule type="cellIs" dxfId="49" priority="50" operator="notEqual">
      <formula>0</formula>
    </cfRule>
  </conditionalFormatting>
  <conditionalFormatting sqref="D27">
    <cfRule type="cellIs" dxfId="48" priority="49" operator="notEqual">
      <formula>0</formula>
    </cfRule>
  </conditionalFormatting>
  <conditionalFormatting sqref="D34">
    <cfRule type="cellIs" dxfId="47" priority="48" operator="notEqual">
      <formula>0</formula>
    </cfRule>
  </conditionalFormatting>
  <conditionalFormatting sqref="D38">
    <cfRule type="cellIs" dxfId="46" priority="47" operator="notEqual">
      <formula>0</formula>
    </cfRule>
  </conditionalFormatting>
  <conditionalFormatting sqref="D46">
    <cfRule type="cellIs" dxfId="45" priority="46" operator="notEqual">
      <formula>0</formula>
    </cfRule>
  </conditionalFormatting>
  <conditionalFormatting sqref="D54">
    <cfRule type="cellIs" dxfId="44" priority="45" operator="notEqual">
      <formula>0</formula>
    </cfRule>
  </conditionalFormatting>
  <conditionalFormatting sqref="D57">
    <cfRule type="cellIs" dxfId="43" priority="44" operator="notEqual">
      <formula>0</formula>
    </cfRule>
  </conditionalFormatting>
  <conditionalFormatting sqref="D68">
    <cfRule type="cellIs" dxfId="42" priority="43" operator="notEqual">
      <formula>0</formula>
    </cfRule>
  </conditionalFormatting>
  <conditionalFormatting sqref="D67">
    <cfRule type="cellIs" dxfId="41" priority="42" operator="notEqual">
      <formula>0</formula>
    </cfRule>
  </conditionalFormatting>
  <conditionalFormatting sqref="D63">
    <cfRule type="cellIs" dxfId="40" priority="41" operator="notEqual">
      <formula>0</formula>
    </cfRule>
  </conditionalFormatting>
  <conditionalFormatting sqref="D73">
    <cfRule type="cellIs" dxfId="39" priority="40" operator="notEqual">
      <formula>0</formula>
    </cfRule>
  </conditionalFormatting>
  <conditionalFormatting sqref="D75">
    <cfRule type="cellIs" dxfId="38" priority="39" operator="notEqual">
      <formula>0</formula>
    </cfRule>
  </conditionalFormatting>
  <conditionalFormatting sqref="D82">
    <cfRule type="cellIs" dxfId="37" priority="38" operator="notEqual">
      <formula>0</formula>
    </cfRule>
  </conditionalFormatting>
  <conditionalFormatting sqref="D87">
    <cfRule type="cellIs" dxfId="36" priority="37" operator="notEqual">
      <formula>0</formula>
    </cfRule>
  </conditionalFormatting>
  <conditionalFormatting sqref="D92">
    <cfRule type="cellIs" dxfId="35" priority="36" operator="notEqual">
      <formula>0</formula>
    </cfRule>
  </conditionalFormatting>
  <conditionalFormatting sqref="D94:D95">
    <cfRule type="cellIs" dxfId="34" priority="35" operator="notEqual">
      <formula>0</formula>
    </cfRule>
  </conditionalFormatting>
  <conditionalFormatting sqref="D107">
    <cfRule type="cellIs" dxfId="33" priority="34" operator="notEqual">
      <formula>0</formula>
    </cfRule>
  </conditionalFormatting>
  <conditionalFormatting sqref="D112">
    <cfRule type="cellIs" dxfId="32" priority="33" operator="notEqual">
      <formula>0</formula>
    </cfRule>
  </conditionalFormatting>
  <conditionalFormatting sqref="D116">
    <cfRule type="cellIs" dxfId="31" priority="32" operator="notEqual">
      <formula>0</formula>
    </cfRule>
  </conditionalFormatting>
  <conditionalFormatting sqref="D113">
    <cfRule type="cellIs" dxfId="30" priority="31" operator="notEqual">
      <formula>0</formula>
    </cfRule>
  </conditionalFormatting>
  <conditionalFormatting sqref="D14">
    <cfRule type="cellIs" dxfId="29" priority="30" operator="notEqual">
      <formula>0</formula>
    </cfRule>
  </conditionalFormatting>
  <conditionalFormatting sqref="D119">
    <cfRule type="cellIs" dxfId="28" priority="29" operator="notEqual">
      <formula>0</formula>
    </cfRule>
  </conditionalFormatting>
  <conditionalFormatting sqref="D122">
    <cfRule type="cellIs" dxfId="27" priority="28" operator="notEqual">
      <formula>0</formula>
    </cfRule>
  </conditionalFormatting>
  <conditionalFormatting sqref="E7">
    <cfRule type="cellIs" dxfId="26" priority="27" operator="notEqual">
      <formula>0</formula>
    </cfRule>
  </conditionalFormatting>
  <conditionalFormatting sqref="E13">
    <cfRule type="cellIs" dxfId="25" priority="26" operator="notEqual">
      <formula>0</formula>
    </cfRule>
  </conditionalFormatting>
  <conditionalFormatting sqref="E20">
    <cfRule type="cellIs" dxfId="24" priority="25" operator="notEqual">
      <formula>0</formula>
    </cfRule>
  </conditionalFormatting>
  <conditionalFormatting sqref="E23">
    <cfRule type="cellIs" dxfId="23" priority="24" operator="notEqual">
      <formula>0</formula>
    </cfRule>
  </conditionalFormatting>
  <conditionalFormatting sqref="E27">
    <cfRule type="cellIs" dxfId="22" priority="23" operator="notEqual">
      <formula>0</formula>
    </cfRule>
  </conditionalFormatting>
  <conditionalFormatting sqref="E34">
    <cfRule type="cellIs" dxfId="21" priority="22" operator="notEqual">
      <formula>0</formula>
    </cfRule>
  </conditionalFormatting>
  <conditionalFormatting sqref="E38">
    <cfRule type="cellIs" dxfId="20" priority="21" operator="notEqual">
      <formula>0</formula>
    </cfRule>
  </conditionalFormatting>
  <conditionalFormatting sqref="E46">
    <cfRule type="cellIs" dxfId="19" priority="20" operator="notEqual">
      <formula>0</formula>
    </cfRule>
  </conditionalFormatting>
  <conditionalFormatting sqref="E54">
    <cfRule type="cellIs" dxfId="18" priority="19" operator="notEqual">
      <formula>0</formula>
    </cfRule>
  </conditionalFormatting>
  <conditionalFormatting sqref="E5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67">
    <cfRule type="cellIs" dxfId="15" priority="16" operator="notEqual">
      <formula>0</formula>
    </cfRule>
  </conditionalFormatting>
  <conditionalFormatting sqref="E63">
    <cfRule type="cellIs" dxfId="14" priority="15" operator="notEqual">
      <formula>0</formula>
    </cfRule>
  </conditionalFormatting>
  <conditionalFormatting sqref="E73">
    <cfRule type="cellIs" dxfId="13" priority="14" operator="notEqual">
      <formula>0</formula>
    </cfRule>
  </conditionalFormatting>
  <conditionalFormatting sqref="E75">
    <cfRule type="cellIs" dxfId="12" priority="13" operator="notEqual">
      <formula>0</formula>
    </cfRule>
  </conditionalFormatting>
  <conditionalFormatting sqref="E82">
    <cfRule type="cellIs" dxfId="11" priority="12" operator="notEqual">
      <formula>0</formula>
    </cfRule>
  </conditionalFormatting>
  <conditionalFormatting sqref="E87">
    <cfRule type="cellIs" dxfId="10" priority="11" operator="notEqual">
      <formula>0</formula>
    </cfRule>
  </conditionalFormatting>
  <conditionalFormatting sqref="E92">
    <cfRule type="cellIs" dxfId="9" priority="10" operator="notEqual">
      <formula>0</formula>
    </cfRule>
  </conditionalFormatting>
  <conditionalFormatting sqref="E94:E95">
    <cfRule type="cellIs" dxfId="8" priority="9" operator="notEqual">
      <formula>0</formula>
    </cfRule>
  </conditionalFormatting>
  <conditionalFormatting sqref="E107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6">
    <cfRule type="cellIs" dxfId="5" priority="6" operator="notEqual">
      <formula>0</formula>
    </cfRule>
  </conditionalFormatting>
  <conditionalFormatting sqref="E113">
    <cfRule type="cellIs" dxfId="4" priority="5" operator="notEqual">
      <formula>0</formula>
    </cfRule>
  </conditionalFormatting>
  <conditionalFormatting sqref="E14">
    <cfRule type="cellIs" dxfId="3" priority="4" operator="notEqual">
      <formula>0</formula>
    </cfRule>
  </conditionalFormatting>
  <conditionalFormatting sqref="E119">
    <cfRule type="cellIs" dxfId="2" priority="3" operator="notEqual">
      <formula>0</formula>
    </cfRule>
  </conditionalFormatting>
  <conditionalFormatting sqref="E122">
    <cfRule type="cellIs" dxfId="1" priority="2" operator="notEqual">
      <formula>0</formula>
    </cfRule>
  </conditionalFormatting>
  <conditionalFormatting sqref="D124:E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m.stoyanov</cp:lastModifiedBy>
  <cp:lastPrinted>2017-09-20T12:25:40Z</cp:lastPrinted>
  <dcterms:created xsi:type="dcterms:W3CDTF">2004-10-05T13:09:46Z</dcterms:created>
  <dcterms:modified xsi:type="dcterms:W3CDTF">2018-04-26T12:59:54Z</dcterms:modified>
</cp:coreProperties>
</file>