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CNFS01\redirection$\t.panayotova\Documents\TeodoraP\ZASTRAHOVATELI\Statistika_12_2017\"/>
    </mc:Choice>
  </mc:AlternateContent>
  <bookViews>
    <workbookView xWindow="0" yWindow="0" windowWidth="21600" windowHeight="9630" tabRatio="899"/>
  </bookViews>
  <sheets>
    <sheet name="Premiums" sheetId="7052" r:id="rId1"/>
    <sheet name="Payments" sheetId="7051" r:id="rId2"/>
    <sheet name="TP-1" sheetId="6998" r:id="rId3"/>
    <sheet name="TP-2" sheetId="6999" r:id="rId4"/>
    <sheet name="Costs" sheetId="35" r:id="rId5"/>
    <sheet name="Premiums, Claims" sheetId="37" r:id="rId6"/>
    <sheet name="InwardRe" sheetId="7011" r:id="rId7"/>
    <sheet name="OutwardRe" sheetId="7012" r:id="rId8"/>
    <sheet name="EEA-L" sheetId="7036" r:id="rId9"/>
    <sheet name="BS" sheetId="7045" r:id="rId10"/>
    <sheet name="IS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9">BS!$A$1:$P$132</definedName>
    <definedName name="_xlnm.Print_Area" localSheetId="4">Costs!$A$1:$J$14</definedName>
    <definedName name="_xlnm.Print_Area" localSheetId="8">'EEA-L'!$A$1:$E$14</definedName>
    <definedName name="_xlnm.Print_Area" localSheetId="6">InwardRe!$A$1:$N$14</definedName>
    <definedName name="_xlnm.Print_Area" localSheetId="10">IS!$A$1:$P$120</definedName>
    <definedName name="_xlnm.Print_Area" localSheetId="7">OutwardRe!$A$1:$P$13</definedName>
    <definedName name="_xlnm.Print_Area" localSheetId="1">Payments!$A$1:$AD$20</definedName>
    <definedName name="_xlnm.Print_Area" localSheetId="0">Premiums!$A$1:$AD$20</definedName>
    <definedName name="_xlnm.Print_Area" localSheetId="5">'Premiums, Claims'!$A$1:$AE$15</definedName>
    <definedName name="_xlnm.Print_Area" localSheetId="2">'TP-1'!$A$1:$U$15</definedName>
    <definedName name="_xlnm.Print_Area" localSheetId="3">'TP-2'!$A$1:$U$15</definedName>
    <definedName name="_xlnm.Print_Titles" localSheetId="9">BS!$1:$4</definedName>
    <definedName name="_xlnm.Print_Titles" localSheetId="4">Costs!$A:$B</definedName>
    <definedName name="_xlnm.Print_Titles" localSheetId="10">IS!$1:$2</definedName>
    <definedName name="_xlnm.Print_Titles" localSheetId="7">OutwardRe!$A:$A</definedName>
    <definedName name="_xlnm.Print_Titles" localSheetId="1">Payments!$A:$B</definedName>
    <definedName name="_xlnm.Print_Titles" localSheetId="0">Premiums!$A:$B</definedName>
    <definedName name="_xlnm.Print_Titles" localSheetId="5">'Premiums, Claims'!$A:$A</definedName>
    <definedName name="_xlnm.Print_Titles" localSheetId="2">'TP-1'!$A:$B</definedName>
    <definedName name="_xlnm.Print_Titles" localSheetId="3">'TP-2'!$A:$B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B76" i="7052" l="1"/>
  <c r="B75" i="7052"/>
  <c r="B74" i="7052"/>
  <c r="B73" i="7052"/>
  <c r="B72" i="7052"/>
  <c r="B71" i="7052"/>
  <c r="B70" i="7052"/>
  <c r="C76" i="7052"/>
  <c r="C76" i="7051" l="1"/>
  <c r="C75" i="7051"/>
  <c r="C74" i="7051"/>
  <c r="C73" i="7051"/>
  <c r="C72" i="7051"/>
  <c r="C70" i="7051"/>
  <c r="U18" i="7051" l="1"/>
  <c r="C71" i="7051"/>
  <c r="C77" i="7051" s="1"/>
  <c r="A70" i="7051" s="1"/>
  <c r="C75" i="7052"/>
  <c r="C74" i="7052"/>
  <c r="C73" i="7052"/>
  <c r="C72" i="7052"/>
  <c r="C71" i="7052"/>
  <c r="C70" i="7052"/>
  <c r="G106" i="7051"/>
  <c r="B106" i="7051"/>
  <c r="A106" i="7051"/>
  <c r="G105" i="7051"/>
  <c r="B105" i="7051"/>
  <c r="A105" i="7051"/>
  <c r="B104" i="7051"/>
  <c r="B103" i="7051"/>
  <c r="B102" i="7051"/>
  <c r="B101" i="7051"/>
  <c r="B100" i="7051"/>
  <c r="B99" i="7051"/>
  <c r="B92" i="7052"/>
  <c r="B91" i="7052"/>
  <c r="E92" i="7052"/>
  <c r="A92" i="7052" s="1"/>
  <c r="G103" i="7051"/>
  <c r="A103" i="7051" s="1"/>
  <c r="G100" i="7051"/>
  <c r="A100" i="7051" s="1"/>
  <c r="G101" i="7051"/>
  <c r="A101" i="7051" s="1"/>
  <c r="G102" i="7051"/>
  <c r="A102" i="7051" s="1"/>
  <c r="G99" i="7051"/>
  <c r="A99" i="7051" s="1"/>
  <c r="E91" i="7052"/>
  <c r="A91" i="7052" s="1"/>
  <c r="A71" i="7051" l="1"/>
  <c r="W18" i="7051"/>
  <c r="G18" i="7051"/>
  <c r="I18" i="7051"/>
  <c r="M18" i="7051"/>
  <c r="O18" i="7051"/>
  <c r="Y18" i="7051"/>
  <c r="E18" i="7051"/>
  <c r="K18" i="7051"/>
  <c r="Q18" i="7051"/>
  <c r="S18" i="7051"/>
  <c r="AA18" i="7051"/>
  <c r="G104" i="7051"/>
  <c r="A104" i="7051" s="1"/>
  <c r="A73" i="7051"/>
  <c r="C18" i="7051"/>
  <c r="C77" i="7052"/>
  <c r="A70" i="7052" s="1"/>
  <c r="A75" i="7051"/>
  <c r="A72" i="7051"/>
  <c r="A76" i="7051"/>
  <c r="A74" i="7051"/>
  <c r="AC18" i="7051" l="1"/>
  <c r="A71" i="7052"/>
  <c r="A73" i="7052"/>
  <c r="A76" i="7052"/>
  <c r="A75" i="7052"/>
  <c r="A74" i="7052"/>
  <c r="A72" i="7052"/>
</calcChain>
</file>

<file path=xl/sharedStrings.xml><?xml version="1.0" encoding="utf-8"?>
<sst xmlns="http://schemas.openxmlformats.org/spreadsheetml/2006/main" count="1433" uniqueCount="827">
  <si>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</si>
  <si>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</si>
  <si>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</si>
  <si>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</si>
  <si>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</si>
  <si>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</si>
  <si>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</si>
  <si>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</si>
  <si>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</si>
  <si>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</si>
  <si>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</si>
  <si>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</si>
  <si>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</si>
  <si>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</si>
  <si>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</si>
  <si>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</si>
  <si>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</si>
  <si>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</si>
  <si>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</si>
  <si>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</si>
  <si>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</si>
  <si>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</si>
  <si>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</si>
  <si>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</si>
  <si>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</si>
  <si>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</si>
  <si>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</si>
  <si>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</si>
  <si>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</si>
  <si>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</si>
  <si>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</si>
  <si>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</si>
  <si>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</si>
  <si>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</si>
  <si>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</si>
  <si>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</si>
  <si>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</si>
  <si>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</si>
  <si>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</si>
  <si>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</si>
  <si>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</si>
  <si>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</si>
  <si>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</si>
  <si>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</si>
  <si>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</si>
  <si>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</si>
  <si>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</si>
  <si>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</si>
  <si>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</si>
  <si>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</si>
  <si>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</si>
  <si>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</si>
  <si>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</si>
  <si>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</si>
  <si>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</si>
  <si>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</si>
  <si>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</si>
  <si>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</si>
  <si>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</si>
  <si>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</si>
  <si>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</si>
  <si>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</si>
  <si>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</si>
  <si>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</si>
  <si>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</si>
  <si>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</si>
  <si>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</si>
  <si>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</si>
  <si>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</si>
  <si>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</si>
  <si>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</si>
  <si>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</si>
  <si>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</si>
  <si>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</si>
  <si>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</si>
  <si>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</si>
  <si>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</si>
  <si>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</si>
  <si>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</si>
  <si>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</si>
  <si>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</si>
  <si>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</si>
  <si>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</si>
  <si>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</si>
  <si>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</si>
  <si>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</si>
  <si>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</si>
  <si>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</si>
  <si>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</si>
  <si>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</si>
  <si>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</si>
  <si>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</si>
  <si>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</si>
  <si>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</si>
  <si>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</si>
  <si>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</si>
  <si>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</si>
  <si>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</si>
  <si>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</si>
  <si>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</si>
  <si>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</si>
  <si>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</si>
  <si>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</si>
  <si>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</si>
  <si>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</si>
  <si>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</si>
  <si>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</si>
  <si>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</si>
  <si>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</si>
  <si>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</si>
  <si>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</si>
  <si>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</si>
  <si>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</si>
  <si>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</si>
  <si>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</si>
  <si>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</si>
  <si>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</si>
  <si>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</si>
  <si>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</si>
  <si>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</si>
  <si>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</si>
  <si>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</si>
  <si>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</si>
  <si>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</si>
  <si>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</si>
  <si>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</si>
  <si>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</si>
  <si>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</si>
  <si>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</si>
  <si>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</si>
  <si>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</si>
  <si>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</si>
  <si>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</si>
  <si>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</si>
  <si>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</si>
  <si>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</si>
  <si>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</si>
  <si>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</si>
  <si>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</si>
  <si>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</si>
  <si>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</si>
  <si>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</si>
  <si>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</si>
  <si>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</si>
  <si>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</si>
  <si>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</si>
  <si>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</si>
  <si>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</si>
  <si>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</si>
  <si>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</si>
  <si>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</si>
  <si>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</si>
  <si>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</si>
  <si>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</si>
  <si>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</si>
  <si>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</si>
  <si>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</si>
  <si>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</si>
  <si>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</si>
  <si>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</si>
  <si>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</si>
  <si>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</si>
  <si>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</si>
  <si>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</si>
  <si>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</si>
  <si>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</si>
  <si>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</si>
  <si>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</si>
  <si>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</si>
  <si>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</si>
  <si>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</si>
  <si>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</si>
  <si>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</si>
  <si>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</si>
  <si>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</si>
  <si>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</si>
  <si>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</si>
  <si>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</si>
  <si>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</si>
  <si>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</si>
  <si>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</si>
  <si>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</si>
  <si>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</si>
  <si>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</si>
  <si>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</si>
  <si>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</si>
  <si>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</si>
  <si>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</si>
  <si>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</si>
  <si>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</si>
  <si>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</si>
  <si>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</si>
  <si>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</si>
  <si>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</si>
  <si>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</si>
  <si>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</si>
  <si>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</si>
  <si>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</si>
  <si>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</si>
  <si>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</si>
  <si>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</si>
  <si>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</si>
  <si>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</si>
  <si>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</si>
  <si>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</si>
  <si>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</si>
  <si>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</si>
  <si>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</si>
  <si>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</si>
  <si>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</si>
  <si>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</si>
  <si>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</si>
  <si>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</si>
  <si>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</si>
  <si>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</si>
  <si>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</si>
  <si>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</si>
  <si>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</si>
  <si>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</si>
  <si>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</si>
  <si>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</si>
  <si>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</si>
  <si>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</si>
  <si>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</si>
  <si>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</si>
  <si>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</si>
  <si>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</si>
  <si>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</si>
  <si>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</si>
  <si>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</si>
  <si>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</si>
  <si>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</si>
  <si>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</si>
  <si>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</si>
  <si>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</si>
  <si>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</si>
  <si>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</si>
  <si>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</si>
  <si>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</si>
  <si>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</si>
  <si>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</si>
  <si>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</si>
  <si>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</si>
  <si>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</si>
  <si>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</si>
  <si>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</si>
  <si>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</si>
  <si>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</si>
  <si>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</si>
  <si>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</si>
  <si>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</si>
  <si>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</si>
  <si>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</si>
  <si>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</si>
  <si>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</si>
  <si>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</si>
  <si>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</si>
  <si>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</si>
  <si>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</si>
  <si>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</si>
  <si>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</si>
  <si>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</si>
  <si>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</si>
  <si>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</si>
  <si>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</si>
  <si>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</si>
  <si>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</si>
  <si>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</si>
  <si>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</si>
  <si>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</si>
  <si>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</si>
  <si>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</si>
  <si>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</si>
  <si>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</si>
  <si>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</si>
  <si>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</si>
  <si>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</si>
  <si>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</si>
  <si>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</si>
  <si>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</si>
  <si>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</si>
  <si>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</si>
  <si>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</si>
  <si>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</si>
  <si>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</si>
  <si>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</si>
  <si>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</si>
  <si>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</si>
  <si>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</si>
  <si>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</si>
  <si>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</si>
  <si>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</si>
  <si>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</si>
  <si>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</si>
  <si>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</si>
  <si>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</si>
  <si>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</si>
  <si>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</si>
  <si>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</si>
  <si>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</si>
  <si>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</si>
  <si>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</si>
  <si>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</si>
  <si>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</si>
  <si>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</si>
  <si>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</si>
  <si>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</si>
  <si>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</si>
  <si>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</si>
  <si>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</si>
  <si>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</si>
  <si>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</si>
  <si>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</si>
  <si>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</si>
  <si>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</si>
  <si>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</si>
  <si>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</si>
  <si>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</si>
  <si>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</si>
  <si>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</si>
  <si>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</si>
  <si>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</si>
  <si>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</si>
  <si>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</si>
  <si>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</si>
  <si>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</si>
  <si>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</si>
  <si>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</si>
  <si>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</si>
  <si>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</si>
  <si>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</si>
  <si>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</si>
  <si>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</si>
  <si>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</si>
  <si>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</si>
  <si>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</si>
  <si>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</si>
  <si>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</si>
  <si>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</si>
  <si>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</si>
  <si>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</si>
  <si>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</si>
  <si>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</si>
  <si>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</si>
  <si>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</si>
  <si>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</si>
  <si>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</si>
  <si>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</si>
  <si>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</si>
  <si>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</si>
  <si>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</si>
  <si>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</si>
  <si>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</si>
  <si>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</si>
  <si>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</si>
  <si>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</si>
  <si>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</si>
  <si>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</si>
  <si>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</si>
  <si>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</si>
  <si>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</si>
  <si>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</si>
  <si>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</si>
  <si>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</si>
  <si>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</si>
  <si>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</si>
  <si>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</si>
  <si>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</si>
  <si>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</si>
  <si>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</si>
  <si>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</si>
  <si>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</si>
  <si>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</si>
  <si>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</si>
  <si>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</si>
  <si>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</si>
  <si>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</si>
  <si>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</si>
  <si>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</si>
  <si>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</si>
  <si>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</si>
  <si>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</si>
  <si>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</si>
  <si>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</si>
  <si>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</si>
  <si>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</si>
  <si>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</si>
  <si>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</si>
  <si>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</si>
  <si>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</si>
  <si>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</si>
  <si>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</si>
  <si>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</si>
  <si>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</si>
  <si>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</si>
  <si>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</si>
  <si>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</si>
  <si>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</si>
  <si>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</si>
  <si>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</si>
  <si>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</si>
  <si>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</si>
  <si>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</si>
  <si>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</si>
  <si>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</si>
  <si>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</si>
  <si>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</si>
  <si>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</si>
  <si>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</si>
  <si>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</si>
  <si>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</si>
  <si>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</si>
  <si>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</si>
  <si>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</si>
  <si>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</si>
  <si>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</si>
  <si>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</si>
  <si>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</si>
  <si>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</si>
  <si>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</si>
  <si>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>АКТИВ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</si>
  <si>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</si>
  <si>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</si>
  <si>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</si>
  <si>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</si>
  <si>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</si>
  <si>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</si>
  <si>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</si>
  <si>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</si>
  <si>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</si>
  <si>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</si>
  <si>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</si>
  <si>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</si>
  <si>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</si>
  <si>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</si>
  <si>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</si>
  <si>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</si>
  <si>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</si>
  <si>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</si>
  <si>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</si>
  <si>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</si>
  <si>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</si>
  <si>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</si>
  <si>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</si>
  <si>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</si>
  <si>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</si>
  <si>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</si>
  <si>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</si>
  <si>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</si>
  <si>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</si>
  <si>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</si>
  <si>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</si>
  <si>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</si>
  <si>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</si>
  <si>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</si>
  <si>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</si>
  <si>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</si>
  <si>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-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</si>
  <si>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</si>
  <si>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</si>
  <si>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</si>
  <si>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</si>
  <si>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</si>
  <si>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</si>
  <si>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</si>
  <si>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</si>
  <si>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</si>
  <si>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</si>
  <si>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</si>
  <si>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</si>
  <si>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</si>
  <si>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</si>
  <si>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</si>
  <si>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</si>
  <si>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</si>
  <si>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total</t>
  </si>
  <si>
    <t>inward reinsurance</t>
  </si>
  <si>
    <t>BULSTRAD LIFE VIENNA INSURANCE GROUP</t>
  </si>
  <si>
    <t>ALLIANZ BULGARIA LIFE</t>
  </si>
  <si>
    <t>UNIQA LIFE</t>
  </si>
  <si>
    <t>DZI LIFE INSURANCE</t>
  </si>
  <si>
    <t>UBB-METLIFE LIFE INSURANCE COMPANY</t>
  </si>
  <si>
    <t>GRAWE BULGARIA LIFE INSURANCE</t>
  </si>
  <si>
    <t>SyVZK</t>
  </si>
  <si>
    <t>SOGELIFE BULGARIA</t>
  </si>
  <si>
    <t>GROUPAMA LIFE INSURANCE COMPANY</t>
  </si>
  <si>
    <t xml:space="preserve">LIFE INSURANCE COMPANY SAGLASIE </t>
  </si>
  <si>
    <t>CCB LIFE</t>
  </si>
  <si>
    <t>EUROINS LIFE INSURANCE</t>
  </si>
  <si>
    <t>JZI</t>
  </si>
  <si>
    <t>TOTAL</t>
  </si>
  <si>
    <t>Relative share 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</si>
  <si>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</si>
  <si>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</si>
  <si>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</si>
  <si>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</si>
  <si>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</si>
  <si>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Mathematical provision</t>
  </si>
  <si>
    <t>Capitalised value of pensions</t>
  </si>
  <si>
    <t>UNEARNED PREMIUM PROVISION</t>
  </si>
  <si>
    <t>UNEXPIRED RISKS PROVISION</t>
  </si>
  <si>
    <t xml:space="preserve">IMPAIRMENT OF OVERDUE RECEIVABLES UNDER INSURANCE CONTRACTS </t>
  </si>
  <si>
    <t xml:space="preserve">IMPAIRMENT OF OVERDUE RECEIVABLES  FROM INTERMEDIARIES </t>
  </si>
  <si>
    <t>GROSS AMOUNT</t>
  </si>
  <si>
    <t xml:space="preserve">
Including 
REINSURERS’ SHARE
</t>
  </si>
  <si>
    <t xml:space="preserve">AMOUNT OF THE DEFERRED ACQUISITION COSTS WHERE THESE COSTS ARE REPORTED IN ACCORDANCE WITH ARTICLE 81, PARAGRAPH 2, SUB-PARAGRAPH 2 </t>
  </si>
  <si>
    <t>AMOUNT OF THE ACQUISITION COSTS DEDUCTED IN THE CALCULATION OF THE UNEARNED PREMIUM PROVISION WHERE THESE COSTS ARE REPORTED IN ACCORDANCE WITH ARTICLE 81,  PARAGRAPH 2, SUB-PARAGRAPH 1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</si>
  <si>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</si>
  <si>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</si>
  <si>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</si>
  <si>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</si>
  <si>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</si>
  <si>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</si>
  <si>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</si>
  <si>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</si>
  <si>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OUTSTANDING CLAIMS PROVISION</t>
  </si>
  <si>
    <t>Reserve fund</t>
  </si>
  <si>
    <t>UNIT-LINKED LIFE INSURANCE PROVISION</t>
  </si>
  <si>
    <t>Provision for future participation in income</t>
  </si>
  <si>
    <t>BONUSES AND REBATES PROVISION</t>
  </si>
  <si>
    <t xml:space="preserve">
OTHER PROVISIONS APPROVED BY THE FSC</t>
  </si>
  <si>
    <t>AMOUNT PAYABLE IN THE EVENT OF DEATH</t>
  </si>
  <si>
    <t xml:space="preserve">
RISK CAPITAL
</t>
  </si>
  <si>
    <t>Including IBNR</t>
  </si>
  <si>
    <t>Including PROVISION FOR COSTS RELATED TO THE SETTLEMENT OF CLAIMS</t>
  </si>
  <si>
    <t>Including WHERE THE INSURER HAS NOT ASSUMED INVESTMENT RISKS AND THE AMOUNT TRANSFERRED FOR COVERING THE MANAGEMENT COSTS</t>
  </si>
  <si>
    <t xml:space="preserve">Including UNDER CONTRACTS WITH A TERM UP TO 3 YEARS </t>
  </si>
  <si>
    <t xml:space="preserve">
Including UNDER CONTRACTS WITH A TERM OVER 3 YEARS ТО 5 YEARS 
</t>
  </si>
  <si>
    <t xml:space="preserve">
Including AMOUNT OF THE REINSURER’S PART
</t>
  </si>
  <si>
    <t xml:space="preserve">
IS FIXED FOR A PERIOD EXCEEDING 5 YEARS
</t>
  </si>
  <si>
    <t>IS NOT FIXED FOR A PERIOD EXCEEDING 5 YEARS</t>
  </si>
  <si>
    <t>AMOUNT</t>
  </si>
  <si>
    <t xml:space="preserve">Including PROVISION FORMED AT THE END OF THE REPORTING YEAR  </t>
  </si>
  <si>
    <t>Including REINSURER’S SHARE</t>
  </si>
  <si>
    <t xml:space="preserve">
COSTS RELATED TO THE SETTLEMENT OF CLAIMS
</t>
  </si>
  <si>
    <t>DIRECT ACQUISITION COSTS</t>
  </si>
  <si>
    <t>INDIRECT ACQUISITION COSTS</t>
  </si>
  <si>
    <t>ADMINISTRATIVE EXPENSES RELATED TO INSURANCE OPERATIONS</t>
  </si>
  <si>
    <t xml:space="preserve"> COSTS ON FEES, CHARGES FOR FUNDS, ETC.</t>
  </si>
  <si>
    <t>TOTAL COSTS</t>
  </si>
  <si>
    <t>ACQUISITION COMMISSIONS</t>
  </si>
  <si>
    <t xml:space="preserve">OTHER DIRECT ACQUISITION
COSTS
</t>
  </si>
  <si>
    <t>FOR ADVERTISING</t>
  </si>
  <si>
    <t>OTHER INDIRECT ACQUISITION COSTS</t>
  </si>
  <si>
    <t>COMMISSIONS IN CASH</t>
  </si>
  <si>
    <t>OTHER ADMINISTRATIVE EXPENSES</t>
  </si>
  <si>
    <t>NUMBER OF INSURANCE CONTRACTS</t>
  </si>
  <si>
    <t xml:space="preserve">NUMBER OF INSURED PERSONS </t>
  </si>
  <si>
    <t xml:space="preserve">INSURANCE AMOUNT
</t>
  </si>
  <si>
    <t xml:space="preserve">GROSS PREMIUM INCOME FOR THE REPORTING YEAR
</t>
  </si>
  <si>
    <t>AMOUNT OF THE CANCELLED PREMIUMS AND WRITTEN-OFF RECEIVABLES  UNDER EARLY TERMINATED CONTRACTS</t>
  </si>
  <si>
    <t>PREMIUMS RECEIVED</t>
  </si>
  <si>
    <t xml:space="preserve">
AMOUNTS AND CLAIMS PAID (NET OF THE COSTS RELATED TO THE SETTLEMENT OF CLAIMS)
</t>
  </si>
  <si>
    <t xml:space="preserve">
BONUSES AND REBATES PAID, PARTICIPATION IN POSITIVE RESULT INCLUDING DECREASE IN PREMIUMS OR PARTIAL REFUND OF PREMIUMS
</t>
  </si>
  <si>
    <t>EFFECTIVE CONTRACTS AT THE END OF THE QUARTER</t>
  </si>
  <si>
    <t xml:space="preserve">
Including NEWLY-SIGNED CONTRACTS DURING THE PERIOD FROM 1 JANUARY  UNTIL THE END OF THE QUARTER
</t>
  </si>
  <si>
    <t xml:space="preserve">UNDER EFFECTIVE CONTRACTS AT THE END OF THE QUARTER </t>
  </si>
  <si>
    <t>Including UNDER NEWLY-SIGNED CONTRACTS DURING THE PERIOD FROM 1 JANUARY  UNTIL THE END OF THE QUARTER</t>
  </si>
  <si>
    <t xml:space="preserve">
TOTAL AMOUNT - INCLUDING INVESTMENT PREMIUMS UNDER UNIT-LINKED LIFE INSURANCE 
</t>
  </si>
  <si>
    <t xml:space="preserve">TOTAL AMOUNT EXCLUDING INVESTMENT PREMIUMS UNDER UNIT-LINKED LIFE INSURANCE </t>
  </si>
  <si>
    <t xml:space="preserve">
Including UNDER CONTRACTS WITH A ONE-OFF PREMIUM
</t>
  </si>
  <si>
    <t xml:space="preserve">Including UNDER NEWLY-SIGNED CONTRACTS </t>
  </si>
  <si>
    <t xml:space="preserve">
Including PREMIUM INCOME UNDER CONTRACTS WITH PARTICIPATION IN THE INVESTMENT INCOME
</t>
  </si>
  <si>
    <t>DEADLINE EXPIRED OR MATURITY REACHED</t>
  </si>
  <si>
    <t xml:space="preserve">
REDEMPTION PAYMENTS
</t>
  </si>
  <si>
    <t>CLAIMS FOR DEATH</t>
  </si>
  <si>
    <t>OTHER CLAIMS</t>
  </si>
  <si>
    <t>Including UNDER CLAIMS FROM PREVIOUS YEARS</t>
  </si>
  <si>
    <t xml:space="preserve">CONCLUDED IN PREVIOUS REPORTING PERIODS (according to item ІI, 9 of the Income statement) </t>
  </si>
  <si>
    <t>CONCLUDED IN THE CURRENT PERIOD (according to item ІI, 1, "а" of the Income statement)</t>
  </si>
  <si>
    <t>Including WITH A ONE-OFF PREMIUM</t>
  </si>
  <si>
    <t>Including WITH AN ANNUAL PREMIUM OR PREMIUM PAID IN INSTALMENTS</t>
  </si>
  <si>
    <t>NUMBER OF CLAIMS</t>
  </si>
  <si>
    <t>AMOUNT PAID</t>
  </si>
  <si>
    <t>NUMBER OF INSURANCES FULLY REDEEMED</t>
  </si>
  <si>
    <t xml:space="preserve">
NUMBER OF INSURANCES PARTIALLY REDEEMED
</t>
  </si>
  <si>
    <t xml:space="preserve">
AMOUNT PAID
</t>
  </si>
  <si>
    <t xml:space="preserve">PREMIUMS CEDED UNDER CONTRACTS PLACED WITH THE REINSURER </t>
  </si>
  <si>
    <t>CANCELLED PREMIUMS IN THE PREMIUM INCOME CEDED</t>
  </si>
  <si>
    <t>REINSURER’S SHARE IN THE UNEARNED PREMIUM PROVISION</t>
  </si>
  <si>
    <t xml:space="preserve">INCOME FROM COMMISSIONS UNDER CONTRACTS PLACED WITH THE REINSURER </t>
  </si>
  <si>
    <t>INCOME FROM PARTICIPATION IN THE REINSURANCE RESULT</t>
  </si>
  <si>
    <t>REINSURER’S SHARE IN CLAIMS PAID</t>
  </si>
  <si>
    <t>REINSURER’S SHARE IN OUTSTANDING CLAIMS PROVISION</t>
  </si>
  <si>
    <t>REINSURER’S SHARE IN OTHER TECHNICAL PROVISIONS</t>
  </si>
  <si>
    <t>OTHER  REINSURANCE RECEIVABLES (DIFFERENT FROM SHARES IN THE TECHNICAL PROVISIONS)</t>
  </si>
  <si>
    <t>OTHER PAYABLES TO THE REINSURER (DIFFERENT FROM DEPOSITS RETAINED)</t>
  </si>
  <si>
    <t>DEPOSITS RETAINED IN CONNECTION WITH THE UNEARNED PREMIUM PROVISION</t>
  </si>
  <si>
    <t>DEPOSITS RETAINED IN CONNECTION WITH THE OUTSTANDING CLAIMS PROVISION</t>
  </si>
  <si>
    <t>DEPOSITS RETAINED IN CONNECTION WITH OTHER PROVISIONS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</si>
  <si>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</si>
  <si>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</si>
  <si>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</si>
  <si>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</si>
  <si>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</si>
  <si>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</si>
  <si>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</si>
  <si>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PROVISIONS RELATED TO OUTWARD REINSURANCE</t>
  </si>
  <si>
    <t>OTHER RECEIVABLES FROM THE CEDENT</t>
  </si>
  <si>
    <t>OTHER PAYABLES TO THE CEDENT</t>
  </si>
  <si>
    <t>DEPOSITS RETAINED BY THE CEDENT IN CONNECTION WITH THE UNEARNED PREMIUM PROVISION</t>
  </si>
  <si>
    <t>DEPOSITS RETAINED BY THE CEDENT IN CONNECTION WITH THE OUTSTANDING CLAIMS PROVISION</t>
  </si>
  <si>
    <t xml:space="preserve">
DEPOSITS RETAINED BY THE CEDENT IN CONNECTION WITH OTHER PROVISIONS
</t>
  </si>
  <si>
    <t>NUMBER OF NEWLY-SIGNED CONTRACTS</t>
  </si>
  <si>
    <t>PREMIUM INCOME</t>
  </si>
  <si>
    <t>CLAIMS PAID</t>
  </si>
  <si>
    <t>COMMISSIONS PAID</t>
  </si>
  <si>
    <r>
      <rPr>
        <b/>
        <vertAlign val="superscript"/>
        <sz val="10"/>
        <rFont val="Times New Roman"/>
        <family val="1"/>
        <charset val="204"/>
      </rPr>
      <t xml:space="preserve">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</si>
  <si>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</si>
  <si>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</si>
  <si>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</si>
  <si>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</si>
  <si>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</si>
  <si>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</si>
  <si>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</si>
  <si>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</si>
  <si>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</si>
  <si>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</si>
  <si>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</si>
  <si>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</si>
  <si>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</si>
  <si>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</si>
  <si>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</si>
  <si>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</si>
  <si>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</si>
  <si>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</si>
  <si>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</si>
  <si>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</si>
  <si>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</si>
  <si>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</si>
  <si>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</si>
  <si>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</si>
  <si>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</si>
  <si>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</si>
  <si>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</si>
  <si>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</si>
  <si>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</si>
  <si>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</si>
  <si>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</si>
  <si>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</si>
  <si>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</si>
  <si>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</si>
  <si>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</si>
  <si>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</si>
  <si>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</si>
  <si>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</si>
  <si>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</si>
  <si>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</si>
  <si>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</si>
  <si>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</si>
  <si>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</si>
  <si>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</si>
  <si>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</si>
  <si>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</si>
  <si>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</si>
  <si>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</si>
  <si>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</si>
  <si>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</si>
  <si>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</si>
  <si>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</si>
  <si>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</si>
  <si>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</si>
  <si>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</si>
  <si>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</si>
  <si>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</si>
  <si>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</si>
  <si>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</si>
  <si>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</si>
  <si>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</si>
  <si>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</si>
  <si>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</si>
  <si>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</si>
  <si>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</si>
  <si>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</si>
  <si>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</si>
  <si>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</si>
  <si>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</si>
  <si>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</si>
  <si>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</si>
  <si>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</si>
  <si>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</si>
  <si>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</si>
  <si>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</si>
  <si>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</si>
  <si>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</si>
  <si>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</si>
  <si>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</si>
  <si>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</si>
  <si>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</si>
  <si>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</si>
  <si>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</si>
  <si>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</si>
  <si>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Outstanding claims provision</t>
  </si>
  <si>
    <t>Bonuses and rebates provision</t>
  </si>
  <si>
    <t>Other technical provisions</t>
  </si>
  <si>
    <t>Total Section C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</si>
  <si>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</si>
  <si>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</si>
  <si>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</si>
  <si>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</si>
  <si>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</si>
  <si>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</si>
  <si>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</si>
  <si>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</si>
  <si>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</si>
  <si>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</si>
  <si>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</si>
  <si>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</si>
  <si>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</si>
  <si>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</si>
  <si>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</si>
  <si>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</si>
  <si>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</si>
  <si>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</si>
  <si>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</si>
  <si>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</si>
  <si>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</si>
  <si>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</si>
  <si>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</si>
  <si>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</si>
  <si>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</si>
  <si>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</si>
  <si>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</si>
  <si>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</si>
  <si>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</si>
  <si>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</si>
  <si>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</si>
  <si>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</si>
  <si>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</si>
  <si>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</si>
  <si>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</si>
  <si>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</si>
  <si>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</si>
  <si>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</si>
  <si>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</si>
  <si>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</si>
  <si>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</si>
  <si>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</si>
  <si>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</si>
  <si>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</si>
  <si>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</si>
  <si>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</si>
  <si>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</si>
  <si>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</si>
  <si>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</si>
  <si>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</si>
  <si>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</si>
  <si>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</si>
  <si>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</si>
  <si>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</si>
  <si>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</si>
  <si>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</si>
  <si>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</si>
  <si>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</si>
  <si>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</si>
  <si>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</si>
  <si>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</si>
  <si>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</si>
  <si>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</si>
  <si>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</si>
  <si>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</si>
  <si>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</si>
  <si>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</si>
  <si>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</si>
  <si>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</si>
  <si>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</si>
  <si>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</si>
  <si>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</si>
  <si>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</si>
  <si>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</si>
  <si>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</si>
  <si>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</si>
  <si>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</si>
  <si>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</si>
  <si>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</si>
  <si>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</si>
  <si>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</si>
  <si>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</si>
  <si>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</si>
  <si>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</si>
  <si>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</si>
  <si>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</si>
  <si>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</si>
  <si>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</si>
  <si>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</si>
  <si>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</si>
  <si>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</si>
  <si>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</si>
  <si>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</si>
  <si>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</si>
  <si>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</si>
  <si>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</si>
  <si>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</si>
  <si>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</si>
  <si>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</si>
  <si>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</si>
  <si>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</si>
  <si>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</si>
  <si>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</si>
  <si>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</si>
  <si>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</si>
  <si>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</si>
  <si>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</si>
  <si>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</si>
  <si>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</si>
  <si>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</si>
  <si>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</si>
  <si>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</si>
  <si>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</si>
  <si>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</si>
  <si>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</si>
  <si>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</si>
  <si>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</si>
  <si>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</si>
  <si>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</si>
  <si>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LIFE INSURANCE COMPANY SAGLASIE</t>
  </si>
  <si>
    <r>
      <t xml:space="preserve">GROSS PREMIUMS WRITTEN BY LIFE INSURERS AND INSURERS WITH MIXED ACTIVITY* AS AT 31.12.2017 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</si>
  <si>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>CLAIMS PAID BY LIFE INSURERS AND INSURERS WITH MIXED ACTIVITY* AS AT 31.12.2017</t>
    </r>
    <r>
      <rPr>
        <b/>
        <vertAlign val="superscript"/>
        <sz val="10"/>
        <rFont val="Times New Roman"/>
        <family val="1"/>
        <charset val="204"/>
      </rPr>
      <t xml:space="preserve">  1 </t>
    </r>
  </si>
  <si>
    <t>TECHNICAL PROVISIONS AS AT 31.12.2017 - І part</t>
  </si>
  <si>
    <t xml:space="preserve">TECHNICAL PROVISIONS AS AT 31.12.2017 - ІІ part </t>
  </si>
  <si>
    <t>EXPENSES RELATED TO INSURANCE OPERATIONS AS AT 31.12.2017</t>
  </si>
  <si>
    <t>GENERAL INFORMATION ABOUT THE INSURANCE PORTFOLIO AS AT 31.12.2017</t>
  </si>
  <si>
    <t xml:space="preserve">INWARD REINSURANCE AS AT 31.12.2017  </t>
  </si>
  <si>
    <t>OUTWARD REINSURANCE AS AT 31.12.2017</t>
  </si>
  <si>
    <t xml:space="preserve">Transactions concluded under the right of establishment or the freedom to provide services within the EEA as at 31.12.2017 </t>
  </si>
  <si>
    <t>STATEMENT OF FINANCIAL POSITION AS AT 31.12.2017 1</t>
  </si>
  <si>
    <t>STATEMENTS OF PROFIT OR LOSS AND OTHER COMPREHENSIVE INCOME AS AT 31.12.2017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</si>
</sst>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67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0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7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8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69" fontId="29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1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5" fontId="23" fillId="0" borderId="0" applyFont="0" applyFill="0" applyBorder="0" applyProtection="0">
      <alignment horizontal="center" vertical="center"/>
    </xf>
    <xf numFmtId="165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6" fontId="23" fillId="0" borderId="0" applyFill="0" applyBorder="0" applyProtection="0">
      <alignment horizontal="center" vertical="center"/>
    </xf>
    <xf numFmtId="166" fontId="23" fillId="0" borderId="0">
      <alignment horizontal="right" vertical="center"/>
    </xf>
    <xf numFmtId="170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6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305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5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3" applyFont="1" applyFill="1" applyBorder="1" applyAlignment="1" applyProtection="1">
      <alignment horizontal="left" vertical="center" wrapText="1"/>
    </xf>
    <xf numFmtId="0" fontId="53" fillId="0" borderId="13" xfId="105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7" fontId="9" fillId="28" borderId="0" xfId="110" applyNumberFormat="1" applyFont="1" applyFill="1"/>
    <xf numFmtId="10" fontId="9" fillId="28" borderId="0" xfId="110" applyNumberFormat="1" applyFont="1" applyFill="1"/>
    <xf numFmtId="9" fontId="9" fillId="28" borderId="0" xfId="110" applyNumberFormat="1" applyFont="1" applyFill="1"/>
    <xf numFmtId="177" fontId="62" fillId="28" borderId="0" xfId="110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63" fillId="28" borderId="0" xfId="0" applyFont="1" applyFill="1" applyAlignment="1"/>
    <xf numFmtId="3" fontId="62" fillId="28" borderId="0" xfId="0" applyNumberFormat="1" applyFont="1" applyFill="1" applyAlignment="1"/>
    <xf numFmtId="3" fontId="7" fillId="28" borderId="0" xfId="0" applyFont="1" applyFill="1" applyAlignment="1">
      <alignment horizontal="center"/>
    </xf>
    <xf numFmtId="3" fontId="9" fillId="28" borderId="0" xfId="110" applyNumberFormat="1" applyFont="1" applyFill="1"/>
    <xf numFmtId="1" fontId="9" fillId="28" borderId="0" xfId="110" applyNumberFormat="1" applyFont="1" applyFill="1"/>
    <xf numFmtId="2" fontId="9" fillId="28" borderId="0" xfId="110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63" fillId="28" borderId="0" xfId="0" applyFont="1" applyFill="1" applyAlignment="1">
      <alignment horizontal="left"/>
    </xf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64" fillId="28" borderId="0" xfId="0" applyFont="1" applyFill="1" applyAlignment="1"/>
    <xf numFmtId="3" fontId="64" fillId="28" borderId="0" xfId="0" applyFont="1" applyFill="1" applyAlignment="1">
      <alignment horizontal="left"/>
    </xf>
    <xf numFmtId="3" fontId="5" fillId="28" borderId="13" xfId="0" applyFont="1" applyFill="1" applyBorder="1" applyAlignment="1">
      <alignment horizontal="center" vertical="center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3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0" fontId="5" fillId="28" borderId="13" xfId="93" applyFont="1" applyFill="1" applyBorder="1" applyAlignment="1">
      <alignment horizontal="center" vertical="center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3" applyNumberFormat="1" applyFont="1" applyFill="1" applyBorder="1" applyAlignment="1" applyProtection="1">
      <alignment horizontal="right" vertical="center" wrapText="1"/>
    </xf>
    <xf numFmtId="3" fontId="61" fillId="27" borderId="13" xfId="0" applyFont="1" applyFill="1" applyBorder="1" applyAlignment="1" applyProtection="1">
      <alignment horizontal="right"/>
    </xf>
    <xf numFmtId="177" fontId="63" fillId="28" borderId="0" xfId="0" applyNumberFormat="1" applyFont="1" applyFill="1" applyAlignment="1"/>
    <xf numFmtId="10" fontId="63" fillId="28" borderId="0" xfId="0" applyNumberFormat="1" applyFont="1" applyFill="1" applyAlignment="1">
      <alignment horizontal="left"/>
    </xf>
    <xf numFmtId="0" fontId="8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1" applyFont="1" applyFill="1" applyBorder="1">
      <alignment horizontal="center" vertical="center" wrapText="1"/>
    </xf>
    <xf numFmtId="0" fontId="10" fillId="28" borderId="0" xfId="101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4" applyFont="1" applyFill="1" applyBorder="1" applyAlignment="1" applyProtection="1">
      <alignment horizontal="left"/>
    </xf>
    <xf numFmtId="0" fontId="8" fillId="28" borderId="0" xfId="97" applyFont="1" applyFill="1"/>
    <xf numFmtId="0" fontId="5" fillId="28" borderId="0" xfId="97" applyFont="1" applyFill="1" applyBorder="1"/>
    <xf numFmtId="0" fontId="5" fillId="28" borderId="0" xfId="97" applyFont="1" applyFill="1"/>
    <xf numFmtId="0" fontId="55" fillId="28" borderId="0" xfId="97" applyFont="1" applyFill="1"/>
    <xf numFmtId="3" fontId="10" fillId="29" borderId="0" xfId="102" applyNumberFormat="1" applyFont="1" applyFill="1" applyAlignment="1" applyProtection="1">
      <alignment horizontal="center" vertical="center" wrapText="1"/>
    </xf>
    <xf numFmtId="3" fontId="14" fillId="28" borderId="0" xfId="102" applyNumberFormat="1" applyFont="1" applyFill="1" applyAlignment="1" applyProtection="1">
      <alignment horizontal="center" vertical="center" wrapText="1"/>
    </xf>
    <xf numFmtId="3" fontId="10" fillId="28" borderId="0" xfId="102" applyNumberFormat="1" applyFont="1" applyFill="1" applyAlignment="1" applyProtection="1">
      <alignment horizontal="center" vertical="center" wrapText="1"/>
    </xf>
    <xf numFmtId="3" fontId="8" fillId="28" borderId="13" xfId="102" applyNumberFormat="1" applyFont="1" applyFill="1" applyBorder="1" applyAlignment="1" applyProtection="1">
      <alignment horizontal="center" vertical="center" wrapText="1"/>
    </xf>
    <xf numFmtId="3" fontId="10" fillId="28" borderId="0" xfId="102" applyNumberFormat="1" applyFont="1" applyFill="1" applyBorder="1" applyAlignment="1" applyProtection="1">
      <alignment horizontal="center" vertical="center" wrapText="1"/>
    </xf>
    <xf numFmtId="0" fontId="10" fillId="28" borderId="0" xfId="102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5" fillId="28" borderId="13" xfId="97" applyNumberFormat="1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65" fillId="28" borderId="13" xfId="0" applyFont="1" applyFill="1" applyBorder="1" applyAlignment="1" applyProtection="1">
      <alignment horizontal="right" vertical="center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6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2" applyNumberFormat="1" applyFont="1" applyFill="1" applyBorder="1" applyProtection="1">
      <alignment horizontal="center" vertical="center" wrapText="1"/>
    </xf>
    <xf numFmtId="3" fontId="0" fillId="28" borderId="0" xfId="0" applyFill="1" applyAlignment="1" applyProtection="1">
      <alignment vertical="center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98" applyNumberFormat="1" applyFont="1" applyFill="1" applyBorder="1" applyAlignment="1" applyProtection="1">
      <alignment horizontal="right" vertical="center"/>
    </xf>
    <xf numFmtId="3" fontId="54" fillId="28" borderId="0" xfId="102" applyNumberFormat="1" applyFont="1" applyFill="1" applyBorder="1" applyAlignment="1" applyProtection="1">
      <alignment horizontal="left" vertical="center"/>
    </xf>
    <xf numFmtId="3" fontId="54" fillId="28" borderId="0" xfId="102" applyNumberFormat="1" applyFont="1" applyFill="1" applyBorder="1" applyAlignment="1" applyProtection="1">
      <alignment horizontal="center" vertical="center" wrapText="1"/>
    </xf>
    <xf numFmtId="0" fontId="7" fillId="28" borderId="0" xfId="92" applyFont="1" applyFill="1" applyAlignment="1" applyProtection="1">
      <alignment vertical="center"/>
    </xf>
    <xf numFmtId="3" fontId="5" fillId="27" borderId="13" xfId="0" applyFont="1" applyFill="1" applyBorder="1" applyAlignment="1" applyProtection="1">
      <alignment horizontal="center" vertical="center" wrapText="1"/>
    </xf>
    <xf numFmtId="3" fontId="66" fillId="28" borderId="0" xfId="0" applyFont="1" applyFill="1" applyAlignment="1"/>
    <xf numFmtId="3" fontId="66" fillId="28" borderId="0" xfId="0" applyFont="1" applyFill="1" applyAlignment="1">
      <alignment horizontal="left"/>
    </xf>
    <xf numFmtId="3" fontId="7" fillId="27" borderId="13" xfId="0" applyFont="1" applyFill="1" applyBorder="1" applyAlignment="1" applyProtection="1">
      <alignment horizontal="left" vertical="center" wrapText="1"/>
    </xf>
    <xf numFmtId="3" fontId="9" fillId="27" borderId="13" xfId="0" applyFont="1" applyFill="1" applyBorder="1" applyAlignment="1" applyProtection="1">
      <alignment horizontal="left" vertical="center" wrapText="1"/>
    </xf>
    <xf numFmtId="0" fontId="7" fillId="27" borderId="13" xfId="147" applyFont="1" applyFill="1" applyBorder="1" applyAlignment="1" applyProtection="1">
      <alignment horizontal="left" vertical="center" wrapText="1"/>
    </xf>
    <xf numFmtId="0" fontId="7" fillId="27" borderId="9" xfId="147" applyFont="1" applyFill="1" applyBorder="1" applyAlignment="1" applyProtection="1">
      <alignment horizontal="left" vertical="center" wrapText="1"/>
    </xf>
    <xf numFmtId="0" fontId="9" fillId="31" borderId="13" xfId="148" applyFont="1" applyFill="1" applyBorder="1" applyAlignment="1">
      <alignment horizontal="center" vertical="center"/>
    </xf>
    <xf numFmtId="0" fontId="9" fillId="31" borderId="13" xfId="148" applyFont="1" applyFill="1" applyBorder="1" applyAlignment="1">
      <alignment horizontal="center" vertical="center" wrapText="1"/>
    </xf>
    <xf numFmtId="0" fontId="7" fillId="31" borderId="13" xfId="148" applyFont="1" applyFill="1" applyBorder="1" applyAlignment="1">
      <alignment horizontal="center" vertical="center"/>
    </xf>
    <xf numFmtId="0" fontId="7" fillId="31" borderId="13" xfId="148" applyFont="1" applyFill="1" applyBorder="1" applyAlignment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103" applyNumberFormat="1" applyFont="1" applyFill="1" applyBorder="1" applyAlignment="1" applyProtection="1">
      <alignment horizontal="center" vertical="center" wrapText="1"/>
    </xf>
    <xf numFmtId="3" fontId="5" fillId="0" borderId="13" xfId="0" applyFont="1" applyFill="1" applyBorder="1" applyAlignment="1" applyProtection="1">
      <alignment horizontal="center" vertical="center" wrapText="1"/>
    </xf>
    <xf numFmtId="0" fontId="5" fillId="0" borderId="26" xfId="101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3" fontId="5" fillId="0" borderId="13" xfId="149" applyNumberFormat="1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0" fontId="7" fillId="0" borderId="13" xfId="103" applyFont="1" applyFill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3" fontId="11" fillId="0" borderId="13" xfId="102" applyNumberFormat="1" applyFont="1" applyFill="1" applyBorder="1" applyAlignment="1" applyProtection="1">
      <alignment horizontal="left"/>
    </xf>
    <xf numFmtId="0" fontId="12" fillId="0" borderId="13" xfId="102" applyNumberFormat="1" applyFont="1" applyFill="1" applyBorder="1" applyAlignment="1" applyProtection="1">
      <alignment horizontal="left" vertical="center" wrapText="1"/>
    </xf>
    <xf numFmtId="0" fontId="11" fillId="0" borderId="13" xfId="102" applyNumberFormat="1" applyFont="1" applyFill="1" applyBorder="1" applyAlignment="1" applyProtection="1">
      <alignment horizontal="center" vertical="center" wrapText="1"/>
    </xf>
    <xf numFmtId="0" fontId="11" fillId="0" borderId="13" xfId="102" applyNumberFormat="1" applyFont="1" applyFill="1" applyBorder="1" applyAlignment="1" applyProtection="1">
      <alignment horizontal="left" vertical="center" wrapText="1"/>
    </xf>
    <xf numFmtId="3" fontId="5" fillId="0" borderId="13" xfId="0" applyFont="1" applyFill="1" applyBorder="1" applyAlignment="1">
      <alignment horizontal="center" wrapText="1"/>
    </xf>
    <xf numFmtId="3" fontId="8" fillId="0" borderId="13" xfId="0" applyFont="1" applyFill="1" applyBorder="1" applyAlignment="1">
      <alignment wrapText="1"/>
    </xf>
    <xf numFmtId="0" fontId="9" fillId="0" borderId="13" xfId="102" applyNumberFormat="1" applyFont="1" applyFill="1" applyBorder="1" applyAlignment="1" applyProtection="1">
      <alignment horizontal="left" vertical="center" wrapText="1"/>
    </xf>
    <xf numFmtId="3" fontId="5" fillId="0" borderId="13" xfId="0" applyFont="1" applyBorder="1" applyAlignment="1">
      <alignment wrapText="1"/>
    </xf>
    <xf numFmtId="3" fontId="8" fillId="0" borderId="13" xfId="0" applyFont="1" applyBorder="1" applyAlignment="1">
      <alignment wrapText="1"/>
    </xf>
    <xf numFmtId="3" fontId="5" fillId="0" borderId="13" xfId="0" applyFont="1" applyFill="1" applyBorder="1" applyAlignment="1">
      <alignment wrapText="1"/>
    </xf>
    <xf numFmtId="3" fontId="11" fillId="0" borderId="13" xfId="0" applyFont="1" applyFill="1" applyBorder="1" applyAlignment="1">
      <alignment horizontal="left"/>
    </xf>
    <xf numFmtId="0" fontId="11" fillId="0" borderId="13" xfId="102" applyNumberFormat="1" applyFont="1" applyFill="1" applyBorder="1" applyAlignment="1" applyProtection="1">
      <alignment horizontal="center"/>
    </xf>
    <xf numFmtId="0" fontId="11" fillId="0" borderId="13" xfId="102" applyNumberFormat="1" applyFont="1" applyFill="1" applyBorder="1" applyAlignment="1" applyProtection="1">
      <alignment horizontal="left"/>
    </xf>
    <xf numFmtId="0" fontId="12" fillId="0" borderId="13" xfId="102" applyNumberFormat="1" applyFont="1" applyFill="1" applyBorder="1" applyAlignment="1" applyProtection="1">
      <alignment horizontal="left" wrapText="1"/>
    </xf>
    <xf numFmtId="0" fontId="12" fillId="0" borderId="13" xfId="102" applyNumberFormat="1" applyFont="1" applyFill="1" applyBorder="1" applyAlignment="1" applyProtection="1">
      <alignment horizontal="center" vertical="center" wrapText="1"/>
    </xf>
    <xf numFmtId="3" fontId="8" fillId="0" borderId="13" xfId="0" applyFont="1" applyBorder="1" applyAlignment="1">
      <alignment horizontal="center" wrapText="1"/>
    </xf>
    <xf numFmtId="3" fontId="8" fillId="0" borderId="13" xfId="0" applyFont="1" applyFill="1" applyBorder="1" applyAlignment="1">
      <alignment horizontal="center" wrapText="1"/>
    </xf>
    <xf numFmtId="3" fontId="11" fillId="0" borderId="13" xfId="102" applyNumberFormat="1" applyFont="1" applyFill="1" applyBorder="1" applyAlignment="1" applyProtection="1">
      <alignment horizontal="left" vertical="center" wrapText="1"/>
    </xf>
    <xf numFmtId="0" fontId="7" fillId="0" borderId="13" xfId="102" applyNumberFormat="1" applyFont="1" applyFill="1" applyBorder="1" applyAlignment="1" applyProtection="1">
      <alignment horizontal="center" vertical="center" wrapText="1"/>
    </xf>
    <xf numFmtId="3" fontId="12" fillId="0" borderId="13" xfId="102" applyNumberFormat="1" applyFont="1" applyFill="1" applyBorder="1" applyProtection="1">
      <alignment horizontal="center" vertical="center" wrapText="1"/>
    </xf>
    <xf numFmtId="3" fontId="11" fillId="0" borderId="13" xfId="102" applyNumberFormat="1" applyFont="1" applyFill="1" applyBorder="1" applyProtection="1">
      <alignment horizontal="center" vertical="center" wrapText="1"/>
    </xf>
    <xf numFmtId="0" fontId="7" fillId="28" borderId="0" xfId="94" applyFont="1" applyFill="1" applyBorder="1" applyAlignment="1" applyProtection="1">
      <alignment horizontal="right" vertical="center"/>
    </xf>
    <xf numFmtId="3" fontId="5" fillId="0" borderId="13" xfId="102" applyNumberFormat="1" applyFont="1" applyFill="1" applyBorder="1" applyAlignment="1" applyProtection="1">
      <alignment horizontal="center"/>
    </xf>
    <xf numFmtId="3" fontId="5" fillId="0" borderId="13" xfId="102" applyNumberFormat="1" applyFont="1" applyFill="1" applyBorder="1" applyAlignment="1" applyProtection="1">
      <alignment horizontal="left" wrapText="1"/>
    </xf>
    <xf numFmtId="3" fontId="8" fillId="0" borderId="13" xfId="102" applyNumberFormat="1" applyFont="1" applyFill="1" applyBorder="1" applyAlignment="1" applyProtection="1">
      <alignment horizontal="center" vertical="center"/>
    </xf>
    <xf numFmtId="3" fontId="8" fillId="0" borderId="13" xfId="102" applyNumberFormat="1" applyFont="1" applyFill="1" applyBorder="1" applyAlignment="1" applyProtection="1">
      <alignment horizontal="left" vertical="center" wrapText="1"/>
    </xf>
    <xf numFmtId="3" fontId="8" fillId="0" borderId="25" xfId="102" applyNumberFormat="1" applyFont="1" applyFill="1" applyBorder="1" applyAlignment="1" applyProtection="1">
      <alignment horizontal="right" vertical="center" wrapText="1"/>
    </xf>
    <xf numFmtId="3" fontId="8" fillId="0" borderId="13" xfId="102" applyNumberFormat="1" applyFont="1" applyFill="1" applyBorder="1" applyAlignment="1" applyProtection="1">
      <alignment horizontal="right" vertical="center"/>
    </xf>
    <xf numFmtId="3" fontId="5" fillId="0" borderId="13" xfId="102" applyNumberFormat="1" applyFont="1" applyFill="1" applyBorder="1" applyAlignment="1" applyProtection="1">
      <alignment horizontal="right" vertical="center" wrapText="1"/>
    </xf>
    <xf numFmtId="3" fontId="8" fillId="0" borderId="13" xfId="102" applyNumberFormat="1" applyFont="1" applyFill="1" applyBorder="1" applyAlignment="1" applyProtection="1">
      <alignment horizontal="center" vertical="center" wrapText="1"/>
    </xf>
    <xf numFmtId="3" fontId="8" fillId="0" borderId="13" xfId="102" applyNumberFormat="1" applyFont="1" applyFill="1" applyBorder="1" applyAlignment="1" applyProtection="1">
      <alignment horizontal="right" vertical="center" wrapText="1"/>
    </xf>
    <xf numFmtId="3" fontId="8" fillId="0" borderId="13" xfId="102" applyNumberFormat="1" applyFont="1" applyFill="1" applyBorder="1" applyProtection="1">
      <alignment horizontal="center" vertical="center" wrapText="1"/>
    </xf>
    <xf numFmtId="3" fontId="5" fillId="0" borderId="13" xfId="102" applyNumberFormat="1" applyFont="1" applyFill="1" applyBorder="1" applyAlignment="1" applyProtection="1">
      <alignment horizontal="center" vertical="center"/>
    </xf>
    <xf numFmtId="3" fontId="5" fillId="0" borderId="13" xfId="102" applyNumberFormat="1" applyFont="1" applyFill="1" applyBorder="1" applyAlignment="1" applyProtection="1">
      <alignment horizontal="left" vertical="center" wrapText="1"/>
    </xf>
    <xf numFmtId="3" fontId="8" fillId="0" borderId="13" xfId="102" applyNumberFormat="1" applyFont="1" applyFill="1" applyBorder="1" applyAlignment="1">
      <alignment horizontal="right" vertical="center" wrapText="1"/>
    </xf>
    <xf numFmtId="3" fontId="8" fillId="0" borderId="13" xfId="102" applyNumberFormat="1" applyFont="1" applyFill="1" applyBorder="1" applyAlignment="1">
      <alignment horizontal="left" vertical="center" wrapText="1"/>
    </xf>
    <xf numFmtId="3" fontId="8" fillId="0" borderId="13" xfId="102" applyNumberFormat="1" applyFont="1" applyFill="1" applyBorder="1" applyAlignment="1" applyProtection="1">
      <alignment horizontal="left" vertical="center" wrapText="1"/>
      <protection locked="0"/>
    </xf>
    <xf numFmtId="3" fontId="8" fillId="0" borderId="13" xfId="102" applyNumberFormat="1" applyFont="1" applyFill="1" applyBorder="1" applyAlignment="1">
      <alignment horizontal="right" vertical="center"/>
    </xf>
    <xf numFmtId="3" fontId="8" fillId="0" borderId="13" xfId="102" applyNumberFormat="1" applyFont="1" applyFill="1" applyBorder="1" applyAlignment="1" applyProtection="1">
      <alignment horizontal="right"/>
    </xf>
    <xf numFmtId="3" fontId="8" fillId="0" borderId="13" xfId="102" applyNumberFormat="1" applyFont="1" applyFill="1" applyBorder="1" applyAlignment="1" applyProtection="1">
      <alignment horizontal="left"/>
    </xf>
    <xf numFmtId="3" fontId="5" fillId="0" borderId="13" xfId="102" applyNumberFormat="1" applyFont="1" applyFill="1" applyBorder="1" applyAlignment="1" applyProtection="1">
      <alignment horizontal="right"/>
    </xf>
    <xf numFmtId="3" fontId="8" fillId="0" borderId="13" xfId="102" applyNumberFormat="1" applyFont="1" applyFill="1" applyBorder="1" applyAlignment="1">
      <alignment horizontal="left"/>
    </xf>
    <xf numFmtId="3" fontId="8" fillId="0" borderId="25" xfId="102" applyNumberFormat="1" applyFont="1" applyFill="1" applyBorder="1" applyProtection="1">
      <alignment horizontal="center" vertical="center" wrapText="1"/>
    </xf>
    <xf numFmtId="3" fontId="8" fillId="0" borderId="25" xfId="102" applyNumberFormat="1" applyFont="1" applyFill="1" applyBorder="1" applyAlignment="1" applyProtection="1">
      <alignment horizontal="right" vertical="center"/>
    </xf>
    <xf numFmtId="3" fontId="8" fillId="0" borderId="25" xfId="102" applyNumberFormat="1" applyFont="1" applyFill="1" applyBorder="1" applyAlignment="1" applyProtection="1">
      <alignment horizontal="right"/>
    </xf>
    <xf numFmtId="3" fontId="8" fillId="0" borderId="25" xfId="102" applyNumberFormat="1" applyFont="1" applyFill="1" applyBorder="1" applyAlignment="1" applyProtection="1">
      <alignment horizontal="center" vertical="center"/>
    </xf>
    <xf numFmtId="0" fontId="5" fillId="0" borderId="35" xfId="96" applyFont="1" applyFill="1" applyBorder="1" applyAlignment="1" applyProtection="1">
      <alignment vertical="center" wrapText="1"/>
    </xf>
    <xf numFmtId="0" fontId="11" fillId="0" borderId="35" xfId="96" applyFont="1" applyFill="1" applyBorder="1" applyAlignment="1" applyProtection="1">
      <alignment vertical="center" wrapText="1"/>
    </xf>
    <xf numFmtId="0" fontId="9" fillId="28" borderId="0" xfId="97" applyFont="1" applyFill="1" applyAlignment="1">
      <alignment horizontal="right"/>
    </xf>
    <xf numFmtId="177" fontId="5" fillId="28" borderId="26" xfId="110" applyNumberFormat="1" applyFont="1" applyFill="1" applyBorder="1" applyAlignment="1" applyProtection="1">
      <alignment horizontal="center" vertical="center"/>
    </xf>
    <xf numFmtId="177" fontId="5" fillId="28" borderId="33" xfId="110" applyNumberFormat="1" applyFont="1" applyFill="1" applyBorder="1" applyAlignment="1" applyProtection="1">
      <alignment horizontal="center" vertical="center"/>
    </xf>
    <xf numFmtId="0" fontId="5" fillId="0" borderId="9" xfId="96" applyFont="1" applyFill="1" applyBorder="1" applyAlignment="1">
      <alignment horizontal="center" vertical="center" wrapText="1"/>
    </xf>
    <xf numFmtId="0" fontId="5" fillId="0" borderId="34" xfId="96" applyFont="1" applyFill="1" applyBorder="1" applyAlignment="1">
      <alignment horizontal="center" vertical="center" wrapText="1"/>
    </xf>
    <xf numFmtId="0" fontId="5" fillId="0" borderId="26" xfId="100" applyFont="1" applyFill="1" applyBorder="1" applyAlignment="1">
      <alignment horizontal="center" vertical="center" wrapText="1"/>
    </xf>
    <xf numFmtId="0" fontId="5" fillId="0" borderId="33" xfId="100" applyFont="1" applyFill="1" applyBorder="1" applyAlignment="1">
      <alignment horizontal="center" vertical="center" wrapText="1"/>
    </xf>
    <xf numFmtId="3" fontId="5" fillId="0" borderId="26" xfId="0" applyFont="1" applyFill="1" applyBorder="1" applyAlignment="1">
      <alignment horizontal="center" vertical="center" wrapText="1"/>
    </xf>
    <xf numFmtId="3" fontId="5" fillId="0" borderId="33" xfId="0" applyFont="1" applyFill="1" applyBorder="1" applyAlignment="1">
      <alignment horizontal="center" vertical="center" wrapText="1"/>
    </xf>
    <xf numFmtId="3" fontId="5" fillId="0" borderId="26" xfId="0" applyFont="1" applyFill="1" applyBorder="1" applyAlignment="1" applyProtection="1">
      <alignment horizontal="center"/>
    </xf>
    <xf numFmtId="3" fontId="5" fillId="0" borderId="33" xfId="0" applyFont="1" applyFill="1" applyBorder="1" applyAlignment="1" applyProtection="1">
      <alignment horizontal="center"/>
    </xf>
    <xf numFmtId="3" fontId="61" fillId="0" borderId="26" xfId="0" applyFont="1" applyFill="1" applyBorder="1" applyAlignment="1" applyProtection="1">
      <alignment horizontal="center" wrapText="1"/>
    </xf>
    <xf numFmtId="3" fontId="61" fillId="0" borderId="33" xfId="0" applyFont="1" applyFill="1" applyBorder="1" applyAlignment="1" applyProtection="1">
      <alignment horizont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3" fontId="7" fillId="0" borderId="26" xfId="0" applyFont="1" applyFill="1" applyBorder="1" applyAlignment="1">
      <alignment horizontal="center" vertical="center" wrapText="1"/>
    </xf>
    <xf numFmtId="3" fontId="7" fillId="0" borderId="33" xfId="0" applyFont="1" applyFill="1" applyBorder="1" applyAlignment="1">
      <alignment horizontal="center" vertical="center" wrapText="1"/>
    </xf>
    <xf numFmtId="3" fontId="7" fillId="0" borderId="26" xfId="0" applyFont="1" applyBorder="1" applyAlignment="1">
      <alignment horizontal="center" vertical="center" wrapText="1"/>
    </xf>
    <xf numFmtId="3" fontId="7" fillId="0" borderId="33" xfId="0" applyFont="1" applyBorder="1" applyAlignment="1">
      <alignment horizontal="center" vertical="center" wrapText="1"/>
    </xf>
    <xf numFmtId="0" fontId="7" fillId="28" borderId="0" xfId="92" applyFont="1" applyFill="1" applyAlignment="1" applyProtection="1">
      <alignment horizontal="center" vertical="center"/>
    </xf>
    <xf numFmtId="0" fontId="7" fillId="0" borderId="26" xfId="99" applyFont="1" applyFill="1" applyBorder="1" applyAlignment="1">
      <alignment horizontal="center" vertical="center" wrapText="1"/>
    </xf>
    <xf numFmtId="0" fontId="7" fillId="0" borderId="33" xfId="99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0" fontId="5" fillId="0" borderId="13" xfId="96" applyFont="1" applyFill="1" applyBorder="1" applyAlignment="1">
      <alignment horizontal="center" vertical="center" wrapText="1"/>
    </xf>
    <xf numFmtId="0" fontId="7" fillId="0" borderId="13" xfId="101" applyFont="1" applyBorder="1" applyAlignment="1" applyProtection="1">
      <alignment horizontal="center" vertical="center" wrapText="1"/>
    </xf>
    <xf numFmtId="3" fontId="5" fillId="0" borderId="9" xfId="103" applyNumberFormat="1" applyFont="1" applyFill="1" applyBorder="1" applyAlignment="1" applyProtection="1">
      <alignment horizontal="center" vertical="center" wrapText="1"/>
    </xf>
    <xf numFmtId="3" fontId="5" fillId="0" borderId="34" xfId="103" applyNumberFormat="1" applyFont="1" applyFill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26" xfId="0" applyFont="1" applyBorder="1" applyAlignment="1" applyProtection="1">
      <alignment horizontal="center" vertical="center" wrapText="1"/>
    </xf>
    <xf numFmtId="3" fontId="5" fillId="0" borderId="33" xfId="0" applyFont="1" applyBorder="1" applyAlignment="1" applyProtection="1">
      <alignment horizontal="center" vertical="center" wrapText="1"/>
    </xf>
    <xf numFmtId="3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3" xfId="103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35" xfId="0" applyFont="1" applyFill="1" applyBorder="1" applyAlignment="1" applyProtection="1">
      <alignment horizontal="right" vertical="center" wrapText="1"/>
      <protection locked="0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0" applyFont="1" applyFill="1" applyBorder="1" applyAlignment="1" applyProtection="1">
      <alignment horizontal="center" vertical="center" wrapText="1"/>
    </xf>
    <xf numFmtId="3" fontId="14" fillId="0" borderId="13" xfId="0" applyFont="1" applyFill="1" applyBorder="1" applyAlignment="1" applyProtection="1">
      <alignment horizontal="center" vertical="center" wrapText="1"/>
    </xf>
    <xf numFmtId="0" fontId="5" fillId="0" borderId="0" xfId="101" applyFont="1" applyFill="1" applyBorder="1" applyAlignment="1" applyProtection="1">
      <alignment horizontal="center" vertical="center" wrapText="1"/>
      <protection locked="0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0" fontId="5" fillId="0" borderId="36" xfId="101" applyFont="1" applyBorder="1" applyAlignment="1" applyProtection="1">
      <alignment horizontal="center" vertical="center" wrapText="1"/>
    </xf>
    <xf numFmtId="0" fontId="5" fillId="0" borderId="37" xfId="101" applyFont="1" applyBorder="1" applyAlignment="1" applyProtection="1">
      <alignment horizontal="center" vertical="center" wrapText="1"/>
    </xf>
    <xf numFmtId="0" fontId="5" fillId="0" borderId="26" xfId="101" applyFont="1" applyBorder="1" applyAlignment="1" applyProtection="1">
      <alignment horizontal="center" vertical="center" wrapText="1"/>
    </xf>
    <xf numFmtId="0" fontId="5" fillId="0" borderId="33" xfId="101" applyFont="1" applyBorder="1" applyAlignment="1" applyProtection="1">
      <alignment horizontal="center" vertical="center" wrapText="1"/>
    </xf>
    <xf numFmtId="0" fontId="5" fillId="0" borderId="13" xfId="101" applyFont="1" applyBorder="1" applyAlignment="1" applyProtection="1">
      <alignment horizontal="center" vertical="center" wrapText="1"/>
    </xf>
    <xf numFmtId="0" fontId="5" fillId="0" borderId="43" xfId="101" applyFont="1" applyBorder="1" applyAlignment="1" applyProtection="1">
      <alignment horizontal="center" vertical="center" wrapText="1"/>
    </xf>
    <xf numFmtId="0" fontId="5" fillId="0" borderId="9" xfId="101" applyFont="1" applyFill="1" applyBorder="1" applyAlignment="1" applyProtection="1">
      <alignment horizontal="center" vertical="center" wrapText="1"/>
    </xf>
    <xf numFmtId="0" fontId="5" fillId="0" borderId="34" xfId="101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right" vertical="center" wrapText="1"/>
      <protection locked="0"/>
    </xf>
    <xf numFmtId="0" fontId="5" fillId="0" borderId="13" xfId="96" applyFont="1" applyFill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/>
    </xf>
    <xf numFmtId="3" fontId="8" fillId="0" borderId="13" xfId="0" applyFont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center" vertical="center" wrapText="1"/>
    </xf>
    <xf numFmtId="0" fontId="5" fillId="0" borderId="13" xfId="102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top" wrapText="1"/>
    </xf>
    <xf numFmtId="0" fontId="5" fillId="0" borderId="13" xfId="101" applyFont="1" applyBorder="1" applyAlignment="1" applyProtection="1">
      <alignment horizontal="center" vertical="top" wrapText="1"/>
    </xf>
    <xf numFmtId="0" fontId="5" fillId="0" borderId="0" xfId="96" applyFont="1" applyFill="1" applyBorder="1" applyAlignment="1" applyProtection="1">
      <alignment horizontal="center" vertical="center" wrapText="1"/>
    </xf>
    <xf numFmtId="0" fontId="5" fillId="0" borderId="9" xfId="101" applyFont="1" applyBorder="1" applyAlignment="1" applyProtection="1">
      <alignment horizontal="center" vertical="center" wrapText="1"/>
    </xf>
    <xf numFmtId="0" fontId="5" fillId="0" borderId="34" xfId="101" applyFont="1" applyBorder="1" applyAlignment="1" applyProtection="1">
      <alignment horizontal="center" vertical="center" wrapText="1"/>
    </xf>
    <xf numFmtId="3" fontId="8" fillId="0" borderId="13" xfId="0" applyFont="1" applyBorder="1" applyAlignment="1" applyProtection="1"/>
    <xf numFmtId="0" fontId="7" fillId="0" borderId="13" xfId="96" applyFont="1" applyFill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right" vertical="center" wrapText="1"/>
    </xf>
    <xf numFmtId="3" fontId="23" fillId="0" borderId="13" xfId="0" applyFont="1" applyBorder="1" applyAlignment="1" applyProtection="1"/>
    <xf numFmtId="0" fontId="5" fillId="0" borderId="26" xfId="96" applyFont="1" applyFill="1" applyBorder="1" applyAlignment="1" applyProtection="1">
      <alignment horizontal="center" vertical="center" wrapText="1"/>
    </xf>
    <xf numFmtId="0" fontId="5" fillId="0" borderId="33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9" xfId="97" applyFont="1" applyFill="1" applyBorder="1" applyAlignment="1" applyProtection="1">
      <alignment horizontal="center" vertical="center" wrapText="1"/>
    </xf>
    <xf numFmtId="0" fontId="5" fillId="28" borderId="34" xfId="97" applyFont="1" applyFill="1" applyBorder="1" applyAlignment="1" applyProtection="1">
      <alignment horizontal="center" vertical="center" wrapText="1"/>
    </xf>
    <xf numFmtId="0" fontId="5" fillId="0" borderId="26" xfId="97" applyFont="1" applyBorder="1" applyAlignment="1" applyProtection="1">
      <alignment horizontal="center" vertical="center" wrapText="1"/>
    </xf>
    <xf numFmtId="0" fontId="5" fillId="0" borderId="43" xfId="97" applyFont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0" fontId="7" fillId="28" borderId="0" xfId="96" applyNumberFormat="1" applyFont="1" applyFill="1" applyBorder="1" applyAlignment="1" applyProtection="1">
      <alignment horizontal="left" wrapText="1"/>
    </xf>
    <xf numFmtId="3" fontId="5" fillId="0" borderId="0" xfId="102" applyNumberFormat="1" applyFont="1" applyFill="1" applyAlignment="1" applyProtection="1">
      <alignment horizontal="center" vertical="center"/>
    </xf>
    <xf numFmtId="3" fontId="5" fillId="0" borderId="9" xfId="0" applyFont="1" applyBorder="1" applyAlignment="1">
      <alignment horizontal="center" vertical="center" wrapText="1"/>
    </xf>
    <xf numFmtId="3" fontId="5" fillId="0" borderId="38" xfId="0" applyFont="1" applyBorder="1" applyAlignment="1">
      <alignment horizontal="center" vertical="center" wrapText="1"/>
    </xf>
    <xf numFmtId="3" fontId="5" fillId="0" borderId="34" xfId="0" applyFont="1" applyBorder="1" applyAlignment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0" borderId="9" xfId="102" applyNumberFormat="1" applyFont="1" applyBorder="1" applyAlignment="1" applyProtection="1">
      <alignment horizontal="center" vertical="center" wrapText="1"/>
    </xf>
    <xf numFmtId="3" fontId="5" fillId="0" borderId="38" xfId="102" applyNumberFormat="1" applyFont="1" applyBorder="1" applyAlignment="1" applyProtection="1">
      <alignment horizontal="center" vertical="center" wrapText="1"/>
    </xf>
    <xf numFmtId="3" fontId="5" fillId="0" borderId="34" xfId="102" applyNumberFormat="1" applyFont="1" applyBorder="1" applyAlignment="1" applyProtection="1">
      <alignment horizontal="center" vertical="center" wrapText="1"/>
    </xf>
    <xf numFmtId="3" fontId="5" fillId="28" borderId="13" xfId="102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  <xf numFmtId="3" fontId="5" fillId="0" borderId="0" xfId="102" applyNumberFormat="1" applyFont="1" applyFill="1" applyAlignment="1" applyProtection="1">
      <alignment horizontal="center" vertical="center" wrapText="1"/>
    </xf>
  </cellXfs>
  <cellStyles count="1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omma_Quaterlyl_L_2" xfId="149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 3" xfId="148"/>
    <cellStyle name="Normal 2_Видове застраховки" xfId="90"/>
    <cellStyle name="Normal 3" xfId="91"/>
    <cellStyle name="Normal 3 2" xfId="147"/>
    <cellStyle name="Normal 4" xfId="92"/>
    <cellStyle name="Normal 5" xfId="93"/>
    <cellStyle name="Normal 6" xfId="94"/>
    <cellStyle name="Normal 7" xfId="95"/>
    <cellStyle name="Normal_AllianzLife_2004_4_01_L" xfId="146"/>
    <cellStyle name="Normal_Book1" xfId="96"/>
    <cellStyle name="Normal_Exchanges of statistical informacion_Life_bg" xfId="97"/>
    <cellStyle name="Normal_FORMI" xfId="98"/>
    <cellStyle name="Normal_ratio" xfId="99"/>
    <cellStyle name="Normal_Reserves" xfId="100"/>
    <cellStyle name="Normal_Spravki_New" xfId="101"/>
    <cellStyle name="Normal_Spravki_NonLIfe_New" xfId="102"/>
    <cellStyle name="Normal_Spravki_NonLIfe1999" xfId="103"/>
    <cellStyle name="Normal_Tables_draft" xfId="104"/>
    <cellStyle name="Normal_Видове застраховки" xfId="105"/>
    <cellStyle name="Note" xfId="106" builtinId="10" customBuiltin="1"/>
    <cellStyle name="number" xfId="107"/>
    <cellStyle name="number-no border" xfId="108"/>
    <cellStyle name="Output" xfId="109" builtinId="21" customBuiltin="1"/>
    <cellStyle name="Percent 2" xfId="110"/>
    <cellStyle name="Percent 4" xfId="111"/>
    <cellStyle name="Percent Right Indent" xfId="112"/>
    <cellStyle name="proc1" xfId="113"/>
    <cellStyle name="proc1 Right Indent" xfId="114"/>
    <cellStyle name="proc2" xfId="115"/>
    <cellStyle name="proc2   Right Indent" xfId="116"/>
    <cellStyle name="proc3" xfId="117"/>
    <cellStyle name="proc3  Right Indent" xfId="118"/>
    <cellStyle name="Rate" xfId="119"/>
    <cellStyle name="R-Bottom" xfId="120"/>
    <cellStyle name="RD-Border" xfId="121"/>
    <cellStyle name="R-orienation" xfId="122"/>
    <cellStyle name="RT-Border" xfId="123"/>
    <cellStyle name="shifar_header" xfId="124"/>
    <cellStyle name="spravki" xfId="125"/>
    <cellStyle name="T-B-Border" xfId="126"/>
    <cellStyle name="TBI" xfId="127"/>
    <cellStyle name="T-Border" xfId="128"/>
    <cellStyle name="TDL-Border" xfId="129"/>
    <cellStyle name="TDR-Border" xfId="130"/>
    <cellStyle name="Text" xfId="131"/>
    <cellStyle name="TextRight" xfId="132"/>
    <cellStyle name="Title" xfId="133" builtinId="15" customBuiltin="1"/>
    <cellStyle name="Total" xfId="134" builtinId="25" customBuiltin="1"/>
    <cellStyle name="UpDownLine" xfId="135"/>
    <cellStyle name="V-Across" xfId="136"/>
    <cellStyle name="V-Currency" xfId="137"/>
    <cellStyle name="V-Date" xfId="138"/>
    <cellStyle name="ver1" xfId="139"/>
    <cellStyle name="V-Normal" xfId="140"/>
    <cellStyle name="V-Number" xfId="141"/>
    <cellStyle name="Warning Text" xfId="142" builtinId="11" customBuiltin="1"/>
    <cellStyle name="Wrap" xfId="143"/>
    <cellStyle name="WrapTitle" xfId="144"/>
    <cellStyle name="zastrnadzor" xfId="145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WRITTEN PREMIUMS BY CLASSES OF LIFE INSURANCE AS AT 31.12.2017</a:t>
            </a:r>
            <a:endParaRPr lang="bg-BG" sz="10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284537302.5941686</c:v>
                </c:pt>
                <c:pt idx="1">
                  <c:v>9360035.1050000004</c:v>
                </c:pt>
                <c:pt idx="2">
                  <c:v>69815241.086999983</c:v>
                </c:pt>
                <c:pt idx="3">
                  <c:v>0</c:v>
                </c:pt>
                <c:pt idx="4">
                  <c:v>20939072.803319648</c:v>
                </c:pt>
                <c:pt idx="5">
                  <c:v>18834400.739500001</c:v>
                </c:pt>
                <c:pt idx="6">
                  <c:v>45720213.476799995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CLAIMS PAID BY CLASSES OF LIFE INSURANCE AS AT 31.12.2017</a:t>
            </a:r>
            <a:endParaRPr lang="bg-BG" sz="1000">
              <a:effectLst/>
            </a:endParaRPr>
          </a:p>
        </c:rich>
      </c:tx>
      <c:layout>
        <c:manualLayout>
          <c:xMode val="edge"/>
          <c:yMode val="edge"/>
          <c:x val="7.627791873329294E-2"/>
          <c:y val="6.576927329760055E-3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Payments!$C$70:$C$76</c:f>
              <c:numCache>
                <c:formatCode>#,##0</c:formatCode>
                <c:ptCount val="7"/>
                <c:pt idx="0">
                  <c:v>139965284.95213142</c:v>
                </c:pt>
                <c:pt idx="1">
                  <c:v>4077483.5045061447</c:v>
                </c:pt>
                <c:pt idx="2">
                  <c:v>16514600.463410918</c:v>
                </c:pt>
                <c:pt idx="3">
                  <c:v>0</c:v>
                </c:pt>
                <c:pt idx="4">
                  <c:v>4684834.9667684818</c:v>
                </c:pt>
                <c:pt idx="5">
                  <c:v>2502897.5250000004</c:v>
                </c:pt>
                <c:pt idx="6">
                  <c:v>16737227.117747635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28575</xdr:rowOff>
    </xdr:from>
    <xdr:to>
      <xdr:col>7</xdr:col>
      <xdr:colOff>685800</xdr:colOff>
      <xdr:row>46</xdr:row>
      <xdr:rowOff>95250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20</xdr:row>
      <xdr:rowOff>69057</xdr:rowOff>
    </xdr:from>
    <xdr:to>
      <xdr:col>8</xdr:col>
      <xdr:colOff>11906</xdr:colOff>
      <xdr:row>46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4"/>
  <sheetViews>
    <sheetView tabSelected="1" zoomScale="80" zoomScaleNormal="80" workbookViewId="0">
      <pane xSplit="2" ySplit="4" topLeftCell="C5" activePane="bottomRight" state="frozen"/>
      <selection activeCell="F17" sqref="F17"/>
      <selection pane="topRight" activeCell="F17" sqref="F17"/>
      <selection pane="bottomLeft" activeCell="F17" sqref="F17"/>
      <selection pane="bottomRight" activeCell="A2" sqref="A2"/>
    </sheetView>
  </sheetViews>
  <sheetFormatPr defaultRowHeight="12.75"/>
  <cols>
    <col min="1" max="1" width="8.85546875" style="51" customWidth="1"/>
    <col min="2" max="2" width="36.7109375" style="52" customWidth="1"/>
    <col min="3" max="3" width="13.5703125" style="52" bestFit="1" customWidth="1"/>
    <col min="4" max="4" width="17.28515625" style="52" bestFit="1" customWidth="1"/>
    <col min="5" max="5" width="12.28515625" style="52" bestFit="1" customWidth="1"/>
    <col min="6" max="6" width="17.28515625" style="52" bestFit="1" customWidth="1"/>
    <col min="7" max="7" width="12.28515625" style="52" bestFit="1" customWidth="1"/>
    <col min="8" max="8" width="10.5703125" style="52" customWidth="1"/>
    <col min="9" max="9" width="12.28515625" style="52" bestFit="1" customWidth="1"/>
    <col min="10" max="10" width="10.5703125" style="52" customWidth="1"/>
    <col min="11" max="11" width="12.28515625" style="52" bestFit="1" customWidth="1"/>
    <col min="12" max="12" width="10.5703125" style="52" customWidth="1"/>
    <col min="13" max="13" width="12.28515625" style="52" bestFit="1" customWidth="1"/>
    <col min="14" max="14" width="10.5703125" style="52" customWidth="1"/>
    <col min="15" max="15" width="12.28515625" style="52" bestFit="1" customWidth="1"/>
    <col min="16" max="16" width="10.5703125" style="52" customWidth="1"/>
    <col min="17" max="17" width="12.28515625" style="52" bestFit="1" customWidth="1"/>
    <col min="18" max="18" width="17.28515625" style="52" bestFit="1" customWidth="1"/>
    <col min="19" max="19" width="11.140625" style="51" customWidth="1"/>
    <col min="20" max="20" width="10.5703125" style="51" customWidth="1"/>
    <col min="21" max="21" width="11.140625" style="51" customWidth="1"/>
    <col min="22" max="22" width="10.5703125" style="51" customWidth="1"/>
    <col min="23" max="23" width="11.140625" style="51" customWidth="1"/>
    <col min="24" max="24" width="10.5703125" style="51" customWidth="1"/>
    <col min="25" max="25" width="11.140625" style="51" customWidth="1"/>
    <col min="26" max="26" width="10.5703125" style="51" customWidth="1"/>
    <col min="27" max="27" width="11.140625" style="51" customWidth="1"/>
    <col min="28" max="28" width="10.5703125" style="51" customWidth="1"/>
    <col min="29" max="29" width="13.5703125" style="51" bestFit="1" customWidth="1"/>
    <col min="30" max="30" width="18.140625" style="51" bestFit="1" customWidth="1"/>
    <col min="31" max="31" width="12.42578125" style="51" bestFit="1" customWidth="1"/>
    <col min="32" max="32" width="9.28515625" style="51" bestFit="1" customWidth="1"/>
    <col min="33" max="16384" width="9.140625" style="51"/>
  </cols>
  <sheetData>
    <row r="1" spans="1:32" s="64" customFormat="1" ht="15.75">
      <c r="A1" s="231" t="s">
        <v>816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143"/>
      <c r="AD1" s="143"/>
    </row>
    <row r="2" spans="1:32">
      <c r="AC2" s="53"/>
      <c r="AD2" s="53" t="s">
        <v>125</v>
      </c>
    </row>
    <row r="3" spans="1:32" s="54" customFormat="1" ht="77.25" customHeight="1">
      <c r="A3" s="216" t="s">
        <v>411</v>
      </c>
      <c r="B3" s="216" t="s">
        <v>458</v>
      </c>
      <c r="C3" s="220" t="s">
        <v>478</v>
      </c>
      <c r="D3" s="221"/>
      <c r="E3" s="218" t="s">
        <v>477</v>
      </c>
      <c r="F3" s="219"/>
      <c r="G3" s="220" t="s">
        <v>479</v>
      </c>
      <c r="H3" s="221"/>
      <c r="I3" s="220" t="s">
        <v>480</v>
      </c>
      <c r="J3" s="221"/>
      <c r="K3" s="227" t="s">
        <v>481</v>
      </c>
      <c r="L3" s="228"/>
      <c r="M3" s="232" t="s">
        <v>482</v>
      </c>
      <c r="N3" s="233"/>
      <c r="O3" s="227" t="s">
        <v>483</v>
      </c>
      <c r="P3" s="228"/>
      <c r="Q3" s="229" t="s">
        <v>484</v>
      </c>
      <c r="R3" s="230"/>
      <c r="S3" s="227" t="s">
        <v>485</v>
      </c>
      <c r="T3" s="228"/>
      <c r="U3" s="229" t="s">
        <v>486</v>
      </c>
      <c r="V3" s="230"/>
      <c r="W3" s="229" t="s">
        <v>487</v>
      </c>
      <c r="X3" s="230"/>
      <c r="Y3" s="229" t="s">
        <v>488</v>
      </c>
      <c r="Z3" s="230"/>
      <c r="AA3" s="229" t="s">
        <v>489</v>
      </c>
      <c r="AB3" s="230"/>
      <c r="AC3" s="226" t="s">
        <v>490</v>
      </c>
      <c r="AD3" s="226"/>
    </row>
    <row r="4" spans="1:32" s="54" customFormat="1" ht="60" customHeight="1">
      <c r="A4" s="217"/>
      <c r="B4" s="217"/>
      <c r="C4" s="151" t="s">
        <v>475</v>
      </c>
      <c r="D4" s="152" t="s">
        <v>476</v>
      </c>
      <c r="E4" s="151" t="s">
        <v>475</v>
      </c>
      <c r="F4" s="152" t="s">
        <v>476</v>
      </c>
      <c r="G4" s="151" t="s">
        <v>475</v>
      </c>
      <c r="H4" s="152" t="s">
        <v>476</v>
      </c>
      <c r="I4" s="151" t="s">
        <v>475</v>
      </c>
      <c r="J4" s="152" t="s">
        <v>476</v>
      </c>
      <c r="K4" s="151" t="s">
        <v>475</v>
      </c>
      <c r="L4" s="152" t="s">
        <v>476</v>
      </c>
      <c r="M4" s="151" t="s">
        <v>475</v>
      </c>
      <c r="N4" s="152" t="s">
        <v>476</v>
      </c>
      <c r="O4" s="151" t="s">
        <v>475</v>
      </c>
      <c r="P4" s="152" t="s">
        <v>476</v>
      </c>
      <c r="Q4" s="151" t="s">
        <v>475</v>
      </c>
      <c r="R4" s="152" t="s">
        <v>476</v>
      </c>
      <c r="S4" s="151" t="s">
        <v>475</v>
      </c>
      <c r="T4" s="152" t="s">
        <v>476</v>
      </c>
      <c r="U4" s="151" t="s">
        <v>475</v>
      </c>
      <c r="V4" s="152" t="s">
        <v>476</v>
      </c>
      <c r="W4" s="151" t="s">
        <v>475</v>
      </c>
      <c r="X4" s="152" t="s">
        <v>476</v>
      </c>
      <c r="Y4" s="151" t="s">
        <v>475</v>
      </c>
      <c r="Z4" s="152" t="s">
        <v>476</v>
      </c>
      <c r="AA4" s="151" t="s">
        <v>475</v>
      </c>
      <c r="AB4" s="152" t="s">
        <v>476</v>
      </c>
      <c r="AC4" s="153" t="s">
        <v>475</v>
      </c>
      <c r="AD4" s="154" t="s">
        <v>476</v>
      </c>
    </row>
    <row r="5" spans="1:32" ht="15.75">
      <c r="A5" s="70" t="s">
        <v>400</v>
      </c>
      <c r="B5" s="147" t="s">
        <v>459</v>
      </c>
      <c r="C5" s="71">
        <v>51293341.86232654</v>
      </c>
      <c r="D5" s="71">
        <v>1048739.1523265399</v>
      </c>
      <c r="E5" s="71">
        <v>46388630.659999996</v>
      </c>
      <c r="F5" s="71">
        <v>5427692.1100000003</v>
      </c>
      <c r="G5" s="71">
        <v>58067378.530000001</v>
      </c>
      <c r="H5" s="71">
        <v>0</v>
      </c>
      <c r="I5" s="71">
        <v>27782114.800499987</v>
      </c>
      <c r="J5" s="71">
        <v>0</v>
      </c>
      <c r="K5" s="71">
        <v>26183293.740000006</v>
      </c>
      <c r="L5" s="71">
        <v>0</v>
      </c>
      <c r="M5" s="71">
        <v>27261570.959999997</v>
      </c>
      <c r="N5" s="71">
        <v>0</v>
      </c>
      <c r="O5" s="71">
        <v>20483375.849999998</v>
      </c>
      <c r="P5" s="71">
        <v>0</v>
      </c>
      <c r="Q5" s="71">
        <v>12071133.790000001</v>
      </c>
      <c r="R5" s="71">
        <v>1564579.03</v>
      </c>
      <c r="S5" s="72">
        <v>8894375.0800000001</v>
      </c>
      <c r="T5" s="72">
        <v>0</v>
      </c>
      <c r="U5" s="71">
        <v>2933190.92</v>
      </c>
      <c r="V5" s="71">
        <v>0</v>
      </c>
      <c r="W5" s="71">
        <v>597109.28</v>
      </c>
      <c r="X5" s="71">
        <v>0</v>
      </c>
      <c r="Y5" s="71">
        <v>1358600.1213421272</v>
      </c>
      <c r="Z5" s="71">
        <v>0</v>
      </c>
      <c r="AA5" s="71">
        <v>1223187</v>
      </c>
      <c r="AB5" s="71">
        <v>0</v>
      </c>
      <c r="AC5" s="73">
        <v>284537302.5941686</v>
      </c>
      <c r="AD5" s="73">
        <v>8041010.2923265407</v>
      </c>
      <c r="AE5" s="47"/>
      <c r="AF5" s="55"/>
    </row>
    <row r="6" spans="1:32" ht="15.75">
      <c r="A6" s="70"/>
      <c r="B6" s="148" t="s">
        <v>460</v>
      </c>
      <c r="C6" s="71">
        <v>31994579.062326543</v>
      </c>
      <c r="D6" s="71">
        <v>1048739.1523265399</v>
      </c>
      <c r="E6" s="71">
        <v>31364491.07</v>
      </c>
      <c r="F6" s="71">
        <v>5427692.1100000003</v>
      </c>
      <c r="G6" s="71">
        <v>58066236.359999999</v>
      </c>
      <c r="H6" s="71">
        <v>0</v>
      </c>
      <c r="I6" s="71">
        <v>27766890.300499987</v>
      </c>
      <c r="J6" s="71">
        <v>0</v>
      </c>
      <c r="K6" s="71">
        <v>26183293.740000006</v>
      </c>
      <c r="L6" s="71">
        <v>0</v>
      </c>
      <c r="M6" s="71">
        <v>27261570.959999997</v>
      </c>
      <c r="N6" s="71">
        <v>0</v>
      </c>
      <c r="O6" s="71">
        <v>411827.98</v>
      </c>
      <c r="P6" s="71">
        <v>0</v>
      </c>
      <c r="Q6" s="71">
        <v>12071133.790000001</v>
      </c>
      <c r="R6" s="71">
        <v>1564579.03</v>
      </c>
      <c r="S6" s="72">
        <v>8894375.0800000001</v>
      </c>
      <c r="T6" s="72">
        <v>0</v>
      </c>
      <c r="U6" s="71">
        <v>2932079.03</v>
      </c>
      <c r="V6" s="71">
        <v>0</v>
      </c>
      <c r="W6" s="71">
        <v>597109.28</v>
      </c>
      <c r="X6" s="71">
        <v>0</v>
      </c>
      <c r="Y6" s="71">
        <v>1333880.1213421272</v>
      </c>
      <c r="Z6" s="71">
        <v>0</v>
      </c>
      <c r="AA6" s="71">
        <v>1223187</v>
      </c>
      <c r="AB6" s="71">
        <v>0</v>
      </c>
      <c r="AC6" s="73">
        <v>230100653.77416867</v>
      </c>
      <c r="AD6" s="73">
        <v>8041010.2923265407</v>
      </c>
      <c r="AF6" s="55"/>
    </row>
    <row r="7" spans="1:32" ht="15.75">
      <c r="A7" s="70"/>
      <c r="B7" s="148" t="s">
        <v>461</v>
      </c>
      <c r="C7" s="71">
        <v>27197111.870000001</v>
      </c>
      <c r="D7" s="71">
        <v>0</v>
      </c>
      <c r="E7" s="71">
        <v>20961311.050000001</v>
      </c>
      <c r="F7" s="71">
        <v>0</v>
      </c>
      <c r="G7" s="71">
        <v>16933781.899999999</v>
      </c>
      <c r="H7" s="71">
        <v>0</v>
      </c>
      <c r="I7" s="71">
        <v>26464199.165499985</v>
      </c>
      <c r="J7" s="71">
        <v>0</v>
      </c>
      <c r="K7" s="71">
        <v>13115172.670000006</v>
      </c>
      <c r="L7" s="71">
        <v>0</v>
      </c>
      <c r="M7" s="71">
        <v>27261570.959999997</v>
      </c>
      <c r="N7" s="71">
        <v>0</v>
      </c>
      <c r="O7" s="71">
        <v>386861.05</v>
      </c>
      <c r="P7" s="71">
        <v>0</v>
      </c>
      <c r="Q7" s="71">
        <v>1952847.33</v>
      </c>
      <c r="R7" s="71">
        <v>0</v>
      </c>
      <c r="S7" s="72">
        <v>458250.58</v>
      </c>
      <c r="T7" s="72">
        <v>0</v>
      </c>
      <c r="U7" s="71">
        <v>2477629.29</v>
      </c>
      <c r="V7" s="71">
        <v>0</v>
      </c>
      <c r="W7" s="71">
        <v>597109.28</v>
      </c>
      <c r="X7" s="71">
        <v>0</v>
      </c>
      <c r="Y7" s="71">
        <v>688045.43409850064</v>
      </c>
      <c r="Z7" s="71">
        <v>0</v>
      </c>
      <c r="AA7" s="71">
        <v>1128712</v>
      </c>
      <c r="AB7" s="71">
        <v>0</v>
      </c>
      <c r="AC7" s="73">
        <v>139622602.57959849</v>
      </c>
      <c r="AD7" s="73">
        <v>0</v>
      </c>
      <c r="AF7" s="55"/>
    </row>
    <row r="8" spans="1:32" ht="15.75">
      <c r="A8" s="70"/>
      <c r="B8" s="148" t="s">
        <v>462</v>
      </c>
      <c r="C8" s="71">
        <v>4797467.1923265401</v>
      </c>
      <c r="D8" s="71">
        <v>1048739.1523265399</v>
      </c>
      <c r="E8" s="71">
        <v>10403180.02</v>
      </c>
      <c r="F8" s="71">
        <v>5427692.1100000003</v>
      </c>
      <c r="G8" s="71">
        <v>41132454.460000001</v>
      </c>
      <c r="H8" s="71">
        <v>0</v>
      </c>
      <c r="I8" s="71">
        <v>1302691.1350000002</v>
      </c>
      <c r="J8" s="71">
        <v>0</v>
      </c>
      <c r="K8" s="71">
        <v>13068121.07</v>
      </c>
      <c r="L8" s="71">
        <v>0</v>
      </c>
      <c r="M8" s="71">
        <v>0</v>
      </c>
      <c r="N8" s="71">
        <v>0</v>
      </c>
      <c r="O8" s="71">
        <v>24966.930000000004</v>
      </c>
      <c r="P8" s="71">
        <v>0</v>
      </c>
      <c r="Q8" s="71">
        <v>10118286.460000001</v>
      </c>
      <c r="R8" s="71">
        <v>1564579.03</v>
      </c>
      <c r="S8" s="72">
        <v>8436124.5</v>
      </c>
      <c r="T8" s="72">
        <v>0</v>
      </c>
      <c r="U8" s="71">
        <v>454449.73999999976</v>
      </c>
      <c r="V8" s="71">
        <v>0</v>
      </c>
      <c r="W8" s="71">
        <v>0</v>
      </c>
      <c r="X8" s="71">
        <v>0</v>
      </c>
      <c r="Y8" s="71">
        <v>645834.68724362669</v>
      </c>
      <c r="Z8" s="71">
        <v>0</v>
      </c>
      <c r="AA8" s="71">
        <v>94475</v>
      </c>
      <c r="AB8" s="71">
        <v>0</v>
      </c>
      <c r="AC8" s="73">
        <v>90478051.194570184</v>
      </c>
      <c r="AD8" s="73">
        <v>8041010.2923265407</v>
      </c>
      <c r="AF8" s="55"/>
    </row>
    <row r="9" spans="1:32" ht="15.75">
      <c r="A9" s="70"/>
      <c r="B9" s="148" t="s">
        <v>463</v>
      </c>
      <c r="C9" s="71">
        <v>19298762.799999997</v>
      </c>
      <c r="D9" s="71">
        <v>0</v>
      </c>
      <c r="E9" s="71">
        <v>15024139.59</v>
      </c>
      <c r="F9" s="71">
        <v>0</v>
      </c>
      <c r="G9" s="71">
        <v>1142.17</v>
      </c>
      <c r="H9" s="71">
        <v>0</v>
      </c>
      <c r="I9" s="71">
        <v>15224.5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O9" s="71">
        <v>20071547.869999997</v>
      </c>
      <c r="P9" s="71">
        <v>0</v>
      </c>
      <c r="Q9" s="71">
        <v>0</v>
      </c>
      <c r="R9" s="71">
        <v>0</v>
      </c>
      <c r="S9" s="72">
        <v>0</v>
      </c>
      <c r="T9" s="72">
        <v>0</v>
      </c>
      <c r="U9" s="71">
        <v>1111.8900000000001</v>
      </c>
      <c r="V9" s="71">
        <v>0</v>
      </c>
      <c r="W9" s="71">
        <v>0</v>
      </c>
      <c r="X9" s="71">
        <v>0</v>
      </c>
      <c r="Y9" s="71">
        <v>24720</v>
      </c>
      <c r="Z9" s="71">
        <v>0</v>
      </c>
      <c r="AA9" s="71">
        <v>0</v>
      </c>
      <c r="AB9" s="71">
        <v>0</v>
      </c>
      <c r="AC9" s="73">
        <v>54436648.82</v>
      </c>
      <c r="AD9" s="73">
        <v>0</v>
      </c>
      <c r="AF9" s="55"/>
    </row>
    <row r="10" spans="1:32" ht="15.75">
      <c r="A10" s="70" t="s">
        <v>401</v>
      </c>
      <c r="B10" s="147" t="s">
        <v>464</v>
      </c>
      <c r="C10" s="71">
        <v>5573524.0599999996</v>
      </c>
      <c r="D10" s="71">
        <v>0</v>
      </c>
      <c r="E10" s="71">
        <v>840007.98</v>
      </c>
      <c r="F10" s="71">
        <v>0</v>
      </c>
      <c r="G10" s="71">
        <v>1787622.57</v>
      </c>
      <c r="H10" s="71">
        <v>0</v>
      </c>
      <c r="I10" s="71">
        <v>395083.2950000001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2">
        <v>277715.88</v>
      </c>
      <c r="T10" s="72">
        <v>0</v>
      </c>
      <c r="U10" s="71">
        <v>486081.31999999966</v>
      </c>
      <c r="V10" s="71">
        <v>0</v>
      </c>
      <c r="W10" s="71">
        <v>0</v>
      </c>
      <c r="X10" s="71">
        <v>0</v>
      </c>
      <c r="Y10" s="71">
        <v>0</v>
      </c>
      <c r="Z10" s="71">
        <v>0</v>
      </c>
      <c r="AA10" s="71">
        <v>0</v>
      </c>
      <c r="AB10" s="71">
        <v>0</v>
      </c>
      <c r="AC10" s="73">
        <v>9360035.1050000004</v>
      </c>
      <c r="AD10" s="73">
        <v>0</v>
      </c>
      <c r="AE10" s="47"/>
      <c r="AF10" s="55"/>
    </row>
    <row r="11" spans="1:32" ht="15.75">
      <c r="A11" s="70" t="s">
        <v>402</v>
      </c>
      <c r="B11" s="147" t="s">
        <v>465</v>
      </c>
      <c r="C11" s="71">
        <v>38534438.409999996</v>
      </c>
      <c r="D11" s="71">
        <v>0</v>
      </c>
      <c r="E11" s="71">
        <v>4431851.7</v>
      </c>
      <c r="F11" s="71">
        <v>0</v>
      </c>
      <c r="G11" s="71">
        <v>2751286.37</v>
      </c>
      <c r="H11" s="71">
        <v>0</v>
      </c>
      <c r="I11" s="71">
        <v>11120414.407</v>
      </c>
      <c r="J11" s="71">
        <v>0</v>
      </c>
      <c r="K11" s="71">
        <v>7174099.7200000007</v>
      </c>
      <c r="L11" s="71">
        <v>0</v>
      </c>
      <c r="M11" s="71">
        <v>2389651.1800000002</v>
      </c>
      <c r="N11" s="71">
        <v>0</v>
      </c>
      <c r="O11" s="71">
        <v>0</v>
      </c>
      <c r="P11" s="71">
        <v>0</v>
      </c>
      <c r="Q11" s="71">
        <v>2698669.92</v>
      </c>
      <c r="R11" s="71">
        <v>0</v>
      </c>
      <c r="S11" s="72">
        <v>0</v>
      </c>
      <c r="T11" s="72">
        <v>0</v>
      </c>
      <c r="U11" s="71">
        <v>701163.91999999958</v>
      </c>
      <c r="V11" s="71">
        <v>0</v>
      </c>
      <c r="W11" s="71">
        <v>0</v>
      </c>
      <c r="X11" s="71">
        <v>0</v>
      </c>
      <c r="Y11" s="71">
        <v>13665.46</v>
      </c>
      <c r="Z11" s="71">
        <v>0</v>
      </c>
      <c r="AA11" s="71">
        <v>0</v>
      </c>
      <c r="AB11" s="71">
        <v>0</v>
      </c>
      <c r="AC11" s="73">
        <v>69815241.086999983</v>
      </c>
      <c r="AD11" s="73">
        <v>0</v>
      </c>
      <c r="AE11" s="47"/>
      <c r="AF11" s="55"/>
    </row>
    <row r="12" spans="1:32" ht="15.75">
      <c r="A12" s="70" t="s">
        <v>403</v>
      </c>
      <c r="B12" s="149" t="s">
        <v>466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0</v>
      </c>
      <c r="P12" s="71">
        <v>0</v>
      </c>
      <c r="Q12" s="71">
        <v>0</v>
      </c>
      <c r="R12" s="71">
        <v>0</v>
      </c>
      <c r="S12" s="72">
        <v>0</v>
      </c>
      <c r="T12" s="72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71">
        <v>0</v>
      </c>
      <c r="AA12" s="71">
        <v>0</v>
      </c>
      <c r="AB12" s="71">
        <v>0</v>
      </c>
      <c r="AC12" s="73">
        <v>0</v>
      </c>
      <c r="AD12" s="73">
        <v>0</v>
      </c>
      <c r="AE12" s="47"/>
      <c r="AF12" s="55"/>
    </row>
    <row r="13" spans="1:32" ht="15.75">
      <c r="A13" s="70" t="s">
        <v>404</v>
      </c>
      <c r="B13" s="150" t="s">
        <v>467</v>
      </c>
      <c r="C13" s="71">
        <v>1002048.0600670524</v>
      </c>
      <c r="D13" s="71">
        <v>1002048.0600670524</v>
      </c>
      <c r="E13" s="71">
        <v>10537694.130000001</v>
      </c>
      <c r="F13" s="71">
        <v>5207579.76</v>
      </c>
      <c r="G13" s="71">
        <v>0</v>
      </c>
      <c r="H13" s="71">
        <v>0</v>
      </c>
      <c r="I13" s="71">
        <v>4728872.4099999955</v>
      </c>
      <c r="J13" s="71">
        <v>0</v>
      </c>
      <c r="K13" s="71">
        <v>368814.78</v>
      </c>
      <c r="L13" s="71">
        <v>0</v>
      </c>
      <c r="M13" s="71">
        <v>1607674.28</v>
      </c>
      <c r="N13" s="71">
        <v>0</v>
      </c>
      <c r="O13" s="71">
        <v>35209.569999999978</v>
      </c>
      <c r="P13" s="71">
        <v>0</v>
      </c>
      <c r="Q13" s="71">
        <v>0</v>
      </c>
      <c r="R13" s="71">
        <v>0</v>
      </c>
      <c r="S13" s="72">
        <v>0</v>
      </c>
      <c r="T13" s="72">
        <v>0</v>
      </c>
      <c r="U13" s="71">
        <v>221964.31000000029</v>
      </c>
      <c r="V13" s="71">
        <v>0</v>
      </c>
      <c r="W13" s="71">
        <v>2156342.71</v>
      </c>
      <c r="X13" s="71">
        <v>0</v>
      </c>
      <c r="Y13" s="71">
        <v>280452.55325259984</v>
      </c>
      <c r="Z13" s="71">
        <v>0</v>
      </c>
      <c r="AA13" s="71">
        <v>0</v>
      </c>
      <c r="AB13" s="71">
        <v>0</v>
      </c>
      <c r="AC13" s="73">
        <v>20939072.803319648</v>
      </c>
      <c r="AD13" s="73">
        <v>6209627.8200670518</v>
      </c>
      <c r="AE13" s="47"/>
      <c r="AF13" s="55"/>
    </row>
    <row r="14" spans="1:32" s="54" customFormat="1" ht="15.75">
      <c r="A14" s="74" t="s">
        <v>405</v>
      </c>
      <c r="B14" s="150" t="s">
        <v>468</v>
      </c>
      <c r="C14" s="71">
        <v>1020100.31</v>
      </c>
      <c r="D14" s="71">
        <v>0</v>
      </c>
      <c r="E14" s="71">
        <v>1882715.2095000001</v>
      </c>
      <c r="F14" s="71">
        <v>0</v>
      </c>
      <c r="G14" s="71">
        <v>4934816.4800000004</v>
      </c>
      <c r="H14" s="71">
        <v>0</v>
      </c>
      <c r="I14" s="71">
        <v>0</v>
      </c>
      <c r="J14" s="71">
        <v>0</v>
      </c>
      <c r="K14" s="71">
        <v>8178976.8299999982</v>
      </c>
      <c r="L14" s="71">
        <v>0</v>
      </c>
      <c r="M14" s="71">
        <v>0</v>
      </c>
      <c r="N14" s="71">
        <v>0</v>
      </c>
      <c r="O14" s="71">
        <v>0</v>
      </c>
      <c r="P14" s="71">
        <v>0</v>
      </c>
      <c r="Q14" s="71">
        <v>1554660.68</v>
      </c>
      <c r="R14" s="71">
        <v>0</v>
      </c>
      <c r="S14" s="71">
        <v>1079811.73</v>
      </c>
      <c r="T14" s="71">
        <v>0</v>
      </c>
      <c r="U14" s="71">
        <v>86670.5</v>
      </c>
      <c r="V14" s="71">
        <v>0</v>
      </c>
      <c r="W14" s="71">
        <v>0</v>
      </c>
      <c r="X14" s="71">
        <v>0</v>
      </c>
      <c r="Y14" s="71">
        <v>0</v>
      </c>
      <c r="Z14" s="71">
        <v>0</v>
      </c>
      <c r="AA14" s="71">
        <v>96649</v>
      </c>
      <c r="AB14" s="71">
        <v>0</v>
      </c>
      <c r="AC14" s="73">
        <v>18834400.739500001</v>
      </c>
      <c r="AD14" s="73">
        <v>0</v>
      </c>
      <c r="AF14" s="56"/>
    </row>
    <row r="15" spans="1:32" ht="47.25">
      <c r="A15" s="74" t="s">
        <v>457</v>
      </c>
      <c r="B15" s="75" t="s">
        <v>469</v>
      </c>
      <c r="C15" s="71">
        <v>0</v>
      </c>
      <c r="D15" s="71">
        <v>0</v>
      </c>
      <c r="E15" s="72">
        <v>0</v>
      </c>
      <c r="F15" s="72">
        <v>0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  <c r="AC15" s="73">
        <v>0</v>
      </c>
      <c r="AD15" s="73">
        <v>0</v>
      </c>
      <c r="AF15" s="55"/>
    </row>
    <row r="16" spans="1:32" ht="15.75">
      <c r="A16" s="74" t="s">
        <v>406</v>
      </c>
      <c r="B16" s="150" t="s">
        <v>470</v>
      </c>
      <c r="C16" s="71">
        <v>3171930.39</v>
      </c>
      <c r="D16" s="71">
        <v>0</v>
      </c>
      <c r="E16" s="72">
        <v>23398875.886799999</v>
      </c>
      <c r="F16" s="72">
        <v>0</v>
      </c>
      <c r="G16" s="71">
        <v>9230988.5300000012</v>
      </c>
      <c r="H16" s="71">
        <v>0</v>
      </c>
      <c r="I16" s="71">
        <v>7572249.8900000006</v>
      </c>
      <c r="J16" s="71">
        <v>0</v>
      </c>
      <c r="K16" s="71">
        <v>1884405.0100000005</v>
      </c>
      <c r="L16" s="71">
        <v>0</v>
      </c>
      <c r="M16" s="71">
        <v>197804.53999999998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1">
        <v>0</v>
      </c>
      <c r="U16" s="71">
        <v>0</v>
      </c>
      <c r="V16" s="71">
        <v>0</v>
      </c>
      <c r="W16" s="71">
        <v>263959.23</v>
      </c>
      <c r="X16" s="71">
        <v>0</v>
      </c>
      <c r="Y16" s="71">
        <v>0</v>
      </c>
      <c r="Z16" s="71">
        <v>0</v>
      </c>
      <c r="AA16" s="71">
        <v>0</v>
      </c>
      <c r="AB16" s="71">
        <v>0</v>
      </c>
      <c r="AC16" s="73">
        <v>45720213.476799995</v>
      </c>
      <c r="AD16" s="73">
        <v>0</v>
      </c>
      <c r="AE16" s="48"/>
    </row>
    <row r="17" spans="1:31" ht="15.75">
      <c r="A17" s="222" t="s">
        <v>471</v>
      </c>
      <c r="B17" s="223"/>
      <c r="C17" s="94">
        <v>100595383.09239359</v>
      </c>
      <c r="D17" s="94">
        <v>2050787.2123935921</v>
      </c>
      <c r="E17" s="94">
        <v>87479775.566300005</v>
      </c>
      <c r="F17" s="94">
        <v>10635271.870000001</v>
      </c>
      <c r="G17" s="94">
        <v>76772092.480000004</v>
      </c>
      <c r="H17" s="94">
        <v>0</v>
      </c>
      <c r="I17" s="94">
        <v>51598734.802499987</v>
      </c>
      <c r="J17" s="94">
        <v>0</v>
      </c>
      <c r="K17" s="94">
        <v>43789590.080000006</v>
      </c>
      <c r="L17" s="94">
        <v>0</v>
      </c>
      <c r="M17" s="94">
        <v>31456700.959999997</v>
      </c>
      <c r="N17" s="94">
        <v>0</v>
      </c>
      <c r="O17" s="94">
        <v>20518585.419999998</v>
      </c>
      <c r="P17" s="94">
        <v>0</v>
      </c>
      <c r="Q17" s="94">
        <v>16324464.390000001</v>
      </c>
      <c r="R17" s="94">
        <v>1564579.03</v>
      </c>
      <c r="S17" s="94">
        <v>10251902.690000001</v>
      </c>
      <c r="T17" s="94">
        <v>0</v>
      </c>
      <c r="U17" s="94">
        <v>4429070.97</v>
      </c>
      <c r="V17" s="94">
        <v>0</v>
      </c>
      <c r="W17" s="94">
        <v>3017411.22</v>
      </c>
      <c r="X17" s="94">
        <v>0</v>
      </c>
      <c r="Y17" s="94">
        <v>1652718.1345947271</v>
      </c>
      <c r="Z17" s="94">
        <v>0</v>
      </c>
      <c r="AA17" s="94">
        <v>1319836</v>
      </c>
      <c r="AB17" s="94">
        <v>0</v>
      </c>
      <c r="AC17" s="73">
        <v>449206265.80578816</v>
      </c>
      <c r="AD17" s="73">
        <v>14250638.112393592</v>
      </c>
      <c r="AE17" s="62"/>
    </row>
    <row r="18" spans="1:31" ht="33.75" customHeight="1">
      <c r="A18" s="224" t="s">
        <v>472</v>
      </c>
      <c r="B18" s="225"/>
      <c r="C18" s="214">
        <v>0.22394029369101776</v>
      </c>
      <c r="D18" s="215"/>
      <c r="E18" s="214">
        <v>0.19474299943118203</v>
      </c>
      <c r="F18" s="215"/>
      <c r="G18" s="214">
        <v>0.17090610332936004</v>
      </c>
      <c r="H18" s="215"/>
      <c r="I18" s="214">
        <v>0.11486646275946742</v>
      </c>
      <c r="J18" s="215"/>
      <c r="K18" s="214">
        <v>9.7482144425234243E-2</v>
      </c>
      <c r="L18" s="215"/>
      <c r="M18" s="214">
        <v>7.0027297824024851E-2</v>
      </c>
      <c r="N18" s="215"/>
      <c r="O18" s="214">
        <v>4.567742478657031E-2</v>
      </c>
      <c r="P18" s="215"/>
      <c r="Q18" s="214">
        <v>3.6340687191255237E-2</v>
      </c>
      <c r="R18" s="215"/>
      <c r="S18" s="214">
        <v>2.2822261108958696E-2</v>
      </c>
      <c r="T18" s="215"/>
      <c r="U18" s="214">
        <v>9.8597711277582309E-3</v>
      </c>
      <c r="V18" s="215"/>
      <c r="W18" s="214">
        <v>6.7172064365294522E-3</v>
      </c>
      <c r="X18" s="215"/>
      <c r="Y18" s="214">
        <v>3.679196530418101E-3</v>
      </c>
      <c r="Z18" s="215"/>
      <c r="AA18" s="214">
        <v>2.938151358223983E-3</v>
      </c>
      <c r="AB18" s="215"/>
      <c r="AC18" s="214">
        <v>1.0000000000000004</v>
      </c>
      <c r="AD18" s="215"/>
    </row>
    <row r="19" spans="1:31" s="64" customFormat="1" ht="11.25">
      <c r="A19" s="63" t="s">
        <v>473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Q19" s="66"/>
      <c r="R19" s="67"/>
    </row>
    <row r="20" spans="1:31" s="64" customFormat="1" ht="11.25">
      <c r="A20" s="63" t="s">
        <v>474</v>
      </c>
      <c r="R20" s="67"/>
    </row>
    <row r="68" spans="1:4">
      <c r="A68" s="65"/>
      <c r="B68" s="65"/>
      <c r="C68" s="65"/>
      <c r="D68" s="65"/>
    </row>
    <row r="69" spans="1:4">
      <c r="A69" s="65"/>
      <c r="B69" s="65"/>
      <c r="C69" s="65"/>
      <c r="D69" s="65"/>
    </row>
    <row r="70" spans="1:4">
      <c r="A70" s="80">
        <f>C70/$C$77</f>
        <v>0.6334223813280172</v>
      </c>
      <c r="B70" s="65" t="str">
        <f>B5</f>
        <v>Life insurance and annuities</v>
      </c>
      <c r="C70" s="65">
        <f>AC5</f>
        <v>284537302.5941686</v>
      </c>
      <c r="D70" s="65"/>
    </row>
    <row r="71" spans="1:4">
      <c r="A71" s="80">
        <f t="shared" ref="A71:A76" si="0">C71/$C$77</f>
        <v>2.0836831134155995E-2</v>
      </c>
      <c r="B71" s="65" t="str">
        <f>B10</f>
        <v>Marriage and birth insurance</v>
      </c>
      <c r="C71" s="65">
        <f>AC10</f>
        <v>9360035.1050000004</v>
      </c>
      <c r="D71" s="65"/>
    </row>
    <row r="72" spans="1:4">
      <c r="A72" s="80">
        <f t="shared" si="0"/>
        <v>0.15541911678761894</v>
      </c>
      <c r="B72" s="65" t="str">
        <f>B11</f>
        <v>Unit linked life insurance</v>
      </c>
      <c r="C72" s="65">
        <f>AC11</f>
        <v>69815241.086999983</v>
      </c>
      <c r="D72" s="65"/>
    </row>
    <row r="73" spans="1:4">
      <c r="A73" s="80">
        <f t="shared" si="0"/>
        <v>0</v>
      </c>
      <c r="B73" s="65" t="str">
        <f>B12</f>
        <v>Capital redemption</v>
      </c>
      <c r="C73" s="65">
        <f>AC12</f>
        <v>0</v>
      </c>
      <c r="D73" s="65"/>
    </row>
    <row r="74" spans="1:4">
      <c r="A74" s="80">
        <f t="shared" si="0"/>
        <v>4.6613492280120017E-2</v>
      </c>
      <c r="B74" s="65" t="str">
        <f>B13</f>
        <v>Supplementary insurance</v>
      </c>
      <c r="C74" s="65">
        <f>AC13</f>
        <v>20939072.803319648</v>
      </c>
      <c r="D74" s="65"/>
    </row>
    <row r="75" spans="1:4">
      <c r="A75" s="80">
        <f t="shared" si="0"/>
        <v>4.1928179042014853E-2</v>
      </c>
      <c r="B75" s="65" t="str">
        <f>B14</f>
        <v>Accident insurance</v>
      </c>
      <c r="C75" s="65">
        <f>AC14</f>
        <v>18834400.739500001</v>
      </c>
      <c r="D75" s="65"/>
    </row>
    <row r="76" spans="1:4">
      <c r="A76" s="80">
        <f t="shared" si="0"/>
        <v>0.10177999942807316</v>
      </c>
      <c r="B76" s="65" t="str">
        <f>B16</f>
        <v>Sickness insurance</v>
      </c>
      <c r="C76" s="65">
        <f>AC16</f>
        <v>45720213.476799995</v>
      </c>
      <c r="D76" s="65"/>
    </row>
    <row r="77" spans="1:4">
      <c r="A77" s="65"/>
      <c r="B77" s="65"/>
      <c r="C77" s="65">
        <f>SUM(C70:C76)</f>
        <v>449206265.80578816</v>
      </c>
      <c r="D77" s="65"/>
    </row>
    <row r="78" spans="1:4">
      <c r="A78" s="65"/>
      <c r="B78" s="65"/>
      <c r="C78" s="65"/>
      <c r="D78" s="65"/>
    </row>
    <row r="79" spans="1:4">
      <c r="A79" s="57"/>
      <c r="B79" s="65"/>
      <c r="C79" s="65"/>
      <c r="D79" s="65"/>
    </row>
    <row r="87" spans="1:6">
      <c r="A87" s="57"/>
      <c r="B87" s="65"/>
      <c r="C87" s="65"/>
      <c r="D87" s="65"/>
      <c r="E87" s="65"/>
      <c r="F87" s="65"/>
    </row>
    <row r="88" spans="1:6">
      <c r="A88" s="57"/>
      <c r="B88" s="65"/>
      <c r="C88" s="65"/>
      <c r="D88" s="65"/>
      <c r="E88" s="65"/>
      <c r="F88" s="65"/>
    </row>
    <row r="89" spans="1:6">
      <c r="A89" s="57"/>
      <c r="B89" s="65"/>
      <c r="C89" s="65"/>
      <c r="D89" s="65"/>
      <c r="E89" s="65"/>
      <c r="F89" s="65"/>
    </row>
    <row r="90" spans="1:6">
      <c r="A90" s="57"/>
      <c r="B90" s="65"/>
      <c r="C90" s="65"/>
      <c r="D90" s="65"/>
      <c r="E90" s="65"/>
      <c r="F90" s="65"/>
    </row>
    <row r="91" spans="1:6">
      <c r="A91" s="50">
        <f>E91/$AC$14</f>
        <v>15.10731913001243</v>
      </c>
      <c r="B91" s="57" t="str">
        <f>B5</f>
        <v>Life insurance and annuities</v>
      </c>
      <c r="C91" s="57"/>
      <c r="D91" s="57"/>
      <c r="E91" s="58">
        <f>AC5</f>
        <v>284537302.5941686</v>
      </c>
      <c r="F91" s="65"/>
    </row>
    <row r="92" spans="1:6">
      <c r="A92" s="50">
        <f>E92/$AC$14</f>
        <v>0.49696484822954246</v>
      </c>
      <c r="B92" s="57" t="str">
        <f>B10</f>
        <v>Marriage and birth insurance</v>
      </c>
      <c r="C92" s="57"/>
      <c r="D92" s="57"/>
      <c r="E92" s="58">
        <f>AC10</f>
        <v>9360035.1050000004</v>
      </c>
      <c r="F92" s="65"/>
    </row>
    <row r="93" spans="1:6">
      <c r="A93" s="57"/>
      <c r="B93" s="65"/>
      <c r="C93" s="65"/>
      <c r="D93" s="65"/>
      <c r="E93" s="65"/>
      <c r="F93" s="65"/>
    </row>
    <row r="94" spans="1:6">
      <c r="A94" s="57"/>
      <c r="B94" s="65"/>
      <c r="C94" s="65"/>
      <c r="D94" s="65"/>
      <c r="E94" s="65"/>
      <c r="F94" s="65"/>
    </row>
  </sheetData>
  <mergeCells count="33">
    <mergeCell ref="A1:AB1"/>
    <mergeCell ref="I3:J3"/>
    <mergeCell ref="K3:L3"/>
    <mergeCell ref="Q3:R3"/>
    <mergeCell ref="U3:V3"/>
    <mergeCell ref="S3:T3"/>
    <mergeCell ref="M3:N3"/>
    <mergeCell ref="AC3:AD3"/>
    <mergeCell ref="O3:P3"/>
    <mergeCell ref="W3:X3"/>
    <mergeCell ref="AA3:AB3"/>
    <mergeCell ref="Y3:Z3"/>
    <mergeCell ref="G18:H18"/>
    <mergeCell ref="A3:A4"/>
    <mergeCell ref="B3:B4"/>
    <mergeCell ref="E3:F3"/>
    <mergeCell ref="C3:D3"/>
    <mergeCell ref="G3:H3"/>
    <mergeCell ref="A17:B17"/>
    <mergeCell ref="A18:B18"/>
    <mergeCell ref="E18:F18"/>
    <mergeCell ref="C18:D18"/>
    <mergeCell ref="I18:J18"/>
    <mergeCell ref="AA18:AB18"/>
    <mergeCell ref="U18:V18"/>
    <mergeCell ref="Y18:Z18"/>
    <mergeCell ref="AC18:AD18"/>
    <mergeCell ref="K18:L18"/>
    <mergeCell ref="O18:P18"/>
    <mergeCell ref="Q18:R18"/>
    <mergeCell ref="S18:T18"/>
    <mergeCell ref="W18:X18"/>
    <mergeCell ref="M18:N18"/>
  </mergeCells>
  <conditionalFormatting sqref="C18:L18">
    <cfRule type="cellIs" dxfId="6" priority="4" operator="greaterThan">
      <formula>A18</formula>
    </cfRule>
  </conditionalFormatting>
  <conditionalFormatting sqref="O18:P18">
    <cfRule type="cellIs" dxfId="5" priority="2" operator="greaterThan">
      <formula>K18</formula>
    </cfRule>
  </conditionalFormatting>
  <conditionalFormatting sqref="Q18:AB18">
    <cfRule type="cellIs" dxfId="4" priority="46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P766"/>
  <sheetViews>
    <sheetView zoomScale="60" zoomScaleNormal="60" workbookViewId="0">
      <pane xSplit="2" ySplit="4" topLeftCell="C47" activePane="bottomRight" state="frozen"/>
      <selection activeCell="F17" sqref="F17"/>
      <selection pane="topRight" activeCell="F17" sqref="F17"/>
      <selection pane="bottomLeft" activeCell="F17" sqref="F17"/>
      <selection pane="bottomRight" activeCell="E138" sqref="E138"/>
    </sheetView>
  </sheetViews>
  <sheetFormatPr defaultRowHeight="11.25"/>
  <cols>
    <col min="1" max="1" width="9.140625" style="111" customWidth="1"/>
    <col min="2" max="2" width="74.42578125" style="111" customWidth="1"/>
    <col min="3" max="5" width="16.7109375" style="111" customWidth="1"/>
    <col min="6" max="8" width="15.7109375" style="111" customWidth="1"/>
    <col min="9" max="9" width="16.7109375" style="111" customWidth="1"/>
    <col min="10" max="14" width="15.7109375" style="111" customWidth="1"/>
    <col min="15" max="15" width="9.7109375" style="111" customWidth="1"/>
    <col min="16" max="16" width="20.42578125" style="111" customWidth="1"/>
    <col min="17" max="16384" width="9.140625" style="111"/>
  </cols>
  <sheetData>
    <row r="1" spans="1:16" s="110" customFormat="1" ht="20.25" customHeight="1">
      <c r="A1" s="287" t="s">
        <v>825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186" t="s">
        <v>723</v>
      </c>
    </row>
    <row r="2" spans="1:16" ht="21" customHeight="1">
      <c r="A2" s="291"/>
      <c r="B2" s="292"/>
      <c r="C2" s="288" t="s">
        <v>478</v>
      </c>
      <c r="D2" s="288" t="s">
        <v>477</v>
      </c>
      <c r="E2" s="288" t="s">
        <v>479</v>
      </c>
      <c r="F2" s="288" t="s">
        <v>482</v>
      </c>
      <c r="G2" s="288" t="s">
        <v>480</v>
      </c>
      <c r="H2" s="288" t="s">
        <v>485</v>
      </c>
      <c r="I2" s="288" t="s">
        <v>489</v>
      </c>
      <c r="J2" s="288" t="s">
        <v>481</v>
      </c>
      <c r="K2" s="288" t="s">
        <v>486</v>
      </c>
      <c r="L2" s="288" t="s">
        <v>484</v>
      </c>
      <c r="M2" s="288" t="s">
        <v>487</v>
      </c>
      <c r="N2" s="288" t="s">
        <v>488</v>
      </c>
      <c r="O2" s="288" t="s">
        <v>483</v>
      </c>
      <c r="P2" s="299" t="s">
        <v>471</v>
      </c>
    </row>
    <row r="3" spans="1:16" ht="20.25" customHeight="1">
      <c r="A3" s="293"/>
      <c r="B3" s="294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300"/>
    </row>
    <row r="4" spans="1:16" ht="39.75" customHeight="1">
      <c r="A4" s="295"/>
      <c r="B4" s="296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301"/>
    </row>
    <row r="5" spans="1:16" ht="15.75">
      <c r="A5" s="297" t="s">
        <v>722</v>
      </c>
      <c r="B5" s="298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12"/>
    </row>
    <row r="6" spans="1:16" ht="15.75">
      <c r="A6" s="164" t="s">
        <v>399</v>
      </c>
      <c r="B6" s="165" t="s">
        <v>608</v>
      </c>
      <c r="C6" s="129">
        <v>61</v>
      </c>
      <c r="D6" s="129">
        <v>285</v>
      </c>
      <c r="E6" s="129">
        <v>107</v>
      </c>
      <c r="F6" s="129">
        <v>15</v>
      </c>
      <c r="G6" s="129">
        <v>2533</v>
      </c>
      <c r="H6" s="129">
        <v>29.894030000000001</v>
      </c>
      <c r="I6" s="129">
        <v>0</v>
      </c>
      <c r="J6" s="129">
        <v>0</v>
      </c>
      <c r="K6" s="129">
        <v>84</v>
      </c>
      <c r="L6" s="129">
        <v>607</v>
      </c>
      <c r="M6" s="129">
        <v>230</v>
      </c>
      <c r="N6" s="129">
        <v>137</v>
      </c>
      <c r="O6" s="129">
        <v>5.9590399999999999</v>
      </c>
      <c r="P6" s="127">
        <v>4094.8530700000001</v>
      </c>
    </row>
    <row r="7" spans="1:16" ht="15.75">
      <c r="A7" s="164" t="s">
        <v>421</v>
      </c>
      <c r="B7" s="166" t="s">
        <v>609</v>
      </c>
      <c r="C7" s="129">
        <v>61</v>
      </c>
      <c r="D7" s="129">
        <v>279</v>
      </c>
      <c r="E7" s="129">
        <v>81</v>
      </c>
      <c r="F7" s="129">
        <v>15</v>
      </c>
      <c r="G7" s="129">
        <v>307</v>
      </c>
      <c r="H7" s="129">
        <v>11.2555</v>
      </c>
      <c r="I7" s="129">
        <v>0</v>
      </c>
      <c r="J7" s="129">
        <v>0</v>
      </c>
      <c r="K7" s="129">
        <v>84</v>
      </c>
      <c r="L7" s="129">
        <v>607</v>
      </c>
      <c r="M7" s="129">
        <v>230</v>
      </c>
      <c r="N7" s="129">
        <v>28</v>
      </c>
      <c r="O7" s="129">
        <v>0.16359000000000001</v>
      </c>
      <c r="P7" s="127">
        <v>1703.4190900000001</v>
      </c>
    </row>
    <row r="8" spans="1:16" ht="15.75">
      <c r="A8" s="164" t="s">
        <v>421</v>
      </c>
      <c r="B8" s="166" t="s">
        <v>610</v>
      </c>
      <c r="C8" s="129">
        <v>0</v>
      </c>
      <c r="D8" s="129">
        <v>0</v>
      </c>
      <c r="E8" s="129">
        <v>0</v>
      </c>
      <c r="F8" s="129">
        <v>0</v>
      </c>
      <c r="G8" s="129">
        <v>0</v>
      </c>
      <c r="H8" s="129">
        <v>0</v>
      </c>
      <c r="I8" s="129">
        <v>0</v>
      </c>
      <c r="J8" s="129">
        <v>0</v>
      </c>
      <c r="K8" s="129">
        <v>0</v>
      </c>
      <c r="L8" s="129">
        <v>0</v>
      </c>
      <c r="M8" s="129">
        <v>0</v>
      </c>
      <c r="N8" s="129">
        <v>0</v>
      </c>
      <c r="O8" s="129">
        <v>0</v>
      </c>
      <c r="P8" s="127">
        <v>0</v>
      </c>
    </row>
    <row r="9" spans="1:16" ht="15.75">
      <c r="A9" s="164" t="s">
        <v>421</v>
      </c>
      <c r="B9" s="166" t="s">
        <v>611</v>
      </c>
      <c r="C9" s="129">
        <v>0</v>
      </c>
      <c r="D9" s="129">
        <v>6</v>
      </c>
      <c r="E9" s="129">
        <v>26</v>
      </c>
      <c r="F9" s="129">
        <v>0</v>
      </c>
      <c r="G9" s="129">
        <v>2226</v>
      </c>
      <c r="H9" s="129">
        <v>18.638529999999999</v>
      </c>
      <c r="I9" s="129">
        <v>0</v>
      </c>
      <c r="J9" s="129">
        <v>0</v>
      </c>
      <c r="K9" s="129">
        <v>0</v>
      </c>
      <c r="L9" s="129">
        <v>0</v>
      </c>
      <c r="M9" s="129">
        <v>0</v>
      </c>
      <c r="N9" s="129">
        <v>109</v>
      </c>
      <c r="O9" s="129">
        <v>5.7954499999999998</v>
      </c>
      <c r="P9" s="127">
        <v>2391.4339800000002</v>
      </c>
    </row>
    <row r="10" spans="1:16" ht="15.75">
      <c r="A10" s="167" t="s">
        <v>612</v>
      </c>
      <c r="B10" s="168" t="s">
        <v>613</v>
      </c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27"/>
    </row>
    <row r="11" spans="1:16" ht="15.75">
      <c r="A11" s="164" t="s">
        <v>422</v>
      </c>
      <c r="B11" s="166" t="s">
        <v>614</v>
      </c>
      <c r="C11" s="129">
        <v>17410</v>
      </c>
      <c r="D11" s="129">
        <v>4085</v>
      </c>
      <c r="E11" s="129">
        <v>164</v>
      </c>
      <c r="F11" s="129">
        <v>4524</v>
      </c>
      <c r="G11" s="129">
        <v>12563</v>
      </c>
      <c r="H11" s="129">
        <v>0</v>
      </c>
      <c r="I11" s="129">
        <v>0</v>
      </c>
      <c r="J11" s="129">
        <v>3507.7842900000001</v>
      </c>
      <c r="K11" s="129">
        <v>88</v>
      </c>
      <c r="L11" s="129">
        <v>0</v>
      </c>
      <c r="M11" s="129">
        <v>360</v>
      </c>
      <c r="N11" s="129">
        <v>0</v>
      </c>
      <c r="O11" s="129">
        <v>0</v>
      </c>
      <c r="P11" s="127">
        <v>42701.784290000003</v>
      </c>
    </row>
    <row r="12" spans="1:16" ht="15.75">
      <c r="A12" s="169">
        <v>1</v>
      </c>
      <c r="B12" s="170" t="s">
        <v>615</v>
      </c>
      <c r="C12" s="129">
        <v>0</v>
      </c>
      <c r="D12" s="129">
        <v>0</v>
      </c>
      <c r="E12" s="129">
        <v>0</v>
      </c>
      <c r="F12" s="129">
        <v>36</v>
      </c>
      <c r="G12" s="129">
        <v>5120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0</v>
      </c>
      <c r="P12" s="127">
        <v>5156</v>
      </c>
    </row>
    <row r="13" spans="1:16" ht="25.5">
      <c r="A13" s="164" t="s">
        <v>423</v>
      </c>
      <c r="B13" s="171" t="s">
        <v>616</v>
      </c>
      <c r="C13" s="129">
        <v>0</v>
      </c>
      <c r="D13" s="129">
        <v>169</v>
      </c>
      <c r="E13" s="129">
        <v>61</v>
      </c>
      <c r="F13" s="129">
        <v>0</v>
      </c>
      <c r="G13" s="129">
        <v>115613</v>
      </c>
      <c r="H13" s="129">
        <v>0</v>
      </c>
      <c r="I13" s="129">
        <v>7348</v>
      </c>
      <c r="J13" s="129">
        <v>0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7">
        <v>123191</v>
      </c>
    </row>
    <row r="14" spans="1:16" ht="15.75">
      <c r="A14" s="164" t="s">
        <v>400</v>
      </c>
      <c r="B14" s="166" t="s">
        <v>617</v>
      </c>
      <c r="C14" s="129">
        <v>0</v>
      </c>
      <c r="D14" s="129">
        <v>169</v>
      </c>
      <c r="E14" s="129">
        <v>61</v>
      </c>
      <c r="F14" s="129">
        <v>0</v>
      </c>
      <c r="G14" s="129">
        <v>115425</v>
      </c>
      <c r="H14" s="129">
        <v>0</v>
      </c>
      <c r="I14" s="129">
        <v>7348</v>
      </c>
      <c r="J14" s="129">
        <v>0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7">
        <v>123003</v>
      </c>
    </row>
    <row r="15" spans="1:16" ht="30">
      <c r="A15" s="164" t="s">
        <v>401</v>
      </c>
      <c r="B15" s="166" t="s">
        <v>618</v>
      </c>
      <c r="C15" s="129">
        <v>0</v>
      </c>
      <c r="D15" s="129">
        <v>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0</v>
      </c>
      <c r="P15" s="127">
        <v>0</v>
      </c>
    </row>
    <row r="16" spans="1:16" ht="15.75">
      <c r="A16" s="164" t="s">
        <v>402</v>
      </c>
      <c r="B16" s="166" t="s">
        <v>619</v>
      </c>
      <c r="C16" s="129">
        <v>0</v>
      </c>
      <c r="D16" s="129">
        <v>0</v>
      </c>
      <c r="E16" s="129">
        <v>0</v>
      </c>
      <c r="F16" s="129">
        <v>0</v>
      </c>
      <c r="G16" s="129">
        <v>188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0</v>
      </c>
      <c r="O16" s="129">
        <v>0</v>
      </c>
      <c r="P16" s="127">
        <v>188</v>
      </c>
    </row>
    <row r="17" spans="1:16" ht="30">
      <c r="A17" s="164" t="s">
        <v>403</v>
      </c>
      <c r="B17" s="166" t="s">
        <v>620</v>
      </c>
      <c r="C17" s="129">
        <v>0</v>
      </c>
      <c r="D17" s="129">
        <v>0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0</v>
      </c>
      <c r="P17" s="127">
        <v>0</v>
      </c>
    </row>
    <row r="18" spans="1:16" ht="15.75">
      <c r="A18" s="164" t="s">
        <v>424</v>
      </c>
      <c r="B18" s="166" t="s">
        <v>621</v>
      </c>
      <c r="C18" s="129">
        <v>349926</v>
      </c>
      <c r="D18" s="129">
        <v>111097</v>
      </c>
      <c r="E18" s="129">
        <v>96608</v>
      </c>
      <c r="F18" s="129">
        <v>193084</v>
      </c>
      <c r="G18" s="129">
        <v>144991</v>
      </c>
      <c r="H18" s="129">
        <v>36644.764259999996</v>
      </c>
      <c r="I18" s="129">
        <v>1581</v>
      </c>
      <c r="J18" s="129">
        <v>94288.421139999977</v>
      </c>
      <c r="K18" s="129">
        <v>25293</v>
      </c>
      <c r="L18" s="129">
        <v>22022</v>
      </c>
      <c r="M18" s="129">
        <v>6316</v>
      </c>
      <c r="N18" s="129">
        <v>11715</v>
      </c>
      <c r="O18" s="129">
        <v>162872.02303000001</v>
      </c>
      <c r="P18" s="127">
        <v>1256438.2084299999</v>
      </c>
    </row>
    <row r="19" spans="1:16" ht="15.75">
      <c r="A19" s="164" t="s">
        <v>400</v>
      </c>
      <c r="B19" s="166" t="s">
        <v>622</v>
      </c>
      <c r="C19" s="129">
        <v>70268</v>
      </c>
      <c r="D19" s="129">
        <v>7712</v>
      </c>
      <c r="E19" s="129">
        <v>7420</v>
      </c>
      <c r="F19" s="129">
        <v>20930</v>
      </c>
      <c r="G19" s="129">
        <v>0</v>
      </c>
      <c r="H19" s="129">
        <v>0</v>
      </c>
      <c r="I19" s="129">
        <v>0</v>
      </c>
      <c r="J19" s="129">
        <v>0</v>
      </c>
      <c r="K19" s="129">
        <v>11927</v>
      </c>
      <c r="L19" s="129">
        <v>59</v>
      </c>
      <c r="M19" s="129">
        <v>4280</v>
      </c>
      <c r="N19" s="129">
        <v>10105</v>
      </c>
      <c r="O19" s="129">
        <v>0</v>
      </c>
      <c r="P19" s="127">
        <v>132701</v>
      </c>
    </row>
    <row r="20" spans="1:16" ht="15.75">
      <c r="A20" s="164" t="s">
        <v>401</v>
      </c>
      <c r="B20" s="166" t="s">
        <v>623</v>
      </c>
      <c r="C20" s="129">
        <v>276296</v>
      </c>
      <c r="D20" s="129">
        <v>101535</v>
      </c>
      <c r="E20" s="129">
        <v>85120</v>
      </c>
      <c r="F20" s="129">
        <v>171786</v>
      </c>
      <c r="G20" s="129">
        <v>106496</v>
      </c>
      <c r="H20" s="129">
        <v>34955.145899999996</v>
      </c>
      <c r="I20" s="129">
        <v>1581</v>
      </c>
      <c r="J20" s="129">
        <v>94288.42114999998</v>
      </c>
      <c r="K20" s="129">
        <v>13366</v>
      </c>
      <c r="L20" s="129">
        <v>7517</v>
      </c>
      <c r="M20" s="129">
        <v>918</v>
      </c>
      <c r="N20" s="129">
        <v>857</v>
      </c>
      <c r="O20" s="129">
        <v>0</v>
      </c>
      <c r="P20" s="127">
        <v>894715.56704999995</v>
      </c>
    </row>
    <row r="21" spans="1:16" ht="15.75">
      <c r="A21" s="164"/>
      <c r="B21" s="166" t="s">
        <v>624</v>
      </c>
      <c r="C21" s="129">
        <v>275863</v>
      </c>
      <c r="D21" s="129">
        <v>89476</v>
      </c>
      <c r="E21" s="129">
        <v>57684</v>
      </c>
      <c r="F21" s="129">
        <v>141947</v>
      </c>
      <c r="G21" s="129">
        <v>106496</v>
      </c>
      <c r="H21" s="129">
        <v>34955.145899999996</v>
      </c>
      <c r="I21" s="129">
        <v>0</v>
      </c>
      <c r="J21" s="129">
        <v>31945.918973564399</v>
      </c>
      <c r="K21" s="129">
        <v>7004</v>
      </c>
      <c r="L21" s="129">
        <v>7517</v>
      </c>
      <c r="M21" s="129">
        <v>918</v>
      </c>
      <c r="N21" s="129">
        <v>4</v>
      </c>
      <c r="O21" s="129">
        <v>0</v>
      </c>
      <c r="P21" s="127">
        <v>753810.06487356441</v>
      </c>
    </row>
    <row r="22" spans="1:16" ht="15.75">
      <c r="A22" s="164" t="s">
        <v>402</v>
      </c>
      <c r="B22" s="166" t="s">
        <v>625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  <c r="H22" s="129">
        <v>0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27">
        <v>0</v>
      </c>
    </row>
    <row r="23" spans="1:16" ht="15.75">
      <c r="A23" s="164" t="s">
        <v>403</v>
      </c>
      <c r="B23" s="166" t="s">
        <v>626</v>
      </c>
      <c r="C23" s="129">
        <v>0</v>
      </c>
      <c r="D23" s="129">
        <v>0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7">
        <v>0</v>
      </c>
    </row>
    <row r="24" spans="1:16" ht="15.75">
      <c r="A24" s="164" t="s">
        <v>404</v>
      </c>
      <c r="B24" s="166" t="s">
        <v>627</v>
      </c>
      <c r="C24" s="129">
        <v>254</v>
      </c>
      <c r="D24" s="129">
        <v>1850</v>
      </c>
      <c r="E24" s="129">
        <v>0</v>
      </c>
      <c r="F24" s="129">
        <v>0</v>
      </c>
      <c r="G24" s="129">
        <v>1300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1116</v>
      </c>
      <c r="N24" s="129">
        <v>0</v>
      </c>
      <c r="O24" s="129">
        <v>162872.02303000001</v>
      </c>
      <c r="P24" s="127">
        <v>167392.02303000001</v>
      </c>
    </row>
    <row r="25" spans="1:16" ht="15.75">
      <c r="A25" s="164" t="s">
        <v>405</v>
      </c>
      <c r="B25" s="166" t="s">
        <v>628</v>
      </c>
      <c r="C25" s="129">
        <v>3012</v>
      </c>
      <c r="D25" s="129">
        <v>0</v>
      </c>
      <c r="E25" s="129">
        <v>4068</v>
      </c>
      <c r="F25" s="129">
        <v>0</v>
      </c>
      <c r="G25" s="129">
        <v>37195</v>
      </c>
      <c r="H25" s="129">
        <v>1689.6183599999999</v>
      </c>
      <c r="I25" s="129">
        <v>0</v>
      </c>
      <c r="J25" s="129">
        <v>-1.0000000000000001E-5</v>
      </c>
      <c r="K25" s="129">
        <v>0</v>
      </c>
      <c r="L25" s="129">
        <v>14446</v>
      </c>
      <c r="M25" s="129">
        <v>2</v>
      </c>
      <c r="N25" s="129">
        <v>753</v>
      </c>
      <c r="O25" s="129">
        <v>0</v>
      </c>
      <c r="P25" s="127">
        <v>61165.618349999997</v>
      </c>
    </row>
    <row r="26" spans="1:16" ht="15.75">
      <c r="A26" s="164" t="s">
        <v>406</v>
      </c>
      <c r="B26" s="166" t="s">
        <v>611</v>
      </c>
      <c r="C26" s="129">
        <v>96</v>
      </c>
      <c r="D26" s="129">
        <v>0</v>
      </c>
      <c r="E26" s="129">
        <v>0</v>
      </c>
      <c r="F26" s="129">
        <v>368</v>
      </c>
      <c r="G26" s="129">
        <v>0</v>
      </c>
      <c r="H26" s="129">
        <v>0</v>
      </c>
      <c r="I26" s="129">
        <v>0</v>
      </c>
      <c r="J26" s="129">
        <v>0</v>
      </c>
      <c r="K26" s="129">
        <v>0</v>
      </c>
      <c r="L26" s="129">
        <v>0</v>
      </c>
      <c r="M26" s="129">
        <v>0</v>
      </c>
      <c r="N26" s="129">
        <v>0</v>
      </c>
      <c r="O26" s="129">
        <v>0</v>
      </c>
      <c r="P26" s="127">
        <v>464</v>
      </c>
    </row>
    <row r="27" spans="1:16" ht="15.75">
      <c r="A27" s="164" t="s">
        <v>414</v>
      </c>
      <c r="B27" s="166" t="s">
        <v>629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  <c r="J27" s="129">
        <v>0</v>
      </c>
      <c r="K27" s="129">
        <v>0</v>
      </c>
      <c r="L27" s="129">
        <v>0</v>
      </c>
      <c r="M27" s="129">
        <v>0</v>
      </c>
      <c r="N27" s="129">
        <v>0</v>
      </c>
      <c r="O27" s="129">
        <v>0</v>
      </c>
      <c r="P27" s="127">
        <v>0</v>
      </c>
    </row>
    <row r="28" spans="1:16" ht="15.75">
      <c r="A28" s="164"/>
      <c r="B28" s="168" t="s">
        <v>630</v>
      </c>
      <c r="C28" s="129">
        <v>367336</v>
      </c>
      <c r="D28" s="129">
        <v>115351</v>
      </c>
      <c r="E28" s="129">
        <v>96833</v>
      </c>
      <c r="F28" s="129">
        <v>197608</v>
      </c>
      <c r="G28" s="129">
        <v>273167</v>
      </c>
      <c r="H28" s="129">
        <v>36644.764259999996</v>
      </c>
      <c r="I28" s="129">
        <v>8929</v>
      </c>
      <c r="J28" s="129">
        <v>97796.205429999973</v>
      </c>
      <c r="K28" s="129">
        <v>25381</v>
      </c>
      <c r="L28" s="129">
        <v>22022</v>
      </c>
      <c r="M28" s="129">
        <v>6676</v>
      </c>
      <c r="N28" s="129">
        <v>11715</v>
      </c>
      <c r="O28" s="129">
        <v>162872.02303000001</v>
      </c>
      <c r="P28" s="127">
        <v>1422330.9927200002</v>
      </c>
    </row>
    <row r="29" spans="1:16" ht="15.75">
      <c r="A29" s="167" t="s">
        <v>631</v>
      </c>
      <c r="B29" s="168" t="s">
        <v>632</v>
      </c>
      <c r="C29" s="129">
        <v>119272</v>
      </c>
      <c r="D29" s="129">
        <v>7232</v>
      </c>
      <c r="E29" s="129">
        <v>5720</v>
      </c>
      <c r="F29" s="129">
        <v>9582</v>
      </c>
      <c r="G29" s="129">
        <v>22474</v>
      </c>
      <c r="H29" s="129">
        <v>1225.50397</v>
      </c>
      <c r="I29" s="129">
        <v>0</v>
      </c>
      <c r="J29" s="129">
        <v>6638.6026499999998</v>
      </c>
      <c r="K29" s="129">
        <v>5516</v>
      </c>
      <c r="L29" s="129">
        <v>4722</v>
      </c>
      <c r="M29" s="129">
        <v>0</v>
      </c>
      <c r="N29" s="129">
        <v>149</v>
      </c>
      <c r="O29" s="129">
        <v>0</v>
      </c>
      <c r="P29" s="127">
        <v>182531.10661999998</v>
      </c>
    </row>
    <row r="30" spans="1:16" s="113" customFormat="1" ht="15.75">
      <c r="A30" s="167" t="s">
        <v>633</v>
      </c>
      <c r="B30" s="168" t="s">
        <v>634</v>
      </c>
      <c r="C30" s="129">
        <v>1712</v>
      </c>
      <c r="D30" s="129">
        <v>14970</v>
      </c>
      <c r="E30" s="129">
        <v>7517</v>
      </c>
      <c r="F30" s="129">
        <v>1630</v>
      </c>
      <c r="G30" s="129">
        <v>10414</v>
      </c>
      <c r="H30" s="129">
        <v>2639.1959800000004</v>
      </c>
      <c r="I30" s="129">
        <v>800</v>
      </c>
      <c r="J30" s="129">
        <v>1501.5287500000004</v>
      </c>
      <c r="K30" s="129">
        <v>284</v>
      </c>
      <c r="L30" s="129">
        <v>863</v>
      </c>
      <c r="M30" s="129">
        <v>4155</v>
      </c>
      <c r="N30" s="129">
        <v>1262</v>
      </c>
      <c r="O30" s="129">
        <v>7261.9682199999997</v>
      </c>
      <c r="P30" s="127">
        <v>55009.692950000004</v>
      </c>
    </row>
    <row r="31" spans="1:16" s="113" customFormat="1" ht="15.75">
      <c r="A31" s="167" t="s">
        <v>422</v>
      </c>
      <c r="B31" s="166" t="s">
        <v>635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6"/>
    </row>
    <row r="32" spans="1:16" s="113" customFormat="1" ht="15.75">
      <c r="A32" s="167" t="s">
        <v>400</v>
      </c>
      <c r="B32" s="166" t="s">
        <v>636</v>
      </c>
      <c r="C32" s="129">
        <v>1179</v>
      </c>
      <c r="D32" s="129">
        <v>13592</v>
      </c>
      <c r="E32" s="129">
        <v>7014</v>
      </c>
      <c r="F32" s="129">
        <v>1404</v>
      </c>
      <c r="G32" s="129">
        <v>9761</v>
      </c>
      <c r="H32" s="129">
        <v>2578.6164900000003</v>
      </c>
      <c r="I32" s="129">
        <v>800</v>
      </c>
      <c r="J32" s="129">
        <v>1468.1828400000004</v>
      </c>
      <c r="K32" s="129">
        <v>198</v>
      </c>
      <c r="L32" s="129">
        <v>450</v>
      </c>
      <c r="M32" s="129">
        <v>592</v>
      </c>
      <c r="N32" s="129">
        <v>623</v>
      </c>
      <c r="O32" s="129">
        <v>7164.79511</v>
      </c>
      <c r="P32" s="127">
        <v>46824.594440000001</v>
      </c>
    </row>
    <row r="33" spans="1:16" s="113" customFormat="1" ht="15.75">
      <c r="A33" s="167" t="s">
        <v>421</v>
      </c>
      <c r="B33" s="166" t="s">
        <v>637</v>
      </c>
      <c r="C33" s="129">
        <v>1</v>
      </c>
      <c r="D33" s="129">
        <v>0</v>
      </c>
      <c r="E33" s="129">
        <v>0</v>
      </c>
      <c r="F33" s="129">
        <v>0</v>
      </c>
      <c r="G33" s="129">
        <v>0</v>
      </c>
      <c r="H33" s="129">
        <v>0</v>
      </c>
      <c r="I33" s="129">
        <v>0</v>
      </c>
      <c r="J33" s="129">
        <v>0</v>
      </c>
      <c r="K33" s="129">
        <v>0</v>
      </c>
      <c r="L33" s="129">
        <v>0</v>
      </c>
      <c r="M33" s="129">
        <v>0</v>
      </c>
      <c r="N33" s="129">
        <v>0</v>
      </c>
      <c r="O33" s="129">
        <v>0</v>
      </c>
      <c r="P33" s="127">
        <v>1</v>
      </c>
    </row>
    <row r="34" spans="1:16" s="113" customFormat="1" ht="15.75">
      <c r="A34" s="167" t="s">
        <v>421</v>
      </c>
      <c r="B34" s="166" t="s">
        <v>638</v>
      </c>
      <c r="C34" s="129">
        <v>0</v>
      </c>
      <c r="D34" s="129">
        <v>0</v>
      </c>
      <c r="E34" s="129">
        <v>0</v>
      </c>
      <c r="F34" s="129">
        <v>0</v>
      </c>
      <c r="G34" s="129">
        <v>0</v>
      </c>
      <c r="H34" s="129">
        <v>0</v>
      </c>
      <c r="I34" s="129">
        <v>0</v>
      </c>
      <c r="J34" s="129">
        <v>0</v>
      </c>
      <c r="K34" s="129">
        <v>0</v>
      </c>
      <c r="L34" s="129">
        <v>0</v>
      </c>
      <c r="M34" s="129">
        <v>0</v>
      </c>
      <c r="N34" s="129">
        <v>0</v>
      </c>
      <c r="O34" s="129">
        <v>0</v>
      </c>
      <c r="P34" s="127">
        <v>0</v>
      </c>
    </row>
    <row r="35" spans="1:16" ht="15.75">
      <c r="A35" s="167" t="s">
        <v>401</v>
      </c>
      <c r="B35" s="166" t="s">
        <v>639</v>
      </c>
      <c r="C35" s="129">
        <v>0</v>
      </c>
      <c r="D35" s="129">
        <v>0</v>
      </c>
      <c r="E35" s="129">
        <v>35</v>
      </c>
      <c r="F35" s="129">
        <v>0</v>
      </c>
      <c r="G35" s="129">
        <v>0</v>
      </c>
      <c r="H35" s="129">
        <v>0</v>
      </c>
      <c r="I35" s="129">
        <v>0</v>
      </c>
      <c r="J35" s="129">
        <v>0</v>
      </c>
      <c r="K35" s="129">
        <v>0</v>
      </c>
      <c r="L35" s="129">
        <v>154</v>
      </c>
      <c r="M35" s="129">
        <v>0</v>
      </c>
      <c r="N35" s="129">
        <v>0</v>
      </c>
      <c r="O35" s="129">
        <v>0</v>
      </c>
      <c r="P35" s="127">
        <v>189</v>
      </c>
    </row>
    <row r="36" spans="1:16" ht="15.75">
      <c r="A36" s="167" t="s">
        <v>421</v>
      </c>
      <c r="B36" s="166" t="s">
        <v>637</v>
      </c>
      <c r="C36" s="129">
        <v>0</v>
      </c>
      <c r="D36" s="129">
        <v>0</v>
      </c>
      <c r="E36" s="129">
        <v>0</v>
      </c>
      <c r="F36" s="129">
        <v>0</v>
      </c>
      <c r="G36" s="129">
        <v>0</v>
      </c>
      <c r="H36" s="129">
        <v>0</v>
      </c>
      <c r="I36" s="129">
        <v>0</v>
      </c>
      <c r="J36" s="129">
        <v>0</v>
      </c>
      <c r="K36" s="129">
        <v>0</v>
      </c>
      <c r="L36" s="129">
        <v>0</v>
      </c>
      <c r="M36" s="129">
        <v>0</v>
      </c>
      <c r="N36" s="129">
        <v>0</v>
      </c>
      <c r="O36" s="129">
        <v>0</v>
      </c>
      <c r="P36" s="127">
        <v>0</v>
      </c>
    </row>
    <row r="37" spans="1:16" ht="15.75">
      <c r="A37" s="167" t="s">
        <v>421</v>
      </c>
      <c r="B37" s="166" t="s">
        <v>638</v>
      </c>
      <c r="C37" s="129">
        <v>0</v>
      </c>
      <c r="D37" s="129">
        <v>0</v>
      </c>
      <c r="E37" s="129">
        <v>0</v>
      </c>
      <c r="F37" s="129">
        <v>0</v>
      </c>
      <c r="G37" s="129">
        <v>0</v>
      </c>
      <c r="H37" s="129">
        <v>0</v>
      </c>
      <c r="I37" s="129">
        <v>0</v>
      </c>
      <c r="J37" s="129">
        <v>0</v>
      </c>
      <c r="K37" s="129">
        <v>0</v>
      </c>
      <c r="L37" s="129">
        <v>0</v>
      </c>
      <c r="M37" s="129">
        <v>0</v>
      </c>
      <c r="N37" s="129">
        <v>0</v>
      </c>
      <c r="O37" s="129">
        <v>0</v>
      </c>
      <c r="P37" s="127">
        <v>0</v>
      </c>
    </row>
    <row r="38" spans="1:16" ht="15.75">
      <c r="A38" s="167" t="s">
        <v>419</v>
      </c>
      <c r="B38" s="168" t="s">
        <v>640</v>
      </c>
      <c r="C38" s="129">
        <v>1179</v>
      </c>
      <c r="D38" s="129">
        <v>13592</v>
      </c>
      <c r="E38" s="129">
        <v>7049</v>
      </c>
      <c r="F38" s="129">
        <v>1404</v>
      </c>
      <c r="G38" s="129">
        <v>9761</v>
      </c>
      <c r="H38" s="129">
        <v>2578.6164900000003</v>
      </c>
      <c r="I38" s="129">
        <v>800</v>
      </c>
      <c r="J38" s="129">
        <v>1468.1828400000004</v>
      </c>
      <c r="K38" s="129">
        <v>198</v>
      </c>
      <c r="L38" s="129">
        <v>604</v>
      </c>
      <c r="M38" s="129">
        <v>592</v>
      </c>
      <c r="N38" s="129">
        <v>623</v>
      </c>
      <c r="O38" s="129">
        <v>7164.79511</v>
      </c>
      <c r="P38" s="127">
        <v>47013.594440000001</v>
      </c>
    </row>
    <row r="39" spans="1:16" ht="15.75">
      <c r="A39" s="164" t="s">
        <v>423</v>
      </c>
      <c r="B39" s="166" t="s">
        <v>641</v>
      </c>
      <c r="C39" s="129">
        <v>430</v>
      </c>
      <c r="D39" s="129">
        <v>63</v>
      </c>
      <c r="E39" s="129">
        <v>152</v>
      </c>
      <c r="F39" s="129">
        <v>0</v>
      </c>
      <c r="G39" s="129">
        <v>0</v>
      </c>
      <c r="H39" s="129">
        <v>0</v>
      </c>
      <c r="I39" s="129">
        <v>0</v>
      </c>
      <c r="J39" s="129">
        <v>-15.143150000000004</v>
      </c>
      <c r="K39" s="129">
        <v>17</v>
      </c>
      <c r="L39" s="129">
        <v>198</v>
      </c>
      <c r="M39" s="129">
        <v>0</v>
      </c>
      <c r="N39" s="129">
        <v>6</v>
      </c>
      <c r="O39" s="129">
        <v>0</v>
      </c>
      <c r="P39" s="127">
        <v>850.85685000000001</v>
      </c>
    </row>
    <row r="40" spans="1:16" ht="15.75">
      <c r="A40" s="164" t="s">
        <v>421</v>
      </c>
      <c r="B40" s="166" t="s">
        <v>637</v>
      </c>
      <c r="C40" s="129">
        <v>127</v>
      </c>
      <c r="D40" s="129">
        <v>0</v>
      </c>
      <c r="E40" s="129">
        <v>0</v>
      </c>
      <c r="F40" s="129">
        <v>0</v>
      </c>
      <c r="G40" s="129">
        <v>0</v>
      </c>
      <c r="H40" s="129">
        <v>0</v>
      </c>
      <c r="I40" s="129">
        <v>0</v>
      </c>
      <c r="J40" s="129">
        <v>0</v>
      </c>
      <c r="K40" s="129">
        <v>0</v>
      </c>
      <c r="L40" s="129">
        <v>0</v>
      </c>
      <c r="M40" s="129">
        <v>0</v>
      </c>
      <c r="N40" s="129">
        <v>0</v>
      </c>
      <c r="O40" s="129">
        <v>0</v>
      </c>
      <c r="P40" s="127">
        <v>127</v>
      </c>
    </row>
    <row r="41" spans="1:16" ht="15.75">
      <c r="A41" s="164" t="s">
        <v>421</v>
      </c>
      <c r="B41" s="166" t="s">
        <v>638</v>
      </c>
      <c r="C41" s="129">
        <v>0</v>
      </c>
      <c r="D41" s="129">
        <v>0</v>
      </c>
      <c r="E41" s="129">
        <v>0</v>
      </c>
      <c r="F41" s="129">
        <v>0</v>
      </c>
      <c r="G41" s="129">
        <v>0</v>
      </c>
      <c r="H41" s="129">
        <v>0</v>
      </c>
      <c r="I41" s="129">
        <v>0</v>
      </c>
      <c r="J41" s="129">
        <v>0</v>
      </c>
      <c r="K41" s="129">
        <v>0</v>
      </c>
      <c r="L41" s="129">
        <v>0</v>
      </c>
      <c r="M41" s="129">
        <v>0</v>
      </c>
      <c r="N41" s="129">
        <v>0</v>
      </c>
      <c r="O41" s="129">
        <v>0</v>
      </c>
      <c r="P41" s="127">
        <v>0</v>
      </c>
    </row>
    <row r="42" spans="1:16" ht="15.75">
      <c r="A42" s="164" t="s">
        <v>424</v>
      </c>
      <c r="B42" s="166" t="s">
        <v>642</v>
      </c>
      <c r="C42" s="129">
        <v>103</v>
      </c>
      <c r="D42" s="129">
        <v>1315</v>
      </c>
      <c r="E42" s="129">
        <v>316</v>
      </c>
      <c r="F42" s="129">
        <v>226</v>
      </c>
      <c r="G42" s="129">
        <v>653</v>
      </c>
      <c r="H42" s="129">
        <v>60.579490000000007</v>
      </c>
      <c r="I42" s="129">
        <v>0</v>
      </c>
      <c r="J42" s="129">
        <v>48.489059999999995</v>
      </c>
      <c r="K42" s="129">
        <v>69</v>
      </c>
      <c r="L42" s="129">
        <v>61</v>
      </c>
      <c r="M42" s="129">
        <v>3563</v>
      </c>
      <c r="N42" s="129">
        <v>633</v>
      </c>
      <c r="O42" s="129">
        <v>97.173109999999994</v>
      </c>
      <c r="P42" s="127">
        <v>7145.2416599999997</v>
      </c>
    </row>
    <row r="43" spans="1:16" ht="15.75">
      <c r="A43" s="164" t="s">
        <v>421</v>
      </c>
      <c r="B43" s="166" t="s">
        <v>637</v>
      </c>
      <c r="C43" s="129">
        <v>0</v>
      </c>
      <c r="D43" s="129">
        <v>0</v>
      </c>
      <c r="E43" s="129">
        <v>113</v>
      </c>
      <c r="F43" s="129">
        <v>0</v>
      </c>
      <c r="G43" s="129">
        <v>0</v>
      </c>
      <c r="H43" s="129">
        <v>0</v>
      </c>
      <c r="I43" s="129">
        <v>0</v>
      </c>
      <c r="J43" s="129">
        <v>0</v>
      </c>
      <c r="K43" s="129">
        <v>0</v>
      </c>
      <c r="L43" s="129">
        <v>0</v>
      </c>
      <c r="M43" s="129">
        <v>0</v>
      </c>
      <c r="N43" s="129">
        <v>0</v>
      </c>
      <c r="O43" s="129">
        <v>0</v>
      </c>
      <c r="P43" s="127">
        <v>113</v>
      </c>
    </row>
    <row r="44" spans="1:16" ht="15.75">
      <c r="A44" s="164" t="s">
        <v>421</v>
      </c>
      <c r="B44" s="166" t="s">
        <v>638</v>
      </c>
      <c r="C44" s="129">
        <v>0</v>
      </c>
      <c r="D44" s="129">
        <v>0</v>
      </c>
      <c r="E44" s="129">
        <v>0</v>
      </c>
      <c r="F44" s="129">
        <v>0</v>
      </c>
      <c r="G44" s="129">
        <v>0</v>
      </c>
      <c r="H44" s="129">
        <v>0</v>
      </c>
      <c r="I44" s="129">
        <v>0</v>
      </c>
      <c r="J44" s="129">
        <v>0</v>
      </c>
      <c r="K44" s="129">
        <v>0</v>
      </c>
      <c r="L44" s="129">
        <v>0</v>
      </c>
      <c r="M44" s="129">
        <v>0</v>
      </c>
      <c r="N44" s="129">
        <v>0</v>
      </c>
      <c r="O44" s="129">
        <v>0</v>
      </c>
      <c r="P44" s="127">
        <v>0</v>
      </c>
    </row>
    <row r="45" spans="1:16" ht="15.75">
      <c r="A45" s="164" t="s">
        <v>643</v>
      </c>
      <c r="B45" s="172" t="s">
        <v>644</v>
      </c>
      <c r="C45" s="132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32"/>
      <c r="P45" s="127"/>
    </row>
    <row r="46" spans="1:16" ht="15.75">
      <c r="A46" s="164" t="s">
        <v>400</v>
      </c>
      <c r="B46" s="173" t="s">
        <v>645</v>
      </c>
      <c r="C46" s="129">
        <v>52</v>
      </c>
      <c r="D46" s="129">
        <v>6291</v>
      </c>
      <c r="E46" s="129">
        <v>437</v>
      </c>
      <c r="F46" s="129">
        <v>507</v>
      </c>
      <c r="G46" s="129">
        <v>200</v>
      </c>
      <c r="H46" s="129">
        <v>0</v>
      </c>
      <c r="I46" s="129">
        <v>0</v>
      </c>
      <c r="J46" s="129">
        <v>41.343829999999997</v>
      </c>
      <c r="K46" s="129">
        <v>0</v>
      </c>
      <c r="L46" s="129">
        <v>13</v>
      </c>
      <c r="M46" s="129">
        <v>0</v>
      </c>
      <c r="N46" s="129">
        <v>28</v>
      </c>
      <c r="O46" s="129">
        <v>0</v>
      </c>
      <c r="P46" s="127">
        <v>7569.3438299999998</v>
      </c>
    </row>
    <row r="47" spans="1:16" ht="15.75">
      <c r="A47" s="164">
        <v>2</v>
      </c>
      <c r="B47" s="173" t="s">
        <v>646</v>
      </c>
      <c r="C47" s="129">
        <v>0</v>
      </c>
      <c r="D47" s="129">
        <v>0</v>
      </c>
      <c r="E47" s="129">
        <v>0</v>
      </c>
      <c r="F47" s="129">
        <v>0</v>
      </c>
      <c r="G47" s="129">
        <v>0</v>
      </c>
      <c r="H47" s="129">
        <v>0</v>
      </c>
      <c r="I47" s="129">
        <v>0</v>
      </c>
      <c r="J47" s="129">
        <v>0</v>
      </c>
      <c r="K47" s="129">
        <v>0</v>
      </c>
      <c r="L47" s="129">
        <v>0</v>
      </c>
      <c r="M47" s="129">
        <v>0</v>
      </c>
      <c r="N47" s="129">
        <v>0</v>
      </c>
      <c r="O47" s="129">
        <v>0</v>
      </c>
      <c r="P47" s="127">
        <v>0</v>
      </c>
    </row>
    <row r="48" spans="1:16" ht="15.75">
      <c r="A48" s="164">
        <v>3</v>
      </c>
      <c r="B48" s="173" t="s">
        <v>647</v>
      </c>
      <c r="C48" s="129">
        <v>0</v>
      </c>
      <c r="D48" s="129">
        <v>230</v>
      </c>
      <c r="E48" s="129">
        <v>0</v>
      </c>
      <c r="F48" s="129">
        <v>0</v>
      </c>
      <c r="G48" s="129">
        <v>0</v>
      </c>
      <c r="H48" s="129">
        <v>18.362189999999998</v>
      </c>
      <c r="I48" s="129">
        <v>0</v>
      </c>
      <c r="J48" s="129">
        <v>0</v>
      </c>
      <c r="K48" s="129">
        <v>4</v>
      </c>
      <c r="L48" s="129">
        <v>0</v>
      </c>
      <c r="M48" s="129">
        <v>0</v>
      </c>
      <c r="N48" s="129">
        <v>0</v>
      </c>
      <c r="O48" s="129">
        <v>0</v>
      </c>
      <c r="P48" s="127">
        <v>252.36219</v>
      </c>
    </row>
    <row r="49" spans="1:16" ht="15.75">
      <c r="A49" s="164">
        <v>4</v>
      </c>
      <c r="B49" s="173" t="s">
        <v>648</v>
      </c>
      <c r="C49" s="129">
        <v>370</v>
      </c>
      <c r="D49" s="129">
        <v>1739</v>
      </c>
      <c r="E49" s="129">
        <v>93</v>
      </c>
      <c r="F49" s="129">
        <v>229</v>
      </c>
      <c r="G49" s="129">
        <v>0</v>
      </c>
      <c r="H49" s="129">
        <v>0</v>
      </c>
      <c r="I49" s="129">
        <v>0</v>
      </c>
      <c r="J49" s="129">
        <v>307.48884999999996</v>
      </c>
      <c r="K49" s="129">
        <v>0</v>
      </c>
      <c r="L49" s="129">
        <v>561</v>
      </c>
      <c r="M49" s="129">
        <v>0</v>
      </c>
      <c r="N49" s="129">
        <v>32</v>
      </c>
      <c r="O49" s="129">
        <v>0</v>
      </c>
      <c r="P49" s="127">
        <v>3331.4888499999997</v>
      </c>
    </row>
    <row r="50" spans="1:16" ht="15.75">
      <c r="A50" s="164">
        <v>5</v>
      </c>
      <c r="B50" s="173" t="s">
        <v>649</v>
      </c>
      <c r="C50" s="129">
        <v>0</v>
      </c>
      <c r="D50" s="129">
        <v>0</v>
      </c>
      <c r="E50" s="129">
        <v>0</v>
      </c>
      <c r="F50" s="129">
        <v>0</v>
      </c>
      <c r="G50" s="129">
        <v>0</v>
      </c>
      <c r="H50" s="129">
        <v>0</v>
      </c>
      <c r="I50" s="129">
        <v>0</v>
      </c>
      <c r="J50" s="129">
        <v>0</v>
      </c>
      <c r="K50" s="129">
        <v>0</v>
      </c>
      <c r="L50" s="129">
        <v>0</v>
      </c>
      <c r="M50" s="129">
        <v>0</v>
      </c>
      <c r="N50" s="129">
        <v>0</v>
      </c>
      <c r="O50" s="129">
        <v>0</v>
      </c>
      <c r="P50" s="127">
        <v>0</v>
      </c>
    </row>
    <row r="51" spans="1:16" ht="15.75">
      <c r="A51" s="164">
        <v>6</v>
      </c>
      <c r="B51" s="173" t="s">
        <v>650</v>
      </c>
      <c r="C51" s="129">
        <v>0</v>
      </c>
      <c r="D51" s="129">
        <v>0</v>
      </c>
      <c r="E51" s="129">
        <v>0</v>
      </c>
      <c r="F51" s="129">
        <v>0</v>
      </c>
      <c r="G51" s="129">
        <v>0</v>
      </c>
      <c r="H51" s="129">
        <v>0</v>
      </c>
      <c r="I51" s="129">
        <v>0</v>
      </c>
      <c r="J51" s="129">
        <v>0</v>
      </c>
      <c r="K51" s="129">
        <v>0</v>
      </c>
      <c r="L51" s="129">
        <v>0</v>
      </c>
      <c r="M51" s="129">
        <v>0</v>
      </c>
      <c r="N51" s="129">
        <v>0</v>
      </c>
      <c r="O51" s="129">
        <v>0</v>
      </c>
      <c r="P51" s="127">
        <v>0</v>
      </c>
    </row>
    <row r="52" spans="1:16" ht="31.5">
      <c r="A52" s="164">
        <v>7</v>
      </c>
      <c r="B52" s="173" t="s">
        <v>651</v>
      </c>
      <c r="C52" s="129">
        <v>0</v>
      </c>
      <c r="D52" s="129">
        <v>0</v>
      </c>
      <c r="E52" s="129">
        <v>0</v>
      </c>
      <c r="F52" s="129">
        <v>0</v>
      </c>
      <c r="G52" s="129">
        <v>0</v>
      </c>
      <c r="H52" s="129">
        <v>0</v>
      </c>
      <c r="I52" s="129">
        <v>0</v>
      </c>
      <c r="J52" s="129">
        <v>0</v>
      </c>
      <c r="K52" s="129">
        <v>0</v>
      </c>
      <c r="L52" s="129">
        <v>0</v>
      </c>
      <c r="M52" s="129">
        <v>0</v>
      </c>
      <c r="N52" s="129">
        <v>0</v>
      </c>
      <c r="O52" s="129">
        <v>0</v>
      </c>
      <c r="P52" s="127">
        <v>0</v>
      </c>
    </row>
    <row r="53" spans="1:16" ht="15.75">
      <c r="A53" s="164">
        <v>8</v>
      </c>
      <c r="B53" s="173" t="s">
        <v>652</v>
      </c>
      <c r="C53" s="129">
        <v>0</v>
      </c>
      <c r="D53" s="129">
        <v>0</v>
      </c>
      <c r="E53" s="129">
        <v>0</v>
      </c>
      <c r="F53" s="129">
        <v>0</v>
      </c>
      <c r="G53" s="129">
        <v>0</v>
      </c>
      <c r="H53" s="129">
        <v>0</v>
      </c>
      <c r="I53" s="129">
        <v>0</v>
      </c>
      <c r="J53" s="129">
        <v>0</v>
      </c>
      <c r="K53" s="129">
        <v>0</v>
      </c>
      <c r="L53" s="129">
        <v>0</v>
      </c>
      <c r="M53" s="129">
        <v>0</v>
      </c>
      <c r="N53" s="129">
        <v>0</v>
      </c>
      <c r="O53" s="129">
        <v>0</v>
      </c>
      <c r="P53" s="127">
        <v>0</v>
      </c>
    </row>
    <row r="54" spans="1:16" ht="15.75">
      <c r="A54" s="164"/>
      <c r="B54" s="174" t="s">
        <v>653</v>
      </c>
      <c r="C54" s="129">
        <v>422</v>
      </c>
      <c r="D54" s="129">
        <v>8260</v>
      </c>
      <c r="E54" s="129">
        <v>530</v>
      </c>
      <c r="F54" s="129">
        <v>736</v>
      </c>
      <c r="G54" s="129">
        <v>200</v>
      </c>
      <c r="H54" s="129">
        <v>18.362189999999998</v>
      </c>
      <c r="I54" s="129">
        <v>0</v>
      </c>
      <c r="J54" s="129">
        <v>348.83267999999998</v>
      </c>
      <c r="K54" s="129">
        <v>4</v>
      </c>
      <c r="L54" s="129">
        <v>574</v>
      </c>
      <c r="M54" s="129">
        <v>0</v>
      </c>
      <c r="N54" s="129">
        <v>60</v>
      </c>
      <c r="O54" s="129">
        <v>0</v>
      </c>
      <c r="P54" s="127">
        <v>11153.194869999999</v>
      </c>
    </row>
    <row r="55" spans="1:16" ht="15.75">
      <c r="A55" s="167" t="s">
        <v>654</v>
      </c>
      <c r="B55" s="168" t="s">
        <v>655</v>
      </c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1"/>
    </row>
    <row r="56" spans="1:16" ht="15.75">
      <c r="A56" s="167" t="s">
        <v>422</v>
      </c>
      <c r="B56" s="166" t="s">
        <v>656</v>
      </c>
      <c r="C56" s="129">
        <v>686</v>
      </c>
      <c r="D56" s="129">
        <v>885</v>
      </c>
      <c r="E56" s="129">
        <v>231</v>
      </c>
      <c r="F56" s="129">
        <v>122</v>
      </c>
      <c r="G56" s="129">
        <v>737</v>
      </c>
      <c r="H56" s="129">
        <v>201.82456000000002</v>
      </c>
      <c r="I56" s="129">
        <v>0</v>
      </c>
      <c r="J56" s="129">
        <v>117.63817999999999</v>
      </c>
      <c r="K56" s="129">
        <v>1</v>
      </c>
      <c r="L56" s="129">
        <v>70</v>
      </c>
      <c r="M56" s="129">
        <v>12</v>
      </c>
      <c r="N56" s="129">
        <v>100</v>
      </c>
      <c r="O56" s="129">
        <v>145.98766000000001</v>
      </c>
      <c r="P56" s="127">
        <v>3309.4503999999997</v>
      </c>
    </row>
    <row r="57" spans="1:16" ht="15.75">
      <c r="A57" s="167" t="s">
        <v>400</v>
      </c>
      <c r="B57" s="166" t="s">
        <v>657</v>
      </c>
      <c r="C57" s="129">
        <v>50</v>
      </c>
      <c r="D57" s="129">
        <v>298</v>
      </c>
      <c r="E57" s="129">
        <v>102</v>
      </c>
      <c r="F57" s="129">
        <v>69</v>
      </c>
      <c r="G57" s="129">
        <v>563</v>
      </c>
      <c r="H57" s="129">
        <v>3.7582399999999905</v>
      </c>
      <c r="I57" s="129">
        <v>0</v>
      </c>
      <c r="J57" s="129">
        <v>0</v>
      </c>
      <c r="K57" s="129">
        <v>1</v>
      </c>
      <c r="L57" s="129">
        <v>0</v>
      </c>
      <c r="M57" s="129">
        <v>10</v>
      </c>
      <c r="N57" s="129">
        <v>4</v>
      </c>
      <c r="O57" s="129">
        <v>3.1518999999999999</v>
      </c>
      <c r="P57" s="127">
        <v>1103.91014</v>
      </c>
    </row>
    <row r="58" spans="1:16" ht="15.75">
      <c r="A58" s="167" t="s">
        <v>401</v>
      </c>
      <c r="B58" s="166" t="s">
        <v>611</v>
      </c>
      <c r="C58" s="129">
        <v>636</v>
      </c>
      <c r="D58" s="129">
        <v>587</v>
      </c>
      <c r="E58" s="129">
        <v>129</v>
      </c>
      <c r="F58" s="129">
        <v>53</v>
      </c>
      <c r="G58" s="129">
        <v>174</v>
      </c>
      <c r="H58" s="129">
        <v>198.06632000000002</v>
      </c>
      <c r="I58" s="129">
        <v>0</v>
      </c>
      <c r="J58" s="129">
        <v>117.63817999999999</v>
      </c>
      <c r="K58" s="129">
        <v>0</v>
      </c>
      <c r="L58" s="129">
        <v>70</v>
      </c>
      <c r="M58" s="129">
        <v>2</v>
      </c>
      <c r="N58" s="129">
        <v>96</v>
      </c>
      <c r="O58" s="129">
        <v>142.83575999999999</v>
      </c>
      <c r="P58" s="127">
        <v>2205.5402599999998</v>
      </c>
    </row>
    <row r="59" spans="1:16" ht="15.75">
      <c r="A59" s="167" t="s">
        <v>423</v>
      </c>
      <c r="B59" s="166" t="s">
        <v>658</v>
      </c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6"/>
    </row>
    <row r="60" spans="1:16" ht="15.75">
      <c r="A60" s="167" t="s">
        <v>400</v>
      </c>
      <c r="B60" s="166" t="s">
        <v>659</v>
      </c>
      <c r="C60" s="129">
        <v>20924</v>
      </c>
      <c r="D60" s="129">
        <v>4019</v>
      </c>
      <c r="E60" s="129">
        <v>1181</v>
      </c>
      <c r="F60" s="129">
        <v>1679</v>
      </c>
      <c r="G60" s="129">
        <v>2630</v>
      </c>
      <c r="H60" s="129">
        <v>1038.0013700000002</v>
      </c>
      <c r="I60" s="129">
        <v>554</v>
      </c>
      <c r="J60" s="129">
        <v>5448.1897900000004</v>
      </c>
      <c r="K60" s="129">
        <v>681</v>
      </c>
      <c r="L60" s="129">
        <v>1307</v>
      </c>
      <c r="M60" s="129">
        <v>251</v>
      </c>
      <c r="N60" s="129">
        <v>171</v>
      </c>
      <c r="O60" s="129">
        <v>447.47165999999999</v>
      </c>
      <c r="P60" s="127">
        <v>40330.662820000005</v>
      </c>
    </row>
    <row r="61" spans="1:16" ht="15.75">
      <c r="A61" s="167" t="s">
        <v>401</v>
      </c>
      <c r="B61" s="166" t="s">
        <v>660</v>
      </c>
      <c r="C61" s="129">
        <v>3</v>
      </c>
      <c r="D61" s="129">
        <v>11</v>
      </c>
      <c r="E61" s="129">
        <v>7</v>
      </c>
      <c r="F61" s="129">
        <v>5</v>
      </c>
      <c r="G61" s="129">
        <v>13</v>
      </c>
      <c r="H61" s="129">
        <v>3.6983000000000001</v>
      </c>
      <c r="I61" s="129">
        <v>319</v>
      </c>
      <c r="J61" s="129">
        <v>2.0783800000000001</v>
      </c>
      <c r="K61" s="129">
        <v>4</v>
      </c>
      <c r="L61" s="129">
        <v>2</v>
      </c>
      <c r="M61" s="129">
        <v>1</v>
      </c>
      <c r="N61" s="129">
        <v>0</v>
      </c>
      <c r="O61" s="129">
        <v>5.0742099999999999</v>
      </c>
      <c r="P61" s="127">
        <v>375.85088999999999</v>
      </c>
    </row>
    <row r="62" spans="1:16" ht="15.75">
      <c r="A62" s="167" t="s">
        <v>402</v>
      </c>
      <c r="B62" s="166" t="s">
        <v>661</v>
      </c>
      <c r="C62" s="129">
        <v>0</v>
      </c>
      <c r="D62" s="129">
        <v>0</v>
      </c>
      <c r="E62" s="129">
        <v>0</v>
      </c>
      <c r="F62" s="129">
        <v>0</v>
      </c>
      <c r="G62" s="129">
        <v>0</v>
      </c>
      <c r="H62" s="129">
        <v>0</v>
      </c>
      <c r="I62" s="129">
        <v>0</v>
      </c>
      <c r="J62" s="129">
        <v>0</v>
      </c>
      <c r="K62" s="129">
        <v>0</v>
      </c>
      <c r="L62" s="129">
        <v>0</v>
      </c>
      <c r="M62" s="129">
        <v>0</v>
      </c>
      <c r="N62" s="129">
        <v>0</v>
      </c>
      <c r="O62" s="129">
        <v>0</v>
      </c>
      <c r="P62" s="127">
        <v>0</v>
      </c>
    </row>
    <row r="63" spans="1:16" ht="15.75">
      <c r="A63" s="164"/>
      <c r="B63" s="168" t="s">
        <v>662</v>
      </c>
      <c r="C63" s="129">
        <v>20927</v>
      </c>
      <c r="D63" s="129">
        <v>4030</v>
      </c>
      <c r="E63" s="129">
        <v>1188</v>
      </c>
      <c r="F63" s="129">
        <v>1684</v>
      </c>
      <c r="G63" s="129">
        <v>2643</v>
      </c>
      <c r="H63" s="129">
        <v>1041.6996700000002</v>
      </c>
      <c r="I63" s="129">
        <v>873</v>
      </c>
      <c r="J63" s="129">
        <v>5450.2681700000003</v>
      </c>
      <c r="K63" s="129">
        <v>685</v>
      </c>
      <c r="L63" s="129">
        <v>1309</v>
      </c>
      <c r="M63" s="129">
        <v>252</v>
      </c>
      <c r="N63" s="129">
        <v>171</v>
      </c>
      <c r="O63" s="129">
        <v>452.54586999999998</v>
      </c>
      <c r="P63" s="127">
        <v>40706.513710000007</v>
      </c>
    </row>
    <row r="64" spans="1:16" ht="15.75">
      <c r="A64" s="164" t="s">
        <v>413</v>
      </c>
      <c r="B64" s="166" t="s">
        <v>611</v>
      </c>
      <c r="C64" s="129">
        <v>0</v>
      </c>
      <c r="D64" s="129">
        <v>0</v>
      </c>
      <c r="E64" s="129">
        <v>0</v>
      </c>
      <c r="F64" s="129">
        <v>0</v>
      </c>
      <c r="G64" s="129">
        <v>0</v>
      </c>
      <c r="H64" s="129">
        <v>64.28018999999999</v>
      </c>
      <c r="I64" s="129">
        <v>21</v>
      </c>
      <c r="J64" s="129">
        <v>554.45842000000005</v>
      </c>
      <c r="K64" s="129">
        <v>0</v>
      </c>
      <c r="L64" s="129">
        <v>0</v>
      </c>
      <c r="M64" s="129">
        <v>0</v>
      </c>
      <c r="N64" s="129">
        <v>137</v>
      </c>
      <c r="O64" s="129">
        <v>0</v>
      </c>
      <c r="P64" s="127">
        <v>776.73860999999999</v>
      </c>
    </row>
    <row r="65" spans="1:16" ht="15.75">
      <c r="A65" s="164"/>
      <c r="B65" s="168" t="s">
        <v>663</v>
      </c>
      <c r="C65" s="129">
        <v>21613</v>
      </c>
      <c r="D65" s="129">
        <v>4915</v>
      </c>
      <c r="E65" s="129">
        <v>1419</v>
      </c>
      <c r="F65" s="129">
        <v>1806</v>
      </c>
      <c r="G65" s="129">
        <v>3380</v>
      </c>
      <c r="H65" s="129">
        <v>1307.8044200000002</v>
      </c>
      <c r="I65" s="129">
        <v>894</v>
      </c>
      <c r="J65" s="129">
        <v>6122.3647700000001</v>
      </c>
      <c r="K65" s="129">
        <v>686</v>
      </c>
      <c r="L65" s="129">
        <v>1379</v>
      </c>
      <c r="M65" s="129">
        <v>264</v>
      </c>
      <c r="N65" s="129">
        <v>408</v>
      </c>
      <c r="O65" s="129">
        <v>598.53352999999993</v>
      </c>
      <c r="P65" s="127">
        <v>44792.702720000001</v>
      </c>
    </row>
    <row r="66" spans="1:16" ht="15.75">
      <c r="A66" s="167" t="s">
        <v>664</v>
      </c>
      <c r="B66" s="168" t="s">
        <v>665</v>
      </c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1"/>
    </row>
    <row r="67" spans="1:16" ht="15.75">
      <c r="A67" s="167" t="s">
        <v>422</v>
      </c>
      <c r="B67" s="166" t="s">
        <v>666</v>
      </c>
      <c r="C67" s="129">
        <v>0</v>
      </c>
      <c r="D67" s="129">
        <v>0</v>
      </c>
      <c r="E67" s="129">
        <v>0</v>
      </c>
      <c r="F67" s="129">
        <v>0</v>
      </c>
      <c r="G67" s="129">
        <v>0</v>
      </c>
      <c r="H67" s="129">
        <v>532.79449</v>
      </c>
      <c r="I67" s="129">
        <v>0</v>
      </c>
      <c r="J67" s="129">
        <v>1220.70975</v>
      </c>
      <c r="K67" s="129">
        <v>0</v>
      </c>
      <c r="L67" s="129">
        <v>0</v>
      </c>
      <c r="M67" s="129">
        <v>0</v>
      </c>
      <c r="N67" s="129">
        <v>0</v>
      </c>
      <c r="O67" s="129">
        <v>0</v>
      </c>
      <c r="P67" s="127">
        <v>1753.50424</v>
      </c>
    </row>
    <row r="68" spans="1:16" ht="15.75">
      <c r="A68" s="167" t="s">
        <v>423</v>
      </c>
      <c r="B68" s="166" t="s">
        <v>667</v>
      </c>
      <c r="C68" s="129">
        <v>19353</v>
      </c>
      <c r="D68" s="129">
        <v>19062</v>
      </c>
      <c r="E68" s="129">
        <v>0</v>
      </c>
      <c r="F68" s="129">
        <v>0</v>
      </c>
      <c r="G68" s="129">
        <v>4336</v>
      </c>
      <c r="H68" s="129">
        <v>1568.4832200000001</v>
      </c>
      <c r="I68" s="129">
        <v>0</v>
      </c>
      <c r="J68" s="129">
        <v>614.89179000000001</v>
      </c>
      <c r="K68" s="129">
        <v>0</v>
      </c>
      <c r="L68" s="129">
        <v>0</v>
      </c>
      <c r="M68" s="129">
        <v>0</v>
      </c>
      <c r="N68" s="129">
        <v>0</v>
      </c>
      <c r="O68" s="129">
        <v>8558.68217</v>
      </c>
      <c r="P68" s="127">
        <v>53493.057180000003</v>
      </c>
    </row>
    <row r="69" spans="1:16" ht="15.75">
      <c r="A69" s="167" t="s">
        <v>424</v>
      </c>
      <c r="B69" s="166" t="s">
        <v>668</v>
      </c>
      <c r="C69" s="129">
        <v>72</v>
      </c>
      <c r="D69" s="129">
        <v>0</v>
      </c>
      <c r="E69" s="129">
        <v>31</v>
      </c>
      <c r="F69" s="129">
        <v>35</v>
      </c>
      <c r="G69" s="129">
        <v>94</v>
      </c>
      <c r="H69" s="129">
        <v>83.655810000000002</v>
      </c>
      <c r="I69" s="129">
        <v>0</v>
      </c>
      <c r="J69" s="129">
        <v>27.69088</v>
      </c>
      <c r="K69" s="129">
        <v>3</v>
      </c>
      <c r="L69" s="129">
        <v>44</v>
      </c>
      <c r="M69" s="129">
        <v>9</v>
      </c>
      <c r="N69" s="129">
        <v>15</v>
      </c>
      <c r="O69" s="129">
        <v>6.73367</v>
      </c>
      <c r="P69" s="127">
        <v>421.08035999999998</v>
      </c>
    </row>
    <row r="70" spans="1:16" ht="15.75">
      <c r="A70" s="167"/>
      <c r="B70" s="168" t="s">
        <v>669</v>
      </c>
      <c r="C70" s="129">
        <v>19425</v>
      </c>
      <c r="D70" s="129">
        <v>19062</v>
      </c>
      <c r="E70" s="129">
        <v>31</v>
      </c>
      <c r="F70" s="129">
        <v>35</v>
      </c>
      <c r="G70" s="129">
        <v>4430</v>
      </c>
      <c r="H70" s="129">
        <v>2184.9335200000005</v>
      </c>
      <c r="I70" s="129">
        <v>0</v>
      </c>
      <c r="J70" s="129">
        <v>1863.2924200000002</v>
      </c>
      <c r="K70" s="129">
        <v>3</v>
      </c>
      <c r="L70" s="129">
        <v>44</v>
      </c>
      <c r="M70" s="129">
        <v>9</v>
      </c>
      <c r="N70" s="129">
        <v>15</v>
      </c>
      <c r="O70" s="129">
        <v>8565.4158399999997</v>
      </c>
      <c r="P70" s="127">
        <v>55667.641779999998</v>
      </c>
    </row>
    <row r="71" spans="1:16" ht="15.75">
      <c r="A71" s="167"/>
      <c r="B71" s="175" t="s">
        <v>670</v>
      </c>
      <c r="C71" s="129">
        <v>529841</v>
      </c>
      <c r="D71" s="129">
        <v>170075</v>
      </c>
      <c r="E71" s="129">
        <v>112157</v>
      </c>
      <c r="F71" s="129">
        <v>211412</v>
      </c>
      <c r="G71" s="129">
        <v>316598</v>
      </c>
      <c r="H71" s="129">
        <v>44050.45837</v>
      </c>
      <c r="I71" s="129">
        <v>10623</v>
      </c>
      <c r="J71" s="129">
        <v>114270.82669999998</v>
      </c>
      <c r="K71" s="129">
        <v>31958</v>
      </c>
      <c r="L71" s="129">
        <v>30211</v>
      </c>
      <c r="M71" s="129">
        <v>11334</v>
      </c>
      <c r="N71" s="129">
        <v>13746</v>
      </c>
      <c r="O71" s="129">
        <v>179303.89966</v>
      </c>
      <c r="P71" s="127">
        <v>1775580.1847299999</v>
      </c>
    </row>
    <row r="72" spans="1:16" ht="15.75">
      <c r="A72" s="167" t="s">
        <v>671</v>
      </c>
      <c r="B72" s="168" t="s">
        <v>672</v>
      </c>
      <c r="C72" s="129">
        <v>0</v>
      </c>
      <c r="D72" s="129">
        <v>363</v>
      </c>
      <c r="E72" s="129">
        <v>0</v>
      </c>
      <c r="F72" s="129">
        <v>0</v>
      </c>
      <c r="G72" s="129">
        <v>346</v>
      </c>
      <c r="H72" s="129">
        <v>0</v>
      </c>
      <c r="I72" s="129">
        <v>0</v>
      </c>
      <c r="J72" s="129">
        <v>0</v>
      </c>
      <c r="K72" s="129">
        <v>0</v>
      </c>
      <c r="L72" s="129">
        <v>0</v>
      </c>
      <c r="M72" s="129">
        <v>0</v>
      </c>
      <c r="N72" s="129">
        <v>0</v>
      </c>
      <c r="O72" s="129">
        <v>0</v>
      </c>
      <c r="P72" s="127">
        <v>709</v>
      </c>
    </row>
    <row r="73" spans="1:16" ht="15.75" customHeight="1">
      <c r="A73" s="285" t="s">
        <v>673</v>
      </c>
      <c r="B73" s="285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6"/>
    </row>
    <row r="74" spans="1:16" ht="15.75">
      <c r="A74" s="176" t="s">
        <v>674</v>
      </c>
      <c r="B74" s="177" t="s">
        <v>675</v>
      </c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1"/>
    </row>
    <row r="75" spans="1:16" ht="15.75">
      <c r="A75" s="167" t="s">
        <v>422</v>
      </c>
      <c r="B75" s="178" t="s">
        <v>676</v>
      </c>
      <c r="C75" s="129">
        <v>18640</v>
      </c>
      <c r="D75" s="129">
        <v>18136</v>
      </c>
      <c r="E75" s="129">
        <v>13652</v>
      </c>
      <c r="F75" s="129">
        <v>12400</v>
      </c>
      <c r="G75" s="129">
        <v>38600</v>
      </c>
      <c r="H75" s="129">
        <v>7400</v>
      </c>
      <c r="I75" s="129">
        <v>7720</v>
      </c>
      <c r="J75" s="129">
        <v>12400</v>
      </c>
      <c r="K75" s="129">
        <v>11800</v>
      </c>
      <c r="L75" s="129">
        <v>7200</v>
      </c>
      <c r="M75" s="129">
        <v>7400</v>
      </c>
      <c r="N75" s="129">
        <v>10125</v>
      </c>
      <c r="O75" s="129">
        <v>1006.03873</v>
      </c>
      <c r="P75" s="127">
        <v>166479.03873</v>
      </c>
    </row>
    <row r="76" spans="1:16" ht="15.75">
      <c r="A76" s="179" t="s">
        <v>421</v>
      </c>
      <c r="B76" s="166" t="s">
        <v>677</v>
      </c>
      <c r="C76" s="129">
        <v>0</v>
      </c>
      <c r="D76" s="129">
        <v>0</v>
      </c>
      <c r="E76" s="129">
        <v>0</v>
      </c>
      <c r="F76" s="129">
        <v>0</v>
      </c>
      <c r="G76" s="129">
        <v>0</v>
      </c>
      <c r="H76" s="129">
        <v>0</v>
      </c>
      <c r="I76" s="129">
        <v>0</v>
      </c>
      <c r="J76" s="129">
        <v>0</v>
      </c>
      <c r="K76" s="129">
        <v>0</v>
      </c>
      <c r="L76" s="129">
        <v>0</v>
      </c>
      <c r="M76" s="129">
        <v>0</v>
      </c>
      <c r="N76" s="129">
        <v>0</v>
      </c>
      <c r="O76" s="129">
        <v>0</v>
      </c>
      <c r="P76" s="127">
        <v>0</v>
      </c>
    </row>
    <row r="77" spans="1:16" ht="15.75">
      <c r="A77" s="179" t="s">
        <v>421</v>
      </c>
      <c r="B77" s="166" t="s">
        <v>678</v>
      </c>
      <c r="C77" s="129">
        <v>0</v>
      </c>
      <c r="D77" s="129">
        <v>0</v>
      </c>
      <c r="E77" s="129">
        <v>0</v>
      </c>
      <c r="F77" s="129">
        <v>0</v>
      </c>
      <c r="G77" s="129">
        <v>0</v>
      </c>
      <c r="H77" s="129">
        <v>0</v>
      </c>
      <c r="I77" s="129">
        <v>0</v>
      </c>
      <c r="J77" s="129">
        <v>0</v>
      </c>
      <c r="K77" s="129">
        <v>0</v>
      </c>
      <c r="L77" s="129">
        <v>0</v>
      </c>
      <c r="M77" s="129">
        <v>0</v>
      </c>
      <c r="N77" s="129">
        <v>0</v>
      </c>
      <c r="O77" s="129">
        <v>0</v>
      </c>
      <c r="P77" s="127">
        <v>0</v>
      </c>
    </row>
    <row r="78" spans="1:16" ht="15.75">
      <c r="A78" s="167" t="s">
        <v>423</v>
      </c>
      <c r="B78" s="166" t="s">
        <v>679</v>
      </c>
      <c r="C78" s="129">
        <v>0</v>
      </c>
      <c r="D78" s="129">
        <v>0</v>
      </c>
      <c r="E78" s="129">
        <v>0</v>
      </c>
      <c r="F78" s="129">
        <v>0</v>
      </c>
      <c r="G78" s="129">
        <v>0</v>
      </c>
      <c r="H78" s="129">
        <v>0</v>
      </c>
      <c r="I78" s="129">
        <v>0</v>
      </c>
      <c r="J78" s="129">
        <v>0</v>
      </c>
      <c r="K78" s="129">
        <v>0</v>
      </c>
      <c r="L78" s="129">
        <v>766</v>
      </c>
      <c r="M78" s="129">
        <v>0</v>
      </c>
      <c r="N78" s="129">
        <v>0</v>
      </c>
      <c r="O78" s="129">
        <v>0</v>
      </c>
      <c r="P78" s="127">
        <v>766</v>
      </c>
    </row>
    <row r="79" spans="1:16" ht="15.75">
      <c r="A79" s="167" t="s">
        <v>424</v>
      </c>
      <c r="B79" s="166" t="s">
        <v>680</v>
      </c>
      <c r="C79" s="129">
        <v>25420</v>
      </c>
      <c r="D79" s="129">
        <v>7137</v>
      </c>
      <c r="E79" s="129">
        <v>70</v>
      </c>
      <c r="F79" s="129">
        <v>27751</v>
      </c>
      <c r="G79" s="129">
        <v>12399</v>
      </c>
      <c r="H79" s="129">
        <v>2411.4518399999997</v>
      </c>
      <c r="I79" s="129">
        <v>0</v>
      </c>
      <c r="J79" s="129">
        <v>3604.7304400000003</v>
      </c>
      <c r="K79" s="129">
        <v>13</v>
      </c>
      <c r="L79" s="129">
        <v>84</v>
      </c>
      <c r="M79" s="129">
        <v>126</v>
      </c>
      <c r="N79" s="129">
        <v>0</v>
      </c>
      <c r="O79" s="129">
        <v>0</v>
      </c>
      <c r="P79" s="127">
        <v>79016.182279999994</v>
      </c>
    </row>
    <row r="80" spans="1:16" ht="15.75">
      <c r="A80" s="167" t="s">
        <v>414</v>
      </c>
      <c r="B80" s="166" t="s">
        <v>681</v>
      </c>
      <c r="C80" s="129">
        <v>4929</v>
      </c>
      <c r="D80" s="129">
        <v>1377</v>
      </c>
      <c r="E80" s="129">
        <v>982</v>
      </c>
      <c r="F80" s="129">
        <v>1274</v>
      </c>
      <c r="G80" s="129">
        <v>33134</v>
      </c>
      <c r="H80" s="129">
        <v>11489.007740000001</v>
      </c>
      <c r="I80" s="129">
        <v>8</v>
      </c>
      <c r="J80" s="129">
        <v>1240</v>
      </c>
      <c r="K80" s="129">
        <v>42</v>
      </c>
      <c r="L80" s="129">
        <v>4903</v>
      </c>
      <c r="M80" s="129">
        <v>884</v>
      </c>
      <c r="N80" s="129">
        <v>0</v>
      </c>
      <c r="O80" s="129">
        <v>1480.9857199999999</v>
      </c>
      <c r="P80" s="127">
        <v>61742.993459999998</v>
      </c>
    </row>
    <row r="81" spans="1:16" ht="15.75">
      <c r="A81" s="167" t="s">
        <v>415</v>
      </c>
      <c r="B81" s="166" t="s">
        <v>682</v>
      </c>
      <c r="C81" s="129">
        <v>24190</v>
      </c>
      <c r="D81" s="129">
        <v>0</v>
      </c>
      <c r="E81" s="129">
        <v>4791</v>
      </c>
      <c r="F81" s="129">
        <v>12251</v>
      </c>
      <c r="G81" s="129">
        <v>82970</v>
      </c>
      <c r="H81" s="129">
        <v>0</v>
      </c>
      <c r="I81" s="129">
        <v>0</v>
      </c>
      <c r="J81" s="129">
        <v>6673.2093599999971</v>
      </c>
      <c r="K81" s="129">
        <v>46</v>
      </c>
      <c r="L81" s="129">
        <v>0</v>
      </c>
      <c r="M81" s="129">
        <v>219</v>
      </c>
      <c r="N81" s="129">
        <v>0</v>
      </c>
      <c r="O81" s="129">
        <v>4303.6826499999997</v>
      </c>
      <c r="P81" s="127">
        <v>135443.89200999998</v>
      </c>
    </row>
    <row r="82" spans="1:16" ht="15.75">
      <c r="A82" s="167" t="s">
        <v>416</v>
      </c>
      <c r="B82" s="166" t="s">
        <v>683</v>
      </c>
      <c r="C82" s="129">
        <v>0</v>
      </c>
      <c r="D82" s="129">
        <v>0</v>
      </c>
      <c r="E82" s="129">
        <v>0</v>
      </c>
      <c r="F82" s="129">
        <v>0</v>
      </c>
      <c r="G82" s="129">
        <v>0</v>
      </c>
      <c r="H82" s="129">
        <v>0</v>
      </c>
      <c r="I82" s="129">
        <v>-284</v>
      </c>
      <c r="J82" s="129">
        <v>0</v>
      </c>
      <c r="K82" s="129">
        <v>0</v>
      </c>
      <c r="L82" s="129">
        <v>-1598</v>
      </c>
      <c r="M82" s="129">
        <v>0</v>
      </c>
      <c r="N82" s="129">
        <v>-2750</v>
      </c>
      <c r="O82" s="129">
        <v>0</v>
      </c>
      <c r="P82" s="127">
        <v>-4632</v>
      </c>
    </row>
    <row r="83" spans="1:16" ht="15.75">
      <c r="A83" s="167" t="s">
        <v>425</v>
      </c>
      <c r="B83" s="166" t="s">
        <v>684</v>
      </c>
      <c r="C83" s="129">
        <v>7209</v>
      </c>
      <c r="D83" s="129">
        <v>2629</v>
      </c>
      <c r="E83" s="129">
        <v>846</v>
      </c>
      <c r="F83" s="129">
        <v>3612</v>
      </c>
      <c r="G83" s="129">
        <v>8583</v>
      </c>
      <c r="H83" s="129">
        <v>1019.969329999995</v>
      </c>
      <c r="I83" s="129">
        <v>9</v>
      </c>
      <c r="J83" s="129">
        <v>4085.7058699999911</v>
      </c>
      <c r="K83" s="129">
        <v>151</v>
      </c>
      <c r="L83" s="129">
        <v>287</v>
      </c>
      <c r="M83" s="129">
        <v>154</v>
      </c>
      <c r="N83" s="129">
        <v>-367</v>
      </c>
      <c r="O83" s="129">
        <v>440.93000999999998</v>
      </c>
      <c r="P83" s="127">
        <v>28659.605209999987</v>
      </c>
    </row>
    <row r="84" spans="1:16" ht="15.75">
      <c r="A84" s="179"/>
      <c r="B84" s="168" t="s">
        <v>685</v>
      </c>
      <c r="C84" s="129">
        <v>80388</v>
      </c>
      <c r="D84" s="129">
        <v>29279</v>
      </c>
      <c r="E84" s="129">
        <v>20341</v>
      </c>
      <c r="F84" s="129">
        <v>57288</v>
      </c>
      <c r="G84" s="129">
        <v>175686</v>
      </c>
      <c r="H84" s="129">
        <v>22320.428909999999</v>
      </c>
      <c r="I84" s="129">
        <v>7453</v>
      </c>
      <c r="J84" s="129">
        <v>28003.645669999987</v>
      </c>
      <c r="K84" s="129">
        <v>12052</v>
      </c>
      <c r="L84" s="129">
        <v>11642</v>
      </c>
      <c r="M84" s="129">
        <v>8783</v>
      </c>
      <c r="N84" s="129">
        <v>7008</v>
      </c>
      <c r="O84" s="129">
        <v>7231.6371099999997</v>
      </c>
      <c r="P84" s="127">
        <v>467475.71169000003</v>
      </c>
    </row>
    <row r="85" spans="1:16" ht="15.75">
      <c r="A85" s="167" t="s">
        <v>612</v>
      </c>
      <c r="B85" s="168" t="s">
        <v>686</v>
      </c>
      <c r="C85" s="129">
        <v>0</v>
      </c>
      <c r="D85" s="129">
        <v>0</v>
      </c>
      <c r="E85" s="129">
        <v>0</v>
      </c>
      <c r="F85" s="129">
        <v>0</v>
      </c>
      <c r="G85" s="129">
        <v>0</v>
      </c>
      <c r="H85" s="129">
        <v>0</v>
      </c>
      <c r="I85" s="129">
        <v>300</v>
      </c>
      <c r="J85" s="129">
        <v>0</v>
      </c>
      <c r="K85" s="129">
        <v>0</v>
      </c>
      <c r="L85" s="129">
        <v>0</v>
      </c>
      <c r="M85" s="129">
        <v>0</v>
      </c>
      <c r="N85" s="129">
        <v>1250</v>
      </c>
      <c r="O85" s="129">
        <v>0</v>
      </c>
      <c r="P85" s="127">
        <v>1550</v>
      </c>
    </row>
    <row r="86" spans="1:16" ht="15.75">
      <c r="A86" s="164" t="s">
        <v>687</v>
      </c>
      <c r="B86" s="172" t="s">
        <v>688</v>
      </c>
      <c r="C86" s="129">
        <v>0</v>
      </c>
      <c r="D86" s="129">
        <v>0</v>
      </c>
      <c r="E86" s="129">
        <v>0</v>
      </c>
      <c r="F86" s="129">
        <v>0</v>
      </c>
      <c r="G86" s="129">
        <v>0</v>
      </c>
      <c r="H86" s="129">
        <v>0</v>
      </c>
      <c r="I86" s="129">
        <v>0</v>
      </c>
      <c r="J86" s="129">
        <v>0</v>
      </c>
      <c r="K86" s="129">
        <v>0</v>
      </c>
      <c r="L86" s="129">
        <v>0</v>
      </c>
      <c r="M86" s="129">
        <v>0</v>
      </c>
      <c r="N86" s="129">
        <v>0</v>
      </c>
      <c r="O86" s="129">
        <v>0</v>
      </c>
      <c r="P86" s="127">
        <v>0</v>
      </c>
    </row>
    <row r="87" spans="1:16" ht="15.75">
      <c r="A87" s="164" t="s">
        <v>631</v>
      </c>
      <c r="B87" s="168" t="s">
        <v>689</v>
      </c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1"/>
    </row>
    <row r="88" spans="1:16" ht="15.75">
      <c r="A88" s="164" t="s">
        <v>400</v>
      </c>
      <c r="B88" s="173" t="s">
        <v>690</v>
      </c>
      <c r="C88" s="129">
        <v>3218</v>
      </c>
      <c r="D88" s="129">
        <v>25050</v>
      </c>
      <c r="E88" s="129">
        <v>19771</v>
      </c>
      <c r="F88" s="129">
        <v>14428</v>
      </c>
      <c r="G88" s="129">
        <v>4170</v>
      </c>
      <c r="H88" s="129">
        <v>4472.42281</v>
      </c>
      <c r="I88" s="129">
        <v>266</v>
      </c>
      <c r="J88" s="129">
        <v>1398.3278800000001</v>
      </c>
      <c r="K88" s="129">
        <v>510</v>
      </c>
      <c r="L88" s="129">
        <v>108</v>
      </c>
      <c r="M88" s="129">
        <v>1176</v>
      </c>
      <c r="N88" s="129">
        <v>586</v>
      </c>
      <c r="O88" s="129">
        <v>2.2802799999999999</v>
      </c>
      <c r="P88" s="127">
        <v>75156.030970000007</v>
      </c>
    </row>
    <row r="89" spans="1:16" ht="15.75">
      <c r="A89" s="164" t="s">
        <v>401</v>
      </c>
      <c r="B89" s="173" t="s">
        <v>691</v>
      </c>
      <c r="C89" s="129">
        <v>0</v>
      </c>
      <c r="D89" s="129">
        <v>0</v>
      </c>
      <c r="E89" s="129">
        <v>0</v>
      </c>
      <c r="F89" s="129">
        <v>0</v>
      </c>
      <c r="G89" s="129">
        <v>0</v>
      </c>
      <c r="H89" s="129">
        <v>0</v>
      </c>
      <c r="I89" s="129">
        <v>0</v>
      </c>
      <c r="J89" s="129">
        <v>0</v>
      </c>
      <c r="K89" s="129">
        <v>0</v>
      </c>
      <c r="L89" s="129">
        <v>0</v>
      </c>
      <c r="M89" s="129">
        <v>0</v>
      </c>
      <c r="N89" s="129">
        <v>0</v>
      </c>
      <c r="O89" s="129">
        <v>0</v>
      </c>
      <c r="P89" s="127">
        <v>0</v>
      </c>
    </row>
    <row r="90" spans="1:16" ht="15.75">
      <c r="A90" s="164" t="s">
        <v>402</v>
      </c>
      <c r="B90" s="173" t="s">
        <v>497</v>
      </c>
      <c r="C90" s="129">
        <v>228965</v>
      </c>
      <c r="D90" s="129">
        <v>84661</v>
      </c>
      <c r="E90" s="129">
        <v>56479</v>
      </c>
      <c r="F90" s="129">
        <v>122595</v>
      </c>
      <c r="G90" s="129">
        <v>61575</v>
      </c>
      <c r="H90" s="129">
        <v>8091.4076599999999</v>
      </c>
      <c r="I90" s="129">
        <v>987</v>
      </c>
      <c r="J90" s="129">
        <v>65679.643309999999</v>
      </c>
      <c r="K90" s="129">
        <v>9502</v>
      </c>
      <c r="L90" s="129">
        <v>4780</v>
      </c>
      <c r="M90" s="129">
        <v>802</v>
      </c>
      <c r="N90" s="129">
        <v>3861</v>
      </c>
      <c r="O90" s="129">
        <v>16768.06911</v>
      </c>
      <c r="P90" s="127">
        <v>664746.12008000002</v>
      </c>
    </row>
    <row r="91" spans="1:16" ht="15.75">
      <c r="A91" s="164" t="s">
        <v>403</v>
      </c>
      <c r="B91" s="173" t="s">
        <v>692</v>
      </c>
      <c r="C91" s="129">
        <v>7269</v>
      </c>
      <c r="D91" s="129">
        <v>9817</v>
      </c>
      <c r="E91" s="129">
        <v>4581</v>
      </c>
      <c r="F91" s="129">
        <v>1792</v>
      </c>
      <c r="G91" s="129">
        <v>6489</v>
      </c>
      <c r="H91" s="129">
        <v>3320.64113</v>
      </c>
      <c r="I91" s="129">
        <v>257</v>
      </c>
      <c r="J91" s="129">
        <v>3740.07503</v>
      </c>
      <c r="K91" s="129">
        <v>409</v>
      </c>
      <c r="L91" s="129">
        <v>4592</v>
      </c>
      <c r="M91" s="129">
        <v>344</v>
      </c>
      <c r="N91" s="129">
        <v>185</v>
      </c>
      <c r="O91" s="129">
        <v>46.936839999999997</v>
      </c>
      <c r="P91" s="127">
        <v>42842.653000000006</v>
      </c>
    </row>
    <row r="92" spans="1:16" ht="15.75">
      <c r="A92" s="164" t="s">
        <v>404</v>
      </c>
      <c r="B92" s="173" t="s">
        <v>516</v>
      </c>
      <c r="C92" s="129">
        <v>0</v>
      </c>
      <c r="D92" s="129">
        <v>172</v>
      </c>
      <c r="E92" s="129">
        <v>0</v>
      </c>
      <c r="F92" s="129">
        <v>0</v>
      </c>
      <c r="G92" s="129">
        <v>0</v>
      </c>
      <c r="H92" s="129">
        <v>0</v>
      </c>
      <c r="I92" s="129">
        <v>1</v>
      </c>
      <c r="J92" s="129">
        <v>0</v>
      </c>
      <c r="K92" s="129">
        <v>0</v>
      </c>
      <c r="L92" s="129">
        <v>0</v>
      </c>
      <c r="M92" s="129">
        <v>0</v>
      </c>
      <c r="N92" s="129">
        <v>0</v>
      </c>
      <c r="O92" s="129">
        <v>9438.9770000000008</v>
      </c>
      <c r="P92" s="127">
        <v>9611.9770000000008</v>
      </c>
    </row>
    <row r="93" spans="1:16" ht="15.75">
      <c r="A93" s="164" t="s">
        <v>405</v>
      </c>
      <c r="B93" s="173" t="s">
        <v>498</v>
      </c>
      <c r="C93" s="129">
        <v>80070</v>
      </c>
      <c r="D93" s="129">
        <v>3239</v>
      </c>
      <c r="E93" s="129">
        <v>17</v>
      </c>
      <c r="F93" s="129">
        <v>0</v>
      </c>
      <c r="G93" s="129">
        <v>880</v>
      </c>
      <c r="H93" s="129">
        <v>0</v>
      </c>
      <c r="I93" s="129">
        <v>0</v>
      </c>
      <c r="J93" s="129">
        <v>0</v>
      </c>
      <c r="K93" s="129">
        <v>20</v>
      </c>
      <c r="L93" s="129">
        <v>0</v>
      </c>
      <c r="M93" s="129">
        <v>0</v>
      </c>
      <c r="N93" s="129">
        <v>0</v>
      </c>
      <c r="O93" s="129">
        <v>134111.83374</v>
      </c>
      <c r="P93" s="127">
        <v>218337.83374</v>
      </c>
    </row>
    <row r="94" spans="1:16" ht="15.75">
      <c r="A94" s="164" t="s">
        <v>406</v>
      </c>
      <c r="B94" s="173" t="s">
        <v>518</v>
      </c>
      <c r="C94" s="129">
        <v>0</v>
      </c>
      <c r="D94" s="129">
        <v>296</v>
      </c>
      <c r="E94" s="129">
        <v>0</v>
      </c>
      <c r="F94" s="129">
        <v>1026</v>
      </c>
      <c r="G94" s="129">
        <v>2250</v>
      </c>
      <c r="H94" s="129">
        <v>15.43754</v>
      </c>
      <c r="I94" s="129">
        <v>0</v>
      </c>
      <c r="J94" s="129">
        <v>0</v>
      </c>
      <c r="K94" s="129">
        <v>7</v>
      </c>
      <c r="L94" s="129">
        <v>4</v>
      </c>
      <c r="M94" s="129">
        <v>0</v>
      </c>
      <c r="N94" s="129">
        <v>0</v>
      </c>
      <c r="O94" s="129">
        <v>2848.6363700000002</v>
      </c>
      <c r="P94" s="127">
        <v>6447.0739100000001</v>
      </c>
    </row>
    <row r="95" spans="1:16" ht="15.75">
      <c r="A95" s="164" t="s">
        <v>407</v>
      </c>
      <c r="B95" s="173" t="s">
        <v>693</v>
      </c>
      <c r="C95" s="129">
        <v>0</v>
      </c>
      <c r="D95" s="129">
        <v>129</v>
      </c>
      <c r="E95" s="129">
        <v>0</v>
      </c>
      <c r="F95" s="129">
        <v>0</v>
      </c>
      <c r="G95" s="129">
        <v>14</v>
      </c>
      <c r="H95" s="129">
        <v>0</v>
      </c>
      <c r="I95" s="129">
        <v>0</v>
      </c>
      <c r="J95" s="129">
        <v>0</v>
      </c>
      <c r="K95" s="129">
        <v>0</v>
      </c>
      <c r="L95" s="129">
        <v>0</v>
      </c>
      <c r="M95" s="129">
        <v>0</v>
      </c>
      <c r="N95" s="129">
        <v>0</v>
      </c>
      <c r="O95" s="129">
        <v>0</v>
      </c>
      <c r="P95" s="127">
        <v>143</v>
      </c>
    </row>
    <row r="96" spans="1:16" ht="15.75">
      <c r="A96" s="164" t="s">
        <v>408</v>
      </c>
      <c r="B96" s="173" t="s">
        <v>694</v>
      </c>
      <c r="C96" s="129">
        <v>0</v>
      </c>
      <c r="D96" s="129">
        <v>673</v>
      </c>
      <c r="E96" s="129">
        <v>0</v>
      </c>
      <c r="F96" s="129">
        <v>0</v>
      </c>
      <c r="G96" s="129">
        <v>911</v>
      </c>
      <c r="H96" s="129">
        <v>0</v>
      </c>
      <c r="I96" s="129">
        <v>0</v>
      </c>
      <c r="J96" s="129">
        <v>5019.9460599999993</v>
      </c>
      <c r="K96" s="129">
        <v>0</v>
      </c>
      <c r="L96" s="129">
        <v>0</v>
      </c>
      <c r="M96" s="129">
        <v>0</v>
      </c>
      <c r="N96" s="129">
        <v>0</v>
      </c>
      <c r="O96" s="129">
        <v>0</v>
      </c>
      <c r="P96" s="127">
        <v>6603.9460599999993</v>
      </c>
    </row>
    <row r="97" spans="1:16" ht="15.75">
      <c r="A97" s="180"/>
      <c r="B97" s="172" t="s">
        <v>695</v>
      </c>
      <c r="C97" s="129">
        <v>319522</v>
      </c>
      <c r="D97" s="129">
        <v>124037</v>
      </c>
      <c r="E97" s="129">
        <v>80848</v>
      </c>
      <c r="F97" s="129">
        <v>139841</v>
      </c>
      <c r="G97" s="129">
        <v>76289</v>
      </c>
      <c r="H97" s="129">
        <v>15899.909140000002</v>
      </c>
      <c r="I97" s="129">
        <v>1511</v>
      </c>
      <c r="J97" s="129">
        <v>75837.992279999991</v>
      </c>
      <c r="K97" s="129">
        <v>10448</v>
      </c>
      <c r="L97" s="129">
        <v>9484</v>
      </c>
      <c r="M97" s="129">
        <v>2322</v>
      </c>
      <c r="N97" s="129">
        <v>4632</v>
      </c>
      <c r="O97" s="129">
        <v>163216.73334000001</v>
      </c>
      <c r="P97" s="127">
        <v>1023888.63476</v>
      </c>
    </row>
    <row r="98" spans="1:16" ht="15.75">
      <c r="A98" s="164" t="s">
        <v>633</v>
      </c>
      <c r="B98" s="172" t="s">
        <v>517</v>
      </c>
      <c r="C98" s="129">
        <v>119272</v>
      </c>
      <c r="D98" s="129">
        <v>7232</v>
      </c>
      <c r="E98" s="129">
        <v>5720</v>
      </c>
      <c r="F98" s="129">
        <v>9582</v>
      </c>
      <c r="G98" s="129">
        <v>22474</v>
      </c>
      <c r="H98" s="129">
        <v>1119.9553000000001</v>
      </c>
      <c r="I98" s="129">
        <v>0</v>
      </c>
      <c r="J98" s="129">
        <v>7619.7618900000007</v>
      </c>
      <c r="K98" s="129">
        <v>5373</v>
      </c>
      <c r="L98" s="129">
        <v>4756</v>
      </c>
      <c r="M98" s="129">
        <v>0</v>
      </c>
      <c r="N98" s="129">
        <v>149</v>
      </c>
      <c r="O98" s="129">
        <v>0</v>
      </c>
      <c r="P98" s="127">
        <v>183297.71719</v>
      </c>
    </row>
    <row r="99" spans="1:16" s="109" customFormat="1" ht="15.75">
      <c r="A99" s="169" t="s">
        <v>696</v>
      </c>
      <c r="B99" s="174" t="s">
        <v>697</v>
      </c>
      <c r="C99" s="129">
        <v>0</v>
      </c>
      <c r="D99" s="129">
        <v>92</v>
      </c>
      <c r="E99" s="129">
        <v>0</v>
      </c>
      <c r="F99" s="129">
        <v>0</v>
      </c>
      <c r="G99" s="129">
        <v>0</v>
      </c>
      <c r="H99" s="129">
        <v>0</v>
      </c>
      <c r="I99" s="129">
        <v>0</v>
      </c>
      <c r="J99" s="129">
        <v>0</v>
      </c>
      <c r="K99" s="129">
        <v>0</v>
      </c>
      <c r="L99" s="129">
        <v>0</v>
      </c>
      <c r="M99" s="129">
        <v>0</v>
      </c>
      <c r="N99" s="129">
        <v>0</v>
      </c>
      <c r="O99" s="129">
        <v>0</v>
      </c>
      <c r="P99" s="127">
        <v>92</v>
      </c>
    </row>
    <row r="100" spans="1:16" s="109" customFormat="1" ht="15.75">
      <c r="A100" s="181" t="s">
        <v>400</v>
      </c>
      <c r="B100" s="170" t="s">
        <v>698</v>
      </c>
      <c r="C100" s="129">
        <v>0</v>
      </c>
      <c r="D100" s="129">
        <v>92</v>
      </c>
      <c r="E100" s="129">
        <v>0</v>
      </c>
      <c r="F100" s="129">
        <v>0</v>
      </c>
      <c r="G100" s="129">
        <v>0</v>
      </c>
      <c r="H100" s="129">
        <v>0</v>
      </c>
      <c r="I100" s="129">
        <v>0</v>
      </c>
      <c r="J100" s="129">
        <v>0</v>
      </c>
      <c r="K100" s="129">
        <v>0</v>
      </c>
      <c r="L100" s="129">
        <v>0</v>
      </c>
      <c r="M100" s="129">
        <v>0</v>
      </c>
      <c r="N100" s="129">
        <v>0</v>
      </c>
      <c r="O100" s="129">
        <v>0</v>
      </c>
      <c r="P100" s="127">
        <v>92</v>
      </c>
    </row>
    <row r="101" spans="1:16" s="109" customFormat="1" ht="15.75">
      <c r="A101" s="181" t="s">
        <v>401</v>
      </c>
      <c r="B101" s="170" t="s">
        <v>699</v>
      </c>
      <c r="C101" s="129">
        <v>0</v>
      </c>
      <c r="D101" s="129">
        <v>0</v>
      </c>
      <c r="E101" s="129">
        <v>0</v>
      </c>
      <c r="F101" s="129">
        <v>0</v>
      </c>
      <c r="G101" s="129">
        <v>0</v>
      </c>
      <c r="H101" s="129">
        <v>0</v>
      </c>
      <c r="I101" s="129">
        <v>0</v>
      </c>
      <c r="J101" s="129">
        <v>0</v>
      </c>
      <c r="K101" s="129">
        <v>0</v>
      </c>
      <c r="L101" s="129">
        <v>0</v>
      </c>
      <c r="M101" s="129">
        <v>0</v>
      </c>
      <c r="N101" s="129">
        <v>0</v>
      </c>
      <c r="O101" s="129">
        <v>0</v>
      </c>
      <c r="P101" s="127">
        <v>0</v>
      </c>
    </row>
    <row r="102" spans="1:16" s="109" customFormat="1" ht="15.75">
      <c r="A102" s="181" t="s">
        <v>402</v>
      </c>
      <c r="B102" s="170" t="s">
        <v>700</v>
      </c>
      <c r="C102" s="129">
        <v>0</v>
      </c>
      <c r="D102" s="129">
        <v>0</v>
      </c>
      <c r="E102" s="129">
        <v>0</v>
      </c>
      <c r="F102" s="129">
        <v>0</v>
      </c>
      <c r="G102" s="129">
        <v>0</v>
      </c>
      <c r="H102" s="129">
        <v>0</v>
      </c>
      <c r="I102" s="129">
        <v>0</v>
      </c>
      <c r="J102" s="129">
        <v>0</v>
      </c>
      <c r="K102" s="129">
        <v>0</v>
      </c>
      <c r="L102" s="129">
        <v>0</v>
      </c>
      <c r="M102" s="129">
        <v>0</v>
      </c>
      <c r="N102" s="129">
        <v>0</v>
      </c>
      <c r="O102" s="129">
        <v>0</v>
      </c>
      <c r="P102" s="127">
        <v>0</v>
      </c>
    </row>
    <row r="103" spans="1:16" ht="15.75">
      <c r="A103" s="167" t="s">
        <v>654</v>
      </c>
      <c r="B103" s="168" t="s">
        <v>701</v>
      </c>
      <c r="C103" s="129">
        <v>0</v>
      </c>
      <c r="D103" s="129">
        <v>1088</v>
      </c>
      <c r="E103" s="129">
        <v>0</v>
      </c>
      <c r="F103" s="129">
        <v>41</v>
      </c>
      <c r="G103" s="129">
        <v>0</v>
      </c>
      <c r="H103" s="129">
        <v>0</v>
      </c>
      <c r="I103" s="129">
        <v>0</v>
      </c>
      <c r="J103" s="129">
        <v>0</v>
      </c>
      <c r="K103" s="129">
        <v>0</v>
      </c>
      <c r="L103" s="129">
        <v>369</v>
      </c>
      <c r="M103" s="129">
        <v>0</v>
      </c>
      <c r="N103" s="129">
        <v>0</v>
      </c>
      <c r="O103" s="129">
        <v>0</v>
      </c>
      <c r="P103" s="127">
        <v>1498</v>
      </c>
    </row>
    <row r="104" spans="1:16" ht="15.75">
      <c r="A104" s="167" t="s">
        <v>664</v>
      </c>
      <c r="B104" s="168" t="s">
        <v>702</v>
      </c>
      <c r="C104" s="129">
        <v>10659</v>
      </c>
      <c r="D104" s="129">
        <v>7093</v>
      </c>
      <c r="E104" s="129">
        <v>5248</v>
      </c>
      <c r="F104" s="129">
        <v>4660</v>
      </c>
      <c r="G104" s="129">
        <v>42149</v>
      </c>
      <c r="H104" s="129">
        <v>4710.1650199999995</v>
      </c>
      <c r="I104" s="129">
        <v>1359</v>
      </c>
      <c r="J104" s="129">
        <v>2809.4268599999959</v>
      </c>
      <c r="K104" s="129">
        <v>4085</v>
      </c>
      <c r="L104" s="129">
        <v>3960</v>
      </c>
      <c r="M104" s="129">
        <v>229</v>
      </c>
      <c r="N104" s="129">
        <v>707</v>
      </c>
      <c r="O104" s="129">
        <v>8855.5292100000006</v>
      </c>
      <c r="P104" s="127">
        <v>96524.121090000001</v>
      </c>
    </row>
    <row r="105" spans="1:16" ht="15.75">
      <c r="A105" s="167" t="s">
        <v>422</v>
      </c>
      <c r="B105" s="166" t="s">
        <v>703</v>
      </c>
      <c r="C105" s="129">
        <v>3219</v>
      </c>
      <c r="D105" s="129">
        <v>5284</v>
      </c>
      <c r="E105" s="129">
        <v>3278</v>
      </c>
      <c r="F105" s="129">
        <v>3759</v>
      </c>
      <c r="G105" s="129">
        <v>1503</v>
      </c>
      <c r="H105" s="129">
        <v>3624.8445099999999</v>
      </c>
      <c r="I105" s="129">
        <v>0</v>
      </c>
      <c r="J105" s="129">
        <v>2458.797319999996</v>
      </c>
      <c r="K105" s="129">
        <v>345</v>
      </c>
      <c r="L105" s="129">
        <v>1848</v>
      </c>
      <c r="M105" s="129">
        <v>75</v>
      </c>
      <c r="N105" s="129">
        <v>308</v>
      </c>
      <c r="O105" s="129">
        <v>8569.6524000000009</v>
      </c>
      <c r="P105" s="127">
        <v>34272.294229999992</v>
      </c>
    </row>
    <row r="106" spans="1:16" ht="15.75">
      <c r="A106" s="167" t="s">
        <v>421</v>
      </c>
      <c r="B106" s="166" t="s">
        <v>704</v>
      </c>
      <c r="C106" s="129">
        <v>0</v>
      </c>
      <c r="D106" s="129">
        <v>0</v>
      </c>
      <c r="E106" s="129">
        <v>0</v>
      </c>
      <c r="F106" s="129">
        <v>0</v>
      </c>
      <c r="G106" s="129">
        <v>0</v>
      </c>
      <c r="H106" s="129">
        <v>0</v>
      </c>
      <c r="I106" s="129">
        <v>0</v>
      </c>
      <c r="J106" s="129">
        <v>0</v>
      </c>
      <c r="K106" s="129">
        <v>0</v>
      </c>
      <c r="L106" s="129">
        <v>0</v>
      </c>
      <c r="M106" s="129">
        <v>0</v>
      </c>
      <c r="N106" s="129">
        <v>0</v>
      </c>
      <c r="O106" s="129">
        <v>0</v>
      </c>
      <c r="P106" s="127">
        <v>0</v>
      </c>
    </row>
    <row r="107" spans="1:16" ht="15.75">
      <c r="A107" s="167" t="s">
        <v>421</v>
      </c>
      <c r="B107" s="166" t="s">
        <v>705</v>
      </c>
      <c r="C107" s="129">
        <v>0</v>
      </c>
      <c r="D107" s="129">
        <v>0</v>
      </c>
      <c r="E107" s="129">
        <v>0</v>
      </c>
      <c r="F107" s="129">
        <v>0</v>
      </c>
      <c r="G107" s="129">
        <v>0</v>
      </c>
      <c r="H107" s="129">
        <v>0</v>
      </c>
      <c r="I107" s="129">
        <v>0</v>
      </c>
      <c r="J107" s="129">
        <v>0</v>
      </c>
      <c r="K107" s="129">
        <v>0</v>
      </c>
      <c r="L107" s="129">
        <v>0</v>
      </c>
      <c r="M107" s="129">
        <v>0</v>
      </c>
      <c r="N107" s="129">
        <v>0</v>
      </c>
      <c r="O107" s="129">
        <v>0</v>
      </c>
      <c r="P107" s="127">
        <v>0</v>
      </c>
    </row>
    <row r="108" spans="1:16" ht="15.75">
      <c r="A108" s="167" t="s">
        <v>423</v>
      </c>
      <c r="B108" s="166" t="s">
        <v>706</v>
      </c>
      <c r="C108" s="129">
        <v>647</v>
      </c>
      <c r="D108" s="129">
        <v>561</v>
      </c>
      <c r="E108" s="129">
        <v>80</v>
      </c>
      <c r="F108" s="129">
        <v>444</v>
      </c>
      <c r="G108" s="129">
        <v>387</v>
      </c>
      <c r="H108" s="129">
        <v>76.259690000000006</v>
      </c>
      <c r="I108" s="129">
        <v>0</v>
      </c>
      <c r="J108" s="129">
        <v>186.99399</v>
      </c>
      <c r="K108" s="129">
        <v>0</v>
      </c>
      <c r="L108" s="129">
        <v>347</v>
      </c>
      <c r="M108" s="129">
        <v>0</v>
      </c>
      <c r="N108" s="129">
        <v>0</v>
      </c>
      <c r="O108" s="129">
        <v>0</v>
      </c>
      <c r="P108" s="127">
        <v>2729.2536799999998</v>
      </c>
    </row>
    <row r="109" spans="1:16" ht="15.75">
      <c r="A109" s="167" t="s">
        <v>421</v>
      </c>
      <c r="B109" s="166" t="s">
        <v>704</v>
      </c>
      <c r="C109" s="129">
        <v>174</v>
      </c>
      <c r="D109" s="129">
        <v>0</v>
      </c>
      <c r="E109" s="129">
        <v>0</v>
      </c>
      <c r="F109" s="129">
        <v>0</v>
      </c>
      <c r="G109" s="129">
        <v>0</v>
      </c>
      <c r="H109" s="129">
        <v>0</v>
      </c>
      <c r="I109" s="129">
        <v>0</v>
      </c>
      <c r="J109" s="129">
        <v>0</v>
      </c>
      <c r="K109" s="129">
        <v>0</v>
      </c>
      <c r="L109" s="129">
        <v>0</v>
      </c>
      <c r="M109" s="129">
        <v>0</v>
      </c>
      <c r="N109" s="129">
        <v>0</v>
      </c>
      <c r="O109" s="129">
        <v>0</v>
      </c>
      <c r="P109" s="127">
        <v>174</v>
      </c>
    </row>
    <row r="110" spans="1:16" ht="15.75">
      <c r="A110" s="167" t="s">
        <v>421</v>
      </c>
      <c r="B110" s="166" t="s">
        <v>705</v>
      </c>
      <c r="C110" s="129">
        <v>0</v>
      </c>
      <c r="D110" s="129">
        <v>0</v>
      </c>
      <c r="E110" s="129">
        <v>0</v>
      </c>
      <c r="F110" s="129">
        <v>0</v>
      </c>
      <c r="G110" s="129">
        <v>0</v>
      </c>
      <c r="H110" s="129">
        <v>0</v>
      </c>
      <c r="I110" s="129">
        <v>0</v>
      </c>
      <c r="J110" s="129">
        <v>0</v>
      </c>
      <c r="K110" s="129">
        <v>0</v>
      </c>
      <c r="L110" s="129">
        <v>0</v>
      </c>
      <c r="M110" s="129">
        <v>0</v>
      </c>
      <c r="N110" s="129">
        <v>0</v>
      </c>
      <c r="O110" s="129">
        <v>0</v>
      </c>
      <c r="P110" s="127">
        <v>0</v>
      </c>
    </row>
    <row r="111" spans="1:16" ht="15.75">
      <c r="A111" s="167" t="s">
        <v>424</v>
      </c>
      <c r="B111" s="166" t="s">
        <v>707</v>
      </c>
      <c r="C111" s="129">
        <v>0</v>
      </c>
      <c r="D111" s="129">
        <v>0</v>
      </c>
      <c r="E111" s="129">
        <v>0</v>
      </c>
      <c r="F111" s="129">
        <v>0</v>
      </c>
      <c r="G111" s="129">
        <v>0</v>
      </c>
      <c r="H111" s="129">
        <v>0</v>
      </c>
      <c r="I111" s="129">
        <v>0</v>
      </c>
      <c r="J111" s="129">
        <v>0</v>
      </c>
      <c r="K111" s="129">
        <v>0</v>
      </c>
      <c r="L111" s="129">
        <v>0</v>
      </c>
      <c r="M111" s="129">
        <v>0</v>
      </c>
      <c r="N111" s="129">
        <v>0</v>
      </c>
      <c r="O111" s="129">
        <v>0</v>
      </c>
      <c r="P111" s="127">
        <v>0</v>
      </c>
    </row>
    <row r="112" spans="1:16" ht="15.75">
      <c r="A112" s="167" t="s">
        <v>400</v>
      </c>
      <c r="B112" s="166" t="s">
        <v>708</v>
      </c>
      <c r="C112" s="129">
        <v>0</v>
      </c>
      <c r="D112" s="129">
        <v>0</v>
      </c>
      <c r="E112" s="129">
        <v>0</v>
      </c>
      <c r="F112" s="129">
        <v>0</v>
      </c>
      <c r="G112" s="129">
        <v>0</v>
      </c>
      <c r="H112" s="129">
        <v>0</v>
      </c>
      <c r="I112" s="129">
        <v>0</v>
      </c>
      <c r="J112" s="129">
        <v>0</v>
      </c>
      <c r="K112" s="129">
        <v>0</v>
      </c>
      <c r="L112" s="129">
        <v>0</v>
      </c>
      <c r="M112" s="129">
        <v>0</v>
      </c>
      <c r="N112" s="129">
        <v>0</v>
      </c>
      <c r="O112" s="129">
        <v>0</v>
      </c>
      <c r="P112" s="127">
        <v>0</v>
      </c>
    </row>
    <row r="113" spans="1:16" ht="15.75">
      <c r="A113" s="167" t="s">
        <v>421</v>
      </c>
      <c r="B113" s="166" t="s">
        <v>704</v>
      </c>
      <c r="C113" s="129">
        <v>0</v>
      </c>
      <c r="D113" s="129">
        <v>0</v>
      </c>
      <c r="E113" s="129">
        <v>0</v>
      </c>
      <c r="F113" s="129">
        <v>0</v>
      </c>
      <c r="G113" s="129">
        <v>0</v>
      </c>
      <c r="H113" s="129">
        <v>0</v>
      </c>
      <c r="I113" s="129">
        <v>0</v>
      </c>
      <c r="J113" s="129">
        <v>0</v>
      </c>
      <c r="K113" s="129">
        <v>0</v>
      </c>
      <c r="L113" s="129">
        <v>0</v>
      </c>
      <c r="M113" s="129">
        <v>0</v>
      </c>
      <c r="N113" s="129">
        <v>0</v>
      </c>
      <c r="O113" s="129">
        <v>0</v>
      </c>
      <c r="P113" s="127">
        <v>0</v>
      </c>
    </row>
    <row r="114" spans="1:16" ht="15.75">
      <c r="A114" s="167" t="s">
        <v>421</v>
      </c>
      <c r="B114" s="166" t="s">
        <v>705</v>
      </c>
      <c r="C114" s="129">
        <v>0</v>
      </c>
      <c r="D114" s="129">
        <v>0</v>
      </c>
      <c r="E114" s="129">
        <v>0</v>
      </c>
      <c r="F114" s="129">
        <v>0</v>
      </c>
      <c r="G114" s="129">
        <v>0</v>
      </c>
      <c r="H114" s="129">
        <v>0</v>
      </c>
      <c r="I114" s="129">
        <v>0</v>
      </c>
      <c r="J114" s="129">
        <v>0</v>
      </c>
      <c r="K114" s="129">
        <v>0</v>
      </c>
      <c r="L114" s="129">
        <v>0</v>
      </c>
      <c r="M114" s="129">
        <v>0</v>
      </c>
      <c r="N114" s="129">
        <v>0</v>
      </c>
      <c r="O114" s="129">
        <v>0</v>
      </c>
      <c r="P114" s="127">
        <v>0</v>
      </c>
    </row>
    <row r="115" spans="1:16" ht="15.75">
      <c r="A115" s="167" t="s">
        <v>401</v>
      </c>
      <c r="B115" s="166" t="s">
        <v>709</v>
      </c>
      <c r="C115" s="129">
        <v>0</v>
      </c>
      <c r="D115" s="129">
        <v>0</v>
      </c>
      <c r="E115" s="129">
        <v>0</v>
      </c>
      <c r="F115" s="129">
        <v>0</v>
      </c>
      <c r="G115" s="129">
        <v>0</v>
      </c>
      <c r="H115" s="129">
        <v>0</v>
      </c>
      <c r="I115" s="129">
        <v>0</v>
      </c>
      <c r="J115" s="129">
        <v>0</v>
      </c>
      <c r="K115" s="129">
        <v>0</v>
      </c>
      <c r="L115" s="129">
        <v>0</v>
      </c>
      <c r="M115" s="129">
        <v>0</v>
      </c>
      <c r="N115" s="129">
        <v>0</v>
      </c>
      <c r="O115" s="129">
        <v>0</v>
      </c>
      <c r="P115" s="127">
        <v>0</v>
      </c>
    </row>
    <row r="116" spans="1:16" ht="15.75">
      <c r="A116" s="167" t="s">
        <v>421</v>
      </c>
      <c r="B116" s="166" t="s">
        <v>704</v>
      </c>
      <c r="C116" s="129">
        <v>0</v>
      </c>
      <c r="D116" s="129">
        <v>0</v>
      </c>
      <c r="E116" s="129">
        <v>0</v>
      </c>
      <c r="F116" s="129">
        <v>0</v>
      </c>
      <c r="G116" s="129">
        <v>0</v>
      </c>
      <c r="H116" s="129">
        <v>0</v>
      </c>
      <c r="I116" s="129">
        <v>0</v>
      </c>
      <c r="J116" s="129">
        <v>0</v>
      </c>
      <c r="K116" s="129">
        <v>0</v>
      </c>
      <c r="L116" s="129">
        <v>0</v>
      </c>
      <c r="M116" s="129">
        <v>0</v>
      </c>
      <c r="N116" s="129">
        <v>0</v>
      </c>
      <c r="O116" s="129">
        <v>0</v>
      </c>
      <c r="P116" s="127">
        <v>0</v>
      </c>
    </row>
    <row r="117" spans="1:16" ht="15.75">
      <c r="A117" s="167" t="s">
        <v>421</v>
      </c>
      <c r="B117" s="166" t="s">
        <v>705</v>
      </c>
      <c r="C117" s="129">
        <v>0</v>
      </c>
      <c r="D117" s="129">
        <v>0</v>
      </c>
      <c r="E117" s="129">
        <v>0</v>
      </c>
      <c r="F117" s="129">
        <v>0</v>
      </c>
      <c r="G117" s="129">
        <v>0</v>
      </c>
      <c r="H117" s="129">
        <v>0</v>
      </c>
      <c r="I117" s="129">
        <v>0</v>
      </c>
      <c r="J117" s="129">
        <v>0</v>
      </c>
      <c r="K117" s="129">
        <v>0</v>
      </c>
      <c r="L117" s="129">
        <v>0</v>
      </c>
      <c r="M117" s="129">
        <v>0</v>
      </c>
      <c r="N117" s="129">
        <v>0</v>
      </c>
      <c r="O117" s="129">
        <v>0</v>
      </c>
      <c r="P117" s="127">
        <v>0</v>
      </c>
    </row>
    <row r="118" spans="1:16" ht="15.75">
      <c r="A118" s="167" t="s">
        <v>414</v>
      </c>
      <c r="B118" s="166" t="s">
        <v>710</v>
      </c>
      <c r="C118" s="129">
        <v>0</v>
      </c>
      <c r="D118" s="129">
        <v>0</v>
      </c>
      <c r="E118" s="129">
        <v>0</v>
      </c>
      <c r="F118" s="129">
        <v>0</v>
      </c>
      <c r="G118" s="129">
        <v>37960</v>
      </c>
      <c r="H118" s="129">
        <v>0</v>
      </c>
      <c r="I118" s="129">
        <v>0</v>
      </c>
      <c r="J118" s="129">
        <v>0</v>
      </c>
      <c r="K118" s="129">
        <v>0</v>
      </c>
      <c r="L118" s="129">
        <v>1</v>
      </c>
      <c r="M118" s="129">
        <v>0</v>
      </c>
      <c r="N118" s="129">
        <v>0</v>
      </c>
      <c r="O118" s="129">
        <v>0</v>
      </c>
      <c r="P118" s="127">
        <v>37961</v>
      </c>
    </row>
    <row r="119" spans="1:16" ht="15.75">
      <c r="A119" s="167" t="s">
        <v>421</v>
      </c>
      <c r="B119" s="166" t="s">
        <v>704</v>
      </c>
      <c r="C119" s="129">
        <v>0</v>
      </c>
      <c r="D119" s="129">
        <v>0</v>
      </c>
      <c r="E119" s="129">
        <v>0</v>
      </c>
      <c r="F119" s="129">
        <v>0</v>
      </c>
      <c r="G119" s="129">
        <v>0</v>
      </c>
      <c r="H119" s="129">
        <v>0</v>
      </c>
      <c r="I119" s="129">
        <v>0</v>
      </c>
      <c r="J119" s="129">
        <v>0</v>
      </c>
      <c r="K119" s="129">
        <v>0</v>
      </c>
      <c r="L119" s="129">
        <v>0</v>
      </c>
      <c r="M119" s="129">
        <v>0</v>
      </c>
      <c r="N119" s="129">
        <v>0</v>
      </c>
      <c r="O119" s="129">
        <v>0</v>
      </c>
      <c r="P119" s="127">
        <v>0</v>
      </c>
    </row>
    <row r="120" spans="1:16" ht="15.75">
      <c r="A120" s="167" t="s">
        <v>421</v>
      </c>
      <c r="B120" s="166" t="s">
        <v>705</v>
      </c>
      <c r="C120" s="129">
        <v>0</v>
      </c>
      <c r="D120" s="129">
        <v>0</v>
      </c>
      <c r="E120" s="129">
        <v>0</v>
      </c>
      <c r="F120" s="129">
        <v>0</v>
      </c>
      <c r="G120" s="129">
        <v>0</v>
      </c>
      <c r="H120" s="129">
        <v>0</v>
      </c>
      <c r="I120" s="129">
        <v>0</v>
      </c>
      <c r="J120" s="129">
        <v>0</v>
      </c>
      <c r="K120" s="129">
        <v>0</v>
      </c>
      <c r="L120" s="129">
        <v>0</v>
      </c>
      <c r="M120" s="129">
        <v>0</v>
      </c>
      <c r="N120" s="129">
        <v>0</v>
      </c>
      <c r="O120" s="129">
        <v>0</v>
      </c>
      <c r="P120" s="127">
        <v>0</v>
      </c>
    </row>
    <row r="121" spans="1:16" ht="15.75">
      <c r="A121" s="167" t="s">
        <v>415</v>
      </c>
      <c r="B121" s="166" t="s">
        <v>711</v>
      </c>
      <c r="C121" s="129">
        <v>6793</v>
      </c>
      <c r="D121" s="129">
        <v>1248</v>
      </c>
      <c r="E121" s="129">
        <v>1890</v>
      </c>
      <c r="F121" s="129">
        <v>457</v>
      </c>
      <c r="G121" s="129">
        <v>2299</v>
      </c>
      <c r="H121" s="129">
        <v>1009.06082</v>
      </c>
      <c r="I121" s="129">
        <v>1359</v>
      </c>
      <c r="J121" s="129">
        <v>163.63554999999999</v>
      </c>
      <c r="K121" s="129">
        <v>3740</v>
      </c>
      <c r="L121" s="129">
        <v>1764</v>
      </c>
      <c r="M121" s="129">
        <v>154</v>
      </c>
      <c r="N121" s="129">
        <v>399</v>
      </c>
      <c r="O121" s="129">
        <v>285.87680999999998</v>
      </c>
      <c r="P121" s="127">
        <v>21561.573180000003</v>
      </c>
    </row>
    <row r="122" spans="1:16" ht="15.75">
      <c r="A122" s="167" t="s">
        <v>421</v>
      </c>
      <c r="B122" s="166" t="s">
        <v>704</v>
      </c>
      <c r="C122" s="129">
        <v>0</v>
      </c>
      <c r="D122" s="129">
        <v>0</v>
      </c>
      <c r="E122" s="129">
        <v>0</v>
      </c>
      <c r="F122" s="129">
        <v>0</v>
      </c>
      <c r="G122" s="129">
        <v>0</v>
      </c>
      <c r="H122" s="129">
        <v>0</v>
      </c>
      <c r="I122" s="129">
        <v>0</v>
      </c>
      <c r="J122" s="129">
        <v>0</v>
      </c>
      <c r="K122" s="129">
        <v>0</v>
      </c>
      <c r="L122" s="129">
        <v>0</v>
      </c>
      <c r="M122" s="129">
        <v>0</v>
      </c>
      <c r="N122" s="129">
        <v>0</v>
      </c>
      <c r="O122" s="129">
        <v>0</v>
      </c>
      <c r="P122" s="127">
        <v>0</v>
      </c>
    </row>
    <row r="123" spans="1:16" ht="15.75">
      <c r="A123" s="167" t="s">
        <v>421</v>
      </c>
      <c r="B123" s="166" t="s">
        <v>705</v>
      </c>
      <c r="C123" s="129">
        <v>0</v>
      </c>
      <c r="D123" s="129">
        <v>0</v>
      </c>
      <c r="E123" s="129">
        <v>0</v>
      </c>
      <c r="F123" s="129">
        <v>0</v>
      </c>
      <c r="G123" s="129">
        <v>0</v>
      </c>
      <c r="H123" s="129">
        <v>0</v>
      </c>
      <c r="I123" s="129">
        <v>0</v>
      </c>
      <c r="J123" s="129">
        <v>0</v>
      </c>
      <c r="K123" s="129">
        <v>0</v>
      </c>
      <c r="L123" s="129">
        <v>0</v>
      </c>
      <c r="M123" s="129">
        <v>0</v>
      </c>
      <c r="N123" s="129">
        <v>0</v>
      </c>
      <c r="O123" s="129">
        <v>0</v>
      </c>
      <c r="P123" s="127">
        <v>0</v>
      </c>
    </row>
    <row r="124" spans="1:16" ht="15.75">
      <c r="A124" s="167" t="s">
        <v>421</v>
      </c>
      <c r="B124" s="166" t="s">
        <v>712</v>
      </c>
      <c r="C124" s="129">
        <v>928</v>
      </c>
      <c r="D124" s="129">
        <v>335</v>
      </c>
      <c r="E124" s="129">
        <v>387</v>
      </c>
      <c r="F124" s="129">
        <v>28</v>
      </c>
      <c r="G124" s="129">
        <v>486</v>
      </c>
      <c r="H124" s="129">
        <v>316.5564</v>
      </c>
      <c r="I124" s="129">
        <v>0</v>
      </c>
      <c r="J124" s="129">
        <v>74.069179999999989</v>
      </c>
      <c r="K124" s="129">
        <v>34</v>
      </c>
      <c r="L124" s="129">
        <v>273</v>
      </c>
      <c r="M124" s="129">
        <v>53</v>
      </c>
      <c r="N124" s="129">
        <v>10</v>
      </c>
      <c r="O124" s="129">
        <v>59.177579999999999</v>
      </c>
      <c r="P124" s="127">
        <v>2983.8031599999999</v>
      </c>
    </row>
    <row r="125" spans="1:16" ht="15.75">
      <c r="A125" s="167" t="s">
        <v>421</v>
      </c>
      <c r="B125" s="166" t="s">
        <v>713</v>
      </c>
      <c r="C125" s="129">
        <v>1647</v>
      </c>
      <c r="D125" s="129">
        <v>366</v>
      </c>
      <c r="E125" s="129">
        <v>166</v>
      </c>
      <c r="F125" s="129">
        <v>42</v>
      </c>
      <c r="G125" s="129">
        <v>710</v>
      </c>
      <c r="H125" s="129">
        <v>52.860520000000001</v>
      </c>
      <c r="I125" s="129">
        <v>0</v>
      </c>
      <c r="J125" s="129">
        <v>-255.14370000000005</v>
      </c>
      <c r="K125" s="129">
        <v>47</v>
      </c>
      <c r="L125" s="129">
        <v>43</v>
      </c>
      <c r="M125" s="129">
        <v>79</v>
      </c>
      <c r="N125" s="129">
        <v>8</v>
      </c>
      <c r="O125" s="129">
        <v>5.72105</v>
      </c>
      <c r="P125" s="127">
        <v>2911.4378700000002</v>
      </c>
    </row>
    <row r="126" spans="1:16" ht="15.75">
      <c r="A126" s="167" t="s">
        <v>421</v>
      </c>
      <c r="B126" s="166" t="s">
        <v>714</v>
      </c>
      <c r="C126" s="129">
        <v>58</v>
      </c>
      <c r="D126" s="129">
        <v>0</v>
      </c>
      <c r="E126" s="129">
        <v>32</v>
      </c>
      <c r="F126" s="129">
        <v>0</v>
      </c>
      <c r="G126" s="129">
        <v>20</v>
      </c>
      <c r="H126" s="129">
        <v>0</v>
      </c>
      <c r="I126" s="129">
        <v>0</v>
      </c>
      <c r="J126" s="129">
        <v>5.6251600000000002</v>
      </c>
      <c r="K126" s="129">
        <v>0</v>
      </c>
      <c r="L126" s="129">
        <v>0</v>
      </c>
      <c r="M126" s="129">
        <v>14</v>
      </c>
      <c r="N126" s="129">
        <v>8</v>
      </c>
      <c r="O126" s="129">
        <v>13.932090000000001</v>
      </c>
      <c r="P126" s="127">
        <v>151.55724999999998</v>
      </c>
    </row>
    <row r="127" spans="1:16" ht="15.75">
      <c r="A127" s="167" t="s">
        <v>671</v>
      </c>
      <c r="B127" s="182" t="s">
        <v>715</v>
      </c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6"/>
    </row>
    <row r="128" spans="1:16" ht="15.75">
      <c r="A128" s="183" t="s">
        <v>422</v>
      </c>
      <c r="B128" s="166" t="s">
        <v>716</v>
      </c>
      <c r="C128" s="129">
        <v>0</v>
      </c>
      <c r="D128" s="129">
        <v>1254</v>
      </c>
      <c r="E128" s="129">
        <v>0</v>
      </c>
      <c r="F128" s="129">
        <v>0</v>
      </c>
      <c r="G128" s="129">
        <v>0</v>
      </c>
      <c r="H128" s="129">
        <v>0</v>
      </c>
      <c r="I128" s="129">
        <v>0</v>
      </c>
      <c r="J128" s="129">
        <v>0</v>
      </c>
      <c r="K128" s="129">
        <v>0</v>
      </c>
      <c r="L128" s="129">
        <v>0</v>
      </c>
      <c r="M128" s="129">
        <v>0</v>
      </c>
      <c r="N128" s="129">
        <v>0</v>
      </c>
      <c r="O128" s="129">
        <v>0</v>
      </c>
      <c r="P128" s="127">
        <v>1254</v>
      </c>
    </row>
    <row r="129" spans="1:16" ht="15.75">
      <c r="A129" s="183" t="s">
        <v>423</v>
      </c>
      <c r="B129" s="166" t="s">
        <v>717</v>
      </c>
      <c r="C129" s="129">
        <v>0</v>
      </c>
      <c r="D129" s="129">
        <v>0</v>
      </c>
      <c r="E129" s="129">
        <v>0</v>
      </c>
      <c r="F129" s="129">
        <v>0</v>
      </c>
      <c r="G129" s="129">
        <v>0</v>
      </c>
      <c r="H129" s="129">
        <v>0</v>
      </c>
      <c r="I129" s="129">
        <v>0</v>
      </c>
      <c r="J129" s="129">
        <v>0</v>
      </c>
      <c r="K129" s="129">
        <v>0</v>
      </c>
      <c r="L129" s="129">
        <v>0</v>
      </c>
      <c r="M129" s="129">
        <v>0</v>
      </c>
      <c r="N129" s="129">
        <v>0</v>
      </c>
      <c r="O129" s="129">
        <v>0</v>
      </c>
      <c r="P129" s="127">
        <v>0</v>
      </c>
    </row>
    <row r="130" spans="1:16" ht="15.75">
      <c r="A130" s="183"/>
      <c r="B130" s="168" t="s">
        <v>718</v>
      </c>
      <c r="C130" s="129">
        <v>0</v>
      </c>
      <c r="D130" s="129">
        <v>1254</v>
      </c>
      <c r="E130" s="129">
        <v>0</v>
      </c>
      <c r="F130" s="129">
        <v>0</v>
      </c>
      <c r="G130" s="129">
        <v>0</v>
      </c>
      <c r="H130" s="129">
        <v>0</v>
      </c>
      <c r="I130" s="129">
        <v>0</v>
      </c>
      <c r="J130" s="129">
        <v>0</v>
      </c>
      <c r="K130" s="129">
        <v>0</v>
      </c>
      <c r="L130" s="129">
        <v>0</v>
      </c>
      <c r="M130" s="129">
        <v>0</v>
      </c>
      <c r="N130" s="129">
        <v>0</v>
      </c>
      <c r="O130" s="129">
        <v>0</v>
      </c>
      <c r="P130" s="127">
        <v>1254</v>
      </c>
    </row>
    <row r="131" spans="1:16" ht="15.75">
      <c r="A131" s="184"/>
      <c r="B131" s="182" t="s">
        <v>719</v>
      </c>
      <c r="C131" s="129">
        <v>529841</v>
      </c>
      <c r="D131" s="129">
        <v>170075</v>
      </c>
      <c r="E131" s="129">
        <v>112157</v>
      </c>
      <c r="F131" s="129">
        <v>211412</v>
      </c>
      <c r="G131" s="129">
        <v>316598</v>
      </c>
      <c r="H131" s="129">
        <v>44050.45837</v>
      </c>
      <c r="I131" s="129">
        <v>10623</v>
      </c>
      <c r="J131" s="129">
        <v>114270.82669999996</v>
      </c>
      <c r="K131" s="129">
        <v>31958</v>
      </c>
      <c r="L131" s="129">
        <v>30211</v>
      </c>
      <c r="M131" s="129">
        <v>11334</v>
      </c>
      <c r="N131" s="129">
        <v>13746</v>
      </c>
      <c r="O131" s="129">
        <v>179303.89966000002</v>
      </c>
      <c r="P131" s="127">
        <v>1775580.1847299999</v>
      </c>
    </row>
    <row r="132" spans="1:16" ht="15.75">
      <c r="A132" s="185" t="s">
        <v>720</v>
      </c>
      <c r="B132" s="182" t="s">
        <v>721</v>
      </c>
      <c r="C132" s="129">
        <v>0</v>
      </c>
      <c r="D132" s="129">
        <v>363</v>
      </c>
      <c r="E132" s="129">
        <v>0</v>
      </c>
      <c r="F132" s="129">
        <v>0</v>
      </c>
      <c r="G132" s="129">
        <v>346</v>
      </c>
      <c r="H132" s="129">
        <v>0</v>
      </c>
      <c r="I132" s="129">
        <v>0</v>
      </c>
      <c r="J132" s="129">
        <v>0</v>
      </c>
      <c r="K132" s="129">
        <v>0</v>
      </c>
      <c r="L132" s="129">
        <v>0</v>
      </c>
      <c r="M132" s="129">
        <v>0</v>
      </c>
      <c r="N132" s="129">
        <v>0</v>
      </c>
      <c r="O132" s="129">
        <v>0</v>
      </c>
      <c r="P132" s="127">
        <v>709</v>
      </c>
    </row>
    <row r="133" spans="1:16">
      <c r="A133" s="286" t="s">
        <v>607</v>
      </c>
      <c r="B133" s="286"/>
      <c r="C133" s="286"/>
      <c r="D133" s="286"/>
      <c r="E133" s="286"/>
      <c r="F133" s="286"/>
      <c r="G133" s="286"/>
      <c r="H133" s="286"/>
    </row>
    <row r="134" spans="1:16">
      <c r="A134" s="286"/>
      <c r="B134" s="286"/>
      <c r="C134" s="286"/>
      <c r="D134" s="286"/>
      <c r="E134" s="286"/>
      <c r="F134" s="286"/>
      <c r="G134" s="286"/>
      <c r="H134" s="286"/>
    </row>
    <row r="135" spans="1:16">
      <c r="A135" s="114"/>
      <c r="B135" s="114"/>
    </row>
    <row r="136" spans="1:16">
      <c r="A136" s="114"/>
      <c r="B136" s="114"/>
    </row>
    <row r="137" spans="1:16">
      <c r="A137" s="114"/>
      <c r="B137" s="114"/>
    </row>
    <row r="138" spans="1:16">
      <c r="A138" s="114"/>
      <c r="B138" s="114"/>
    </row>
    <row r="139" spans="1:16">
      <c r="A139" s="114"/>
      <c r="B139" s="114"/>
    </row>
    <row r="140" spans="1:16">
      <c r="A140" s="114"/>
      <c r="B140" s="114"/>
    </row>
    <row r="141" spans="1:16">
      <c r="A141" s="114"/>
      <c r="B141" s="114"/>
    </row>
    <row r="142" spans="1:16">
      <c r="A142" s="114"/>
      <c r="B142" s="114"/>
    </row>
    <row r="143" spans="1:16">
      <c r="A143" s="114"/>
      <c r="B143" s="114"/>
    </row>
    <row r="144" spans="1:16">
      <c r="A144" s="114"/>
      <c r="B144" s="114"/>
    </row>
    <row r="145" spans="1:2">
      <c r="A145" s="114"/>
      <c r="B145" s="114"/>
    </row>
    <row r="146" spans="1:2">
      <c r="A146" s="114"/>
      <c r="B146" s="114"/>
    </row>
    <row r="147" spans="1:2">
      <c r="A147" s="114"/>
      <c r="B147" s="114"/>
    </row>
    <row r="148" spans="1:2">
      <c r="A148" s="114"/>
      <c r="B148" s="114"/>
    </row>
    <row r="149" spans="1:2">
      <c r="A149" s="114"/>
      <c r="B149" s="114"/>
    </row>
    <row r="150" spans="1:2">
      <c r="A150" s="114"/>
      <c r="B150" s="114"/>
    </row>
    <row r="151" spans="1:2">
      <c r="A151" s="114"/>
      <c r="B151" s="114"/>
    </row>
    <row r="152" spans="1:2">
      <c r="A152" s="114"/>
      <c r="B152" s="114"/>
    </row>
    <row r="153" spans="1:2">
      <c r="A153" s="114"/>
      <c r="B153" s="114"/>
    </row>
    <row r="154" spans="1:2">
      <c r="A154" s="114"/>
      <c r="B154" s="114"/>
    </row>
    <row r="155" spans="1:2">
      <c r="A155" s="114"/>
      <c r="B155" s="114"/>
    </row>
    <row r="156" spans="1:2">
      <c r="A156" s="114"/>
      <c r="B156" s="114"/>
    </row>
    <row r="157" spans="1:2">
      <c r="A157" s="114"/>
      <c r="B157" s="114"/>
    </row>
    <row r="158" spans="1:2">
      <c r="A158" s="114"/>
      <c r="B158" s="114"/>
    </row>
    <row r="159" spans="1:2">
      <c r="A159" s="114"/>
      <c r="B159" s="114"/>
    </row>
    <row r="160" spans="1:2">
      <c r="A160" s="114"/>
      <c r="B160" s="114"/>
    </row>
    <row r="161" spans="1:2">
      <c r="A161" s="114"/>
      <c r="B161" s="114"/>
    </row>
    <row r="162" spans="1:2">
      <c r="A162" s="114"/>
      <c r="B162" s="114"/>
    </row>
    <row r="163" spans="1:2">
      <c r="A163" s="114"/>
      <c r="B163" s="114"/>
    </row>
    <row r="164" spans="1:2">
      <c r="A164" s="114"/>
      <c r="B164" s="114"/>
    </row>
    <row r="165" spans="1:2">
      <c r="A165" s="114"/>
      <c r="B165" s="114"/>
    </row>
    <row r="166" spans="1:2">
      <c r="A166" s="114"/>
      <c r="B166" s="114"/>
    </row>
    <row r="167" spans="1:2">
      <c r="A167" s="114"/>
      <c r="B167" s="114"/>
    </row>
    <row r="168" spans="1:2">
      <c r="A168" s="114"/>
      <c r="B168" s="114"/>
    </row>
    <row r="169" spans="1:2">
      <c r="A169" s="114"/>
      <c r="B169" s="114"/>
    </row>
    <row r="170" spans="1:2">
      <c r="A170" s="114"/>
      <c r="B170" s="114"/>
    </row>
    <row r="171" spans="1:2">
      <c r="A171" s="114"/>
      <c r="B171" s="114"/>
    </row>
    <row r="172" spans="1:2">
      <c r="A172" s="114"/>
      <c r="B172" s="114"/>
    </row>
    <row r="173" spans="1:2">
      <c r="A173" s="114"/>
      <c r="B173" s="114"/>
    </row>
    <row r="174" spans="1:2">
      <c r="A174" s="114"/>
      <c r="B174" s="114"/>
    </row>
    <row r="175" spans="1:2">
      <c r="A175" s="114"/>
      <c r="B175" s="114"/>
    </row>
    <row r="176" spans="1:2">
      <c r="A176" s="114"/>
      <c r="B176" s="114"/>
    </row>
    <row r="177" spans="1:2">
      <c r="A177" s="114"/>
      <c r="B177" s="114"/>
    </row>
    <row r="178" spans="1:2">
      <c r="A178" s="114"/>
      <c r="B178" s="114"/>
    </row>
    <row r="179" spans="1:2">
      <c r="A179" s="114"/>
      <c r="B179" s="114"/>
    </row>
    <row r="180" spans="1:2">
      <c r="A180" s="114"/>
      <c r="B180" s="114"/>
    </row>
    <row r="181" spans="1:2">
      <c r="A181" s="114"/>
      <c r="B181" s="114"/>
    </row>
    <row r="182" spans="1:2">
      <c r="A182" s="114"/>
      <c r="B182" s="114"/>
    </row>
    <row r="183" spans="1:2">
      <c r="A183" s="114"/>
      <c r="B183" s="114"/>
    </row>
    <row r="184" spans="1:2">
      <c r="A184" s="114"/>
      <c r="B184" s="114"/>
    </row>
    <row r="185" spans="1:2">
      <c r="A185" s="114"/>
      <c r="B185" s="114"/>
    </row>
    <row r="186" spans="1:2">
      <c r="A186" s="114"/>
      <c r="B186" s="114"/>
    </row>
    <row r="187" spans="1:2">
      <c r="A187" s="114"/>
      <c r="B187" s="114"/>
    </row>
    <row r="188" spans="1:2">
      <c r="A188" s="114"/>
      <c r="B188" s="114"/>
    </row>
    <row r="189" spans="1:2">
      <c r="A189" s="114"/>
      <c r="B189" s="114"/>
    </row>
    <row r="190" spans="1:2">
      <c r="A190" s="114"/>
      <c r="B190" s="114"/>
    </row>
    <row r="191" spans="1:2">
      <c r="A191" s="114"/>
      <c r="B191" s="114"/>
    </row>
    <row r="192" spans="1:2">
      <c r="A192" s="114"/>
      <c r="B192" s="114"/>
    </row>
    <row r="193" spans="1:2">
      <c r="A193" s="114"/>
      <c r="B193" s="114"/>
    </row>
    <row r="194" spans="1:2">
      <c r="A194" s="114"/>
      <c r="B194" s="114"/>
    </row>
    <row r="195" spans="1:2">
      <c r="A195" s="114"/>
      <c r="B195" s="114"/>
    </row>
    <row r="196" spans="1:2">
      <c r="A196" s="114"/>
      <c r="B196" s="114"/>
    </row>
    <row r="197" spans="1:2">
      <c r="A197" s="114"/>
      <c r="B197" s="114"/>
    </row>
    <row r="198" spans="1:2">
      <c r="A198" s="114"/>
      <c r="B198" s="114"/>
    </row>
    <row r="199" spans="1:2">
      <c r="A199" s="114"/>
      <c r="B199" s="114"/>
    </row>
    <row r="200" spans="1:2">
      <c r="A200" s="114"/>
      <c r="B200" s="114"/>
    </row>
    <row r="201" spans="1:2">
      <c r="A201" s="114"/>
      <c r="B201" s="114"/>
    </row>
    <row r="202" spans="1:2">
      <c r="A202" s="114"/>
      <c r="B202" s="114"/>
    </row>
    <row r="203" spans="1:2">
      <c r="A203" s="114"/>
      <c r="B203" s="114"/>
    </row>
    <row r="204" spans="1:2">
      <c r="A204" s="114"/>
      <c r="B204" s="114"/>
    </row>
    <row r="205" spans="1:2">
      <c r="A205" s="114"/>
      <c r="B205" s="114"/>
    </row>
    <row r="206" spans="1:2">
      <c r="A206" s="114"/>
      <c r="B206" s="114"/>
    </row>
    <row r="207" spans="1:2">
      <c r="A207" s="114"/>
      <c r="B207" s="114"/>
    </row>
    <row r="208" spans="1:2">
      <c r="A208" s="114"/>
      <c r="B208" s="114"/>
    </row>
    <row r="209" spans="1:2">
      <c r="A209" s="114"/>
      <c r="B209" s="114"/>
    </row>
    <row r="210" spans="1:2">
      <c r="A210" s="114"/>
      <c r="B210" s="114"/>
    </row>
    <row r="211" spans="1:2">
      <c r="A211" s="114"/>
      <c r="B211" s="114"/>
    </row>
    <row r="212" spans="1:2">
      <c r="A212" s="114"/>
      <c r="B212" s="114"/>
    </row>
    <row r="213" spans="1:2">
      <c r="A213" s="114"/>
      <c r="B213" s="114"/>
    </row>
    <row r="214" spans="1:2">
      <c r="A214" s="114"/>
      <c r="B214" s="114"/>
    </row>
    <row r="215" spans="1:2">
      <c r="A215" s="114"/>
      <c r="B215" s="114"/>
    </row>
    <row r="216" spans="1:2">
      <c r="A216" s="114"/>
      <c r="B216" s="114"/>
    </row>
    <row r="217" spans="1:2">
      <c r="A217" s="114"/>
      <c r="B217" s="114"/>
    </row>
    <row r="218" spans="1:2">
      <c r="A218" s="114"/>
      <c r="B218" s="114"/>
    </row>
    <row r="219" spans="1:2">
      <c r="A219" s="114"/>
      <c r="B219" s="114"/>
    </row>
    <row r="220" spans="1:2">
      <c r="A220" s="114"/>
      <c r="B220" s="114"/>
    </row>
    <row r="221" spans="1:2">
      <c r="A221" s="114"/>
      <c r="B221" s="114"/>
    </row>
    <row r="222" spans="1:2">
      <c r="A222" s="114"/>
      <c r="B222" s="114"/>
    </row>
    <row r="223" spans="1:2">
      <c r="A223" s="114"/>
      <c r="B223" s="114"/>
    </row>
    <row r="224" spans="1:2">
      <c r="A224" s="114"/>
      <c r="B224" s="114"/>
    </row>
    <row r="225" spans="1:2">
      <c r="A225" s="114"/>
      <c r="B225" s="114"/>
    </row>
    <row r="226" spans="1:2">
      <c r="A226" s="114"/>
      <c r="B226" s="114"/>
    </row>
    <row r="227" spans="1:2">
      <c r="A227" s="114"/>
      <c r="B227" s="114"/>
    </row>
    <row r="228" spans="1:2">
      <c r="A228" s="114"/>
      <c r="B228" s="114"/>
    </row>
    <row r="229" spans="1:2">
      <c r="A229" s="114"/>
      <c r="B229" s="114"/>
    </row>
    <row r="230" spans="1:2">
      <c r="A230" s="114"/>
      <c r="B230" s="114"/>
    </row>
    <row r="231" spans="1:2">
      <c r="A231" s="114"/>
      <c r="B231" s="114"/>
    </row>
    <row r="232" spans="1:2">
      <c r="A232" s="114"/>
      <c r="B232" s="114"/>
    </row>
    <row r="233" spans="1:2">
      <c r="A233" s="114"/>
      <c r="B233" s="114"/>
    </row>
    <row r="234" spans="1:2">
      <c r="A234" s="114"/>
      <c r="B234" s="114"/>
    </row>
    <row r="235" spans="1:2">
      <c r="A235" s="114"/>
      <c r="B235" s="114"/>
    </row>
    <row r="236" spans="1:2">
      <c r="A236" s="114"/>
      <c r="B236" s="114"/>
    </row>
    <row r="237" spans="1:2">
      <c r="A237" s="114"/>
      <c r="B237" s="114"/>
    </row>
    <row r="238" spans="1:2">
      <c r="A238" s="114"/>
      <c r="B238" s="114"/>
    </row>
    <row r="239" spans="1:2">
      <c r="A239" s="114"/>
      <c r="B239" s="114"/>
    </row>
    <row r="240" spans="1:2">
      <c r="A240" s="114"/>
      <c r="B240" s="114"/>
    </row>
    <row r="241" spans="1:2">
      <c r="A241" s="114"/>
      <c r="B241" s="114"/>
    </row>
    <row r="242" spans="1:2">
      <c r="A242" s="114"/>
      <c r="B242" s="114"/>
    </row>
    <row r="243" spans="1:2">
      <c r="A243" s="114"/>
      <c r="B243" s="114"/>
    </row>
    <row r="244" spans="1:2">
      <c r="A244" s="114"/>
      <c r="B244" s="114"/>
    </row>
    <row r="245" spans="1:2">
      <c r="A245" s="114"/>
      <c r="B245" s="114"/>
    </row>
    <row r="246" spans="1:2">
      <c r="A246" s="114"/>
      <c r="B246" s="114"/>
    </row>
    <row r="247" spans="1:2">
      <c r="A247" s="114"/>
      <c r="B247" s="114"/>
    </row>
    <row r="248" spans="1:2">
      <c r="A248" s="114"/>
      <c r="B248" s="114"/>
    </row>
    <row r="249" spans="1:2">
      <c r="A249" s="114"/>
      <c r="B249" s="114"/>
    </row>
    <row r="250" spans="1:2">
      <c r="A250" s="114"/>
      <c r="B250" s="114"/>
    </row>
    <row r="251" spans="1:2">
      <c r="A251" s="114"/>
      <c r="B251" s="114"/>
    </row>
    <row r="252" spans="1:2">
      <c r="A252" s="114"/>
      <c r="B252" s="114"/>
    </row>
    <row r="253" spans="1:2">
      <c r="A253" s="114"/>
      <c r="B253" s="114"/>
    </row>
    <row r="254" spans="1:2">
      <c r="A254" s="114"/>
      <c r="B254" s="114"/>
    </row>
    <row r="255" spans="1:2">
      <c r="A255" s="114"/>
      <c r="B255" s="114"/>
    </row>
    <row r="256" spans="1:2">
      <c r="A256" s="114"/>
      <c r="B256" s="114"/>
    </row>
    <row r="257" spans="1:2">
      <c r="A257" s="114"/>
      <c r="B257" s="114"/>
    </row>
    <row r="258" spans="1:2">
      <c r="A258" s="114"/>
      <c r="B258" s="114"/>
    </row>
    <row r="259" spans="1:2">
      <c r="A259" s="114"/>
      <c r="B259" s="114"/>
    </row>
    <row r="260" spans="1:2">
      <c r="A260" s="114"/>
      <c r="B260" s="114"/>
    </row>
    <row r="261" spans="1:2">
      <c r="A261" s="114"/>
      <c r="B261" s="114"/>
    </row>
    <row r="262" spans="1:2">
      <c r="A262" s="114"/>
      <c r="B262" s="114"/>
    </row>
    <row r="263" spans="1:2">
      <c r="A263" s="114"/>
      <c r="B263" s="114"/>
    </row>
    <row r="264" spans="1:2">
      <c r="A264" s="114"/>
      <c r="B264" s="114"/>
    </row>
    <row r="265" spans="1:2">
      <c r="A265" s="114"/>
      <c r="B265" s="114"/>
    </row>
    <row r="266" spans="1:2">
      <c r="A266" s="114"/>
      <c r="B266" s="114"/>
    </row>
    <row r="267" spans="1:2">
      <c r="A267" s="114"/>
      <c r="B267" s="114"/>
    </row>
    <row r="268" spans="1:2">
      <c r="A268" s="114"/>
      <c r="B268" s="114"/>
    </row>
    <row r="269" spans="1:2">
      <c r="A269" s="114"/>
      <c r="B269" s="114"/>
    </row>
    <row r="270" spans="1:2">
      <c r="A270" s="114"/>
      <c r="B270" s="114"/>
    </row>
    <row r="271" spans="1:2">
      <c r="A271" s="114"/>
      <c r="B271" s="114"/>
    </row>
    <row r="272" spans="1:2">
      <c r="A272" s="114"/>
      <c r="B272" s="114"/>
    </row>
    <row r="273" spans="1:2">
      <c r="A273" s="114"/>
      <c r="B273" s="114"/>
    </row>
    <row r="274" spans="1:2">
      <c r="A274" s="114"/>
      <c r="B274" s="114"/>
    </row>
    <row r="275" spans="1:2">
      <c r="A275" s="114"/>
      <c r="B275" s="114"/>
    </row>
    <row r="276" spans="1:2">
      <c r="A276" s="114"/>
      <c r="B276" s="114"/>
    </row>
    <row r="277" spans="1:2">
      <c r="A277" s="114"/>
      <c r="B277" s="114"/>
    </row>
    <row r="278" spans="1:2">
      <c r="A278" s="114"/>
      <c r="B278" s="114"/>
    </row>
    <row r="279" spans="1:2">
      <c r="A279" s="114"/>
      <c r="B279" s="114"/>
    </row>
    <row r="280" spans="1:2">
      <c r="A280" s="114"/>
      <c r="B280" s="114"/>
    </row>
    <row r="281" spans="1:2">
      <c r="A281" s="114"/>
      <c r="B281" s="114"/>
    </row>
    <row r="282" spans="1:2">
      <c r="A282" s="114"/>
      <c r="B282" s="114"/>
    </row>
    <row r="283" spans="1:2">
      <c r="A283" s="114"/>
      <c r="B283" s="114"/>
    </row>
    <row r="284" spans="1:2">
      <c r="A284" s="114"/>
      <c r="B284" s="114"/>
    </row>
    <row r="285" spans="1:2">
      <c r="A285" s="114"/>
      <c r="B285" s="114"/>
    </row>
    <row r="286" spans="1:2">
      <c r="A286" s="114"/>
      <c r="B286" s="114"/>
    </row>
    <row r="287" spans="1:2">
      <c r="A287" s="114"/>
      <c r="B287" s="114"/>
    </row>
    <row r="288" spans="1:2">
      <c r="A288" s="114"/>
      <c r="B288" s="114"/>
    </row>
    <row r="289" spans="1:2">
      <c r="A289" s="114"/>
      <c r="B289" s="114"/>
    </row>
    <row r="290" spans="1:2">
      <c r="A290" s="114"/>
      <c r="B290" s="114"/>
    </row>
    <row r="291" spans="1:2">
      <c r="A291" s="114"/>
      <c r="B291" s="114"/>
    </row>
    <row r="292" spans="1:2">
      <c r="A292" s="114"/>
      <c r="B292" s="114"/>
    </row>
    <row r="293" spans="1:2">
      <c r="A293" s="114"/>
      <c r="B293" s="114"/>
    </row>
    <row r="294" spans="1:2">
      <c r="A294" s="114"/>
      <c r="B294" s="114"/>
    </row>
    <row r="295" spans="1:2">
      <c r="A295" s="114"/>
      <c r="B295" s="114"/>
    </row>
    <row r="296" spans="1:2">
      <c r="A296" s="114"/>
      <c r="B296" s="114"/>
    </row>
    <row r="297" spans="1:2">
      <c r="A297" s="114"/>
      <c r="B297" s="114"/>
    </row>
    <row r="298" spans="1:2">
      <c r="A298" s="114"/>
      <c r="B298" s="114"/>
    </row>
    <row r="299" spans="1:2">
      <c r="A299" s="114"/>
      <c r="B299" s="114"/>
    </row>
    <row r="300" spans="1:2">
      <c r="A300" s="114"/>
      <c r="B300" s="114"/>
    </row>
    <row r="301" spans="1:2">
      <c r="A301" s="114"/>
      <c r="B301" s="114"/>
    </row>
    <row r="302" spans="1:2">
      <c r="A302" s="114"/>
      <c r="B302" s="114"/>
    </row>
    <row r="303" spans="1:2">
      <c r="A303" s="114"/>
      <c r="B303" s="114"/>
    </row>
    <row r="304" spans="1:2">
      <c r="A304" s="114"/>
      <c r="B304" s="114"/>
    </row>
    <row r="305" spans="1:2">
      <c r="A305" s="114"/>
      <c r="B305" s="114"/>
    </row>
    <row r="306" spans="1:2">
      <c r="A306" s="114"/>
      <c r="B306" s="114"/>
    </row>
    <row r="307" spans="1:2">
      <c r="A307" s="114"/>
      <c r="B307" s="114"/>
    </row>
    <row r="308" spans="1:2">
      <c r="A308" s="114"/>
      <c r="B308" s="114"/>
    </row>
    <row r="309" spans="1:2">
      <c r="A309" s="114"/>
      <c r="B309" s="114"/>
    </row>
    <row r="310" spans="1:2">
      <c r="A310" s="114"/>
      <c r="B310" s="114"/>
    </row>
    <row r="311" spans="1:2">
      <c r="A311" s="114"/>
      <c r="B311" s="114"/>
    </row>
    <row r="312" spans="1:2">
      <c r="A312" s="114"/>
      <c r="B312" s="114"/>
    </row>
    <row r="313" spans="1:2">
      <c r="A313" s="114"/>
      <c r="B313" s="114"/>
    </row>
    <row r="314" spans="1:2">
      <c r="A314" s="114"/>
      <c r="B314" s="114"/>
    </row>
    <row r="315" spans="1:2">
      <c r="A315" s="114"/>
      <c r="B315" s="114"/>
    </row>
    <row r="316" spans="1:2">
      <c r="A316" s="114"/>
      <c r="B316" s="114"/>
    </row>
    <row r="317" spans="1:2">
      <c r="A317" s="114"/>
      <c r="B317" s="114"/>
    </row>
    <row r="318" spans="1:2">
      <c r="A318" s="114"/>
      <c r="B318" s="114"/>
    </row>
    <row r="319" spans="1:2">
      <c r="A319" s="114"/>
      <c r="B319" s="114"/>
    </row>
    <row r="320" spans="1:2">
      <c r="A320" s="114"/>
      <c r="B320" s="114"/>
    </row>
    <row r="321" spans="1:2">
      <c r="A321" s="114"/>
      <c r="B321" s="114"/>
    </row>
    <row r="322" spans="1:2">
      <c r="A322" s="114"/>
      <c r="B322" s="114"/>
    </row>
    <row r="323" spans="1:2">
      <c r="A323" s="114"/>
      <c r="B323" s="114"/>
    </row>
    <row r="324" spans="1:2">
      <c r="A324" s="114"/>
      <c r="B324" s="114"/>
    </row>
    <row r="325" spans="1:2">
      <c r="A325" s="114"/>
      <c r="B325" s="114"/>
    </row>
    <row r="326" spans="1:2">
      <c r="A326" s="114"/>
      <c r="B326" s="114"/>
    </row>
    <row r="327" spans="1:2">
      <c r="A327" s="114"/>
      <c r="B327" s="114"/>
    </row>
    <row r="328" spans="1:2">
      <c r="A328" s="114"/>
      <c r="B328" s="114"/>
    </row>
    <row r="329" spans="1:2">
      <c r="A329" s="114"/>
      <c r="B329" s="114"/>
    </row>
    <row r="330" spans="1:2">
      <c r="A330" s="114"/>
      <c r="B330" s="114"/>
    </row>
    <row r="331" spans="1:2">
      <c r="A331" s="114"/>
      <c r="B331" s="114"/>
    </row>
    <row r="332" spans="1:2">
      <c r="A332" s="114"/>
      <c r="B332" s="114"/>
    </row>
    <row r="333" spans="1:2">
      <c r="A333" s="114"/>
      <c r="B333" s="114"/>
    </row>
    <row r="334" spans="1:2">
      <c r="A334" s="114"/>
      <c r="B334" s="114"/>
    </row>
    <row r="335" spans="1:2">
      <c r="A335" s="114"/>
      <c r="B335" s="114"/>
    </row>
    <row r="336" spans="1:2">
      <c r="A336" s="114"/>
      <c r="B336" s="114"/>
    </row>
    <row r="337" spans="1:2">
      <c r="A337" s="114"/>
      <c r="B337" s="114"/>
    </row>
    <row r="338" spans="1:2">
      <c r="A338" s="114"/>
      <c r="B338" s="114"/>
    </row>
    <row r="339" spans="1:2">
      <c r="A339" s="114"/>
      <c r="B339" s="114"/>
    </row>
    <row r="340" spans="1:2">
      <c r="A340" s="114"/>
      <c r="B340" s="114"/>
    </row>
    <row r="341" spans="1:2">
      <c r="A341" s="114"/>
      <c r="B341" s="114"/>
    </row>
    <row r="342" spans="1:2">
      <c r="A342" s="114"/>
      <c r="B342" s="114"/>
    </row>
    <row r="343" spans="1:2">
      <c r="A343" s="114"/>
      <c r="B343" s="114"/>
    </row>
    <row r="344" spans="1:2">
      <c r="A344" s="114"/>
      <c r="B344" s="114"/>
    </row>
    <row r="345" spans="1:2">
      <c r="A345" s="114"/>
      <c r="B345" s="114"/>
    </row>
    <row r="346" spans="1:2">
      <c r="A346" s="114"/>
      <c r="B346" s="114"/>
    </row>
    <row r="347" spans="1:2">
      <c r="A347" s="114"/>
      <c r="B347" s="114"/>
    </row>
    <row r="348" spans="1:2">
      <c r="A348" s="114"/>
      <c r="B348" s="114"/>
    </row>
    <row r="349" spans="1:2">
      <c r="A349" s="114"/>
      <c r="B349" s="114"/>
    </row>
    <row r="350" spans="1:2">
      <c r="A350" s="114"/>
      <c r="B350" s="114"/>
    </row>
    <row r="351" spans="1:2">
      <c r="A351" s="114"/>
      <c r="B351" s="114"/>
    </row>
    <row r="352" spans="1:2">
      <c r="A352" s="114"/>
      <c r="B352" s="114"/>
    </row>
    <row r="353" spans="1:2">
      <c r="A353" s="114"/>
      <c r="B353" s="114"/>
    </row>
    <row r="354" spans="1:2">
      <c r="A354" s="114"/>
      <c r="B354" s="114"/>
    </row>
    <row r="355" spans="1:2">
      <c r="A355" s="114"/>
      <c r="B355" s="114"/>
    </row>
    <row r="356" spans="1:2">
      <c r="A356" s="114"/>
      <c r="B356" s="114"/>
    </row>
    <row r="357" spans="1:2">
      <c r="A357" s="114"/>
      <c r="B357" s="114"/>
    </row>
    <row r="358" spans="1:2">
      <c r="A358" s="114"/>
      <c r="B358" s="114"/>
    </row>
    <row r="359" spans="1:2">
      <c r="A359" s="114"/>
      <c r="B359" s="114"/>
    </row>
    <row r="360" spans="1:2">
      <c r="A360" s="114"/>
      <c r="B360" s="114"/>
    </row>
    <row r="361" spans="1:2">
      <c r="A361" s="114"/>
      <c r="B361" s="114"/>
    </row>
    <row r="362" spans="1:2">
      <c r="A362" s="114"/>
      <c r="B362" s="114"/>
    </row>
    <row r="363" spans="1:2">
      <c r="A363" s="114"/>
      <c r="B363" s="114"/>
    </row>
    <row r="364" spans="1:2">
      <c r="A364" s="114"/>
      <c r="B364" s="114"/>
    </row>
    <row r="365" spans="1:2">
      <c r="A365" s="114"/>
      <c r="B365" s="114"/>
    </row>
    <row r="366" spans="1:2">
      <c r="A366" s="114"/>
      <c r="B366" s="114"/>
    </row>
    <row r="367" spans="1:2">
      <c r="A367" s="114"/>
      <c r="B367" s="114"/>
    </row>
    <row r="368" spans="1:2">
      <c r="A368" s="114"/>
      <c r="B368" s="114"/>
    </row>
    <row r="369" spans="1:2">
      <c r="A369" s="114"/>
      <c r="B369" s="114"/>
    </row>
    <row r="370" spans="1:2">
      <c r="A370" s="114"/>
      <c r="B370" s="114"/>
    </row>
    <row r="371" spans="1:2">
      <c r="A371" s="114"/>
      <c r="B371" s="114"/>
    </row>
    <row r="372" spans="1:2">
      <c r="A372" s="114"/>
      <c r="B372" s="114"/>
    </row>
    <row r="373" spans="1:2">
      <c r="A373" s="114"/>
      <c r="B373" s="114"/>
    </row>
    <row r="374" spans="1:2">
      <c r="A374" s="114"/>
      <c r="B374" s="114"/>
    </row>
    <row r="375" spans="1:2">
      <c r="A375" s="114"/>
      <c r="B375" s="114"/>
    </row>
    <row r="376" spans="1:2">
      <c r="A376" s="114"/>
      <c r="B376" s="114"/>
    </row>
    <row r="377" spans="1:2">
      <c r="A377" s="114"/>
      <c r="B377" s="114"/>
    </row>
    <row r="378" spans="1:2">
      <c r="A378" s="114"/>
      <c r="B378" s="114"/>
    </row>
    <row r="379" spans="1:2">
      <c r="A379" s="114"/>
      <c r="B379" s="114"/>
    </row>
    <row r="380" spans="1:2">
      <c r="A380" s="114"/>
      <c r="B380" s="114"/>
    </row>
    <row r="381" spans="1:2">
      <c r="A381" s="114"/>
      <c r="B381" s="114"/>
    </row>
    <row r="382" spans="1:2">
      <c r="A382" s="114"/>
      <c r="B382" s="114"/>
    </row>
    <row r="383" spans="1:2">
      <c r="A383" s="114"/>
      <c r="B383" s="114"/>
    </row>
    <row r="384" spans="1:2">
      <c r="A384" s="114"/>
      <c r="B384" s="114"/>
    </row>
    <row r="385" spans="1:2">
      <c r="A385" s="114"/>
      <c r="B385" s="114"/>
    </row>
    <row r="386" spans="1:2">
      <c r="A386" s="114"/>
      <c r="B386" s="114"/>
    </row>
    <row r="387" spans="1:2">
      <c r="A387" s="114"/>
      <c r="B387" s="114"/>
    </row>
    <row r="388" spans="1:2">
      <c r="A388" s="114"/>
      <c r="B388" s="114"/>
    </row>
    <row r="389" spans="1:2">
      <c r="A389" s="114"/>
      <c r="B389" s="114"/>
    </row>
    <row r="390" spans="1:2">
      <c r="A390" s="114"/>
      <c r="B390" s="114"/>
    </row>
    <row r="391" spans="1:2">
      <c r="A391" s="114"/>
      <c r="B391" s="114"/>
    </row>
    <row r="392" spans="1:2">
      <c r="A392" s="114"/>
      <c r="B392" s="114"/>
    </row>
    <row r="393" spans="1:2">
      <c r="A393" s="114"/>
      <c r="B393" s="114"/>
    </row>
    <row r="394" spans="1:2">
      <c r="A394" s="114"/>
      <c r="B394" s="114"/>
    </row>
    <row r="395" spans="1:2">
      <c r="A395" s="114"/>
      <c r="B395" s="114"/>
    </row>
    <row r="396" spans="1:2">
      <c r="A396" s="114"/>
      <c r="B396" s="114"/>
    </row>
    <row r="397" spans="1:2">
      <c r="A397" s="114"/>
      <c r="B397" s="114"/>
    </row>
    <row r="398" spans="1:2">
      <c r="A398" s="114"/>
      <c r="B398" s="114"/>
    </row>
    <row r="399" spans="1:2">
      <c r="A399" s="114"/>
      <c r="B399" s="114"/>
    </row>
    <row r="400" spans="1:2">
      <c r="A400" s="114"/>
      <c r="B400" s="114"/>
    </row>
    <row r="401" spans="1:2">
      <c r="A401" s="114"/>
      <c r="B401" s="114"/>
    </row>
    <row r="402" spans="1:2">
      <c r="A402" s="114"/>
      <c r="B402" s="114"/>
    </row>
    <row r="403" spans="1:2">
      <c r="A403" s="114"/>
      <c r="B403" s="114"/>
    </row>
    <row r="404" spans="1:2">
      <c r="A404" s="114"/>
      <c r="B404" s="114"/>
    </row>
    <row r="405" spans="1:2">
      <c r="A405" s="114"/>
      <c r="B405" s="114"/>
    </row>
    <row r="406" spans="1:2">
      <c r="A406" s="114"/>
      <c r="B406" s="114"/>
    </row>
    <row r="407" spans="1:2">
      <c r="A407" s="114"/>
      <c r="B407" s="114"/>
    </row>
    <row r="408" spans="1:2">
      <c r="A408" s="114"/>
      <c r="B408" s="114"/>
    </row>
    <row r="409" spans="1:2">
      <c r="A409" s="114"/>
      <c r="B409" s="114"/>
    </row>
    <row r="410" spans="1:2">
      <c r="A410" s="114"/>
      <c r="B410" s="114"/>
    </row>
    <row r="411" spans="1:2">
      <c r="A411" s="114"/>
      <c r="B411" s="114"/>
    </row>
    <row r="412" spans="1:2">
      <c r="A412" s="114"/>
      <c r="B412" s="114"/>
    </row>
    <row r="413" spans="1:2">
      <c r="A413" s="114"/>
      <c r="B413" s="114"/>
    </row>
    <row r="414" spans="1:2">
      <c r="A414" s="114"/>
      <c r="B414" s="114"/>
    </row>
    <row r="415" spans="1:2">
      <c r="A415" s="114"/>
      <c r="B415" s="114"/>
    </row>
    <row r="416" spans="1:2">
      <c r="A416" s="114"/>
      <c r="B416" s="114"/>
    </row>
    <row r="417" spans="1:2">
      <c r="A417" s="114"/>
      <c r="B417" s="114"/>
    </row>
    <row r="418" spans="1:2">
      <c r="A418" s="114"/>
      <c r="B418" s="114"/>
    </row>
    <row r="419" spans="1:2">
      <c r="A419" s="114"/>
      <c r="B419" s="114"/>
    </row>
    <row r="420" spans="1:2">
      <c r="A420" s="114"/>
      <c r="B420" s="114"/>
    </row>
    <row r="421" spans="1:2">
      <c r="A421" s="114"/>
      <c r="B421" s="114"/>
    </row>
    <row r="422" spans="1:2">
      <c r="A422" s="114"/>
      <c r="B422" s="114"/>
    </row>
    <row r="423" spans="1:2">
      <c r="A423" s="114"/>
      <c r="B423" s="114"/>
    </row>
    <row r="424" spans="1:2">
      <c r="A424" s="114"/>
      <c r="B424" s="114"/>
    </row>
    <row r="425" spans="1:2">
      <c r="A425" s="114"/>
      <c r="B425" s="114"/>
    </row>
    <row r="426" spans="1:2">
      <c r="A426" s="114"/>
      <c r="B426" s="114"/>
    </row>
    <row r="427" spans="1:2">
      <c r="A427" s="114"/>
      <c r="B427" s="114"/>
    </row>
    <row r="428" spans="1:2">
      <c r="A428" s="114"/>
      <c r="B428" s="114"/>
    </row>
    <row r="429" spans="1:2">
      <c r="A429" s="114"/>
      <c r="B429" s="114"/>
    </row>
    <row r="430" spans="1:2">
      <c r="A430" s="114"/>
      <c r="B430" s="114"/>
    </row>
    <row r="431" spans="1:2">
      <c r="A431" s="114"/>
      <c r="B431" s="114"/>
    </row>
    <row r="432" spans="1:2">
      <c r="A432" s="114"/>
      <c r="B432" s="114"/>
    </row>
    <row r="433" spans="1:2">
      <c r="A433" s="114"/>
      <c r="B433" s="114"/>
    </row>
    <row r="434" spans="1:2">
      <c r="A434" s="114"/>
      <c r="B434" s="114"/>
    </row>
    <row r="435" spans="1:2">
      <c r="A435" s="114"/>
      <c r="B435" s="114"/>
    </row>
    <row r="436" spans="1:2">
      <c r="A436" s="114"/>
      <c r="B436" s="114"/>
    </row>
    <row r="437" spans="1:2">
      <c r="A437" s="114"/>
      <c r="B437" s="114"/>
    </row>
    <row r="438" spans="1:2">
      <c r="A438" s="114"/>
      <c r="B438" s="114"/>
    </row>
    <row r="439" spans="1:2">
      <c r="A439" s="114"/>
      <c r="B439" s="114"/>
    </row>
    <row r="440" spans="1:2">
      <c r="A440" s="114"/>
      <c r="B440" s="114"/>
    </row>
    <row r="441" spans="1:2">
      <c r="A441" s="114"/>
      <c r="B441" s="114"/>
    </row>
    <row r="442" spans="1:2">
      <c r="A442" s="114"/>
      <c r="B442" s="114"/>
    </row>
    <row r="443" spans="1:2">
      <c r="A443" s="114"/>
      <c r="B443" s="114"/>
    </row>
    <row r="444" spans="1:2">
      <c r="A444" s="114"/>
      <c r="B444" s="114"/>
    </row>
    <row r="445" spans="1:2">
      <c r="A445" s="114"/>
      <c r="B445" s="114"/>
    </row>
    <row r="446" spans="1:2">
      <c r="A446" s="114"/>
      <c r="B446" s="114"/>
    </row>
    <row r="447" spans="1:2">
      <c r="A447" s="114"/>
      <c r="B447" s="114"/>
    </row>
    <row r="448" spans="1:2">
      <c r="A448" s="114"/>
      <c r="B448" s="114"/>
    </row>
    <row r="449" spans="1:2">
      <c r="A449" s="114"/>
      <c r="B449" s="114"/>
    </row>
    <row r="450" spans="1:2">
      <c r="A450" s="114"/>
      <c r="B450" s="114"/>
    </row>
    <row r="451" spans="1:2">
      <c r="A451" s="114"/>
      <c r="B451" s="114"/>
    </row>
    <row r="452" spans="1:2">
      <c r="A452" s="114"/>
      <c r="B452" s="114"/>
    </row>
    <row r="453" spans="1:2">
      <c r="A453" s="114"/>
      <c r="B453" s="114"/>
    </row>
    <row r="454" spans="1:2">
      <c r="A454" s="114"/>
      <c r="B454" s="114"/>
    </row>
    <row r="455" spans="1:2">
      <c r="A455" s="114"/>
      <c r="B455" s="114"/>
    </row>
    <row r="456" spans="1:2">
      <c r="A456" s="114"/>
      <c r="B456" s="114"/>
    </row>
    <row r="457" spans="1:2">
      <c r="A457" s="114"/>
      <c r="B457" s="114"/>
    </row>
    <row r="458" spans="1:2">
      <c r="A458" s="114"/>
      <c r="B458" s="114"/>
    </row>
    <row r="459" spans="1:2">
      <c r="A459" s="114"/>
      <c r="B459" s="114"/>
    </row>
    <row r="460" spans="1:2">
      <c r="A460" s="114"/>
      <c r="B460" s="114"/>
    </row>
    <row r="461" spans="1:2">
      <c r="A461" s="114"/>
      <c r="B461" s="114"/>
    </row>
    <row r="462" spans="1:2">
      <c r="A462" s="114"/>
      <c r="B462" s="114"/>
    </row>
    <row r="463" spans="1:2">
      <c r="A463" s="114"/>
      <c r="B463" s="114"/>
    </row>
    <row r="464" spans="1:2">
      <c r="A464" s="114"/>
      <c r="B464" s="114"/>
    </row>
    <row r="465" spans="1:2">
      <c r="A465" s="114"/>
      <c r="B465" s="114"/>
    </row>
    <row r="466" spans="1:2">
      <c r="A466" s="114"/>
      <c r="B466" s="114"/>
    </row>
    <row r="467" spans="1:2">
      <c r="A467" s="114"/>
      <c r="B467" s="114"/>
    </row>
    <row r="468" spans="1:2">
      <c r="A468" s="114"/>
      <c r="B468" s="114"/>
    </row>
    <row r="469" spans="1:2">
      <c r="A469" s="114"/>
      <c r="B469" s="114"/>
    </row>
    <row r="470" spans="1:2">
      <c r="A470" s="114"/>
      <c r="B470" s="114"/>
    </row>
    <row r="471" spans="1:2">
      <c r="A471" s="114"/>
      <c r="B471" s="114"/>
    </row>
    <row r="472" spans="1:2">
      <c r="A472" s="114"/>
      <c r="B472" s="114"/>
    </row>
    <row r="473" spans="1:2">
      <c r="A473" s="114"/>
      <c r="B473" s="114"/>
    </row>
    <row r="474" spans="1:2">
      <c r="A474" s="114"/>
      <c r="B474" s="114"/>
    </row>
    <row r="475" spans="1:2">
      <c r="A475" s="114"/>
      <c r="B475" s="114"/>
    </row>
    <row r="476" spans="1:2">
      <c r="A476" s="114"/>
      <c r="B476" s="114"/>
    </row>
    <row r="477" spans="1:2">
      <c r="A477" s="114"/>
      <c r="B477" s="114"/>
    </row>
    <row r="478" spans="1:2">
      <c r="A478" s="114"/>
      <c r="B478" s="114"/>
    </row>
    <row r="479" spans="1:2">
      <c r="A479" s="114"/>
      <c r="B479" s="114"/>
    </row>
    <row r="480" spans="1:2">
      <c r="A480" s="114"/>
      <c r="B480" s="114"/>
    </row>
    <row r="481" spans="1:2">
      <c r="A481" s="114"/>
      <c r="B481" s="114"/>
    </row>
    <row r="482" spans="1:2">
      <c r="A482" s="114"/>
      <c r="B482" s="114"/>
    </row>
    <row r="483" spans="1:2">
      <c r="A483" s="114"/>
      <c r="B483" s="114"/>
    </row>
    <row r="484" spans="1:2">
      <c r="A484" s="114"/>
      <c r="B484" s="114"/>
    </row>
    <row r="485" spans="1:2">
      <c r="A485" s="114"/>
      <c r="B485" s="114"/>
    </row>
    <row r="486" spans="1:2">
      <c r="A486" s="114"/>
      <c r="B486" s="114"/>
    </row>
    <row r="487" spans="1:2">
      <c r="A487" s="114"/>
      <c r="B487" s="114"/>
    </row>
    <row r="488" spans="1:2">
      <c r="A488" s="114"/>
      <c r="B488" s="114"/>
    </row>
    <row r="489" spans="1:2">
      <c r="A489" s="114"/>
      <c r="B489" s="114"/>
    </row>
    <row r="490" spans="1:2">
      <c r="A490" s="114"/>
      <c r="B490" s="114"/>
    </row>
    <row r="491" spans="1:2">
      <c r="A491" s="114"/>
      <c r="B491" s="114"/>
    </row>
    <row r="492" spans="1:2">
      <c r="A492" s="114"/>
      <c r="B492" s="114"/>
    </row>
    <row r="493" spans="1:2">
      <c r="A493" s="114"/>
      <c r="B493" s="114"/>
    </row>
    <row r="494" spans="1:2">
      <c r="A494" s="114"/>
      <c r="B494" s="114"/>
    </row>
    <row r="495" spans="1:2">
      <c r="A495" s="114"/>
      <c r="B495" s="114"/>
    </row>
    <row r="496" spans="1:2">
      <c r="A496" s="114"/>
      <c r="B496" s="114"/>
    </row>
    <row r="497" spans="1:2">
      <c r="A497" s="114"/>
      <c r="B497" s="114"/>
    </row>
    <row r="498" spans="1:2">
      <c r="A498" s="114"/>
      <c r="B498" s="114"/>
    </row>
    <row r="499" spans="1:2">
      <c r="A499" s="114"/>
      <c r="B499" s="114"/>
    </row>
    <row r="500" spans="1:2">
      <c r="A500" s="114"/>
      <c r="B500" s="114"/>
    </row>
    <row r="501" spans="1:2">
      <c r="A501" s="114"/>
      <c r="B501" s="114"/>
    </row>
    <row r="502" spans="1:2">
      <c r="A502" s="114"/>
      <c r="B502" s="114"/>
    </row>
    <row r="503" spans="1:2">
      <c r="A503" s="114"/>
      <c r="B503" s="114"/>
    </row>
    <row r="504" spans="1:2">
      <c r="A504" s="114"/>
      <c r="B504" s="114"/>
    </row>
    <row r="505" spans="1:2">
      <c r="A505" s="114"/>
      <c r="B505" s="114"/>
    </row>
    <row r="506" spans="1:2">
      <c r="A506" s="114"/>
      <c r="B506" s="114"/>
    </row>
    <row r="507" spans="1:2">
      <c r="A507" s="114"/>
      <c r="B507" s="114"/>
    </row>
    <row r="508" spans="1:2">
      <c r="A508" s="114"/>
      <c r="B508" s="114"/>
    </row>
    <row r="509" spans="1:2">
      <c r="A509" s="114"/>
      <c r="B509" s="114"/>
    </row>
    <row r="510" spans="1:2">
      <c r="A510" s="114"/>
      <c r="B510" s="114"/>
    </row>
    <row r="511" spans="1:2">
      <c r="A511" s="114"/>
      <c r="B511" s="114"/>
    </row>
    <row r="512" spans="1:2">
      <c r="A512" s="114"/>
      <c r="B512" s="114"/>
    </row>
    <row r="513" spans="1:2">
      <c r="A513" s="114"/>
      <c r="B513" s="114"/>
    </row>
    <row r="514" spans="1:2">
      <c r="A514" s="114"/>
      <c r="B514" s="114"/>
    </row>
    <row r="515" spans="1:2">
      <c r="A515" s="114"/>
      <c r="B515" s="114"/>
    </row>
    <row r="516" spans="1:2">
      <c r="A516" s="114"/>
      <c r="B516" s="114"/>
    </row>
    <row r="517" spans="1:2">
      <c r="A517" s="114"/>
      <c r="B517" s="114"/>
    </row>
    <row r="518" spans="1:2">
      <c r="A518" s="114"/>
      <c r="B518" s="114"/>
    </row>
    <row r="519" spans="1:2">
      <c r="A519" s="114"/>
      <c r="B519" s="114"/>
    </row>
    <row r="520" spans="1:2">
      <c r="A520" s="114"/>
      <c r="B520" s="114"/>
    </row>
    <row r="521" spans="1:2">
      <c r="A521" s="114"/>
      <c r="B521" s="114"/>
    </row>
    <row r="522" spans="1:2">
      <c r="A522" s="114"/>
      <c r="B522" s="114"/>
    </row>
    <row r="523" spans="1:2">
      <c r="A523" s="114"/>
      <c r="B523" s="114"/>
    </row>
    <row r="524" spans="1:2">
      <c r="A524" s="114"/>
      <c r="B524" s="114"/>
    </row>
    <row r="525" spans="1:2">
      <c r="A525" s="114"/>
      <c r="B525" s="114"/>
    </row>
    <row r="526" spans="1:2">
      <c r="A526" s="114"/>
      <c r="B526" s="114"/>
    </row>
    <row r="527" spans="1:2">
      <c r="A527" s="114"/>
      <c r="B527" s="114"/>
    </row>
    <row r="528" spans="1:2">
      <c r="A528" s="114"/>
      <c r="B528" s="114"/>
    </row>
    <row r="529" spans="1:2">
      <c r="A529" s="114"/>
      <c r="B529" s="114"/>
    </row>
    <row r="530" spans="1:2">
      <c r="A530" s="114"/>
      <c r="B530" s="114"/>
    </row>
    <row r="531" spans="1:2">
      <c r="A531" s="114"/>
      <c r="B531" s="114"/>
    </row>
    <row r="532" spans="1:2">
      <c r="A532" s="114"/>
      <c r="B532" s="114"/>
    </row>
    <row r="533" spans="1:2">
      <c r="A533" s="114"/>
      <c r="B533" s="114"/>
    </row>
    <row r="534" spans="1:2">
      <c r="A534" s="114"/>
      <c r="B534" s="114"/>
    </row>
    <row r="535" spans="1:2">
      <c r="A535" s="114"/>
      <c r="B535" s="114"/>
    </row>
    <row r="536" spans="1:2">
      <c r="A536" s="114"/>
      <c r="B536" s="114"/>
    </row>
    <row r="537" spans="1:2">
      <c r="A537" s="114"/>
      <c r="B537" s="114"/>
    </row>
    <row r="538" spans="1:2">
      <c r="A538" s="114"/>
      <c r="B538" s="114"/>
    </row>
    <row r="539" spans="1:2">
      <c r="A539" s="114"/>
      <c r="B539" s="114"/>
    </row>
    <row r="540" spans="1:2">
      <c r="A540" s="114"/>
      <c r="B540" s="114"/>
    </row>
    <row r="541" spans="1:2">
      <c r="A541" s="114"/>
      <c r="B541" s="114"/>
    </row>
    <row r="542" spans="1:2">
      <c r="A542" s="114"/>
      <c r="B542" s="114"/>
    </row>
    <row r="543" spans="1:2">
      <c r="A543" s="114"/>
      <c r="B543" s="114"/>
    </row>
    <row r="544" spans="1:2">
      <c r="A544" s="114"/>
      <c r="B544" s="114"/>
    </row>
    <row r="545" spans="1:2">
      <c r="A545" s="114"/>
      <c r="B545" s="114"/>
    </row>
    <row r="546" spans="1:2">
      <c r="A546" s="114"/>
      <c r="B546" s="114"/>
    </row>
    <row r="547" spans="1:2">
      <c r="A547" s="114"/>
      <c r="B547" s="114"/>
    </row>
    <row r="548" spans="1:2">
      <c r="A548" s="114"/>
      <c r="B548" s="114"/>
    </row>
    <row r="549" spans="1:2">
      <c r="A549" s="114"/>
      <c r="B549" s="114"/>
    </row>
    <row r="550" spans="1:2">
      <c r="A550" s="114"/>
      <c r="B550" s="114"/>
    </row>
    <row r="551" spans="1:2">
      <c r="A551" s="114"/>
      <c r="B551" s="114"/>
    </row>
    <row r="552" spans="1:2">
      <c r="A552" s="114"/>
      <c r="B552" s="114"/>
    </row>
    <row r="553" spans="1:2">
      <c r="A553" s="114"/>
      <c r="B553" s="114"/>
    </row>
    <row r="554" spans="1:2">
      <c r="A554" s="114"/>
      <c r="B554" s="114"/>
    </row>
    <row r="555" spans="1:2">
      <c r="A555" s="114"/>
      <c r="B555" s="114"/>
    </row>
    <row r="556" spans="1:2">
      <c r="A556" s="114"/>
      <c r="B556" s="114"/>
    </row>
    <row r="557" spans="1:2">
      <c r="A557" s="114"/>
      <c r="B557" s="114"/>
    </row>
    <row r="558" spans="1:2">
      <c r="A558" s="114"/>
      <c r="B558" s="114"/>
    </row>
    <row r="559" spans="1:2">
      <c r="A559" s="114"/>
      <c r="B559" s="114"/>
    </row>
    <row r="560" spans="1:2">
      <c r="A560" s="114"/>
      <c r="B560" s="114"/>
    </row>
    <row r="561" spans="1:2">
      <c r="A561" s="114"/>
      <c r="B561" s="114"/>
    </row>
    <row r="562" spans="1:2">
      <c r="A562" s="114"/>
      <c r="B562" s="114"/>
    </row>
    <row r="563" spans="1:2">
      <c r="A563" s="114"/>
      <c r="B563" s="114"/>
    </row>
    <row r="564" spans="1:2">
      <c r="A564" s="114"/>
      <c r="B564" s="114"/>
    </row>
    <row r="565" spans="1:2">
      <c r="A565" s="114"/>
      <c r="B565" s="114"/>
    </row>
    <row r="566" spans="1:2">
      <c r="A566" s="114"/>
      <c r="B566" s="114"/>
    </row>
    <row r="567" spans="1:2">
      <c r="A567" s="114"/>
      <c r="B567" s="114"/>
    </row>
    <row r="568" spans="1:2">
      <c r="A568" s="114"/>
      <c r="B568" s="114"/>
    </row>
    <row r="569" spans="1:2">
      <c r="A569" s="114"/>
      <c r="B569" s="114"/>
    </row>
    <row r="570" spans="1:2">
      <c r="A570" s="114"/>
      <c r="B570" s="114"/>
    </row>
    <row r="571" spans="1:2">
      <c r="A571" s="114"/>
      <c r="B571" s="114"/>
    </row>
    <row r="572" spans="1:2">
      <c r="A572" s="114"/>
      <c r="B572" s="114"/>
    </row>
    <row r="573" spans="1:2">
      <c r="A573" s="114"/>
      <c r="B573" s="114"/>
    </row>
    <row r="574" spans="1:2">
      <c r="A574" s="114"/>
      <c r="B574" s="114"/>
    </row>
    <row r="575" spans="1:2">
      <c r="A575" s="114"/>
      <c r="B575" s="114"/>
    </row>
    <row r="576" spans="1:2">
      <c r="A576" s="114"/>
      <c r="B576" s="114"/>
    </row>
    <row r="577" spans="1:2">
      <c r="A577" s="114"/>
      <c r="B577" s="114"/>
    </row>
    <row r="578" spans="1:2">
      <c r="A578" s="114"/>
      <c r="B578" s="114"/>
    </row>
    <row r="579" spans="1:2">
      <c r="A579" s="114"/>
      <c r="B579" s="114"/>
    </row>
    <row r="580" spans="1:2">
      <c r="A580" s="114"/>
      <c r="B580" s="114"/>
    </row>
    <row r="581" spans="1:2">
      <c r="A581" s="114"/>
      <c r="B581" s="114"/>
    </row>
    <row r="582" spans="1:2">
      <c r="A582" s="114"/>
      <c r="B582" s="114"/>
    </row>
    <row r="583" spans="1:2">
      <c r="A583" s="114"/>
      <c r="B583" s="114"/>
    </row>
    <row r="584" spans="1:2">
      <c r="A584" s="114"/>
      <c r="B584" s="114"/>
    </row>
    <row r="585" spans="1:2">
      <c r="A585" s="114"/>
      <c r="B585" s="114"/>
    </row>
    <row r="586" spans="1:2">
      <c r="A586" s="114"/>
      <c r="B586" s="114"/>
    </row>
    <row r="587" spans="1:2">
      <c r="A587" s="114"/>
      <c r="B587" s="114"/>
    </row>
    <row r="588" spans="1:2">
      <c r="A588" s="114"/>
      <c r="B588" s="114"/>
    </row>
    <row r="589" spans="1:2">
      <c r="A589" s="114"/>
      <c r="B589" s="114"/>
    </row>
    <row r="590" spans="1:2">
      <c r="A590" s="114"/>
      <c r="B590" s="114"/>
    </row>
    <row r="591" spans="1:2">
      <c r="A591" s="114"/>
      <c r="B591" s="114"/>
    </row>
    <row r="592" spans="1:2">
      <c r="A592" s="114"/>
      <c r="B592" s="114"/>
    </row>
    <row r="593" spans="1:2">
      <c r="A593" s="114"/>
      <c r="B593" s="114"/>
    </row>
    <row r="594" spans="1:2">
      <c r="A594" s="114"/>
      <c r="B594" s="114"/>
    </row>
    <row r="595" spans="1:2">
      <c r="A595" s="114"/>
      <c r="B595" s="114"/>
    </row>
    <row r="596" spans="1:2">
      <c r="A596" s="114"/>
      <c r="B596" s="114"/>
    </row>
    <row r="597" spans="1:2">
      <c r="A597" s="114"/>
      <c r="B597" s="114"/>
    </row>
    <row r="598" spans="1:2">
      <c r="A598" s="114"/>
      <c r="B598" s="114"/>
    </row>
    <row r="599" spans="1:2">
      <c r="A599" s="114"/>
      <c r="B599" s="114"/>
    </row>
    <row r="600" spans="1:2">
      <c r="A600" s="114"/>
      <c r="B600" s="114"/>
    </row>
    <row r="601" spans="1:2">
      <c r="A601" s="114"/>
      <c r="B601" s="114"/>
    </row>
    <row r="602" spans="1:2">
      <c r="A602" s="114"/>
      <c r="B602" s="114"/>
    </row>
    <row r="603" spans="1:2">
      <c r="A603" s="114"/>
      <c r="B603" s="114"/>
    </row>
    <row r="604" spans="1:2">
      <c r="A604" s="114"/>
      <c r="B604" s="114"/>
    </row>
    <row r="605" spans="1:2">
      <c r="A605" s="114"/>
      <c r="B605" s="114"/>
    </row>
    <row r="606" spans="1:2">
      <c r="A606" s="114"/>
      <c r="B606" s="114"/>
    </row>
    <row r="607" spans="1:2">
      <c r="A607" s="114"/>
      <c r="B607" s="114"/>
    </row>
    <row r="608" spans="1:2">
      <c r="A608" s="114"/>
      <c r="B608" s="114"/>
    </row>
    <row r="609" spans="1:2">
      <c r="A609" s="114"/>
      <c r="B609" s="114"/>
    </row>
    <row r="610" spans="1:2">
      <c r="A610" s="114"/>
      <c r="B610" s="114"/>
    </row>
    <row r="611" spans="1:2">
      <c r="A611" s="114"/>
      <c r="B611" s="114"/>
    </row>
    <row r="612" spans="1:2">
      <c r="A612" s="114"/>
      <c r="B612" s="114"/>
    </row>
    <row r="613" spans="1:2">
      <c r="A613" s="114"/>
      <c r="B613" s="114"/>
    </row>
    <row r="614" spans="1:2">
      <c r="A614" s="114"/>
      <c r="B614" s="114"/>
    </row>
    <row r="615" spans="1:2">
      <c r="A615" s="114"/>
      <c r="B615" s="114"/>
    </row>
    <row r="616" spans="1:2">
      <c r="A616" s="114"/>
      <c r="B616" s="114"/>
    </row>
    <row r="617" spans="1:2">
      <c r="A617" s="114"/>
      <c r="B617" s="114"/>
    </row>
    <row r="618" spans="1:2">
      <c r="A618" s="114"/>
      <c r="B618" s="114"/>
    </row>
    <row r="619" spans="1:2">
      <c r="A619" s="114"/>
      <c r="B619" s="114"/>
    </row>
    <row r="620" spans="1:2">
      <c r="A620" s="114"/>
      <c r="B620" s="114"/>
    </row>
    <row r="621" spans="1:2">
      <c r="A621" s="114"/>
      <c r="B621" s="114"/>
    </row>
    <row r="622" spans="1:2">
      <c r="A622" s="114"/>
      <c r="B622" s="114"/>
    </row>
    <row r="623" spans="1:2">
      <c r="A623" s="114"/>
      <c r="B623" s="114"/>
    </row>
    <row r="624" spans="1:2">
      <c r="A624" s="114"/>
      <c r="B624" s="114"/>
    </row>
    <row r="625" spans="1:2">
      <c r="A625" s="114"/>
      <c r="B625" s="114"/>
    </row>
    <row r="626" spans="1:2">
      <c r="A626" s="114"/>
      <c r="B626" s="114"/>
    </row>
    <row r="627" spans="1:2">
      <c r="A627" s="114"/>
      <c r="B627" s="114"/>
    </row>
    <row r="628" spans="1:2">
      <c r="A628" s="114"/>
      <c r="B628" s="114"/>
    </row>
    <row r="629" spans="1:2">
      <c r="A629" s="114"/>
      <c r="B629" s="114"/>
    </row>
    <row r="630" spans="1:2">
      <c r="A630" s="114"/>
      <c r="B630" s="114"/>
    </row>
    <row r="631" spans="1:2">
      <c r="A631" s="114"/>
      <c r="B631" s="114"/>
    </row>
    <row r="632" spans="1:2">
      <c r="A632" s="114"/>
      <c r="B632" s="114"/>
    </row>
    <row r="633" spans="1:2">
      <c r="A633" s="114"/>
      <c r="B633" s="114"/>
    </row>
    <row r="634" spans="1:2">
      <c r="A634" s="114"/>
      <c r="B634" s="114"/>
    </row>
    <row r="635" spans="1:2">
      <c r="A635" s="114"/>
      <c r="B635" s="114"/>
    </row>
    <row r="636" spans="1:2">
      <c r="A636" s="114"/>
      <c r="B636" s="114"/>
    </row>
    <row r="637" spans="1:2">
      <c r="A637" s="114"/>
      <c r="B637" s="114"/>
    </row>
    <row r="638" spans="1:2">
      <c r="A638" s="114"/>
      <c r="B638" s="114"/>
    </row>
    <row r="639" spans="1:2">
      <c r="A639" s="114"/>
      <c r="B639" s="114"/>
    </row>
    <row r="640" spans="1:2">
      <c r="A640" s="114"/>
      <c r="B640" s="114"/>
    </row>
    <row r="641" spans="1:2">
      <c r="A641" s="114"/>
      <c r="B641" s="114"/>
    </row>
    <row r="642" spans="1:2">
      <c r="A642" s="114"/>
      <c r="B642" s="114"/>
    </row>
    <row r="643" spans="1:2">
      <c r="A643" s="114"/>
      <c r="B643" s="114"/>
    </row>
    <row r="644" spans="1:2">
      <c r="A644" s="114"/>
      <c r="B644" s="114"/>
    </row>
    <row r="645" spans="1:2">
      <c r="A645" s="114"/>
      <c r="B645" s="114"/>
    </row>
    <row r="646" spans="1:2">
      <c r="A646" s="114"/>
      <c r="B646" s="114"/>
    </row>
    <row r="647" spans="1:2">
      <c r="A647" s="114"/>
      <c r="B647" s="114"/>
    </row>
    <row r="648" spans="1:2">
      <c r="A648" s="114"/>
      <c r="B648" s="114"/>
    </row>
    <row r="649" spans="1:2">
      <c r="A649" s="114"/>
      <c r="B649" s="114"/>
    </row>
    <row r="650" spans="1:2">
      <c r="A650" s="114"/>
      <c r="B650" s="114"/>
    </row>
    <row r="651" spans="1:2">
      <c r="A651" s="114"/>
      <c r="B651" s="114"/>
    </row>
    <row r="652" spans="1:2">
      <c r="A652" s="114"/>
      <c r="B652" s="114"/>
    </row>
    <row r="653" spans="1:2">
      <c r="A653" s="114"/>
      <c r="B653" s="114"/>
    </row>
    <row r="654" spans="1:2">
      <c r="A654" s="114"/>
      <c r="B654" s="114"/>
    </row>
    <row r="655" spans="1:2">
      <c r="A655" s="114"/>
      <c r="B655" s="114"/>
    </row>
    <row r="656" spans="1:2">
      <c r="A656" s="114"/>
      <c r="B656" s="114"/>
    </row>
    <row r="657" spans="1:2">
      <c r="A657" s="114"/>
      <c r="B657" s="114"/>
    </row>
    <row r="658" spans="1:2">
      <c r="A658" s="114"/>
      <c r="B658" s="114"/>
    </row>
    <row r="659" spans="1:2">
      <c r="A659" s="114"/>
      <c r="B659" s="114"/>
    </row>
    <row r="660" spans="1:2">
      <c r="A660" s="114"/>
      <c r="B660" s="114"/>
    </row>
    <row r="661" spans="1:2">
      <c r="A661" s="114"/>
      <c r="B661" s="114"/>
    </row>
    <row r="662" spans="1:2">
      <c r="A662" s="114"/>
      <c r="B662" s="114"/>
    </row>
    <row r="663" spans="1:2">
      <c r="A663" s="114"/>
      <c r="B663" s="114"/>
    </row>
    <row r="664" spans="1:2">
      <c r="A664" s="114"/>
      <c r="B664" s="114"/>
    </row>
    <row r="665" spans="1:2">
      <c r="A665" s="114"/>
      <c r="B665" s="114"/>
    </row>
    <row r="666" spans="1:2">
      <c r="A666" s="114"/>
      <c r="B666" s="114"/>
    </row>
    <row r="667" spans="1:2">
      <c r="A667" s="114"/>
      <c r="B667" s="114"/>
    </row>
    <row r="668" spans="1:2">
      <c r="A668" s="114"/>
      <c r="B668" s="114"/>
    </row>
    <row r="669" spans="1:2">
      <c r="A669" s="114"/>
      <c r="B669" s="114"/>
    </row>
    <row r="670" spans="1:2">
      <c r="A670" s="114"/>
      <c r="B670" s="114"/>
    </row>
    <row r="671" spans="1:2">
      <c r="A671" s="114"/>
      <c r="B671" s="114"/>
    </row>
    <row r="672" spans="1:2">
      <c r="A672" s="114"/>
      <c r="B672" s="114"/>
    </row>
    <row r="673" spans="1:2">
      <c r="A673" s="114"/>
      <c r="B673" s="114"/>
    </row>
    <row r="674" spans="1:2">
      <c r="A674" s="114"/>
      <c r="B674" s="114"/>
    </row>
    <row r="675" spans="1:2">
      <c r="A675" s="114"/>
      <c r="B675" s="114"/>
    </row>
    <row r="676" spans="1:2">
      <c r="A676" s="114"/>
      <c r="B676" s="114"/>
    </row>
    <row r="677" spans="1:2">
      <c r="A677" s="114"/>
      <c r="B677" s="114"/>
    </row>
    <row r="678" spans="1:2">
      <c r="A678" s="114"/>
      <c r="B678" s="114"/>
    </row>
    <row r="679" spans="1:2">
      <c r="A679" s="114"/>
      <c r="B679" s="114"/>
    </row>
    <row r="680" spans="1:2">
      <c r="A680" s="114"/>
      <c r="B680" s="114"/>
    </row>
    <row r="681" spans="1:2">
      <c r="A681" s="114"/>
      <c r="B681" s="114"/>
    </row>
    <row r="682" spans="1:2">
      <c r="A682" s="114"/>
      <c r="B682" s="114"/>
    </row>
    <row r="683" spans="1:2">
      <c r="A683" s="114"/>
      <c r="B683" s="114"/>
    </row>
    <row r="684" spans="1:2">
      <c r="A684" s="114"/>
      <c r="B684" s="114"/>
    </row>
    <row r="685" spans="1:2">
      <c r="A685" s="114"/>
      <c r="B685" s="114"/>
    </row>
    <row r="686" spans="1:2">
      <c r="A686" s="114"/>
      <c r="B686" s="114"/>
    </row>
    <row r="687" spans="1:2">
      <c r="A687" s="114"/>
      <c r="B687" s="114"/>
    </row>
    <row r="688" spans="1:2">
      <c r="A688" s="114"/>
      <c r="B688" s="114"/>
    </row>
    <row r="689" spans="1:2">
      <c r="A689" s="114"/>
      <c r="B689" s="114"/>
    </row>
    <row r="690" spans="1:2">
      <c r="A690" s="114"/>
      <c r="B690" s="114"/>
    </row>
    <row r="691" spans="1:2">
      <c r="A691" s="114"/>
      <c r="B691" s="114"/>
    </row>
    <row r="692" spans="1:2">
      <c r="A692" s="114"/>
      <c r="B692" s="114"/>
    </row>
    <row r="693" spans="1:2">
      <c r="A693" s="114"/>
      <c r="B693" s="114"/>
    </row>
    <row r="694" spans="1:2">
      <c r="A694" s="114"/>
      <c r="B694" s="114"/>
    </row>
    <row r="695" spans="1:2">
      <c r="A695" s="114"/>
      <c r="B695" s="114"/>
    </row>
    <row r="696" spans="1:2">
      <c r="A696" s="114"/>
      <c r="B696" s="114"/>
    </row>
    <row r="697" spans="1:2">
      <c r="A697" s="114"/>
      <c r="B697" s="114"/>
    </row>
    <row r="698" spans="1:2">
      <c r="A698" s="114"/>
      <c r="B698" s="114"/>
    </row>
    <row r="699" spans="1:2">
      <c r="A699" s="114"/>
      <c r="B699" s="114"/>
    </row>
    <row r="700" spans="1:2">
      <c r="A700" s="114"/>
      <c r="B700" s="114"/>
    </row>
    <row r="701" spans="1:2">
      <c r="A701" s="114"/>
      <c r="B701" s="114"/>
    </row>
    <row r="702" spans="1:2">
      <c r="A702" s="114"/>
      <c r="B702" s="114"/>
    </row>
    <row r="703" spans="1:2">
      <c r="A703" s="114"/>
      <c r="B703" s="114"/>
    </row>
    <row r="704" spans="1:2">
      <c r="A704" s="114"/>
      <c r="B704" s="114"/>
    </row>
    <row r="705" spans="1:2">
      <c r="A705" s="114"/>
      <c r="B705" s="114"/>
    </row>
    <row r="706" spans="1:2">
      <c r="A706" s="114"/>
      <c r="B706" s="114"/>
    </row>
    <row r="707" spans="1:2">
      <c r="A707" s="114"/>
      <c r="B707" s="114"/>
    </row>
    <row r="708" spans="1:2">
      <c r="A708" s="114"/>
      <c r="B708" s="114"/>
    </row>
    <row r="709" spans="1:2">
      <c r="A709" s="114"/>
      <c r="B709" s="114"/>
    </row>
    <row r="710" spans="1:2">
      <c r="A710" s="114"/>
      <c r="B710" s="114"/>
    </row>
    <row r="711" spans="1:2">
      <c r="A711" s="114"/>
      <c r="B711" s="114"/>
    </row>
    <row r="712" spans="1:2">
      <c r="A712" s="114"/>
      <c r="B712" s="114"/>
    </row>
    <row r="713" spans="1:2">
      <c r="A713" s="114"/>
      <c r="B713" s="114"/>
    </row>
    <row r="714" spans="1:2">
      <c r="A714" s="114"/>
      <c r="B714" s="114"/>
    </row>
    <row r="715" spans="1:2">
      <c r="A715" s="114"/>
      <c r="B715" s="114"/>
    </row>
    <row r="716" spans="1:2">
      <c r="A716" s="114"/>
      <c r="B716" s="114"/>
    </row>
    <row r="717" spans="1:2">
      <c r="A717" s="114"/>
      <c r="B717" s="114"/>
    </row>
    <row r="718" spans="1:2">
      <c r="A718" s="114"/>
      <c r="B718" s="114"/>
    </row>
    <row r="719" spans="1:2">
      <c r="A719" s="114"/>
      <c r="B719" s="114"/>
    </row>
    <row r="720" spans="1:2">
      <c r="A720" s="114"/>
      <c r="B720" s="114"/>
    </row>
    <row r="721" spans="1:2">
      <c r="A721" s="114"/>
      <c r="B721" s="114"/>
    </row>
    <row r="722" spans="1:2">
      <c r="A722" s="114"/>
      <c r="B722" s="114"/>
    </row>
    <row r="723" spans="1:2">
      <c r="A723" s="114"/>
      <c r="B723" s="114"/>
    </row>
    <row r="724" spans="1:2">
      <c r="A724" s="114"/>
      <c r="B724" s="114"/>
    </row>
    <row r="725" spans="1:2">
      <c r="A725" s="114"/>
      <c r="B725" s="114"/>
    </row>
    <row r="726" spans="1:2">
      <c r="A726" s="114"/>
      <c r="B726" s="114"/>
    </row>
    <row r="727" spans="1:2">
      <c r="A727" s="114"/>
      <c r="B727" s="114"/>
    </row>
    <row r="728" spans="1:2">
      <c r="A728" s="114"/>
      <c r="B728" s="114"/>
    </row>
    <row r="729" spans="1:2">
      <c r="A729" s="114"/>
      <c r="B729" s="114"/>
    </row>
    <row r="730" spans="1:2">
      <c r="A730" s="114"/>
      <c r="B730" s="114"/>
    </row>
    <row r="731" spans="1:2">
      <c r="A731" s="114"/>
      <c r="B731" s="114"/>
    </row>
    <row r="732" spans="1:2">
      <c r="A732" s="114"/>
      <c r="B732" s="114"/>
    </row>
    <row r="733" spans="1:2">
      <c r="A733" s="114"/>
      <c r="B733" s="114"/>
    </row>
    <row r="734" spans="1:2">
      <c r="A734" s="114"/>
      <c r="B734" s="114"/>
    </row>
    <row r="735" spans="1:2">
      <c r="A735" s="114"/>
      <c r="B735" s="114"/>
    </row>
    <row r="736" spans="1:2">
      <c r="A736" s="114"/>
      <c r="B736" s="114"/>
    </row>
    <row r="737" spans="1:2">
      <c r="A737" s="114"/>
      <c r="B737" s="114"/>
    </row>
    <row r="738" spans="1:2">
      <c r="A738" s="114"/>
      <c r="B738" s="114"/>
    </row>
    <row r="739" spans="1:2">
      <c r="A739" s="114"/>
      <c r="B739" s="114"/>
    </row>
    <row r="740" spans="1:2">
      <c r="A740" s="114"/>
      <c r="B740" s="114"/>
    </row>
    <row r="741" spans="1:2">
      <c r="A741" s="114"/>
      <c r="B741" s="114"/>
    </row>
    <row r="742" spans="1:2">
      <c r="A742" s="114"/>
      <c r="B742" s="114"/>
    </row>
    <row r="743" spans="1:2">
      <c r="A743" s="114"/>
      <c r="B743" s="114"/>
    </row>
    <row r="744" spans="1:2">
      <c r="A744" s="114"/>
      <c r="B744" s="114"/>
    </row>
    <row r="745" spans="1:2">
      <c r="A745" s="114"/>
      <c r="B745" s="114"/>
    </row>
    <row r="746" spans="1:2">
      <c r="A746" s="114"/>
      <c r="B746" s="114"/>
    </row>
    <row r="747" spans="1:2">
      <c r="A747" s="114"/>
      <c r="B747" s="114"/>
    </row>
    <row r="748" spans="1:2">
      <c r="A748" s="114"/>
      <c r="B748" s="114"/>
    </row>
    <row r="749" spans="1:2">
      <c r="A749" s="114"/>
      <c r="B749" s="114"/>
    </row>
    <row r="750" spans="1:2">
      <c r="A750" s="114"/>
      <c r="B750" s="114"/>
    </row>
    <row r="751" spans="1:2">
      <c r="A751" s="114"/>
      <c r="B751" s="114"/>
    </row>
    <row r="752" spans="1:2">
      <c r="A752" s="114"/>
      <c r="B752" s="114"/>
    </row>
    <row r="753" spans="1:2">
      <c r="A753" s="114"/>
      <c r="B753" s="114"/>
    </row>
    <row r="754" spans="1:2">
      <c r="A754" s="114"/>
      <c r="B754" s="114"/>
    </row>
    <row r="755" spans="1:2">
      <c r="A755" s="114"/>
      <c r="B755" s="114"/>
    </row>
    <row r="756" spans="1:2">
      <c r="A756" s="114"/>
      <c r="B756" s="114"/>
    </row>
    <row r="757" spans="1:2">
      <c r="A757" s="114"/>
      <c r="B757" s="114"/>
    </row>
    <row r="758" spans="1:2">
      <c r="A758" s="114"/>
      <c r="B758" s="114"/>
    </row>
    <row r="759" spans="1:2">
      <c r="A759" s="114"/>
      <c r="B759" s="114"/>
    </row>
    <row r="760" spans="1:2">
      <c r="A760" s="114"/>
      <c r="B760" s="114"/>
    </row>
    <row r="761" spans="1:2">
      <c r="A761" s="114"/>
      <c r="B761" s="114"/>
    </row>
    <row r="762" spans="1:2">
      <c r="A762" s="114"/>
      <c r="B762" s="114"/>
    </row>
    <row r="763" spans="1:2">
      <c r="A763" s="114"/>
      <c r="B763" s="114"/>
    </row>
    <row r="764" spans="1:2">
      <c r="A764" s="114"/>
      <c r="B764" s="114"/>
    </row>
    <row r="765" spans="1:2">
      <c r="A765" s="114"/>
      <c r="B765" s="114"/>
    </row>
    <row r="766" spans="1:2">
      <c r="A766" s="114"/>
      <c r="B766" s="114"/>
    </row>
  </sheetData>
  <mergeCells count="19">
    <mergeCell ref="C2:C4"/>
    <mergeCell ref="D2:D4"/>
    <mergeCell ref="P2:P4"/>
    <mergeCell ref="A73:B73"/>
    <mergeCell ref="A133:H134"/>
    <mergeCell ref="A1:O1"/>
    <mergeCell ref="G2:G4"/>
    <mergeCell ref="F2:F4"/>
    <mergeCell ref="M2:M4"/>
    <mergeCell ref="N2:N4"/>
    <mergeCell ref="O2:O4"/>
    <mergeCell ref="E2:E4"/>
    <mergeCell ref="H2:H4"/>
    <mergeCell ref="I2:I4"/>
    <mergeCell ref="J2:J4"/>
    <mergeCell ref="K2:K4"/>
    <mergeCell ref="L2:L4"/>
    <mergeCell ref="A2:B4"/>
    <mergeCell ref="A5:B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P121"/>
  <sheetViews>
    <sheetView zoomScale="60" zoomScaleNormal="60" zoomScaleSheetLayoutView="80" workbookViewId="0">
      <selection activeCell="I23" sqref="I23"/>
    </sheetView>
  </sheetViews>
  <sheetFormatPr defaultColWidth="82.28515625" defaultRowHeight="12.75"/>
  <cols>
    <col min="1" max="1" width="5.140625" style="138" bestFit="1" customWidth="1"/>
    <col min="2" max="2" width="90.140625" style="138" customWidth="1"/>
    <col min="3" max="8" width="15.7109375" style="138" customWidth="1"/>
    <col min="9" max="9" width="16.7109375" style="138" customWidth="1"/>
    <col min="10" max="16" width="15.7109375" style="138" customWidth="1"/>
    <col min="17" max="16384" width="82.28515625" style="138"/>
  </cols>
  <sheetData>
    <row r="1" spans="1:16" ht="15.75">
      <c r="A1" s="304" t="s">
        <v>826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186" t="s">
        <v>723</v>
      </c>
    </row>
    <row r="2" spans="1:16" ht="78.75">
      <c r="A2" s="302"/>
      <c r="B2" s="303"/>
      <c r="C2" s="91" t="s">
        <v>478</v>
      </c>
      <c r="D2" s="91" t="s">
        <v>477</v>
      </c>
      <c r="E2" s="91" t="s">
        <v>479</v>
      </c>
      <c r="F2" s="91" t="s">
        <v>482</v>
      </c>
      <c r="G2" s="91" t="s">
        <v>480</v>
      </c>
      <c r="H2" s="91" t="s">
        <v>485</v>
      </c>
      <c r="I2" s="91" t="s">
        <v>489</v>
      </c>
      <c r="J2" s="91" t="s">
        <v>481</v>
      </c>
      <c r="K2" s="91" t="s">
        <v>815</v>
      </c>
      <c r="L2" s="91" t="s">
        <v>484</v>
      </c>
      <c r="M2" s="91" t="s">
        <v>487</v>
      </c>
      <c r="N2" s="91" t="s">
        <v>488</v>
      </c>
      <c r="O2" s="91" t="s">
        <v>483</v>
      </c>
      <c r="P2" s="91" t="s">
        <v>471</v>
      </c>
    </row>
    <row r="3" spans="1:16" ht="15.75">
      <c r="A3" s="187" t="s">
        <v>427</v>
      </c>
      <c r="B3" s="188" t="s">
        <v>724</v>
      </c>
      <c r="C3" s="133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</row>
    <row r="4" spans="1:16" ht="15.75">
      <c r="A4" s="189" t="s">
        <v>400</v>
      </c>
      <c r="B4" s="190" t="s">
        <v>725</v>
      </c>
      <c r="C4" s="134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0"/>
    </row>
    <row r="5" spans="1:16" ht="15.75">
      <c r="A5" s="191" t="s">
        <v>426</v>
      </c>
      <c r="B5" s="190" t="s">
        <v>726</v>
      </c>
      <c r="C5" s="135">
        <v>4192</v>
      </c>
      <c r="D5" s="140">
        <v>25282</v>
      </c>
      <c r="E5" s="140">
        <v>14166</v>
      </c>
      <c r="F5" s="140">
        <v>198</v>
      </c>
      <c r="G5" s="140">
        <v>7572</v>
      </c>
      <c r="H5" s="140">
        <v>1079.8117300000004</v>
      </c>
      <c r="I5" s="140">
        <v>97</v>
      </c>
      <c r="J5" s="140">
        <v>10063.381839999998</v>
      </c>
      <c r="K5" s="140">
        <v>87</v>
      </c>
      <c r="L5" s="140">
        <v>1555</v>
      </c>
      <c r="M5" s="140">
        <v>264</v>
      </c>
      <c r="N5" s="140">
        <v>0</v>
      </c>
      <c r="O5" s="140">
        <v>0</v>
      </c>
      <c r="P5" s="127">
        <v>64556.193570000003</v>
      </c>
    </row>
    <row r="6" spans="1:16" ht="31.5">
      <c r="A6" s="191"/>
      <c r="B6" s="190" t="s">
        <v>727</v>
      </c>
      <c r="C6" s="135">
        <v>0</v>
      </c>
      <c r="D6" s="140">
        <v>-605</v>
      </c>
      <c r="E6" s="140">
        <v>0</v>
      </c>
      <c r="F6" s="140">
        <v>-3</v>
      </c>
      <c r="G6" s="140">
        <v>-634</v>
      </c>
      <c r="H6" s="140">
        <v>-187.22915</v>
      </c>
      <c r="I6" s="140">
        <v>0</v>
      </c>
      <c r="J6" s="140">
        <v>-226.17030364059633</v>
      </c>
      <c r="K6" s="140">
        <v>0</v>
      </c>
      <c r="L6" s="140">
        <v>0</v>
      </c>
      <c r="M6" s="140">
        <v>-4</v>
      </c>
      <c r="N6" s="140">
        <v>0</v>
      </c>
      <c r="O6" s="140">
        <v>0</v>
      </c>
      <c r="P6" s="127">
        <v>-1659.3994536405964</v>
      </c>
    </row>
    <row r="7" spans="1:16" ht="15.75">
      <c r="A7" s="191" t="s">
        <v>728</v>
      </c>
      <c r="B7" s="190" t="s">
        <v>729</v>
      </c>
      <c r="C7" s="135">
        <v>-2056</v>
      </c>
      <c r="D7" s="140">
        <v>-10447</v>
      </c>
      <c r="E7" s="140">
        <v>-851</v>
      </c>
      <c r="F7" s="140">
        <v>-43</v>
      </c>
      <c r="G7" s="140">
        <v>-490</v>
      </c>
      <c r="H7" s="140">
        <v>0</v>
      </c>
      <c r="I7" s="140">
        <v>0</v>
      </c>
      <c r="J7" s="140">
        <v>-564.45088999999996</v>
      </c>
      <c r="K7" s="140">
        <v>-19</v>
      </c>
      <c r="L7" s="140">
        <v>0</v>
      </c>
      <c r="M7" s="140">
        <v>0</v>
      </c>
      <c r="N7" s="140">
        <v>0</v>
      </c>
      <c r="O7" s="140">
        <v>0</v>
      </c>
      <c r="P7" s="127">
        <v>-14470.45089</v>
      </c>
    </row>
    <row r="8" spans="1:16" ht="15.75">
      <c r="A8" s="191" t="s">
        <v>730</v>
      </c>
      <c r="B8" s="190" t="s">
        <v>731</v>
      </c>
      <c r="C8" s="135">
        <v>24</v>
      </c>
      <c r="D8" s="140">
        <v>-1077</v>
      </c>
      <c r="E8" s="140">
        <v>-267</v>
      </c>
      <c r="F8" s="140">
        <v>-5</v>
      </c>
      <c r="G8" s="140">
        <v>-904</v>
      </c>
      <c r="H8" s="140">
        <v>231.56366717190258</v>
      </c>
      <c r="I8" s="140">
        <v>-6</v>
      </c>
      <c r="J8" s="140">
        <v>-92</v>
      </c>
      <c r="K8" s="140">
        <v>0</v>
      </c>
      <c r="L8" s="140">
        <v>4</v>
      </c>
      <c r="M8" s="140">
        <v>-4</v>
      </c>
      <c r="N8" s="140">
        <v>0</v>
      </c>
      <c r="O8" s="140">
        <v>0</v>
      </c>
      <c r="P8" s="127">
        <v>-2095.4363328280974</v>
      </c>
    </row>
    <row r="9" spans="1:16" ht="15.75">
      <c r="A9" s="191"/>
      <c r="B9" s="190" t="s">
        <v>732</v>
      </c>
      <c r="C9" s="135">
        <v>0</v>
      </c>
      <c r="D9" s="140">
        <v>0</v>
      </c>
      <c r="E9" s="140">
        <v>0</v>
      </c>
      <c r="F9" s="140">
        <v>0</v>
      </c>
      <c r="G9" s="140">
        <v>0</v>
      </c>
      <c r="H9" s="140">
        <v>0</v>
      </c>
      <c r="I9" s="140">
        <v>0</v>
      </c>
      <c r="J9" s="140">
        <v>0</v>
      </c>
      <c r="K9" s="140">
        <v>0</v>
      </c>
      <c r="L9" s="140">
        <v>0</v>
      </c>
      <c r="M9" s="140">
        <v>0</v>
      </c>
      <c r="N9" s="140">
        <v>0</v>
      </c>
      <c r="O9" s="140">
        <v>0</v>
      </c>
      <c r="P9" s="127">
        <v>0</v>
      </c>
    </row>
    <row r="10" spans="1:16" ht="15.75">
      <c r="A10" s="191" t="s">
        <v>733</v>
      </c>
      <c r="B10" s="190" t="s">
        <v>734</v>
      </c>
      <c r="C10" s="135">
        <v>0</v>
      </c>
      <c r="D10" s="140">
        <v>-110</v>
      </c>
      <c r="E10" s="140">
        <v>5</v>
      </c>
      <c r="F10" s="140">
        <v>2</v>
      </c>
      <c r="G10" s="140">
        <v>7</v>
      </c>
      <c r="H10" s="140">
        <v>0</v>
      </c>
      <c r="I10" s="140">
        <v>0</v>
      </c>
      <c r="J10" s="140">
        <v>34</v>
      </c>
      <c r="K10" s="140">
        <v>0</v>
      </c>
      <c r="L10" s="140">
        <v>0</v>
      </c>
      <c r="M10" s="140">
        <v>0</v>
      </c>
      <c r="N10" s="140">
        <v>0</v>
      </c>
      <c r="O10" s="140">
        <v>0</v>
      </c>
      <c r="P10" s="127">
        <v>-62</v>
      </c>
    </row>
    <row r="11" spans="1:16" ht="15.75">
      <c r="A11" s="192"/>
      <c r="B11" s="193" t="s">
        <v>735</v>
      </c>
      <c r="C11" s="135">
        <v>2160</v>
      </c>
      <c r="D11" s="140">
        <v>13648</v>
      </c>
      <c r="E11" s="140">
        <v>13053</v>
      </c>
      <c r="F11" s="140">
        <v>152</v>
      </c>
      <c r="G11" s="140">
        <v>6185</v>
      </c>
      <c r="H11" s="140">
        <v>1311.3753971719029</v>
      </c>
      <c r="I11" s="140">
        <v>91</v>
      </c>
      <c r="J11" s="140">
        <v>9440.9309499999981</v>
      </c>
      <c r="K11" s="140">
        <v>68</v>
      </c>
      <c r="L11" s="140">
        <v>1559</v>
      </c>
      <c r="M11" s="140">
        <v>260</v>
      </c>
      <c r="N11" s="140">
        <v>0</v>
      </c>
      <c r="O11" s="140">
        <v>0</v>
      </c>
      <c r="P11" s="127">
        <v>47928.306347171907</v>
      </c>
    </row>
    <row r="12" spans="1:16" ht="15.75">
      <c r="A12" s="194" t="s">
        <v>401</v>
      </c>
      <c r="B12" s="190" t="s">
        <v>736</v>
      </c>
      <c r="C12" s="135">
        <v>0</v>
      </c>
      <c r="D12" s="140">
        <v>125</v>
      </c>
      <c r="E12" s="140">
        <v>206</v>
      </c>
      <c r="F12" s="140">
        <v>0</v>
      </c>
      <c r="G12" s="140">
        <v>85</v>
      </c>
      <c r="H12" s="140">
        <v>0</v>
      </c>
      <c r="I12" s="140">
        <v>0</v>
      </c>
      <c r="J12" s="140">
        <v>0</v>
      </c>
      <c r="K12" s="140">
        <v>0</v>
      </c>
      <c r="L12" s="140">
        <v>15</v>
      </c>
      <c r="M12" s="140">
        <v>0</v>
      </c>
      <c r="N12" s="140">
        <v>0</v>
      </c>
      <c r="O12" s="140">
        <v>0</v>
      </c>
      <c r="P12" s="127">
        <v>431</v>
      </c>
    </row>
    <row r="13" spans="1:16" ht="15.75">
      <c r="A13" s="194" t="s">
        <v>402</v>
      </c>
      <c r="B13" s="190" t="s">
        <v>737</v>
      </c>
      <c r="C13" s="135">
        <v>0</v>
      </c>
      <c r="D13" s="140">
        <v>587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140">
        <v>0</v>
      </c>
      <c r="K13" s="140">
        <v>0</v>
      </c>
      <c r="L13" s="140">
        <v>0</v>
      </c>
      <c r="M13" s="140">
        <v>0</v>
      </c>
      <c r="N13" s="140">
        <v>0</v>
      </c>
      <c r="O13" s="140">
        <v>0</v>
      </c>
      <c r="P13" s="127">
        <v>587</v>
      </c>
    </row>
    <row r="14" spans="1:16" ht="15.75">
      <c r="A14" s="189" t="s">
        <v>403</v>
      </c>
      <c r="B14" s="190" t="s">
        <v>738</v>
      </c>
      <c r="C14" s="136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31"/>
    </row>
    <row r="15" spans="1:16" ht="15.75">
      <c r="A15" s="191" t="s">
        <v>426</v>
      </c>
      <c r="B15" s="190" t="s">
        <v>739</v>
      </c>
      <c r="C15" s="136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31"/>
    </row>
    <row r="16" spans="1:16" ht="15.75">
      <c r="A16" s="191" t="s">
        <v>428</v>
      </c>
      <c r="B16" s="190" t="s">
        <v>740</v>
      </c>
      <c r="C16" s="135">
        <v>0</v>
      </c>
      <c r="D16" s="140">
        <v>-9081</v>
      </c>
      <c r="E16" s="140">
        <v>-5023</v>
      </c>
      <c r="F16" s="140">
        <v>-28</v>
      </c>
      <c r="G16" s="140">
        <v>-3786</v>
      </c>
      <c r="H16" s="140">
        <v>-180.28800000000004</v>
      </c>
      <c r="I16" s="140">
        <v>-13</v>
      </c>
      <c r="J16" s="140">
        <v>-588.14294999999993</v>
      </c>
      <c r="K16" s="140">
        <v>-9</v>
      </c>
      <c r="L16" s="140">
        <v>-54</v>
      </c>
      <c r="M16" s="140">
        <v>-184</v>
      </c>
      <c r="N16" s="140">
        <v>0</v>
      </c>
      <c r="O16" s="140">
        <v>0</v>
      </c>
      <c r="P16" s="127">
        <v>-18946.430950000002</v>
      </c>
    </row>
    <row r="17" spans="1:16" ht="15.75">
      <c r="A17" s="191" t="s">
        <v>741</v>
      </c>
      <c r="B17" s="190" t="s">
        <v>742</v>
      </c>
      <c r="C17" s="135">
        <v>2584</v>
      </c>
      <c r="D17" s="140">
        <v>1473</v>
      </c>
      <c r="E17" s="140">
        <v>210</v>
      </c>
      <c r="F17" s="140">
        <v>0</v>
      </c>
      <c r="G17" s="140">
        <v>0</v>
      </c>
      <c r="H17" s="140">
        <v>0</v>
      </c>
      <c r="I17" s="140">
        <v>0</v>
      </c>
      <c r="J17" s="140">
        <v>0</v>
      </c>
      <c r="K17" s="140">
        <v>0</v>
      </c>
      <c r="L17" s="140">
        <v>0</v>
      </c>
      <c r="M17" s="140">
        <v>0</v>
      </c>
      <c r="N17" s="140">
        <v>0</v>
      </c>
      <c r="O17" s="140">
        <v>0</v>
      </c>
      <c r="P17" s="127">
        <v>4267</v>
      </c>
    </row>
    <row r="18" spans="1:16" ht="15.75">
      <c r="A18" s="192"/>
      <c r="B18" s="195" t="s">
        <v>743</v>
      </c>
      <c r="C18" s="135">
        <v>2584</v>
      </c>
      <c r="D18" s="140">
        <v>-7608</v>
      </c>
      <c r="E18" s="140">
        <v>-4813</v>
      </c>
      <c r="F18" s="140">
        <v>-28</v>
      </c>
      <c r="G18" s="140">
        <v>-3786</v>
      </c>
      <c r="H18" s="140">
        <v>-180.28800000000004</v>
      </c>
      <c r="I18" s="140">
        <v>-13</v>
      </c>
      <c r="J18" s="140">
        <v>-588.14294999999993</v>
      </c>
      <c r="K18" s="140">
        <v>-9</v>
      </c>
      <c r="L18" s="140">
        <v>-54</v>
      </c>
      <c r="M18" s="140">
        <v>-184</v>
      </c>
      <c r="N18" s="140">
        <v>0</v>
      </c>
      <c r="O18" s="140">
        <v>0</v>
      </c>
      <c r="P18" s="127">
        <v>-14679.43095</v>
      </c>
    </row>
    <row r="19" spans="1:16" ht="15.75">
      <c r="A19" s="191" t="s">
        <v>728</v>
      </c>
      <c r="B19" s="190" t="s">
        <v>744</v>
      </c>
      <c r="C19" s="135">
        <v>97</v>
      </c>
      <c r="D19" s="140">
        <v>-183</v>
      </c>
      <c r="E19" s="140">
        <v>-661</v>
      </c>
      <c r="F19" s="140">
        <v>3</v>
      </c>
      <c r="G19" s="140">
        <v>-108</v>
      </c>
      <c r="H19" s="140">
        <v>81.764511733407289</v>
      </c>
      <c r="I19" s="140">
        <v>-1</v>
      </c>
      <c r="J19" s="140">
        <v>-21</v>
      </c>
      <c r="K19" s="140">
        <v>0</v>
      </c>
      <c r="L19" s="140">
        <v>441</v>
      </c>
      <c r="M19" s="140">
        <v>-1</v>
      </c>
      <c r="N19" s="140">
        <v>0</v>
      </c>
      <c r="O19" s="140">
        <v>0</v>
      </c>
      <c r="P19" s="127">
        <v>-352.23548826659271</v>
      </c>
    </row>
    <row r="20" spans="1:16" ht="15.75">
      <c r="A20" s="191" t="s">
        <v>730</v>
      </c>
      <c r="B20" s="190" t="s">
        <v>745</v>
      </c>
      <c r="C20" s="135">
        <v>-6</v>
      </c>
      <c r="D20" s="140">
        <v>-84</v>
      </c>
      <c r="E20" s="140">
        <v>32</v>
      </c>
      <c r="F20" s="140">
        <v>1</v>
      </c>
      <c r="G20" s="140">
        <v>0</v>
      </c>
      <c r="H20" s="140">
        <v>0</v>
      </c>
      <c r="I20" s="140">
        <v>0</v>
      </c>
      <c r="J20" s="140">
        <v>0</v>
      </c>
      <c r="K20" s="140">
        <v>0</v>
      </c>
      <c r="L20" s="140">
        <v>0</v>
      </c>
      <c r="M20" s="140">
        <v>0</v>
      </c>
      <c r="N20" s="140">
        <v>0</v>
      </c>
      <c r="O20" s="140">
        <v>0</v>
      </c>
      <c r="P20" s="127">
        <v>-57</v>
      </c>
    </row>
    <row r="21" spans="1:16" ht="15.75">
      <c r="A21" s="192"/>
      <c r="B21" s="193" t="s">
        <v>746</v>
      </c>
      <c r="C21" s="135">
        <v>2675</v>
      </c>
      <c r="D21" s="140">
        <v>-7875</v>
      </c>
      <c r="E21" s="140">
        <v>-5442</v>
      </c>
      <c r="F21" s="140">
        <v>-24</v>
      </c>
      <c r="G21" s="140">
        <v>-3894</v>
      </c>
      <c r="H21" s="140">
        <v>-98.52348826659275</v>
      </c>
      <c r="I21" s="140">
        <v>-14</v>
      </c>
      <c r="J21" s="140">
        <v>-609.14294999999993</v>
      </c>
      <c r="K21" s="140">
        <v>-9</v>
      </c>
      <c r="L21" s="140">
        <v>387</v>
      </c>
      <c r="M21" s="140">
        <v>-185</v>
      </c>
      <c r="N21" s="140">
        <v>0</v>
      </c>
      <c r="O21" s="140">
        <v>0</v>
      </c>
      <c r="P21" s="127">
        <v>-15088.666438266593</v>
      </c>
    </row>
    <row r="22" spans="1:16" ht="15.75">
      <c r="A22" s="189" t="s">
        <v>404</v>
      </c>
      <c r="B22" s="190" t="s">
        <v>747</v>
      </c>
      <c r="C22" s="136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31"/>
    </row>
    <row r="23" spans="1:16" ht="15.75">
      <c r="A23" s="191" t="s">
        <v>426</v>
      </c>
      <c r="B23" s="190" t="s">
        <v>748</v>
      </c>
      <c r="C23" s="135">
        <v>0</v>
      </c>
      <c r="D23" s="140">
        <v>-12</v>
      </c>
      <c r="E23" s="140">
        <v>0</v>
      </c>
      <c r="F23" s="140">
        <v>0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7</v>
      </c>
      <c r="M23" s="140">
        <v>0</v>
      </c>
      <c r="N23" s="140">
        <v>0</v>
      </c>
      <c r="O23" s="140">
        <v>0</v>
      </c>
      <c r="P23" s="127">
        <v>-5</v>
      </c>
    </row>
    <row r="24" spans="1:16" ht="15.75">
      <c r="A24" s="191" t="s">
        <v>728</v>
      </c>
      <c r="B24" s="190" t="s">
        <v>749</v>
      </c>
      <c r="C24" s="135">
        <v>0</v>
      </c>
      <c r="D24" s="140">
        <v>0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27">
        <v>0</v>
      </c>
    </row>
    <row r="25" spans="1:16" ht="15.75">
      <c r="A25" s="189"/>
      <c r="B25" s="193" t="s">
        <v>750</v>
      </c>
      <c r="C25" s="135">
        <v>0</v>
      </c>
      <c r="D25" s="140">
        <v>-12</v>
      </c>
      <c r="E25" s="140">
        <v>0</v>
      </c>
      <c r="F25" s="140">
        <v>0</v>
      </c>
      <c r="G25" s="140">
        <v>0</v>
      </c>
      <c r="H25" s="140">
        <v>0</v>
      </c>
      <c r="I25" s="140">
        <v>0</v>
      </c>
      <c r="J25" s="140">
        <v>0</v>
      </c>
      <c r="K25" s="140">
        <v>0</v>
      </c>
      <c r="L25" s="140">
        <v>7</v>
      </c>
      <c r="M25" s="140">
        <v>0</v>
      </c>
      <c r="N25" s="140">
        <v>0</v>
      </c>
      <c r="O25" s="140">
        <v>0</v>
      </c>
      <c r="P25" s="127">
        <v>-5</v>
      </c>
    </row>
    <row r="26" spans="1:16" ht="15.75">
      <c r="A26" s="189" t="s">
        <v>405</v>
      </c>
      <c r="B26" s="190" t="s">
        <v>751</v>
      </c>
      <c r="C26" s="135">
        <v>0</v>
      </c>
      <c r="D26" s="140">
        <v>66</v>
      </c>
      <c r="E26" s="140">
        <v>-876</v>
      </c>
      <c r="F26" s="140">
        <v>0</v>
      </c>
      <c r="G26" s="140">
        <v>-12</v>
      </c>
      <c r="H26" s="140">
        <v>0</v>
      </c>
      <c r="I26" s="140">
        <v>0</v>
      </c>
      <c r="J26" s="140">
        <v>0</v>
      </c>
      <c r="K26" s="140">
        <v>0</v>
      </c>
      <c r="L26" s="140">
        <v>-119</v>
      </c>
      <c r="M26" s="140">
        <v>0</v>
      </c>
      <c r="N26" s="140">
        <v>0</v>
      </c>
      <c r="O26" s="140">
        <v>0</v>
      </c>
      <c r="P26" s="127">
        <v>-941</v>
      </c>
    </row>
    <row r="27" spans="1:16" ht="15.75">
      <c r="A27" s="189" t="s">
        <v>406</v>
      </c>
      <c r="B27" s="190" t="s">
        <v>752</v>
      </c>
      <c r="C27" s="136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31"/>
    </row>
    <row r="28" spans="1:16" ht="15.75">
      <c r="A28" s="191" t="s">
        <v>426</v>
      </c>
      <c r="B28" s="190" t="s">
        <v>753</v>
      </c>
      <c r="C28" s="135">
        <v>0</v>
      </c>
      <c r="D28" s="140">
        <v>-2588</v>
      </c>
      <c r="E28" s="140">
        <v>-3121</v>
      </c>
      <c r="F28" s="140">
        <v>-24</v>
      </c>
      <c r="G28" s="140">
        <v>-1518</v>
      </c>
      <c r="H28" s="140">
        <v>-267.48662435355868</v>
      </c>
      <c r="I28" s="140">
        <v>-24</v>
      </c>
      <c r="J28" s="140">
        <v>-3808.4243791821405</v>
      </c>
      <c r="K28" s="140">
        <v>-16</v>
      </c>
      <c r="L28" s="140">
        <v>-738</v>
      </c>
      <c r="M28" s="140">
        <v>-6</v>
      </c>
      <c r="N28" s="140">
        <v>0</v>
      </c>
      <c r="O28" s="140">
        <v>0</v>
      </c>
      <c r="P28" s="127">
        <v>-12110.911003535699</v>
      </c>
    </row>
    <row r="29" spans="1:16" ht="15.75">
      <c r="A29" s="191" t="s">
        <v>728</v>
      </c>
      <c r="B29" s="190" t="s">
        <v>754</v>
      </c>
      <c r="C29" s="135">
        <v>-2</v>
      </c>
      <c r="D29" s="140">
        <v>179</v>
      </c>
      <c r="E29" s="140">
        <v>0</v>
      </c>
      <c r="F29" s="140">
        <v>0</v>
      </c>
      <c r="G29" s="140">
        <v>0</v>
      </c>
      <c r="H29" s="140">
        <v>-55.89126058253035</v>
      </c>
      <c r="I29" s="140">
        <v>0</v>
      </c>
      <c r="J29" s="140">
        <v>0</v>
      </c>
      <c r="K29" s="140">
        <v>0</v>
      </c>
      <c r="L29" s="140">
        <v>0</v>
      </c>
      <c r="M29" s="140">
        <v>0</v>
      </c>
      <c r="N29" s="140">
        <v>0</v>
      </c>
      <c r="O29" s="140">
        <v>0</v>
      </c>
      <c r="P29" s="127">
        <v>121.10873941746965</v>
      </c>
    </row>
    <row r="30" spans="1:16" ht="15.75">
      <c r="A30" s="191" t="s">
        <v>730</v>
      </c>
      <c r="B30" s="190" t="s">
        <v>755</v>
      </c>
      <c r="C30" s="135">
        <v>0</v>
      </c>
      <c r="D30" s="140">
        <v>-2276</v>
      </c>
      <c r="E30" s="140">
        <v>-2011</v>
      </c>
      <c r="F30" s="140">
        <v>-25</v>
      </c>
      <c r="G30" s="140">
        <v>-582</v>
      </c>
      <c r="H30" s="140">
        <v>-788.0652896453289</v>
      </c>
      <c r="I30" s="140">
        <v>-67</v>
      </c>
      <c r="J30" s="140">
        <v>-1056.7762860439932</v>
      </c>
      <c r="K30" s="140">
        <v>-20</v>
      </c>
      <c r="L30" s="140">
        <v>-468</v>
      </c>
      <c r="M30" s="140">
        <v>-7</v>
      </c>
      <c r="N30" s="140">
        <v>0</v>
      </c>
      <c r="O30" s="140">
        <v>0</v>
      </c>
      <c r="P30" s="127">
        <v>-7300.8415756893219</v>
      </c>
    </row>
    <row r="31" spans="1:16" ht="15.75">
      <c r="A31" s="191" t="s">
        <v>733</v>
      </c>
      <c r="B31" s="190" t="s">
        <v>756</v>
      </c>
      <c r="C31" s="135">
        <v>62</v>
      </c>
      <c r="D31" s="140">
        <v>784</v>
      </c>
      <c r="E31" s="140">
        <v>59</v>
      </c>
      <c r="F31" s="140">
        <v>22</v>
      </c>
      <c r="G31" s="140">
        <v>0</v>
      </c>
      <c r="H31" s="140">
        <v>0</v>
      </c>
      <c r="I31" s="140">
        <v>0</v>
      </c>
      <c r="J31" s="140">
        <v>2.6930799999999993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27">
        <v>929.69308000000001</v>
      </c>
    </row>
    <row r="32" spans="1:16" ht="15.75">
      <c r="A32" s="196"/>
      <c r="B32" s="193" t="s">
        <v>757</v>
      </c>
      <c r="C32" s="135">
        <v>60</v>
      </c>
      <c r="D32" s="140">
        <v>-3901</v>
      </c>
      <c r="E32" s="140">
        <v>-5073</v>
      </c>
      <c r="F32" s="140">
        <v>-27</v>
      </c>
      <c r="G32" s="140">
        <v>-2100</v>
      </c>
      <c r="H32" s="140">
        <v>-1111.4431745814179</v>
      </c>
      <c r="I32" s="140">
        <v>-91</v>
      </c>
      <c r="J32" s="140">
        <v>-4862.5075852261334</v>
      </c>
      <c r="K32" s="140">
        <v>-36</v>
      </c>
      <c r="L32" s="140">
        <v>-1206</v>
      </c>
      <c r="M32" s="140">
        <v>-13</v>
      </c>
      <c r="N32" s="140">
        <v>0</v>
      </c>
      <c r="O32" s="140">
        <v>0</v>
      </c>
      <c r="P32" s="127">
        <v>-18360.950759807551</v>
      </c>
    </row>
    <row r="33" spans="1:16" ht="15.75">
      <c r="A33" s="189" t="s">
        <v>407</v>
      </c>
      <c r="B33" s="190" t="s">
        <v>758</v>
      </c>
      <c r="C33" s="135">
        <v>0</v>
      </c>
      <c r="D33" s="140">
        <v>-1402</v>
      </c>
      <c r="E33" s="140">
        <v>-581</v>
      </c>
      <c r="F33" s="140">
        <v>-1</v>
      </c>
      <c r="G33" s="140">
        <v>-427</v>
      </c>
      <c r="H33" s="140">
        <v>-29.691594270049755</v>
      </c>
      <c r="I33" s="140">
        <v>-2</v>
      </c>
      <c r="J33" s="140">
        <v>0</v>
      </c>
      <c r="K33" s="140">
        <v>-1</v>
      </c>
      <c r="L33" s="140">
        <v>0</v>
      </c>
      <c r="M33" s="140">
        <v>-3</v>
      </c>
      <c r="N33" s="140">
        <v>0</v>
      </c>
      <c r="O33" s="140">
        <v>0</v>
      </c>
      <c r="P33" s="127">
        <v>-2446.6915942700498</v>
      </c>
    </row>
    <row r="34" spans="1:16" ht="31.5">
      <c r="A34" s="189"/>
      <c r="B34" s="190" t="s">
        <v>759</v>
      </c>
      <c r="C34" s="135">
        <v>0</v>
      </c>
      <c r="D34" s="140">
        <v>-728</v>
      </c>
      <c r="E34" s="140">
        <v>581</v>
      </c>
      <c r="F34" s="140">
        <v>-1</v>
      </c>
      <c r="G34" s="140">
        <v>-378</v>
      </c>
      <c r="H34" s="140">
        <v>-22.912050000000004</v>
      </c>
      <c r="I34" s="140">
        <v>0</v>
      </c>
      <c r="J34" s="140">
        <v>0</v>
      </c>
      <c r="K34" s="140">
        <v>0</v>
      </c>
      <c r="L34" s="140">
        <v>0</v>
      </c>
      <c r="M34" s="140">
        <v>-3</v>
      </c>
      <c r="N34" s="140">
        <v>0</v>
      </c>
      <c r="O34" s="140">
        <v>0</v>
      </c>
      <c r="P34" s="127">
        <v>-551.91205000000002</v>
      </c>
    </row>
    <row r="35" spans="1:16" ht="15.75">
      <c r="A35" s="189" t="s">
        <v>408</v>
      </c>
      <c r="B35" s="190" t="s">
        <v>760</v>
      </c>
      <c r="C35" s="135">
        <v>0</v>
      </c>
      <c r="D35" s="140">
        <v>0</v>
      </c>
      <c r="E35" s="140">
        <v>0</v>
      </c>
      <c r="F35" s="140">
        <v>0</v>
      </c>
      <c r="G35" s="140">
        <v>408</v>
      </c>
      <c r="H35" s="140">
        <v>0</v>
      </c>
      <c r="I35" s="140">
        <v>0</v>
      </c>
      <c r="J35" s="140">
        <v>0</v>
      </c>
      <c r="K35" s="140">
        <v>0</v>
      </c>
      <c r="L35" s="140">
        <v>0</v>
      </c>
      <c r="M35" s="140">
        <v>0</v>
      </c>
      <c r="N35" s="140">
        <v>0</v>
      </c>
      <c r="O35" s="140">
        <v>0</v>
      </c>
      <c r="P35" s="127">
        <v>408</v>
      </c>
    </row>
    <row r="36" spans="1:16" ht="15.75">
      <c r="A36" s="189" t="s">
        <v>409</v>
      </c>
      <c r="B36" s="190" t="s">
        <v>761</v>
      </c>
      <c r="C36" s="135">
        <v>4895</v>
      </c>
      <c r="D36" s="140">
        <v>1236</v>
      </c>
      <c r="E36" s="140">
        <v>1287</v>
      </c>
      <c r="F36" s="140">
        <v>100</v>
      </c>
      <c r="G36" s="140">
        <v>245</v>
      </c>
      <c r="H36" s="140">
        <v>71.717140053842542</v>
      </c>
      <c r="I36" s="140">
        <v>-16</v>
      </c>
      <c r="J36" s="140">
        <v>3969.2804147738652</v>
      </c>
      <c r="K36" s="140">
        <v>22</v>
      </c>
      <c r="L36" s="140">
        <v>643</v>
      </c>
      <c r="M36" s="140">
        <v>59</v>
      </c>
      <c r="N36" s="140">
        <v>0</v>
      </c>
      <c r="O36" s="140">
        <v>0</v>
      </c>
      <c r="P36" s="127">
        <v>12511.997554827707</v>
      </c>
    </row>
    <row r="37" spans="1:16" ht="15.75">
      <c r="A37" s="197" t="s">
        <v>423</v>
      </c>
      <c r="B37" s="198" t="s">
        <v>762</v>
      </c>
      <c r="C37" s="136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31"/>
    </row>
    <row r="38" spans="1:16" ht="15.75">
      <c r="A38" s="189" t="s">
        <v>400</v>
      </c>
      <c r="B38" s="190" t="s">
        <v>725</v>
      </c>
      <c r="C38" s="136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31"/>
    </row>
    <row r="39" spans="1:16" ht="15.75">
      <c r="A39" s="199" t="s">
        <v>426</v>
      </c>
      <c r="B39" s="200" t="s">
        <v>726</v>
      </c>
      <c r="C39" s="135">
        <v>58800</v>
      </c>
      <c r="D39" s="140">
        <v>59718</v>
      </c>
      <c r="E39" s="140">
        <v>60122</v>
      </c>
      <c r="F39" s="140">
        <v>31259</v>
      </c>
      <c r="G39" s="140">
        <v>33621</v>
      </c>
      <c r="H39" s="140">
        <v>9172.0909599999995</v>
      </c>
      <c r="I39" s="140">
        <v>1223</v>
      </c>
      <c r="J39" s="140">
        <v>33726.208239999993</v>
      </c>
      <c r="K39" s="140">
        <v>4342</v>
      </c>
      <c r="L39" s="140">
        <v>14770</v>
      </c>
      <c r="M39" s="140">
        <v>2753</v>
      </c>
      <c r="N39" s="140">
        <v>1641</v>
      </c>
      <c r="O39" s="140">
        <v>20518.585419999999</v>
      </c>
      <c r="P39" s="127">
        <v>331665.88462000003</v>
      </c>
    </row>
    <row r="40" spans="1:16" ht="31.5">
      <c r="A40" s="195"/>
      <c r="B40" s="190" t="s">
        <v>727</v>
      </c>
      <c r="C40" s="135">
        <v>0</v>
      </c>
      <c r="D40" s="140">
        <v>-5357</v>
      </c>
      <c r="E40" s="140">
        <v>-3005</v>
      </c>
      <c r="F40" s="140">
        <v>-523</v>
      </c>
      <c r="G40" s="140">
        <v>-1578</v>
      </c>
      <c r="H40" s="140">
        <v>-968.55015000000014</v>
      </c>
      <c r="I40" s="140">
        <v>0</v>
      </c>
      <c r="J40" s="140">
        <v>-45.666645131000053</v>
      </c>
      <c r="K40" s="140">
        <v>10</v>
      </c>
      <c r="L40" s="140">
        <v>-4</v>
      </c>
      <c r="M40" s="140">
        <v>-16</v>
      </c>
      <c r="N40" s="140">
        <v>0</v>
      </c>
      <c r="O40" s="140">
        <v>-3340.6913100000002</v>
      </c>
      <c r="P40" s="127">
        <v>-14827.908105131</v>
      </c>
    </row>
    <row r="41" spans="1:16" ht="15.75">
      <c r="A41" s="199" t="s">
        <v>728</v>
      </c>
      <c r="B41" s="200" t="s">
        <v>729</v>
      </c>
      <c r="C41" s="135">
        <v>-1078</v>
      </c>
      <c r="D41" s="140">
        <v>-6845</v>
      </c>
      <c r="E41" s="140">
        <v>-189</v>
      </c>
      <c r="F41" s="140">
        <v>-953</v>
      </c>
      <c r="G41" s="140">
        <v>-238</v>
      </c>
      <c r="H41" s="140">
        <v>-152.73426999999998</v>
      </c>
      <c r="I41" s="140">
        <v>0</v>
      </c>
      <c r="J41" s="140">
        <v>-679.06454000000019</v>
      </c>
      <c r="K41" s="140">
        <v>-213</v>
      </c>
      <c r="L41" s="140">
        <v>-337</v>
      </c>
      <c r="M41" s="140">
        <v>0</v>
      </c>
      <c r="N41" s="140">
        <v>-271</v>
      </c>
      <c r="O41" s="140">
        <v>0</v>
      </c>
      <c r="P41" s="127">
        <v>-10955.79881</v>
      </c>
    </row>
    <row r="42" spans="1:16" ht="15.75">
      <c r="A42" s="199" t="s">
        <v>730</v>
      </c>
      <c r="B42" s="190" t="s">
        <v>763</v>
      </c>
      <c r="C42" s="135">
        <v>-484</v>
      </c>
      <c r="D42" s="140">
        <v>-2259</v>
      </c>
      <c r="E42" s="140">
        <v>-3772</v>
      </c>
      <c r="F42" s="140">
        <v>-1186</v>
      </c>
      <c r="G42" s="140">
        <v>44</v>
      </c>
      <c r="H42" s="140">
        <v>-829.23836824340879</v>
      </c>
      <c r="I42" s="140">
        <v>11</v>
      </c>
      <c r="J42" s="140">
        <v>30.357769999999995</v>
      </c>
      <c r="K42" s="140">
        <v>-79</v>
      </c>
      <c r="L42" s="140">
        <v>2</v>
      </c>
      <c r="M42" s="140">
        <v>-155</v>
      </c>
      <c r="N42" s="140">
        <v>139</v>
      </c>
      <c r="O42" s="140">
        <v>18.910260000000001</v>
      </c>
      <c r="P42" s="127">
        <v>-8518.9703382434072</v>
      </c>
    </row>
    <row r="43" spans="1:16" ht="15.75">
      <c r="A43" s="199" t="s">
        <v>733</v>
      </c>
      <c r="B43" s="200" t="s">
        <v>734</v>
      </c>
      <c r="C43" s="135">
        <v>-5</v>
      </c>
      <c r="D43" s="140">
        <v>791</v>
      </c>
      <c r="E43" s="140">
        <v>0</v>
      </c>
      <c r="F43" s="140">
        <v>30</v>
      </c>
      <c r="G43" s="140">
        <v>0</v>
      </c>
      <c r="H43" s="140">
        <v>0</v>
      </c>
      <c r="I43" s="140">
        <v>0</v>
      </c>
      <c r="J43" s="140">
        <v>-0.28271999999999764</v>
      </c>
      <c r="K43" s="140">
        <v>0</v>
      </c>
      <c r="L43" s="140">
        <v>1</v>
      </c>
      <c r="M43" s="140">
        <v>0</v>
      </c>
      <c r="N43" s="140">
        <v>-82</v>
      </c>
      <c r="O43" s="140">
        <v>0</v>
      </c>
      <c r="P43" s="127">
        <v>734.71727999999996</v>
      </c>
    </row>
    <row r="44" spans="1:16" ht="15.75">
      <c r="A44" s="192"/>
      <c r="B44" s="193" t="s">
        <v>764</v>
      </c>
      <c r="C44" s="135">
        <v>57233</v>
      </c>
      <c r="D44" s="140">
        <v>51405</v>
      </c>
      <c r="E44" s="140">
        <v>56161</v>
      </c>
      <c r="F44" s="140">
        <v>29150</v>
      </c>
      <c r="G44" s="140">
        <v>33427</v>
      </c>
      <c r="H44" s="140">
        <v>8190.1183217565904</v>
      </c>
      <c r="I44" s="140">
        <v>1234</v>
      </c>
      <c r="J44" s="140">
        <v>33077.218749999993</v>
      </c>
      <c r="K44" s="140">
        <v>4050</v>
      </c>
      <c r="L44" s="140">
        <v>14436</v>
      </c>
      <c r="M44" s="140">
        <v>2598</v>
      </c>
      <c r="N44" s="140">
        <v>1427</v>
      </c>
      <c r="O44" s="140">
        <v>20537.49568</v>
      </c>
      <c r="P44" s="127">
        <v>312925.83275175659</v>
      </c>
    </row>
    <row r="45" spans="1:16" ht="15.75">
      <c r="A45" s="196" t="s">
        <v>401</v>
      </c>
      <c r="B45" s="190" t="s">
        <v>765</v>
      </c>
      <c r="C45" s="136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31"/>
    </row>
    <row r="46" spans="1:16" ht="15.75">
      <c r="A46" s="199" t="s">
        <v>426</v>
      </c>
      <c r="B46" s="201" t="s">
        <v>766</v>
      </c>
      <c r="C46" s="135">
        <v>0</v>
      </c>
      <c r="D46" s="140">
        <v>81</v>
      </c>
      <c r="E46" s="140">
        <v>12</v>
      </c>
      <c r="F46" s="140">
        <v>0</v>
      </c>
      <c r="G46" s="140">
        <v>0</v>
      </c>
      <c r="H46" s="140">
        <v>0</v>
      </c>
      <c r="I46" s="140">
        <v>0</v>
      </c>
      <c r="J46" s="140">
        <v>0</v>
      </c>
      <c r="K46" s="140">
        <v>526</v>
      </c>
      <c r="L46" s="140">
        <v>0</v>
      </c>
      <c r="M46" s="140">
        <v>0</v>
      </c>
      <c r="N46" s="140">
        <v>2</v>
      </c>
      <c r="O46" s="140">
        <v>0</v>
      </c>
      <c r="P46" s="127">
        <v>621</v>
      </c>
    </row>
    <row r="47" spans="1:16" ht="15.75">
      <c r="A47" s="202"/>
      <c r="B47" s="201" t="s">
        <v>767</v>
      </c>
      <c r="C47" s="135">
        <v>0</v>
      </c>
      <c r="D47" s="140">
        <v>0</v>
      </c>
      <c r="E47" s="140">
        <v>0</v>
      </c>
      <c r="F47" s="140">
        <v>0</v>
      </c>
      <c r="G47" s="140">
        <v>0</v>
      </c>
      <c r="H47" s="140">
        <v>0</v>
      </c>
      <c r="I47" s="140">
        <v>0</v>
      </c>
      <c r="J47" s="140">
        <v>0</v>
      </c>
      <c r="K47" s="140">
        <v>0</v>
      </c>
      <c r="L47" s="140">
        <v>0</v>
      </c>
      <c r="M47" s="140">
        <v>0</v>
      </c>
      <c r="N47" s="140">
        <v>0</v>
      </c>
      <c r="O47" s="140">
        <v>0</v>
      </c>
      <c r="P47" s="127">
        <v>0</v>
      </c>
    </row>
    <row r="48" spans="1:16" ht="15.75">
      <c r="A48" s="202" t="s">
        <v>728</v>
      </c>
      <c r="B48" s="201" t="s">
        <v>768</v>
      </c>
      <c r="C48" s="136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31"/>
    </row>
    <row r="49" spans="1:16" ht="15.75">
      <c r="A49" s="202"/>
      <c r="B49" s="201" t="s">
        <v>767</v>
      </c>
      <c r="C49" s="135">
        <v>0</v>
      </c>
      <c r="D49" s="140">
        <v>0</v>
      </c>
      <c r="E49" s="140">
        <v>0</v>
      </c>
      <c r="F49" s="140">
        <v>0</v>
      </c>
      <c r="G49" s="140">
        <v>0</v>
      </c>
      <c r="H49" s="140">
        <v>0</v>
      </c>
      <c r="I49" s="140">
        <v>0</v>
      </c>
      <c r="J49" s="140">
        <v>0</v>
      </c>
      <c r="K49" s="140">
        <v>0</v>
      </c>
      <c r="L49" s="140">
        <v>0</v>
      </c>
      <c r="M49" s="140">
        <v>0</v>
      </c>
      <c r="N49" s="140">
        <v>0</v>
      </c>
      <c r="O49" s="140">
        <v>0</v>
      </c>
      <c r="P49" s="127">
        <v>0</v>
      </c>
    </row>
    <row r="50" spans="1:16" ht="15.75">
      <c r="A50" s="203" t="s">
        <v>769</v>
      </c>
      <c r="B50" s="190" t="s">
        <v>770</v>
      </c>
      <c r="C50" s="135">
        <v>645</v>
      </c>
      <c r="D50" s="140">
        <v>0</v>
      </c>
      <c r="E50" s="140">
        <v>0</v>
      </c>
      <c r="F50" s="140">
        <v>0</v>
      </c>
      <c r="G50" s="140">
        <v>0</v>
      </c>
      <c r="H50" s="140">
        <v>0</v>
      </c>
      <c r="I50" s="140">
        <v>0</v>
      </c>
      <c r="J50" s="140">
        <v>55.218989999999991</v>
      </c>
      <c r="K50" s="140">
        <v>0</v>
      </c>
      <c r="L50" s="140">
        <v>0</v>
      </c>
      <c r="M50" s="140">
        <v>8</v>
      </c>
      <c r="N50" s="140">
        <v>0</v>
      </c>
      <c r="O50" s="140">
        <v>0</v>
      </c>
      <c r="P50" s="127">
        <v>708.21898999999996</v>
      </c>
    </row>
    <row r="51" spans="1:16" ht="15.75">
      <c r="A51" s="203" t="s">
        <v>771</v>
      </c>
      <c r="B51" s="190" t="s">
        <v>772</v>
      </c>
      <c r="C51" s="135">
        <v>10535</v>
      </c>
      <c r="D51" s="140">
        <v>2596</v>
      </c>
      <c r="E51" s="140">
        <v>1710</v>
      </c>
      <c r="F51" s="140">
        <v>3451</v>
      </c>
      <c r="G51" s="140">
        <v>2926</v>
      </c>
      <c r="H51" s="140">
        <v>34.819540000000003</v>
      </c>
      <c r="I51" s="140">
        <v>0</v>
      </c>
      <c r="J51" s="140">
        <v>2072.9819199999997</v>
      </c>
      <c r="K51" s="140">
        <v>603</v>
      </c>
      <c r="L51" s="140">
        <v>89</v>
      </c>
      <c r="M51" s="140">
        <v>170</v>
      </c>
      <c r="N51" s="140">
        <v>103</v>
      </c>
      <c r="O51" s="140">
        <v>4093.5508</v>
      </c>
      <c r="P51" s="127">
        <v>28384.35226</v>
      </c>
    </row>
    <row r="52" spans="1:16" ht="15.75">
      <c r="A52" s="204"/>
      <c r="B52" s="195" t="s">
        <v>773</v>
      </c>
      <c r="C52" s="135">
        <v>11180</v>
      </c>
      <c r="D52" s="140">
        <v>2596</v>
      </c>
      <c r="E52" s="140">
        <v>1710</v>
      </c>
      <c r="F52" s="140">
        <v>3451</v>
      </c>
      <c r="G52" s="140">
        <v>2926</v>
      </c>
      <c r="H52" s="140">
        <v>34.819540000000003</v>
      </c>
      <c r="I52" s="140">
        <v>0</v>
      </c>
      <c r="J52" s="140">
        <v>2128.2009099999996</v>
      </c>
      <c r="K52" s="140">
        <v>603</v>
      </c>
      <c r="L52" s="140">
        <v>89</v>
      </c>
      <c r="M52" s="140">
        <v>178</v>
      </c>
      <c r="N52" s="140">
        <v>103</v>
      </c>
      <c r="O52" s="140">
        <v>4093.5508</v>
      </c>
      <c r="P52" s="127">
        <v>29092.571250000001</v>
      </c>
    </row>
    <row r="53" spans="1:16" ht="15.75">
      <c r="A53" s="202" t="s">
        <v>730</v>
      </c>
      <c r="B53" s="190" t="s">
        <v>774</v>
      </c>
      <c r="C53" s="135">
        <v>19351</v>
      </c>
      <c r="D53" s="140">
        <v>1923</v>
      </c>
      <c r="E53" s="140">
        <v>4386</v>
      </c>
      <c r="F53" s="140">
        <v>0</v>
      </c>
      <c r="G53" s="140">
        <v>126</v>
      </c>
      <c r="H53" s="140">
        <v>0</v>
      </c>
      <c r="I53" s="140">
        <v>0</v>
      </c>
      <c r="J53" s="140">
        <v>129.97641999999999</v>
      </c>
      <c r="K53" s="140">
        <v>4486</v>
      </c>
      <c r="L53" s="140">
        <v>0</v>
      </c>
      <c r="M53" s="140">
        <v>425</v>
      </c>
      <c r="N53" s="140">
        <v>1418</v>
      </c>
      <c r="O53" s="140">
        <v>3.3919999999999999E-2</v>
      </c>
      <c r="P53" s="127">
        <v>32245.010340000001</v>
      </c>
    </row>
    <row r="54" spans="1:16" ht="15.75">
      <c r="A54" s="202" t="s">
        <v>733</v>
      </c>
      <c r="B54" s="190" t="s">
        <v>775</v>
      </c>
      <c r="C54" s="135">
        <v>2443</v>
      </c>
      <c r="D54" s="140">
        <v>1138</v>
      </c>
      <c r="E54" s="140">
        <v>0</v>
      </c>
      <c r="F54" s="140">
        <v>0</v>
      </c>
      <c r="G54" s="140">
        <v>2261</v>
      </c>
      <c r="H54" s="140">
        <v>0</v>
      </c>
      <c r="I54" s="140">
        <v>0</v>
      </c>
      <c r="J54" s="140">
        <v>0</v>
      </c>
      <c r="K54" s="140">
        <v>211</v>
      </c>
      <c r="L54" s="140">
        <v>0</v>
      </c>
      <c r="M54" s="140">
        <v>0</v>
      </c>
      <c r="N54" s="140">
        <v>211</v>
      </c>
      <c r="O54" s="140">
        <v>0</v>
      </c>
      <c r="P54" s="127">
        <v>6264</v>
      </c>
    </row>
    <row r="55" spans="1:16" ht="15.75">
      <c r="A55" s="187"/>
      <c r="B55" s="193" t="s">
        <v>776</v>
      </c>
      <c r="C55" s="135">
        <v>32974</v>
      </c>
      <c r="D55" s="140">
        <v>5738</v>
      </c>
      <c r="E55" s="140">
        <v>6108</v>
      </c>
      <c r="F55" s="140">
        <v>3451</v>
      </c>
      <c r="G55" s="140">
        <v>5313</v>
      </c>
      <c r="H55" s="140">
        <v>34.819540000000003</v>
      </c>
      <c r="I55" s="140">
        <v>0</v>
      </c>
      <c r="J55" s="140">
        <v>2258.1773299999995</v>
      </c>
      <c r="K55" s="140">
        <v>5826</v>
      </c>
      <c r="L55" s="140">
        <v>89</v>
      </c>
      <c r="M55" s="140">
        <v>603</v>
      </c>
      <c r="N55" s="140">
        <v>1734</v>
      </c>
      <c r="O55" s="140">
        <v>4093.5847199999998</v>
      </c>
      <c r="P55" s="127">
        <v>68222.581590000002</v>
      </c>
    </row>
    <row r="56" spans="1:16" ht="15.75">
      <c r="A56" s="196" t="s">
        <v>402</v>
      </c>
      <c r="B56" s="204" t="s">
        <v>737</v>
      </c>
      <c r="C56" s="135">
        <v>917</v>
      </c>
      <c r="D56" s="140">
        <v>365</v>
      </c>
      <c r="E56" s="140">
        <v>170</v>
      </c>
      <c r="F56" s="140">
        <v>98</v>
      </c>
      <c r="G56" s="140">
        <v>267</v>
      </c>
      <c r="H56" s="140">
        <v>106.42427000000001</v>
      </c>
      <c r="I56" s="140">
        <v>0</v>
      </c>
      <c r="J56" s="140">
        <v>1086.4284800000003</v>
      </c>
      <c r="K56" s="140">
        <v>0</v>
      </c>
      <c r="L56" s="140">
        <v>13</v>
      </c>
      <c r="M56" s="140">
        <v>52</v>
      </c>
      <c r="N56" s="140">
        <v>91</v>
      </c>
      <c r="O56" s="140">
        <v>228.73670999999999</v>
      </c>
      <c r="P56" s="127">
        <v>3394.5894600000001</v>
      </c>
    </row>
    <row r="57" spans="1:16" ht="15.75">
      <c r="A57" s="196" t="s">
        <v>403</v>
      </c>
      <c r="B57" s="190" t="s">
        <v>738</v>
      </c>
      <c r="C57" s="136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31"/>
    </row>
    <row r="58" spans="1:16" ht="15.75">
      <c r="A58" s="199" t="s">
        <v>426</v>
      </c>
      <c r="B58" s="200" t="s">
        <v>777</v>
      </c>
      <c r="C58" s="136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31"/>
    </row>
    <row r="59" spans="1:16" ht="15.75">
      <c r="A59" s="199" t="s">
        <v>428</v>
      </c>
      <c r="B59" s="200" t="s">
        <v>740</v>
      </c>
      <c r="C59" s="135">
        <v>-44722</v>
      </c>
      <c r="D59" s="140">
        <v>-34291</v>
      </c>
      <c r="E59" s="140">
        <v>-10130</v>
      </c>
      <c r="F59" s="140">
        <v>-9767</v>
      </c>
      <c r="G59" s="140">
        <v>-37056</v>
      </c>
      <c r="H59" s="140">
        <v>-4753.0404100000005</v>
      </c>
      <c r="I59" s="140">
        <v>-639</v>
      </c>
      <c r="J59" s="140">
        <v>-5431.2001199999995</v>
      </c>
      <c r="K59" s="140">
        <v>-3585</v>
      </c>
      <c r="L59" s="140">
        <v>-2346</v>
      </c>
      <c r="M59" s="140">
        <v>-885</v>
      </c>
      <c r="N59" s="140">
        <v>-921</v>
      </c>
      <c r="O59" s="140">
        <v>-362.23448000000002</v>
      </c>
      <c r="P59" s="127">
        <v>-154888.47500999999</v>
      </c>
    </row>
    <row r="60" spans="1:16" ht="15.75">
      <c r="A60" s="199" t="s">
        <v>741</v>
      </c>
      <c r="B60" s="201" t="s">
        <v>742</v>
      </c>
      <c r="C60" s="135">
        <v>748</v>
      </c>
      <c r="D60" s="140">
        <v>429</v>
      </c>
      <c r="E60" s="140">
        <v>0</v>
      </c>
      <c r="F60" s="140">
        <v>130</v>
      </c>
      <c r="G60" s="140">
        <v>9</v>
      </c>
      <c r="H60" s="140">
        <v>18.100619999999999</v>
      </c>
      <c r="I60" s="140">
        <v>0</v>
      </c>
      <c r="J60" s="140">
        <v>321.17824000000002</v>
      </c>
      <c r="K60" s="140">
        <v>76</v>
      </c>
      <c r="L60" s="140">
        <v>0</v>
      </c>
      <c r="M60" s="140">
        <v>0</v>
      </c>
      <c r="N60" s="140">
        <v>336</v>
      </c>
      <c r="O60" s="140">
        <v>0</v>
      </c>
      <c r="P60" s="127">
        <v>2067.2788599999999</v>
      </c>
    </row>
    <row r="61" spans="1:16" ht="15.75">
      <c r="A61" s="192"/>
      <c r="B61" s="195" t="s">
        <v>778</v>
      </c>
      <c r="C61" s="135">
        <v>-43974</v>
      </c>
      <c r="D61" s="140">
        <v>-33862</v>
      </c>
      <c r="E61" s="140">
        <v>-10130</v>
      </c>
      <c r="F61" s="140">
        <v>-9637</v>
      </c>
      <c r="G61" s="140">
        <v>-37047</v>
      </c>
      <c r="H61" s="140">
        <v>-4734.9397900000004</v>
      </c>
      <c r="I61" s="140">
        <v>-639</v>
      </c>
      <c r="J61" s="140">
        <v>-5110.0218799999993</v>
      </c>
      <c r="K61" s="140">
        <v>-3509</v>
      </c>
      <c r="L61" s="140">
        <v>-2346</v>
      </c>
      <c r="M61" s="140">
        <v>-885</v>
      </c>
      <c r="N61" s="140">
        <v>-585</v>
      </c>
      <c r="O61" s="140">
        <v>-362.23448000000002</v>
      </c>
      <c r="P61" s="127">
        <v>-152821.19615</v>
      </c>
    </row>
    <row r="62" spans="1:16" ht="15.75">
      <c r="A62" s="202" t="s">
        <v>728</v>
      </c>
      <c r="B62" s="201" t="s">
        <v>779</v>
      </c>
      <c r="C62" s="136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31"/>
    </row>
    <row r="63" spans="1:16" ht="15.75">
      <c r="A63" s="203" t="s">
        <v>769</v>
      </c>
      <c r="B63" s="200" t="s">
        <v>740</v>
      </c>
      <c r="C63" s="135">
        <v>784</v>
      </c>
      <c r="D63" s="140">
        <v>-686</v>
      </c>
      <c r="E63" s="140">
        <v>-587</v>
      </c>
      <c r="F63" s="140">
        <v>-197</v>
      </c>
      <c r="G63" s="140">
        <v>234</v>
      </c>
      <c r="H63" s="140">
        <v>-536.99780173340741</v>
      </c>
      <c r="I63" s="140">
        <v>-223</v>
      </c>
      <c r="J63" s="140">
        <v>462.3615200000001</v>
      </c>
      <c r="K63" s="140">
        <v>192</v>
      </c>
      <c r="L63" s="140">
        <v>-401</v>
      </c>
      <c r="M63" s="140">
        <v>-77</v>
      </c>
      <c r="N63" s="140">
        <v>117</v>
      </c>
      <c r="O63" s="140">
        <v>2.6595200000000001</v>
      </c>
      <c r="P63" s="127">
        <v>-915.97676173340722</v>
      </c>
    </row>
    <row r="64" spans="1:16" ht="15.75">
      <c r="A64" s="203" t="s">
        <v>771</v>
      </c>
      <c r="B64" s="201" t="s">
        <v>742</v>
      </c>
      <c r="C64" s="135">
        <v>-511</v>
      </c>
      <c r="D64" s="140">
        <v>39</v>
      </c>
      <c r="E64" s="140">
        <v>0</v>
      </c>
      <c r="F64" s="140">
        <v>25</v>
      </c>
      <c r="G64" s="140">
        <v>-70</v>
      </c>
      <c r="H64" s="140">
        <v>0</v>
      </c>
      <c r="I64" s="140">
        <v>0</v>
      </c>
      <c r="J64" s="140">
        <v>-159.58687</v>
      </c>
      <c r="K64" s="140">
        <v>0</v>
      </c>
      <c r="L64" s="140">
        <v>204</v>
      </c>
      <c r="M64" s="140">
        <v>0</v>
      </c>
      <c r="N64" s="140">
        <v>-45</v>
      </c>
      <c r="O64" s="140">
        <v>0</v>
      </c>
      <c r="P64" s="127">
        <v>-517.58686999999998</v>
      </c>
    </row>
    <row r="65" spans="1:16" ht="15.75">
      <c r="A65" s="192"/>
      <c r="B65" s="195" t="s">
        <v>780</v>
      </c>
      <c r="C65" s="135">
        <v>273</v>
      </c>
      <c r="D65" s="140">
        <v>-647</v>
      </c>
      <c r="E65" s="140">
        <v>-587</v>
      </c>
      <c r="F65" s="140">
        <v>-172</v>
      </c>
      <c r="G65" s="140">
        <v>164</v>
      </c>
      <c r="H65" s="140">
        <v>-536.99780173340741</v>
      </c>
      <c r="I65" s="140">
        <v>-223</v>
      </c>
      <c r="J65" s="140">
        <v>302.77465000000007</v>
      </c>
      <c r="K65" s="140">
        <v>192</v>
      </c>
      <c r="L65" s="140">
        <v>-197</v>
      </c>
      <c r="M65" s="140">
        <v>-77</v>
      </c>
      <c r="N65" s="140">
        <v>72</v>
      </c>
      <c r="O65" s="140">
        <v>2.6595200000000001</v>
      </c>
      <c r="P65" s="127">
        <v>-1433.5636317334074</v>
      </c>
    </row>
    <row r="66" spans="1:16" ht="15.75">
      <c r="A66" s="196"/>
      <c r="B66" s="205" t="s">
        <v>746</v>
      </c>
      <c r="C66" s="135">
        <v>-43701</v>
      </c>
      <c r="D66" s="140">
        <v>-34509</v>
      </c>
      <c r="E66" s="140">
        <v>-10717</v>
      </c>
      <c r="F66" s="140">
        <v>-9809</v>
      </c>
      <c r="G66" s="140">
        <v>-36883</v>
      </c>
      <c r="H66" s="140">
        <v>-5271.9375917334073</v>
      </c>
      <c r="I66" s="140">
        <v>-862</v>
      </c>
      <c r="J66" s="140">
        <v>-4807.247229999999</v>
      </c>
      <c r="K66" s="140">
        <v>-3317</v>
      </c>
      <c r="L66" s="140">
        <v>-2543</v>
      </c>
      <c r="M66" s="140">
        <v>-962</v>
      </c>
      <c r="N66" s="140">
        <v>-513</v>
      </c>
      <c r="O66" s="140">
        <v>-359.57496000000003</v>
      </c>
      <c r="P66" s="127">
        <v>-154254.75978173342</v>
      </c>
    </row>
    <row r="67" spans="1:16" ht="15.75">
      <c r="A67" s="189">
        <v>5</v>
      </c>
      <c r="B67" s="190" t="s">
        <v>781</v>
      </c>
      <c r="C67" s="136"/>
      <c r="D67" s="140"/>
      <c r="E67" s="140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31"/>
    </row>
    <row r="68" spans="1:16" ht="15.75">
      <c r="A68" s="199" t="s">
        <v>426</v>
      </c>
      <c r="B68" s="206" t="s">
        <v>782</v>
      </c>
      <c r="C68" s="137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31"/>
    </row>
    <row r="69" spans="1:16" ht="15.75">
      <c r="A69" s="199" t="s">
        <v>428</v>
      </c>
      <c r="B69" s="200" t="s">
        <v>740</v>
      </c>
      <c r="C69" s="135">
        <v>1032</v>
      </c>
      <c r="D69" s="140">
        <v>-2544</v>
      </c>
      <c r="E69" s="140">
        <v>-9283</v>
      </c>
      <c r="F69" s="140">
        <v>-12730</v>
      </c>
      <c r="G69" s="140">
        <v>10113</v>
      </c>
      <c r="H69" s="140">
        <v>431.58381000000236</v>
      </c>
      <c r="I69" s="140">
        <v>10</v>
      </c>
      <c r="J69" s="140">
        <v>-10382.437519999999</v>
      </c>
      <c r="K69" s="140">
        <v>-1174</v>
      </c>
      <c r="L69" s="140">
        <v>-1696</v>
      </c>
      <c r="M69" s="140">
        <v>788</v>
      </c>
      <c r="N69" s="140">
        <v>-497</v>
      </c>
      <c r="O69" s="140">
        <v>-20411.496060000001</v>
      </c>
      <c r="P69" s="127">
        <v>-46343.349770000001</v>
      </c>
    </row>
    <row r="70" spans="1:16" ht="15.75">
      <c r="A70" s="199" t="s">
        <v>741</v>
      </c>
      <c r="B70" s="201" t="s">
        <v>742</v>
      </c>
      <c r="C70" s="135">
        <v>0</v>
      </c>
      <c r="D70" s="140">
        <v>-16</v>
      </c>
      <c r="E70" s="140">
        <v>0</v>
      </c>
      <c r="F70" s="140">
        <v>0</v>
      </c>
      <c r="G70" s="140">
        <v>0</v>
      </c>
      <c r="H70" s="140">
        <v>0.82088000000000461</v>
      </c>
      <c r="I70" s="140">
        <v>0</v>
      </c>
      <c r="J70" s="140">
        <v>0</v>
      </c>
      <c r="K70" s="140">
        <v>0</v>
      </c>
      <c r="L70" s="140">
        <v>0</v>
      </c>
      <c r="M70" s="140">
        <v>0</v>
      </c>
      <c r="N70" s="140">
        <v>0</v>
      </c>
      <c r="O70" s="140">
        <v>0</v>
      </c>
      <c r="P70" s="127">
        <v>-15.179119999999996</v>
      </c>
    </row>
    <row r="71" spans="1:16" ht="15.75">
      <c r="A71" s="192"/>
      <c r="B71" s="195" t="s">
        <v>778</v>
      </c>
      <c r="C71" s="135">
        <v>1032</v>
      </c>
      <c r="D71" s="140">
        <v>-2560</v>
      </c>
      <c r="E71" s="140">
        <v>-9283</v>
      </c>
      <c r="F71" s="140">
        <v>-12730</v>
      </c>
      <c r="G71" s="140">
        <v>10113</v>
      </c>
      <c r="H71" s="140">
        <v>432.40469000000235</v>
      </c>
      <c r="I71" s="140">
        <v>10</v>
      </c>
      <c r="J71" s="140">
        <v>-10382.437519999999</v>
      </c>
      <c r="K71" s="140">
        <v>-1174</v>
      </c>
      <c r="L71" s="140">
        <v>-1696</v>
      </c>
      <c r="M71" s="140">
        <v>788</v>
      </c>
      <c r="N71" s="140">
        <v>-497</v>
      </c>
      <c r="O71" s="140">
        <v>-20411.496060000001</v>
      </c>
      <c r="P71" s="127">
        <v>-46358.528890000001</v>
      </c>
    </row>
    <row r="72" spans="1:16" ht="15.75">
      <c r="A72" s="202" t="s">
        <v>728</v>
      </c>
      <c r="B72" s="201" t="s">
        <v>783</v>
      </c>
      <c r="C72" s="135">
        <v>0</v>
      </c>
      <c r="D72" s="140">
        <v>153</v>
      </c>
      <c r="E72" s="140">
        <v>0</v>
      </c>
      <c r="F72" s="140">
        <v>-2048</v>
      </c>
      <c r="G72" s="140">
        <v>2252</v>
      </c>
      <c r="H72" s="140">
        <v>1399.5867899999978</v>
      </c>
      <c r="I72" s="140">
        <v>0</v>
      </c>
      <c r="J72" s="140">
        <v>-11694.88141</v>
      </c>
      <c r="K72" s="140">
        <v>-93</v>
      </c>
      <c r="L72" s="140">
        <v>-2724</v>
      </c>
      <c r="M72" s="140">
        <v>0</v>
      </c>
      <c r="N72" s="140">
        <v>0</v>
      </c>
      <c r="O72" s="140">
        <v>-1570.125</v>
      </c>
      <c r="P72" s="127">
        <v>-14325.419620000002</v>
      </c>
    </row>
    <row r="73" spans="1:16" ht="15.75">
      <c r="A73" s="192"/>
      <c r="B73" s="193" t="s">
        <v>784</v>
      </c>
      <c r="C73" s="135">
        <v>1032</v>
      </c>
      <c r="D73" s="140">
        <v>-2407</v>
      </c>
      <c r="E73" s="140">
        <v>-9283</v>
      </c>
      <c r="F73" s="140">
        <v>-14778</v>
      </c>
      <c r="G73" s="140">
        <v>12365</v>
      </c>
      <c r="H73" s="140">
        <v>1831.9914800000001</v>
      </c>
      <c r="I73" s="140">
        <v>10</v>
      </c>
      <c r="J73" s="140">
        <v>-22077.318930000001</v>
      </c>
      <c r="K73" s="140">
        <v>-1267</v>
      </c>
      <c r="L73" s="140">
        <v>-4420</v>
      </c>
      <c r="M73" s="140">
        <v>788</v>
      </c>
      <c r="N73" s="140">
        <v>-497</v>
      </c>
      <c r="O73" s="140">
        <v>-21981.621060000001</v>
      </c>
      <c r="P73" s="127">
        <v>-60683.948510000002</v>
      </c>
    </row>
    <row r="74" spans="1:16" ht="15.75">
      <c r="A74" s="189">
        <v>6</v>
      </c>
      <c r="B74" s="190" t="s">
        <v>751</v>
      </c>
      <c r="C74" s="135">
        <v>0</v>
      </c>
      <c r="D74" s="140">
        <v>252</v>
      </c>
      <c r="E74" s="140">
        <v>-14860</v>
      </c>
      <c r="F74" s="140">
        <v>0</v>
      </c>
      <c r="G74" s="140">
        <v>-2</v>
      </c>
      <c r="H74" s="140">
        <v>0</v>
      </c>
      <c r="I74" s="140">
        <v>0</v>
      </c>
      <c r="J74" s="140">
        <v>0</v>
      </c>
      <c r="K74" s="140">
        <v>0</v>
      </c>
      <c r="L74" s="140">
        <v>-1771</v>
      </c>
      <c r="M74" s="140">
        <v>0</v>
      </c>
      <c r="N74" s="140">
        <v>0</v>
      </c>
      <c r="O74" s="140">
        <v>0</v>
      </c>
      <c r="P74" s="127">
        <v>-16381</v>
      </c>
    </row>
    <row r="75" spans="1:16" ht="15.75">
      <c r="A75" s="189">
        <v>7</v>
      </c>
      <c r="B75" s="190" t="s">
        <v>752</v>
      </c>
      <c r="C75" s="137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31"/>
    </row>
    <row r="76" spans="1:16" ht="15.75">
      <c r="A76" s="199" t="s">
        <v>426</v>
      </c>
      <c r="B76" s="190" t="s">
        <v>785</v>
      </c>
      <c r="C76" s="135">
        <v>-7849</v>
      </c>
      <c r="D76" s="140">
        <v>-11778</v>
      </c>
      <c r="E76" s="140">
        <v>-16145</v>
      </c>
      <c r="F76" s="140">
        <v>-4914</v>
      </c>
      <c r="G76" s="140">
        <v>-3762</v>
      </c>
      <c r="H76" s="140">
        <v>-2190.2665056464411</v>
      </c>
      <c r="I76" s="140">
        <v>-202</v>
      </c>
      <c r="J76" s="140">
        <v>-6153.3462508178582</v>
      </c>
      <c r="K76" s="140">
        <v>-80</v>
      </c>
      <c r="L76" s="140">
        <v>-2498</v>
      </c>
      <c r="M76" s="140">
        <v>-845</v>
      </c>
      <c r="N76" s="140">
        <v>-350</v>
      </c>
      <c r="O76" s="140">
        <v>-313.94671</v>
      </c>
      <c r="P76" s="127">
        <v>-57080.559466464292</v>
      </c>
    </row>
    <row r="77" spans="1:16" ht="15.75">
      <c r="A77" s="199" t="s">
        <v>728</v>
      </c>
      <c r="B77" s="190" t="s">
        <v>754</v>
      </c>
      <c r="C77" s="135">
        <v>-2472</v>
      </c>
      <c r="D77" s="140">
        <v>855</v>
      </c>
      <c r="E77" s="140">
        <v>0</v>
      </c>
      <c r="F77" s="140">
        <v>0</v>
      </c>
      <c r="G77" s="140">
        <v>-340</v>
      </c>
      <c r="H77" s="140">
        <v>215.86896833089128</v>
      </c>
      <c r="I77" s="140">
        <v>0</v>
      </c>
      <c r="J77" s="140">
        <v>614.89179000000001</v>
      </c>
      <c r="K77" s="140">
        <v>0</v>
      </c>
      <c r="L77" s="140">
        <v>0</v>
      </c>
      <c r="M77" s="140">
        <v>0</v>
      </c>
      <c r="N77" s="140">
        <v>0</v>
      </c>
      <c r="O77" s="140">
        <v>273.59287999999998</v>
      </c>
      <c r="P77" s="127">
        <v>-852.64636166910873</v>
      </c>
    </row>
    <row r="78" spans="1:16" ht="15.75">
      <c r="A78" s="199" t="s">
        <v>730</v>
      </c>
      <c r="B78" s="190" t="s">
        <v>755</v>
      </c>
      <c r="C78" s="135">
        <v>-6850</v>
      </c>
      <c r="D78" s="140">
        <v>-4068</v>
      </c>
      <c r="E78" s="140">
        <v>-3209</v>
      </c>
      <c r="F78" s="140">
        <v>-3287</v>
      </c>
      <c r="G78" s="140">
        <v>-2783</v>
      </c>
      <c r="H78" s="140">
        <v>-2224.6286003546711</v>
      </c>
      <c r="I78" s="140">
        <v>-849</v>
      </c>
      <c r="J78" s="140">
        <v>-2869.3124339560063</v>
      </c>
      <c r="K78" s="140">
        <v>-1002</v>
      </c>
      <c r="L78" s="140">
        <v>-3958</v>
      </c>
      <c r="M78" s="140">
        <v>-715</v>
      </c>
      <c r="N78" s="140">
        <v>-1102</v>
      </c>
      <c r="O78" s="140">
        <v>-2019.3271</v>
      </c>
      <c r="P78" s="127">
        <v>-34936.268134310674</v>
      </c>
    </row>
    <row r="79" spans="1:16" ht="15.75">
      <c r="A79" s="199" t="s">
        <v>733</v>
      </c>
      <c r="B79" s="190" t="s">
        <v>786</v>
      </c>
      <c r="C79" s="135">
        <v>98</v>
      </c>
      <c r="D79" s="140">
        <v>1934</v>
      </c>
      <c r="E79" s="140">
        <v>98</v>
      </c>
      <c r="F79" s="140">
        <v>426</v>
      </c>
      <c r="G79" s="140">
        <v>0</v>
      </c>
      <c r="H79" s="140">
        <v>46.117379999999997</v>
      </c>
      <c r="I79" s="140">
        <v>0</v>
      </c>
      <c r="J79" s="140">
        <v>320.61382000000003</v>
      </c>
      <c r="K79" s="140">
        <v>0</v>
      </c>
      <c r="L79" s="140">
        <v>50</v>
      </c>
      <c r="M79" s="140">
        <v>0</v>
      </c>
      <c r="N79" s="140">
        <v>0</v>
      </c>
      <c r="O79" s="140">
        <v>0</v>
      </c>
      <c r="P79" s="127">
        <v>2972.7312000000002</v>
      </c>
    </row>
    <row r="80" spans="1:16" ht="15.75">
      <c r="A80" s="196"/>
      <c r="B80" s="193" t="s">
        <v>757</v>
      </c>
      <c r="C80" s="135">
        <v>-17073</v>
      </c>
      <c r="D80" s="140">
        <v>-13057</v>
      </c>
      <c r="E80" s="140">
        <v>-19256</v>
      </c>
      <c r="F80" s="140">
        <v>-7775</v>
      </c>
      <c r="G80" s="140">
        <v>-6885</v>
      </c>
      <c r="H80" s="140">
        <v>-4152.9087576702213</v>
      </c>
      <c r="I80" s="140">
        <v>-1051</v>
      </c>
      <c r="J80" s="140">
        <v>-8087.1530747738634</v>
      </c>
      <c r="K80" s="140">
        <v>-1082</v>
      </c>
      <c r="L80" s="140">
        <v>-6406</v>
      </c>
      <c r="M80" s="140">
        <v>-1560</v>
      </c>
      <c r="N80" s="140">
        <v>-1452</v>
      </c>
      <c r="O80" s="140">
        <v>-2059.68093</v>
      </c>
      <c r="P80" s="127">
        <v>-89896.742762444075</v>
      </c>
    </row>
    <row r="81" spans="1:16" ht="15.75">
      <c r="A81" s="189">
        <v>8</v>
      </c>
      <c r="B81" s="190" t="s">
        <v>787</v>
      </c>
      <c r="C81" s="137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31"/>
    </row>
    <row r="82" spans="1:16" ht="15.75">
      <c r="A82" s="199" t="s">
        <v>426</v>
      </c>
      <c r="B82" s="190" t="s">
        <v>788</v>
      </c>
      <c r="C82" s="135">
        <v>-189</v>
      </c>
      <c r="D82" s="140">
        <v>-311</v>
      </c>
      <c r="E82" s="140">
        <v>-71</v>
      </c>
      <c r="F82" s="140">
        <v>0</v>
      </c>
      <c r="G82" s="140">
        <v>0</v>
      </c>
      <c r="H82" s="140">
        <v>0</v>
      </c>
      <c r="I82" s="140">
        <v>0</v>
      </c>
      <c r="J82" s="140">
        <v>0</v>
      </c>
      <c r="K82" s="140">
        <v>-29</v>
      </c>
      <c r="L82" s="140">
        <v>-7</v>
      </c>
      <c r="M82" s="140">
        <v>0</v>
      </c>
      <c r="N82" s="140">
        <v>-29</v>
      </c>
      <c r="O82" s="140">
        <v>0</v>
      </c>
      <c r="P82" s="127">
        <v>-636</v>
      </c>
    </row>
    <row r="83" spans="1:16" ht="15.75">
      <c r="A83" s="199" t="s">
        <v>728</v>
      </c>
      <c r="B83" s="190" t="s">
        <v>789</v>
      </c>
      <c r="C83" s="135">
        <v>-27765</v>
      </c>
      <c r="D83" s="140">
        <v>-2187</v>
      </c>
      <c r="E83" s="140">
        <v>-3098</v>
      </c>
      <c r="F83" s="140">
        <v>0</v>
      </c>
      <c r="G83" s="140">
        <v>-619</v>
      </c>
      <c r="H83" s="140">
        <v>0</v>
      </c>
      <c r="I83" s="140">
        <v>0</v>
      </c>
      <c r="J83" s="140">
        <v>-768.38330999999994</v>
      </c>
      <c r="K83" s="140">
        <v>-3293</v>
      </c>
      <c r="L83" s="140">
        <v>0</v>
      </c>
      <c r="M83" s="140">
        <v>-336</v>
      </c>
      <c r="N83" s="140">
        <v>-1029</v>
      </c>
      <c r="O83" s="140">
        <v>-0.64365000000000006</v>
      </c>
      <c r="P83" s="127">
        <v>-39096.026959999996</v>
      </c>
    </row>
    <row r="84" spans="1:16" ht="15.75">
      <c r="A84" s="199" t="s">
        <v>730</v>
      </c>
      <c r="B84" s="190" t="s">
        <v>790</v>
      </c>
      <c r="C84" s="135">
        <v>-269</v>
      </c>
      <c r="D84" s="140">
        <v>-442</v>
      </c>
      <c r="E84" s="140">
        <v>-9</v>
      </c>
      <c r="F84" s="140">
        <v>0</v>
      </c>
      <c r="G84" s="140">
        <v>-1922</v>
      </c>
      <c r="H84" s="140">
        <v>0</v>
      </c>
      <c r="I84" s="140">
        <v>0</v>
      </c>
      <c r="J84" s="140">
        <v>0</v>
      </c>
      <c r="K84" s="140">
        <v>-462</v>
      </c>
      <c r="L84" s="140">
        <v>-4</v>
      </c>
      <c r="M84" s="140">
        <v>-71</v>
      </c>
      <c r="N84" s="140">
        <v>-39</v>
      </c>
      <c r="O84" s="140">
        <v>0</v>
      </c>
      <c r="P84" s="127">
        <v>-3218</v>
      </c>
    </row>
    <row r="85" spans="1:16" ht="15.75">
      <c r="A85" s="195"/>
      <c r="B85" s="193" t="s">
        <v>791</v>
      </c>
      <c r="C85" s="135">
        <v>-28223</v>
      </c>
      <c r="D85" s="140">
        <v>-2940</v>
      </c>
      <c r="E85" s="140">
        <v>-3178</v>
      </c>
      <c r="F85" s="140">
        <v>0</v>
      </c>
      <c r="G85" s="140">
        <v>-2541</v>
      </c>
      <c r="H85" s="140">
        <v>0</v>
      </c>
      <c r="I85" s="140">
        <v>0</v>
      </c>
      <c r="J85" s="140">
        <v>-768.38330999999994</v>
      </c>
      <c r="K85" s="140">
        <v>-3784</v>
      </c>
      <c r="L85" s="140">
        <v>-11</v>
      </c>
      <c r="M85" s="140">
        <v>-407</v>
      </c>
      <c r="N85" s="140">
        <v>-1097</v>
      </c>
      <c r="O85" s="140">
        <v>-0.64365000000000006</v>
      </c>
      <c r="P85" s="127">
        <v>-42950.026959999996</v>
      </c>
    </row>
    <row r="86" spans="1:16" ht="15.75">
      <c r="A86" s="189">
        <v>9</v>
      </c>
      <c r="B86" s="201" t="s">
        <v>792</v>
      </c>
      <c r="C86" s="135">
        <v>-115</v>
      </c>
      <c r="D86" s="140">
        <v>-3255</v>
      </c>
      <c r="E86" s="140">
        <v>-5283</v>
      </c>
      <c r="F86" s="140">
        <v>-141</v>
      </c>
      <c r="G86" s="140">
        <v>-1560</v>
      </c>
      <c r="H86" s="140">
        <v>-490.48875572995036</v>
      </c>
      <c r="I86" s="140">
        <v>-313</v>
      </c>
      <c r="J86" s="140">
        <v>-111.32924</v>
      </c>
      <c r="K86" s="140">
        <v>-158</v>
      </c>
      <c r="L86" s="140">
        <v>-209</v>
      </c>
      <c r="M86" s="140">
        <v>-1017</v>
      </c>
      <c r="N86" s="140">
        <v>-11</v>
      </c>
      <c r="O86" s="140">
        <v>-17.366499999999998</v>
      </c>
      <c r="P86" s="127">
        <v>-12681.184495729949</v>
      </c>
    </row>
    <row r="87" spans="1:16" ht="31.5">
      <c r="A87" s="189"/>
      <c r="B87" s="190" t="s">
        <v>759</v>
      </c>
      <c r="C87" s="135">
        <v>0</v>
      </c>
      <c r="D87" s="140">
        <v>-2586</v>
      </c>
      <c r="E87" s="140">
        <v>-5283</v>
      </c>
      <c r="F87" s="140">
        <v>-141</v>
      </c>
      <c r="G87" s="140">
        <v>-1298</v>
      </c>
      <c r="H87" s="140">
        <v>-366.21878999999984</v>
      </c>
      <c r="I87" s="140">
        <v>-285</v>
      </c>
      <c r="J87" s="140">
        <v>0</v>
      </c>
      <c r="K87" s="140">
        <v>-107</v>
      </c>
      <c r="L87" s="140">
        <v>-104</v>
      </c>
      <c r="M87" s="140">
        <v>-596</v>
      </c>
      <c r="N87" s="140">
        <v>-11</v>
      </c>
      <c r="O87" s="140">
        <v>0</v>
      </c>
      <c r="P87" s="127">
        <v>-10777.218789999999</v>
      </c>
    </row>
    <row r="88" spans="1:16" ht="15.75">
      <c r="A88" s="189" t="s">
        <v>409</v>
      </c>
      <c r="B88" s="190" t="s">
        <v>793</v>
      </c>
      <c r="C88" s="135">
        <v>0</v>
      </c>
      <c r="D88" s="140">
        <v>0</v>
      </c>
      <c r="E88" s="140">
        <v>0</v>
      </c>
      <c r="F88" s="140">
        <v>0</v>
      </c>
      <c r="G88" s="140">
        <v>0</v>
      </c>
      <c r="H88" s="140">
        <v>0</v>
      </c>
      <c r="I88" s="140">
        <v>0</v>
      </c>
      <c r="J88" s="140">
        <v>0</v>
      </c>
      <c r="K88" s="140">
        <v>0</v>
      </c>
      <c r="L88" s="140">
        <v>0</v>
      </c>
      <c r="M88" s="140">
        <v>0</v>
      </c>
      <c r="N88" s="140">
        <v>0</v>
      </c>
      <c r="O88" s="140">
        <v>0</v>
      </c>
      <c r="P88" s="127">
        <v>0</v>
      </c>
    </row>
    <row r="89" spans="1:16" ht="15.75">
      <c r="A89" s="189" t="s">
        <v>794</v>
      </c>
      <c r="B89" s="190" t="s">
        <v>795</v>
      </c>
      <c r="C89" s="135">
        <v>0</v>
      </c>
      <c r="D89" s="140">
        <v>0</v>
      </c>
      <c r="E89" s="140">
        <v>0</v>
      </c>
      <c r="F89" s="140">
        <v>0</v>
      </c>
      <c r="G89" s="140">
        <v>0</v>
      </c>
      <c r="H89" s="140">
        <v>0</v>
      </c>
      <c r="I89" s="140">
        <v>0</v>
      </c>
      <c r="J89" s="140">
        <v>0</v>
      </c>
      <c r="K89" s="140">
        <v>0</v>
      </c>
      <c r="L89" s="140">
        <v>0</v>
      </c>
      <c r="M89" s="140">
        <v>0</v>
      </c>
      <c r="N89" s="140">
        <v>0</v>
      </c>
      <c r="O89" s="140">
        <v>0</v>
      </c>
      <c r="P89" s="127">
        <v>0</v>
      </c>
    </row>
    <row r="90" spans="1:16" ht="15.75">
      <c r="A90" s="189" t="s">
        <v>410</v>
      </c>
      <c r="B90" s="190" t="s">
        <v>796</v>
      </c>
      <c r="C90" s="135">
        <v>3044</v>
      </c>
      <c r="D90" s="140">
        <v>1592</v>
      </c>
      <c r="E90" s="140">
        <v>-138</v>
      </c>
      <c r="F90" s="140">
        <v>196</v>
      </c>
      <c r="G90" s="140">
        <v>3501</v>
      </c>
      <c r="H90" s="140">
        <v>248.01850662301189</v>
      </c>
      <c r="I90" s="140">
        <v>-982</v>
      </c>
      <c r="J90" s="140">
        <v>570.39277522612815</v>
      </c>
      <c r="K90" s="140">
        <v>268</v>
      </c>
      <c r="L90" s="140">
        <v>-822</v>
      </c>
      <c r="M90" s="140">
        <v>95</v>
      </c>
      <c r="N90" s="140">
        <v>-318</v>
      </c>
      <c r="O90" s="140">
        <v>440.93000999999697</v>
      </c>
      <c r="P90" s="127">
        <v>7695.3412918491367</v>
      </c>
    </row>
    <row r="91" spans="1:16" ht="15.75">
      <c r="A91" s="187" t="s">
        <v>429</v>
      </c>
      <c r="B91" s="198" t="s">
        <v>797</v>
      </c>
      <c r="C91" s="137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31"/>
    </row>
    <row r="92" spans="1:16" ht="15.75">
      <c r="A92" s="189" t="s">
        <v>400</v>
      </c>
      <c r="B92" s="190" t="s">
        <v>798</v>
      </c>
      <c r="C92" s="135">
        <v>4895</v>
      </c>
      <c r="D92" s="140">
        <v>1236</v>
      </c>
      <c r="E92" s="140">
        <v>1287</v>
      </c>
      <c r="F92" s="140">
        <v>100</v>
      </c>
      <c r="G92" s="140">
        <v>245</v>
      </c>
      <c r="H92" s="140">
        <v>71.717140053842542</v>
      </c>
      <c r="I92" s="140">
        <v>-16</v>
      </c>
      <c r="J92" s="140">
        <v>3969.2804147738652</v>
      </c>
      <c r="K92" s="140">
        <v>22</v>
      </c>
      <c r="L92" s="140">
        <v>643</v>
      </c>
      <c r="M92" s="140">
        <v>59</v>
      </c>
      <c r="N92" s="140">
        <v>0</v>
      </c>
      <c r="O92" s="140">
        <v>0</v>
      </c>
      <c r="P92" s="127">
        <v>12511.997554827707</v>
      </c>
    </row>
    <row r="93" spans="1:16" ht="15.75">
      <c r="A93" s="189" t="s">
        <v>401</v>
      </c>
      <c r="B93" s="190" t="s">
        <v>799</v>
      </c>
      <c r="C93" s="135">
        <v>3044</v>
      </c>
      <c r="D93" s="140">
        <v>1592</v>
      </c>
      <c r="E93" s="140">
        <v>-138</v>
      </c>
      <c r="F93" s="140">
        <v>196</v>
      </c>
      <c r="G93" s="140">
        <v>3501</v>
      </c>
      <c r="H93" s="140">
        <v>248.01850662301189</v>
      </c>
      <c r="I93" s="140">
        <v>-982</v>
      </c>
      <c r="J93" s="140">
        <v>570.39277522612815</v>
      </c>
      <c r="K93" s="140">
        <v>268</v>
      </c>
      <c r="L93" s="140">
        <v>-822</v>
      </c>
      <c r="M93" s="140">
        <v>95</v>
      </c>
      <c r="N93" s="140">
        <v>-318</v>
      </c>
      <c r="O93" s="140">
        <v>440.93000999999697</v>
      </c>
      <c r="P93" s="127">
        <v>7695.3412918491367</v>
      </c>
    </row>
    <row r="94" spans="1:16" ht="15.75">
      <c r="A94" s="207" t="s">
        <v>402</v>
      </c>
      <c r="B94" s="190" t="s">
        <v>800</v>
      </c>
      <c r="C94" s="135"/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31"/>
    </row>
    <row r="95" spans="1:16" ht="15.75">
      <c r="A95" s="191" t="s">
        <v>426</v>
      </c>
      <c r="B95" s="190" t="s">
        <v>766</v>
      </c>
      <c r="C95" s="135">
        <v>0</v>
      </c>
      <c r="D95" s="140">
        <v>96</v>
      </c>
      <c r="E95" s="140">
        <v>0</v>
      </c>
      <c r="F95" s="140">
        <v>0</v>
      </c>
      <c r="G95" s="140">
        <v>2905</v>
      </c>
      <c r="H95" s="140">
        <v>0</v>
      </c>
      <c r="I95" s="140">
        <v>0</v>
      </c>
      <c r="J95" s="140">
        <v>0</v>
      </c>
      <c r="K95" s="140">
        <v>0</v>
      </c>
      <c r="L95" s="140">
        <v>0</v>
      </c>
      <c r="M95" s="140">
        <v>0</v>
      </c>
      <c r="N95" s="140">
        <v>0</v>
      </c>
      <c r="O95" s="140">
        <v>0</v>
      </c>
      <c r="P95" s="127">
        <v>3001</v>
      </c>
    </row>
    <row r="96" spans="1:16" ht="15.75">
      <c r="A96" s="208"/>
      <c r="B96" s="190" t="s">
        <v>767</v>
      </c>
      <c r="C96" s="135">
        <v>0</v>
      </c>
      <c r="D96" s="140">
        <v>34</v>
      </c>
      <c r="E96" s="140">
        <v>0</v>
      </c>
      <c r="F96" s="140">
        <v>0</v>
      </c>
      <c r="G96" s="140">
        <v>2903</v>
      </c>
      <c r="H96" s="140">
        <v>0</v>
      </c>
      <c r="I96" s="140">
        <v>0</v>
      </c>
      <c r="J96" s="140">
        <v>0</v>
      </c>
      <c r="K96" s="140">
        <v>0</v>
      </c>
      <c r="L96" s="140">
        <v>0</v>
      </c>
      <c r="M96" s="140">
        <v>0</v>
      </c>
      <c r="N96" s="140">
        <v>0</v>
      </c>
      <c r="O96" s="140">
        <v>0</v>
      </c>
      <c r="P96" s="127">
        <v>2937</v>
      </c>
    </row>
    <row r="97" spans="1:16" ht="15.75">
      <c r="A97" s="208" t="s">
        <v>728</v>
      </c>
      <c r="B97" s="190" t="s">
        <v>768</v>
      </c>
      <c r="C97" s="135">
        <v>0</v>
      </c>
      <c r="D97" s="140">
        <v>0</v>
      </c>
      <c r="E97" s="140">
        <v>0</v>
      </c>
      <c r="F97" s="140">
        <v>0</v>
      </c>
      <c r="G97" s="140">
        <v>1335</v>
      </c>
      <c r="H97" s="140">
        <v>0</v>
      </c>
      <c r="I97" s="140">
        <v>0</v>
      </c>
      <c r="J97" s="140">
        <v>0</v>
      </c>
      <c r="K97" s="140">
        <v>0</v>
      </c>
      <c r="L97" s="140">
        <v>0</v>
      </c>
      <c r="M97" s="140">
        <v>0</v>
      </c>
      <c r="N97" s="140">
        <v>0</v>
      </c>
      <c r="O97" s="140">
        <v>0</v>
      </c>
      <c r="P97" s="127">
        <v>1335</v>
      </c>
    </row>
    <row r="98" spans="1:16" ht="15.75">
      <c r="A98" s="208"/>
      <c r="B98" s="190" t="s">
        <v>767</v>
      </c>
      <c r="C98" s="135">
        <v>0</v>
      </c>
      <c r="D98" s="140">
        <v>0</v>
      </c>
      <c r="E98" s="140">
        <v>0</v>
      </c>
      <c r="F98" s="140">
        <v>0</v>
      </c>
      <c r="G98" s="140">
        <v>0</v>
      </c>
      <c r="H98" s="140">
        <v>0</v>
      </c>
      <c r="I98" s="140">
        <v>0</v>
      </c>
      <c r="J98" s="140">
        <v>0</v>
      </c>
      <c r="K98" s="140">
        <v>0</v>
      </c>
      <c r="L98" s="140">
        <v>0</v>
      </c>
      <c r="M98" s="140">
        <v>0</v>
      </c>
      <c r="N98" s="140">
        <v>0</v>
      </c>
      <c r="O98" s="140">
        <v>0</v>
      </c>
      <c r="P98" s="127">
        <v>0</v>
      </c>
    </row>
    <row r="99" spans="1:16" ht="15.75">
      <c r="A99" s="209" t="s">
        <v>769</v>
      </c>
      <c r="B99" s="190" t="s">
        <v>770</v>
      </c>
      <c r="C99" s="135">
        <v>0</v>
      </c>
      <c r="D99" s="140">
        <v>0</v>
      </c>
      <c r="E99" s="140">
        <v>0</v>
      </c>
      <c r="F99" s="140">
        <v>0</v>
      </c>
      <c r="G99" s="140">
        <v>241</v>
      </c>
      <c r="H99" s="140">
        <v>0</v>
      </c>
      <c r="I99" s="140">
        <v>0</v>
      </c>
      <c r="J99" s="140">
        <v>0</v>
      </c>
      <c r="K99" s="140">
        <v>0</v>
      </c>
      <c r="L99" s="140">
        <v>0</v>
      </c>
      <c r="M99" s="140">
        <v>0</v>
      </c>
      <c r="N99" s="140">
        <v>0</v>
      </c>
      <c r="O99" s="140">
        <v>0</v>
      </c>
      <c r="P99" s="127">
        <v>241</v>
      </c>
    </row>
    <row r="100" spans="1:16" ht="15.75">
      <c r="A100" s="209" t="s">
        <v>771</v>
      </c>
      <c r="B100" s="190" t="s">
        <v>772</v>
      </c>
      <c r="C100" s="135">
        <v>48</v>
      </c>
      <c r="D100" s="140">
        <v>189</v>
      </c>
      <c r="E100" s="140">
        <v>0</v>
      </c>
      <c r="F100" s="140">
        <v>4532</v>
      </c>
      <c r="G100" s="140">
        <v>1094</v>
      </c>
      <c r="H100" s="140">
        <v>975.30482999999992</v>
      </c>
      <c r="I100" s="140">
        <v>2216</v>
      </c>
      <c r="J100" s="140">
        <v>0</v>
      </c>
      <c r="K100" s="140">
        <v>0</v>
      </c>
      <c r="L100" s="140">
        <v>45</v>
      </c>
      <c r="M100" s="140">
        <v>0</v>
      </c>
      <c r="N100" s="140">
        <v>0</v>
      </c>
      <c r="O100" s="140">
        <v>0</v>
      </c>
      <c r="P100" s="127">
        <v>9099.3048300000009</v>
      </c>
    </row>
    <row r="101" spans="1:16" ht="15.75">
      <c r="A101" s="204"/>
      <c r="B101" s="195" t="s">
        <v>773</v>
      </c>
      <c r="C101" s="135">
        <v>48</v>
      </c>
      <c r="D101" s="140">
        <v>189</v>
      </c>
      <c r="E101" s="140">
        <v>0</v>
      </c>
      <c r="F101" s="140">
        <v>4532</v>
      </c>
      <c r="G101" s="140">
        <v>1335</v>
      </c>
      <c r="H101" s="140">
        <v>975.30482999999992</v>
      </c>
      <c r="I101" s="140">
        <v>2216</v>
      </c>
      <c r="J101" s="140">
        <v>0</v>
      </c>
      <c r="K101" s="140">
        <v>0</v>
      </c>
      <c r="L101" s="140">
        <v>45</v>
      </c>
      <c r="M101" s="140">
        <v>0</v>
      </c>
      <c r="N101" s="140">
        <v>0</v>
      </c>
      <c r="O101" s="140">
        <v>0</v>
      </c>
      <c r="P101" s="127">
        <v>9340.3048300000009</v>
      </c>
    </row>
    <row r="102" spans="1:16" ht="15.75">
      <c r="A102" s="208" t="s">
        <v>730</v>
      </c>
      <c r="B102" s="190" t="s">
        <v>774</v>
      </c>
      <c r="C102" s="135">
        <v>0</v>
      </c>
      <c r="D102" s="140">
        <v>663</v>
      </c>
      <c r="E102" s="140">
        <v>0</v>
      </c>
      <c r="F102" s="140">
        <v>0</v>
      </c>
      <c r="G102" s="140">
        <v>2</v>
      </c>
      <c r="H102" s="140">
        <v>0</v>
      </c>
      <c r="I102" s="140">
        <v>0</v>
      </c>
      <c r="J102" s="140">
        <v>0</v>
      </c>
      <c r="K102" s="140">
        <v>0</v>
      </c>
      <c r="L102" s="140">
        <v>0</v>
      </c>
      <c r="M102" s="140">
        <v>0</v>
      </c>
      <c r="N102" s="140">
        <v>0</v>
      </c>
      <c r="O102" s="140">
        <v>0</v>
      </c>
      <c r="P102" s="127">
        <v>665</v>
      </c>
    </row>
    <row r="103" spans="1:16" ht="15.75">
      <c r="A103" s="208" t="s">
        <v>733</v>
      </c>
      <c r="B103" s="190" t="s">
        <v>775</v>
      </c>
      <c r="C103" s="135">
        <v>0</v>
      </c>
      <c r="D103" s="140">
        <v>196</v>
      </c>
      <c r="E103" s="140">
        <v>0</v>
      </c>
      <c r="F103" s="140">
        <v>0</v>
      </c>
      <c r="G103" s="140">
        <v>1523</v>
      </c>
      <c r="H103" s="140">
        <v>119.31825000000001</v>
      </c>
      <c r="I103" s="140">
        <v>0</v>
      </c>
      <c r="J103" s="140">
        <v>0</v>
      </c>
      <c r="K103" s="140">
        <v>0</v>
      </c>
      <c r="L103" s="140">
        <v>74</v>
      </c>
      <c r="M103" s="140">
        <v>0</v>
      </c>
      <c r="N103" s="140">
        <v>0</v>
      </c>
      <c r="O103" s="140">
        <v>0</v>
      </c>
      <c r="P103" s="127">
        <v>1912.31825</v>
      </c>
    </row>
    <row r="104" spans="1:16" ht="15.75">
      <c r="A104" s="187"/>
      <c r="B104" s="193" t="s">
        <v>801</v>
      </c>
      <c r="C104" s="135">
        <v>48</v>
      </c>
      <c r="D104" s="140">
        <v>1144</v>
      </c>
      <c r="E104" s="140">
        <v>0</v>
      </c>
      <c r="F104" s="140">
        <v>4532</v>
      </c>
      <c r="G104" s="140">
        <v>5765</v>
      </c>
      <c r="H104" s="140">
        <v>1094.6230799999998</v>
      </c>
      <c r="I104" s="140">
        <v>2216</v>
      </c>
      <c r="J104" s="140">
        <v>0</v>
      </c>
      <c r="K104" s="140">
        <v>0</v>
      </c>
      <c r="L104" s="140">
        <v>119</v>
      </c>
      <c r="M104" s="140">
        <v>0</v>
      </c>
      <c r="N104" s="140">
        <v>0</v>
      </c>
      <c r="O104" s="140">
        <v>0</v>
      </c>
      <c r="P104" s="127">
        <v>14918.623079999999</v>
      </c>
    </row>
    <row r="105" spans="1:16" ht="15.75">
      <c r="A105" s="196" t="s">
        <v>403</v>
      </c>
      <c r="B105" s="190" t="s">
        <v>802</v>
      </c>
      <c r="C105" s="135">
        <v>0</v>
      </c>
      <c r="D105" s="140">
        <v>0</v>
      </c>
      <c r="E105" s="140">
        <v>-206</v>
      </c>
      <c r="F105" s="140">
        <v>0</v>
      </c>
      <c r="G105" s="140">
        <v>0</v>
      </c>
      <c r="H105" s="140">
        <v>0</v>
      </c>
      <c r="I105" s="140">
        <v>0</v>
      </c>
      <c r="J105" s="140">
        <v>0</v>
      </c>
      <c r="K105" s="140">
        <v>0</v>
      </c>
      <c r="L105" s="140">
        <v>0</v>
      </c>
      <c r="M105" s="140">
        <v>0</v>
      </c>
      <c r="N105" s="140">
        <v>0</v>
      </c>
      <c r="O105" s="140">
        <v>0</v>
      </c>
      <c r="P105" s="127">
        <v>-206</v>
      </c>
    </row>
    <row r="106" spans="1:16" ht="15.75">
      <c r="A106" s="210" t="s">
        <v>404</v>
      </c>
      <c r="B106" s="190" t="s">
        <v>803</v>
      </c>
      <c r="C106" s="136"/>
      <c r="D106" s="140"/>
      <c r="E106" s="140"/>
      <c r="F106" s="140"/>
      <c r="G106" s="140"/>
      <c r="H106" s="140"/>
      <c r="I106" s="140"/>
      <c r="J106" s="140"/>
      <c r="K106" s="140"/>
      <c r="L106" s="140"/>
      <c r="M106" s="140"/>
      <c r="N106" s="140"/>
      <c r="O106" s="140"/>
      <c r="P106" s="131"/>
    </row>
    <row r="107" spans="1:16" ht="15.75">
      <c r="A107" s="191" t="s">
        <v>426</v>
      </c>
      <c r="B107" s="190" t="s">
        <v>804</v>
      </c>
      <c r="C107" s="135">
        <v>0</v>
      </c>
      <c r="D107" s="140">
        <v>-152</v>
      </c>
      <c r="E107" s="140">
        <v>0</v>
      </c>
      <c r="F107" s="140">
        <v>-647</v>
      </c>
      <c r="G107" s="140">
        <v>-15</v>
      </c>
      <c r="H107" s="140">
        <v>0</v>
      </c>
      <c r="I107" s="140">
        <v>-54</v>
      </c>
      <c r="J107" s="140">
        <v>0</v>
      </c>
      <c r="K107" s="140">
        <v>0</v>
      </c>
      <c r="L107" s="140">
        <v>0</v>
      </c>
      <c r="M107" s="140">
        <v>0</v>
      </c>
      <c r="N107" s="140">
        <v>0</v>
      </c>
      <c r="O107" s="140">
        <v>0</v>
      </c>
      <c r="P107" s="127">
        <v>-868</v>
      </c>
    </row>
    <row r="108" spans="1:16" ht="15.75">
      <c r="A108" s="191" t="s">
        <v>728</v>
      </c>
      <c r="B108" s="190" t="s">
        <v>789</v>
      </c>
      <c r="C108" s="135">
        <v>0</v>
      </c>
      <c r="D108" s="140">
        <v>-1048</v>
      </c>
      <c r="E108" s="140">
        <v>0</v>
      </c>
      <c r="F108" s="140">
        <v>0</v>
      </c>
      <c r="G108" s="140">
        <v>-15</v>
      </c>
      <c r="H108" s="140">
        <v>0</v>
      </c>
      <c r="I108" s="140">
        <v>0</v>
      </c>
      <c r="J108" s="140">
        <v>0</v>
      </c>
      <c r="K108" s="140">
        <v>0</v>
      </c>
      <c r="L108" s="140">
        <v>0</v>
      </c>
      <c r="M108" s="140">
        <v>0</v>
      </c>
      <c r="N108" s="140">
        <v>0</v>
      </c>
      <c r="O108" s="140">
        <v>0</v>
      </c>
      <c r="P108" s="127">
        <v>-1063</v>
      </c>
    </row>
    <row r="109" spans="1:16" ht="15.75">
      <c r="A109" s="191" t="s">
        <v>730</v>
      </c>
      <c r="B109" s="190" t="s">
        <v>790</v>
      </c>
      <c r="C109" s="135">
        <v>0</v>
      </c>
      <c r="D109" s="140">
        <v>-55</v>
      </c>
      <c r="E109" s="140">
        <v>0</v>
      </c>
      <c r="F109" s="140">
        <v>0</v>
      </c>
      <c r="G109" s="140">
        <v>-553</v>
      </c>
      <c r="H109" s="140">
        <v>-153.39098999999999</v>
      </c>
      <c r="I109" s="140">
        <v>0</v>
      </c>
      <c r="J109" s="140">
        <v>0</v>
      </c>
      <c r="K109" s="140">
        <v>0</v>
      </c>
      <c r="L109" s="140">
        <v>0</v>
      </c>
      <c r="M109" s="140">
        <v>0</v>
      </c>
      <c r="N109" s="140">
        <v>0</v>
      </c>
      <c r="O109" s="140">
        <v>0</v>
      </c>
      <c r="P109" s="127">
        <v>-761.39098999999999</v>
      </c>
    </row>
    <row r="110" spans="1:16" ht="15.75">
      <c r="A110" s="195"/>
      <c r="B110" s="193" t="s">
        <v>784</v>
      </c>
      <c r="C110" s="135">
        <v>0</v>
      </c>
      <c r="D110" s="140">
        <v>-1255</v>
      </c>
      <c r="E110" s="140">
        <v>0</v>
      </c>
      <c r="F110" s="140">
        <v>-647</v>
      </c>
      <c r="G110" s="140">
        <v>-583</v>
      </c>
      <c r="H110" s="140">
        <v>-153.39098999999999</v>
      </c>
      <c r="I110" s="140">
        <v>-54</v>
      </c>
      <c r="J110" s="140">
        <v>0</v>
      </c>
      <c r="K110" s="140">
        <v>0</v>
      </c>
      <c r="L110" s="140">
        <v>0</v>
      </c>
      <c r="M110" s="140">
        <v>0</v>
      </c>
      <c r="N110" s="140">
        <v>0</v>
      </c>
      <c r="O110" s="140">
        <v>0</v>
      </c>
      <c r="P110" s="127">
        <v>-2692.3909899999999</v>
      </c>
    </row>
    <row r="111" spans="1:16" ht="15.75">
      <c r="A111" s="196" t="s">
        <v>405</v>
      </c>
      <c r="B111" s="190" t="s">
        <v>805</v>
      </c>
      <c r="C111" s="135">
        <v>0</v>
      </c>
      <c r="D111" s="140">
        <v>0</v>
      </c>
      <c r="E111" s="140">
        <v>0</v>
      </c>
      <c r="F111" s="140">
        <v>0</v>
      </c>
      <c r="G111" s="140">
        <v>-85</v>
      </c>
      <c r="H111" s="140">
        <v>0</v>
      </c>
      <c r="I111" s="140">
        <v>0</v>
      </c>
      <c r="J111" s="140">
        <v>0</v>
      </c>
      <c r="K111" s="140">
        <v>0</v>
      </c>
      <c r="L111" s="140">
        <v>0</v>
      </c>
      <c r="M111" s="140">
        <v>0</v>
      </c>
      <c r="N111" s="140">
        <v>0</v>
      </c>
      <c r="O111" s="140">
        <v>0</v>
      </c>
      <c r="P111" s="127">
        <v>-85</v>
      </c>
    </row>
    <row r="112" spans="1:16" ht="15.75">
      <c r="A112" s="196" t="s">
        <v>406</v>
      </c>
      <c r="B112" s="190" t="s">
        <v>806</v>
      </c>
      <c r="C112" s="135">
        <v>204</v>
      </c>
      <c r="D112" s="140">
        <v>62</v>
      </c>
      <c r="E112" s="140">
        <v>54</v>
      </c>
      <c r="F112" s="140">
        <v>0</v>
      </c>
      <c r="G112" s="140">
        <v>653</v>
      </c>
      <c r="H112" s="140">
        <v>9.0031700000000008</v>
      </c>
      <c r="I112" s="140">
        <v>1</v>
      </c>
      <c r="J112" s="140">
        <v>0</v>
      </c>
      <c r="K112" s="140">
        <v>33</v>
      </c>
      <c r="L112" s="140">
        <v>371</v>
      </c>
      <c r="M112" s="140">
        <v>0</v>
      </c>
      <c r="N112" s="140">
        <v>2</v>
      </c>
      <c r="O112" s="140">
        <v>0</v>
      </c>
      <c r="P112" s="127">
        <v>1389.00317</v>
      </c>
    </row>
    <row r="113" spans="1:16" ht="15.75">
      <c r="A113" s="196" t="s">
        <v>407</v>
      </c>
      <c r="B113" s="190" t="s">
        <v>807</v>
      </c>
      <c r="C113" s="135">
        <v>-175</v>
      </c>
      <c r="D113" s="140">
        <v>0</v>
      </c>
      <c r="E113" s="140">
        <v>-56</v>
      </c>
      <c r="F113" s="140">
        <v>-2</v>
      </c>
      <c r="G113" s="140">
        <v>-9</v>
      </c>
      <c r="H113" s="140">
        <v>-24.316770000000002</v>
      </c>
      <c r="I113" s="140">
        <v>-1156</v>
      </c>
      <c r="J113" s="140">
        <v>0</v>
      </c>
      <c r="K113" s="140">
        <v>-172</v>
      </c>
      <c r="L113" s="140">
        <v>0</v>
      </c>
      <c r="M113" s="140">
        <v>0</v>
      </c>
      <c r="N113" s="140">
        <v>-51</v>
      </c>
      <c r="O113" s="140">
        <v>0</v>
      </c>
      <c r="P113" s="127">
        <v>-1645.3167699999999</v>
      </c>
    </row>
    <row r="114" spans="1:16" ht="15.75">
      <c r="A114" s="196" t="s">
        <v>408</v>
      </c>
      <c r="B114" s="190" t="s">
        <v>808</v>
      </c>
      <c r="C114" s="135">
        <v>8016</v>
      </c>
      <c r="D114" s="140">
        <v>2779</v>
      </c>
      <c r="E114" s="140">
        <v>941</v>
      </c>
      <c r="F114" s="140">
        <v>4179</v>
      </c>
      <c r="G114" s="140">
        <v>9487</v>
      </c>
      <c r="H114" s="140">
        <v>1245.6541366768543</v>
      </c>
      <c r="I114" s="140">
        <v>9</v>
      </c>
      <c r="J114" s="140">
        <v>4539.6731899999932</v>
      </c>
      <c r="K114" s="140">
        <v>151</v>
      </c>
      <c r="L114" s="140">
        <v>311</v>
      </c>
      <c r="M114" s="140">
        <v>154</v>
      </c>
      <c r="N114" s="140">
        <v>-367</v>
      </c>
      <c r="O114" s="140">
        <v>440.93000999999697</v>
      </c>
      <c r="P114" s="127">
        <v>31886.257336676845</v>
      </c>
    </row>
    <row r="115" spans="1:16" ht="15.75">
      <c r="A115" s="196" t="s">
        <v>409</v>
      </c>
      <c r="B115" s="190" t="s">
        <v>809</v>
      </c>
      <c r="C115" s="135">
        <v>0</v>
      </c>
      <c r="D115" s="140">
        <v>0</v>
      </c>
      <c r="E115" s="140">
        <v>0</v>
      </c>
      <c r="F115" s="140">
        <v>0</v>
      </c>
      <c r="G115" s="140">
        <v>17</v>
      </c>
      <c r="H115" s="140">
        <v>20.282409999999999</v>
      </c>
      <c r="I115" s="140">
        <v>0</v>
      </c>
      <c r="J115" s="140">
        <v>0</v>
      </c>
      <c r="K115" s="140">
        <v>0</v>
      </c>
      <c r="L115" s="140">
        <v>0</v>
      </c>
      <c r="M115" s="140">
        <v>0</v>
      </c>
      <c r="N115" s="140">
        <v>0</v>
      </c>
      <c r="O115" s="140">
        <v>0</v>
      </c>
      <c r="P115" s="127">
        <v>37.282409999999999</v>
      </c>
    </row>
    <row r="116" spans="1:16" ht="15.75">
      <c r="A116" s="196" t="s">
        <v>410</v>
      </c>
      <c r="B116" s="190" t="s">
        <v>810</v>
      </c>
      <c r="C116" s="135">
        <v>0</v>
      </c>
      <c r="D116" s="140">
        <v>0</v>
      </c>
      <c r="E116" s="140">
        <v>0</v>
      </c>
      <c r="F116" s="140">
        <v>0</v>
      </c>
      <c r="G116" s="140">
        <v>-276</v>
      </c>
      <c r="H116" s="140">
        <v>-3.7920000000000002E-2</v>
      </c>
      <c r="I116" s="140">
        <v>0</v>
      </c>
      <c r="J116" s="140">
        <v>0</v>
      </c>
      <c r="K116" s="140">
        <v>0</v>
      </c>
      <c r="L116" s="140">
        <v>0</v>
      </c>
      <c r="M116" s="140">
        <v>0</v>
      </c>
      <c r="N116" s="140">
        <v>0</v>
      </c>
      <c r="O116" s="140">
        <v>0</v>
      </c>
      <c r="P116" s="127">
        <v>-276.03791999999999</v>
      </c>
    </row>
    <row r="117" spans="1:16" ht="15.75">
      <c r="A117" s="196" t="s">
        <v>430</v>
      </c>
      <c r="B117" s="190" t="s">
        <v>811</v>
      </c>
      <c r="C117" s="135">
        <v>0</v>
      </c>
      <c r="D117" s="140">
        <v>0</v>
      </c>
      <c r="E117" s="140">
        <v>0</v>
      </c>
      <c r="F117" s="140">
        <v>0</v>
      </c>
      <c r="G117" s="140">
        <v>-259</v>
      </c>
      <c r="H117" s="140">
        <v>20.244489999999999</v>
      </c>
      <c r="I117" s="140">
        <v>0</v>
      </c>
      <c r="J117" s="140">
        <v>0</v>
      </c>
      <c r="K117" s="140">
        <v>0</v>
      </c>
      <c r="L117" s="140">
        <v>0</v>
      </c>
      <c r="M117" s="140">
        <v>0</v>
      </c>
      <c r="N117" s="140">
        <v>0</v>
      </c>
      <c r="O117" s="140">
        <v>0</v>
      </c>
      <c r="P117" s="127">
        <v>-238.75551000000002</v>
      </c>
    </row>
    <row r="118" spans="1:16" ht="15.75">
      <c r="A118" s="196" t="s">
        <v>431</v>
      </c>
      <c r="B118" s="190" t="s">
        <v>812</v>
      </c>
      <c r="C118" s="135">
        <v>-2105</v>
      </c>
      <c r="D118" s="140">
        <v>-150</v>
      </c>
      <c r="E118" s="140">
        <v>-95</v>
      </c>
      <c r="F118" s="140">
        <v>-529</v>
      </c>
      <c r="G118" s="140">
        <v>228</v>
      </c>
      <c r="H118" s="140">
        <v>-255.38185999999999</v>
      </c>
      <c r="I118" s="140">
        <v>0</v>
      </c>
      <c r="J118" s="140">
        <v>-453.96732000000003</v>
      </c>
      <c r="K118" s="140">
        <v>0</v>
      </c>
      <c r="L118" s="140">
        <v>-24</v>
      </c>
      <c r="M118" s="140">
        <v>0</v>
      </c>
      <c r="N118" s="140">
        <v>0</v>
      </c>
      <c r="O118" s="140">
        <v>0</v>
      </c>
      <c r="P118" s="127">
        <v>-3384.3491800000002</v>
      </c>
    </row>
    <row r="119" spans="1:16" ht="15.75">
      <c r="A119" s="196" t="s">
        <v>432</v>
      </c>
      <c r="B119" s="190" t="s">
        <v>813</v>
      </c>
      <c r="C119" s="135">
        <v>1298</v>
      </c>
      <c r="D119" s="140">
        <v>0</v>
      </c>
      <c r="E119" s="140">
        <v>0</v>
      </c>
      <c r="F119" s="140">
        <v>-38</v>
      </c>
      <c r="G119" s="140">
        <v>-873</v>
      </c>
      <c r="H119" s="140">
        <v>9.4525699999999997</v>
      </c>
      <c r="I119" s="140">
        <v>0</v>
      </c>
      <c r="J119" s="140">
        <v>0</v>
      </c>
      <c r="K119" s="140">
        <v>0</v>
      </c>
      <c r="L119" s="140">
        <v>0</v>
      </c>
      <c r="M119" s="140">
        <v>0</v>
      </c>
      <c r="N119" s="140">
        <v>0</v>
      </c>
      <c r="O119" s="140">
        <v>0</v>
      </c>
      <c r="P119" s="127">
        <v>396.45256999999998</v>
      </c>
    </row>
    <row r="120" spans="1:16" ht="15.75">
      <c r="A120" s="196" t="s">
        <v>433</v>
      </c>
      <c r="B120" s="190" t="s">
        <v>814</v>
      </c>
      <c r="C120" s="135">
        <v>7209</v>
      </c>
      <c r="D120" s="140">
        <v>2629</v>
      </c>
      <c r="E120" s="140">
        <v>846</v>
      </c>
      <c r="F120" s="140">
        <v>3612</v>
      </c>
      <c r="G120" s="140">
        <v>8583</v>
      </c>
      <c r="H120" s="140">
        <v>1019.9693366768544</v>
      </c>
      <c r="I120" s="140">
        <v>9</v>
      </c>
      <c r="J120" s="140">
        <v>4085.705869999993</v>
      </c>
      <c r="K120" s="140">
        <v>151</v>
      </c>
      <c r="L120" s="140">
        <v>287</v>
      </c>
      <c r="M120" s="140">
        <v>154</v>
      </c>
      <c r="N120" s="140">
        <v>-367</v>
      </c>
      <c r="O120" s="140">
        <v>440.93000999999697</v>
      </c>
      <c r="P120" s="127">
        <v>28659.605216676846</v>
      </c>
    </row>
    <row r="121" spans="1:16" ht="33">
      <c r="A121" s="141"/>
      <c r="B121" s="141"/>
      <c r="C121" s="142"/>
      <c r="D121" s="142"/>
    </row>
  </sheetData>
  <mergeCells count="2">
    <mergeCell ref="A2:B2"/>
    <mergeCell ref="A1:O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2" manualBreakCount="2">
    <brk id="36" max="15" man="1"/>
    <brk id="90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411</v>
      </c>
      <c r="F1" s="2" t="s">
        <v>434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418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418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448</v>
      </c>
      <c r="C12" s="45" t="s">
        <v>447</v>
      </c>
    </row>
    <row r="13" spans="1:3" ht="33">
      <c r="A13" s="40">
        <v>12</v>
      </c>
      <c r="B13" s="13" t="s">
        <v>450</v>
      </c>
      <c r="C13" s="45" t="s">
        <v>449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451</v>
      </c>
    </row>
    <row r="23" spans="1:3" ht="33">
      <c r="A23" s="4">
        <v>22</v>
      </c>
      <c r="B23" s="13" t="s">
        <v>162</v>
      </c>
      <c r="C23" s="45" t="s">
        <v>452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435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436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437</v>
      </c>
      <c r="C14" s="21"/>
    </row>
    <row r="15" spans="1:5">
      <c r="A15" s="4">
        <v>13</v>
      </c>
      <c r="B15" s="34" t="s">
        <v>438</v>
      </c>
      <c r="C15" s="21"/>
    </row>
    <row r="16" spans="1:5">
      <c r="A16" s="4">
        <v>14</v>
      </c>
      <c r="B16" s="34" t="s">
        <v>439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440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441</v>
      </c>
      <c r="C24" s="21"/>
      <c r="D24" s="21"/>
      <c r="E24" s="21"/>
    </row>
    <row r="25" spans="1:5">
      <c r="A25" s="4">
        <v>23</v>
      </c>
      <c r="B25" s="34" t="s">
        <v>442</v>
      </c>
      <c r="C25" s="21"/>
      <c r="D25" s="21"/>
      <c r="E25" s="21"/>
    </row>
    <row r="26" spans="1:5">
      <c r="A26" s="4">
        <v>24</v>
      </c>
      <c r="B26" s="34" t="s">
        <v>443</v>
      </c>
      <c r="C26" s="21"/>
      <c r="D26" s="21"/>
      <c r="E26" s="21"/>
    </row>
    <row r="27" spans="1:5">
      <c r="A27" s="4">
        <v>25</v>
      </c>
      <c r="B27" s="34" t="s">
        <v>444</v>
      </c>
      <c r="C27" s="21"/>
      <c r="D27" s="21"/>
      <c r="E27" s="21"/>
    </row>
    <row r="28" spans="1:5">
      <c r="A28" s="4">
        <v>26</v>
      </c>
      <c r="B28" s="34" t="s">
        <v>445</v>
      </c>
      <c r="C28" s="21"/>
    </row>
    <row r="29" spans="1:5">
      <c r="A29" s="4">
        <v>27</v>
      </c>
      <c r="B29" s="34" t="s">
        <v>446</v>
      </c>
      <c r="C29" s="21"/>
    </row>
    <row r="30" spans="1:5">
      <c r="A30" s="4">
        <v>28</v>
      </c>
      <c r="B30" s="34" t="s">
        <v>417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412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420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453</v>
      </c>
    </row>
    <row r="4" spans="1:2" ht="15.75">
      <c r="A4" s="33"/>
      <c r="B4" s="32" t="s">
        <v>454</v>
      </c>
    </row>
    <row r="5" spans="1:2" ht="15.75">
      <c r="A5" s="33"/>
      <c r="B5" s="32" t="s">
        <v>455</v>
      </c>
    </row>
    <row r="6" spans="1:2" ht="15.75">
      <c r="A6" s="33"/>
      <c r="B6" s="32" t="s">
        <v>456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1"/>
  <sheetViews>
    <sheetView zoomScale="80" zoomScaleNormal="80" workbookViewId="0">
      <pane xSplit="2" ySplit="4" topLeftCell="C5" activePane="bottomRight" state="frozen"/>
      <selection activeCell="F17" sqref="F17"/>
      <selection pane="topRight" activeCell="F17" sqref="F17"/>
      <selection pane="bottomLeft" activeCell="F17" sqref="F17"/>
      <selection pane="bottomRight" activeCell="K28" sqref="K28"/>
    </sheetView>
  </sheetViews>
  <sheetFormatPr defaultRowHeight="12.75"/>
  <cols>
    <col min="1" max="1" width="6.7109375" style="51" customWidth="1"/>
    <col min="2" max="2" width="36.7109375" style="52" customWidth="1"/>
    <col min="3" max="3" width="12.28515625" style="52" bestFit="1" customWidth="1"/>
    <col min="4" max="4" width="10.5703125" style="52" customWidth="1"/>
    <col min="5" max="5" width="15.7109375" style="51" bestFit="1" customWidth="1"/>
    <col min="6" max="6" width="10.5703125" style="51" customWidth="1"/>
    <col min="7" max="7" width="12.28515625" style="51" bestFit="1" customWidth="1"/>
    <col min="8" max="8" width="10.5703125" style="51" customWidth="1"/>
    <col min="9" max="9" width="12.28515625" style="51" bestFit="1" customWidth="1"/>
    <col min="10" max="10" width="14.28515625" style="51" customWidth="1"/>
    <col min="11" max="11" width="11.28515625" style="51" customWidth="1"/>
    <col min="12" max="12" width="10.5703125" style="51" customWidth="1"/>
    <col min="13" max="13" width="11.28515625" style="51" customWidth="1"/>
    <col min="14" max="14" width="10.5703125" style="51" customWidth="1"/>
    <col min="15" max="15" width="11.28515625" style="51" customWidth="1"/>
    <col min="16" max="16" width="10.5703125" style="51" customWidth="1"/>
    <col min="17" max="17" width="11.28515625" style="51" customWidth="1"/>
    <col min="18" max="18" width="10.5703125" style="51" customWidth="1"/>
    <col min="19" max="19" width="11.28515625" style="51" customWidth="1"/>
    <col min="20" max="22" width="10.5703125" style="51" customWidth="1"/>
    <col min="23" max="23" width="11.28515625" style="51" customWidth="1"/>
    <col min="24" max="24" width="10.5703125" style="51" customWidth="1"/>
    <col min="25" max="25" width="11.28515625" style="51" customWidth="1"/>
    <col min="26" max="26" width="10.5703125" style="51" customWidth="1"/>
    <col min="27" max="27" width="11.28515625" style="51" customWidth="1"/>
    <col min="28" max="28" width="10.5703125" style="51" customWidth="1"/>
    <col min="29" max="29" width="13.5703125" style="54" bestFit="1" customWidth="1"/>
    <col min="30" max="30" width="18.140625" style="51" bestFit="1" customWidth="1"/>
    <col min="31" max="31" width="12" style="51" customWidth="1"/>
    <col min="32" max="16384" width="9.140625" style="51"/>
  </cols>
  <sheetData>
    <row r="1" spans="1:32" ht="12.75" customHeight="1">
      <c r="A1" s="234" t="s">
        <v>817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5"/>
      <c r="Z1" s="235"/>
      <c r="AA1" s="235"/>
      <c r="AB1" s="235"/>
      <c r="AC1" s="235"/>
      <c r="AD1" s="235"/>
    </row>
    <row r="2" spans="1:32">
      <c r="AC2" s="53"/>
      <c r="AD2" s="53" t="s">
        <v>125</v>
      </c>
    </row>
    <row r="3" spans="1:32" s="59" customFormat="1" ht="78.75" customHeight="1">
      <c r="A3" s="236" t="s">
        <v>411</v>
      </c>
      <c r="B3" s="216" t="s">
        <v>458</v>
      </c>
      <c r="C3" s="220" t="s">
        <v>478</v>
      </c>
      <c r="D3" s="221"/>
      <c r="E3" s="218" t="s">
        <v>477</v>
      </c>
      <c r="F3" s="219"/>
      <c r="G3" s="220" t="s">
        <v>480</v>
      </c>
      <c r="H3" s="221"/>
      <c r="I3" s="220" t="s">
        <v>479</v>
      </c>
      <c r="J3" s="221"/>
      <c r="K3" s="232" t="s">
        <v>482</v>
      </c>
      <c r="L3" s="233"/>
      <c r="M3" s="227" t="s">
        <v>481</v>
      </c>
      <c r="N3" s="228"/>
      <c r="O3" s="227" t="s">
        <v>485</v>
      </c>
      <c r="P3" s="228"/>
      <c r="Q3" s="229" t="s">
        <v>486</v>
      </c>
      <c r="R3" s="230"/>
      <c r="S3" s="229" t="s">
        <v>484</v>
      </c>
      <c r="T3" s="230"/>
      <c r="U3" s="229" t="s">
        <v>488</v>
      </c>
      <c r="V3" s="230"/>
      <c r="W3" s="229" t="s">
        <v>487</v>
      </c>
      <c r="X3" s="230"/>
      <c r="Y3" s="229" t="s">
        <v>489</v>
      </c>
      <c r="Z3" s="230"/>
      <c r="AA3" s="227" t="s">
        <v>483</v>
      </c>
      <c r="AB3" s="228"/>
      <c r="AC3" s="220"/>
      <c r="AD3" s="221"/>
    </row>
    <row r="4" spans="1:32" s="59" customFormat="1" ht="62.25" customHeight="1">
      <c r="A4" s="236"/>
      <c r="B4" s="217"/>
      <c r="C4" s="151" t="s">
        <v>475</v>
      </c>
      <c r="D4" s="152" t="s">
        <v>476</v>
      </c>
      <c r="E4" s="151" t="s">
        <v>475</v>
      </c>
      <c r="F4" s="152" t="s">
        <v>476</v>
      </c>
      <c r="G4" s="151" t="s">
        <v>475</v>
      </c>
      <c r="H4" s="152" t="s">
        <v>476</v>
      </c>
      <c r="I4" s="151" t="s">
        <v>475</v>
      </c>
      <c r="J4" s="152" t="s">
        <v>476</v>
      </c>
      <c r="K4" s="151" t="s">
        <v>475</v>
      </c>
      <c r="L4" s="152" t="s">
        <v>476</v>
      </c>
      <c r="M4" s="151" t="s">
        <v>475</v>
      </c>
      <c r="N4" s="152" t="s">
        <v>476</v>
      </c>
      <c r="O4" s="151" t="s">
        <v>475</v>
      </c>
      <c r="P4" s="152" t="s">
        <v>476</v>
      </c>
      <c r="Q4" s="151" t="s">
        <v>475</v>
      </c>
      <c r="R4" s="152" t="s">
        <v>476</v>
      </c>
      <c r="S4" s="151" t="s">
        <v>475</v>
      </c>
      <c r="T4" s="152" t="s">
        <v>476</v>
      </c>
      <c r="U4" s="151" t="s">
        <v>475</v>
      </c>
      <c r="V4" s="152" t="s">
        <v>476</v>
      </c>
      <c r="W4" s="151" t="s">
        <v>475</v>
      </c>
      <c r="X4" s="152" t="s">
        <v>476</v>
      </c>
      <c r="Y4" s="151" t="s">
        <v>475</v>
      </c>
      <c r="Z4" s="152" t="s">
        <v>476</v>
      </c>
      <c r="AA4" s="151" t="s">
        <v>475</v>
      </c>
      <c r="AB4" s="152" t="s">
        <v>476</v>
      </c>
      <c r="AC4" s="151" t="s">
        <v>475</v>
      </c>
      <c r="AD4" s="152" t="s">
        <v>476</v>
      </c>
    </row>
    <row r="5" spans="1:32" ht="15.75">
      <c r="A5" s="70" t="s">
        <v>400</v>
      </c>
      <c r="B5" s="147" t="s">
        <v>459</v>
      </c>
      <c r="C5" s="72">
        <v>39652372.681999996</v>
      </c>
      <c r="D5" s="72">
        <v>161677.52199999997</v>
      </c>
      <c r="E5" s="72">
        <v>31842813.380000003</v>
      </c>
      <c r="F5" s="72">
        <v>620086.62</v>
      </c>
      <c r="G5" s="72">
        <v>33071477.191388804</v>
      </c>
      <c r="H5" s="72">
        <v>0</v>
      </c>
      <c r="I5" s="72">
        <v>9796645.25</v>
      </c>
      <c r="J5" s="72">
        <v>0</v>
      </c>
      <c r="K5" s="72">
        <v>9646699.0099999998</v>
      </c>
      <c r="L5" s="72">
        <v>0</v>
      </c>
      <c r="M5" s="72">
        <v>5306548.7080138996</v>
      </c>
      <c r="N5" s="72">
        <v>0</v>
      </c>
      <c r="O5" s="76">
        <v>3113521.1700000004</v>
      </c>
      <c r="P5" s="76">
        <v>0</v>
      </c>
      <c r="Q5" s="72">
        <v>2793024.3699999996</v>
      </c>
      <c r="R5" s="72">
        <v>0</v>
      </c>
      <c r="S5" s="72">
        <v>2321473.9155296017</v>
      </c>
      <c r="T5" s="72">
        <v>570465.84</v>
      </c>
      <c r="U5" s="72">
        <v>862156.84519909986</v>
      </c>
      <c r="V5" s="72">
        <v>0</v>
      </c>
      <c r="W5" s="72">
        <v>640058.55999999994</v>
      </c>
      <c r="X5" s="72">
        <v>0</v>
      </c>
      <c r="Y5" s="72">
        <v>638990.82999999996</v>
      </c>
      <c r="Z5" s="72">
        <v>0</v>
      </c>
      <c r="AA5" s="72">
        <v>279503.03999999998</v>
      </c>
      <c r="AB5" s="72">
        <v>0</v>
      </c>
      <c r="AC5" s="77">
        <v>139965284.95213142</v>
      </c>
      <c r="AD5" s="77">
        <v>1352229.9819999998</v>
      </c>
      <c r="AE5" s="49"/>
      <c r="AF5" s="55"/>
    </row>
    <row r="6" spans="1:32" ht="15.75">
      <c r="A6" s="70"/>
      <c r="B6" s="148" t="s">
        <v>460</v>
      </c>
      <c r="C6" s="72">
        <v>20764334.471999995</v>
      </c>
      <c r="D6" s="72">
        <v>161677.52199999997</v>
      </c>
      <c r="E6" s="72">
        <v>19986713.700000003</v>
      </c>
      <c r="F6" s="72">
        <v>620086.62</v>
      </c>
      <c r="G6" s="72">
        <v>32910405.905088175</v>
      </c>
      <c r="H6" s="72">
        <v>0</v>
      </c>
      <c r="I6" s="72">
        <v>9796645.25</v>
      </c>
      <c r="J6" s="72">
        <v>0</v>
      </c>
      <c r="K6" s="72">
        <v>9646699.0099999998</v>
      </c>
      <c r="L6" s="72">
        <v>0</v>
      </c>
      <c r="M6" s="72">
        <v>5306548.7080138996</v>
      </c>
      <c r="N6" s="72">
        <v>0</v>
      </c>
      <c r="O6" s="76">
        <v>3113521.1700000004</v>
      </c>
      <c r="P6" s="76">
        <v>0</v>
      </c>
      <c r="Q6" s="72">
        <v>2771236.36</v>
      </c>
      <c r="R6" s="72">
        <v>0</v>
      </c>
      <c r="S6" s="72">
        <v>2321473.9155296017</v>
      </c>
      <c r="T6" s="72">
        <v>570465.84</v>
      </c>
      <c r="U6" s="72">
        <v>836251.1351990999</v>
      </c>
      <c r="V6" s="72">
        <v>0</v>
      </c>
      <c r="W6" s="72">
        <v>640058.55999999994</v>
      </c>
      <c r="X6" s="72">
        <v>0</v>
      </c>
      <c r="Y6" s="72">
        <v>638990.82999999996</v>
      </c>
      <c r="Z6" s="72">
        <v>0</v>
      </c>
      <c r="AA6" s="72">
        <v>269829.63</v>
      </c>
      <c r="AB6" s="72">
        <v>0</v>
      </c>
      <c r="AC6" s="77">
        <v>109002708.6458308</v>
      </c>
      <c r="AD6" s="77">
        <v>1352229.9819999998</v>
      </c>
      <c r="AE6" s="49"/>
      <c r="AF6" s="55"/>
    </row>
    <row r="7" spans="1:32" ht="15.75">
      <c r="A7" s="70"/>
      <c r="B7" s="148" t="s">
        <v>461</v>
      </c>
      <c r="C7" s="72">
        <v>19660970.549999997</v>
      </c>
      <c r="D7" s="72">
        <v>0</v>
      </c>
      <c r="E7" s="72">
        <v>18589431.320000004</v>
      </c>
      <c r="F7" s="72">
        <v>0</v>
      </c>
      <c r="G7" s="72">
        <v>32065130.042519193</v>
      </c>
      <c r="H7" s="72">
        <v>0</v>
      </c>
      <c r="I7" s="72">
        <v>7300333.1699999999</v>
      </c>
      <c r="J7" s="72">
        <v>0</v>
      </c>
      <c r="K7" s="72">
        <v>9646699.0099999998</v>
      </c>
      <c r="L7" s="72">
        <v>0</v>
      </c>
      <c r="M7" s="72">
        <v>2118901.2280139001</v>
      </c>
      <c r="N7" s="72">
        <v>0</v>
      </c>
      <c r="O7" s="76">
        <v>412136.36999999994</v>
      </c>
      <c r="P7" s="76">
        <v>0</v>
      </c>
      <c r="Q7" s="72">
        <v>2575794.02</v>
      </c>
      <c r="R7" s="72">
        <v>0</v>
      </c>
      <c r="S7" s="72">
        <v>166088.8755296001</v>
      </c>
      <c r="T7" s="72">
        <v>0</v>
      </c>
      <c r="U7" s="72">
        <v>211327.4651991</v>
      </c>
      <c r="V7" s="72">
        <v>0</v>
      </c>
      <c r="W7" s="72">
        <v>640058.55999999994</v>
      </c>
      <c r="X7" s="72">
        <v>0</v>
      </c>
      <c r="Y7" s="72">
        <v>606806.74</v>
      </c>
      <c r="Z7" s="72">
        <v>0</v>
      </c>
      <c r="AA7" s="72">
        <v>59424.270000000004</v>
      </c>
      <c r="AB7" s="72">
        <v>0</v>
      </c>
      <c r="AC7" s="77">
        <v>94053101.621261805</v>
      </c>
      <c r="AD7" s="77">
        <v>0</v>
      </c>
      <c r="AE7" s="49"/>
      <c r="AF7" s="55"/>
    </row>
    <row r="8" spans="1:32" ht="15.75">
      <c r="A8" s="70"/>
      <c r="B8" s="148" t="s">
        <v>462</v>
      </c>
      <c r="C8" s="72">
        <v>1103363.922</v>
      </c>
      <c r="D8" s="72">
        <v>161677.52199999997</v>
      </c>
      <c r="E8" s="72">
        <v>1397282.3800000004</v>
      </c>
      <c r="F8" s="72">
        <v>620086.62</v>
      </c>
      <c r="G8" s="72">
        <v>845275.86256897985</v>
      </c>
      <c r="H8" s="72">
        <v>0</v>
      </c>
      <c r="I8" s="72">
        <v>2496312.08</v>
      </c>
      <c r="J8" s="72">
        <v>0</v>
      </c>
      <c r="K8" s="72">
        <v>0</v>
      </c>
      <c r="L8" s="72">
        <v>0</v>
      </c>
      <c r="M8" s="72">
        <v>3187647.48</v>
      </c>
      <c r="N8" s="72">
        <v>0</v>
      </c>
      <c r="O8" s="76">
        <v>2701384.8000000003</v>
      </c>
      <c r="P8" s="76">
        <v>0</v>
      </c>
      <c r="Q8" s="72">
        <v>195442.34</v>
      </c>
      <c r="R8" s="72">
        <v>0</v>
      </c>
      <c r="S8" s="72">
        <v>2155385.0400000014</v>
      </c>
      <c r="T8" s="72">
        <v>570465.84</v>
      </c>
      <c r="U8" s="72">
        <v>624923.66999999993</v>
      </c>
      <c r="V8" s="72">
        <v>0</v>
      </c>
      <c r="W8" s="72">
        <v>0</v>
      </c>
      <c r="X8" s="72">
        <v>0</v>
      </c>
      <c r="Y8" s="72">
        <v>32184.09</v>
      </c>
      <c r="Z8" s="72">
        <v>0</v>
      </c>
      <c r="AA8" s="72">
        <v>210405.36</v>
      </c>
      <c r="AB8" s="72">
        <v>0</v>
      </c>
      <c r="AC8" s="77">
        <v>14949607.024568981</v>
      </c>
      <c r="AD8" s="77">
        <v>1352229.9819999998</v>
      </c>
      <c r="AE8" s="49"/>
      <c r="AF8" s="55"/>
    </row>
    <row r="9" spans="1:32" ht="15.75">
      <c r="A9" s="70"/>
      <c r="B9" s="148" t="s">
        <v>463</v>
      </c>
      <c r="C9" s="72">
        <v>18888038.209999997</v>
      </c>
      <c r="D9" s="72">
        <v>0</v>
      </c>
      <c r="E9" s="72">
        <v>11856099.68</v>
      </c>
      <c r="F9" s="72">
        <v>0</v>
      </c>
      <c r="G9" s="72">
        <v>161071.28630063139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6">
        <v>0</v>
      </c>
      <c r="P9" s="76">
        <v>0</v>
      </c>
      <c r="Q9" s="72">
        <v>21788.01</v>
      </c>
      <c r="R9" s="72">
        <v>0</v>
      </c>
      <c r="S9" s="72">
        <v>0</v>
      </c>
      <c r="T9" s="72">
        <v>0</v>
      </c>
      <c r="U9" s="72">
        <v>25905.710000000003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9673.41</v>
      </c>
      <c r="AB9" s="72">
        <v>0</v>
      </c>
      <c r="AC9" s="77">
        <v>30962576.306300633</v>
      </c>
      <c r="AD9" s="77">
        <v>0</v>
      </c>
      <c r="AE9" s="49"/>
      <c r="AF9" s="55"/>
    </row>
    <row r="10" spans="1:32" ht="15.75">
      <c r="A10" s="70" t="s">
        <v>401</v>
      </c>
      <c r="B10" s="147" t="s">
        <v>464</v>
      </c>
      <c r="C10" s="72">
        <v>2549697.7900000005</v>
      </c>
      <c r="D10" s="72">
        <v>0</v>
      </c>
      <c r="E10" s="72">
        <v>262570.2</v>
      </c>
      <c r="F10" s="72">
        <v>0</v>
      </c>
      <c r="G10" s="72">
        <v>481907.63450614427</v>
      </c>
      <c r="H10" s="72">
        <v>0</v>
      </c>
      <c r="I10" s="72">
        <v>333580.22000000003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6">
        <v>177877.74</v>
      </c>
      <c r="P10" s="76">
        <v>0</v>
      </c>
      <c r="Q10" s="72">
        <v>271849.92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72">
        <v>0</v>
      </c>
      <c r="AA10" s="72">
        <v>0</v>
      </c>
      <c r="AB10" s="72">
        <v>0</v>
      </c>
      <c r="AC10" s="77">
        <v>4077483.5045061447</v>
      </c>
      <c r="AD10" s="77">
        <v>0</v>
      </c>
      <c r="AE10" s="49"/>
      <c r="AF10" s="55"/>
    </row>
    <row r="11" spans="1:32" ht="15.75">
      <c r="A11" s="70" t="s">
        <v>402</v>
      </c>
      <c r="B11" s="147" t="s">
        <v>465</v>
      </c>
      <c r="C11" s="72">
        <v>12539231.01</v>
      </c>
      <c r="D11" s="72">
        <v>0</v>
      </c>
      <c r="E11" s="72">
        <v>0</v>
      </c>
      <c r="F11" s="72">
        <v>0</v>
      </c>
      <c r="G11" s="72">
        <v>1499871.4142567161</v>
      </c>
      <c r="H11" s="72">
        <v>0</v>
      </c>
      <c r="I11" s="72">
        <v>310904.77000000008</v>
      </c>
      <c r="J11" s="72">
        <v>0</v>
      </c>
      <c r="K11" s="72">
        <v>110812.56</v>
      </c>
      <c r="L11" s="72">
        <v>0</v>
      </c>
      <c r="M11" s="72">
        <v>72485.449154200003</v>
      </c>
      <c r="N11" s="72">
        <v>0</v>
      </c>
      <c r="O11" s="76">
        <v>1461641.4600000014</v>
      </c>
      <c r="P11" s="76">
        <v>0</v>
      </c>
      <c r="Q11" s="72">
        <v>491992.13</v>
      </c>
      <c r="R11" s="72">
        <v>0</v>
      </c>
      <c r="S11" s="72">
        <v>24690</v>
      </c>
      <c r="T11" s="72">
        <v>0</v>
      </c>
      <c r="U11" s="72">
        <v>2971.67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7">
        <v>16514600.463410918</v>
      </c>
      <c r="AD11" s="77">
        <v>0</v>
      </c>
      <c r="AE11" s="49"/>
      <c r="AF11" s="55"/>
    </row>
    <row r="12" spans="1:32" ht="15.75">
      <c r="A12" s="70" t="s">
        <v>403</v>
      </c>
      <c r="B12" s="149" t="s">
        <v>466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6">
        <v>0</v>
      </c>
      <c r="P12" s="76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7">
        <v>0</v>
      </c>
      <c r="AD12" s="77">
        <v>0</v>
      </c>
      <c r="AE12" s="49"/>
      <c r="AF12" s="55"/>
    </row>
    <row r="13" spans="1:32" ht="15.75">
      <c r="A13" s="70" t="s">
        <v>404</v>
      </c>
      <c r="B13" s="150" t="s">
        <v>467</v>
      </c>
      <c r="C13" s="72">
        <v>75583.638000000006</v>
      </c>
      <c r="D13" s="72">
        <v>75583.638000000006</v>
      </c>
      <c r="E13" s="72">
        <v>2185124.52</v>
      </c>
      <c r="F13" s="72">
        <v>326787.84000000003</v>
      </c>
      <c r="G13" s="72">
        <v>2003248.2299999814</v>
      </c>
      <c r="H13" s="72">
        <v>0</v>
      </c>
      <c r="I13" s="72">
        <v>0</v>
      </c>
      <c r="J13" s="72">
        <v>0</v>
      </c>
      <c r="K13" s="72">
        <v>8698.65</v>
      </c>
      <c r="L13" s="72">
        <v>0</v>
      </c>
      <c r="M13" s="72">
        <v>0</v>
      </c>
      <c r="N13" s="72">
        <v>0</v>
      </c>
      <c r="O13" s="76">
        <v>0</v>
      </c>
      <c r="P13" s="76">
        <v>0</v>
      </c>
      <c r="Q13" s="72">
        <v>28211.919999999998</v>
      </c>
      <c r="R13" s="72">
        <v>0</v>
      </c>
      <c r="S13" s="72">
        <v>0</v>
      </c>
      <c r="T13" s="72">
        <v>0</v>
      </c>
      <c r="U13" s="72">
        <v>56139.768768499991</v>
      </c>
      <c r="V13" s="72">
        <v>0</v>
      </c>
      <c r="W13" s="72">
        <v>245096.8</v>
      </c>
      <c r="X13" s="72">
        <v>0</v>
      </c>
      <c r="Y13" s="72">
        <v>0</v>
      </c>
      <c r="Z13" s="72">
        <v>0</v>
      </c>
      <c r="AA13" s="72">
        <v>82731.44</v>
      </c>
      <c r="AB13" s="72">
        <v>0</v>
      </c>
      <c r="AC13" s="77">
        <v>4684834.9667684818</v>
      </c>
      <c r="AD13" s="77">
        <v>402371.478</v>
      </c>
      <c r="AE13" s="49"/>
      <c r="AF13" s="55"/>
    </row>
    <row r="14" spans="1:32" ht="15.75">
      <c r="A14" s="74" t="s">
        <v>405</v>
      </c>
      <c r="B14" s="150" t="s">
        <v>468</v>
      </c>
      <c r="C14" s="76">
        <v>247344.59</v>
      </c>
      <c r="D14" s="76">
        <v>0</v>
      </c>
      <c r="E14" s="72">
        <v>305913</v>
      </c>
      <c r="F14" s="72">
        <v>0</v>
      </c>
      <c r="G14" s="72">
        <v>34267.56</v>
      </c>
      <c r="H14" s="72">
        <v>0</v>
      </c>
      <c r="I14" s="72">
        <v>1091613.3700000001</v>
      </c>
      <c r="J14" s="72">
        <v>0</v>
      </c>
      <c r="K14" s="72">
        <v>0</v>
      </c>
      <c r="L14" s="72">
        <v>0</v>
      </c>
      <c r="M14" s="72">
        <v>567727.8899999999</v>
      </c>
      <c r="N14" s="72">
        <v>0</v>
      </c>
      <c r="O14" s="76">
        <v>180288</v>
      </c>
      <c r="P14" s="76">
        <v>0</v>
      </c>
      <c r="Q14" s="72">
        <v>8858.49</v>
      </c>
      <c r="R14" s="72">
        <v>0</v>
      </c>
      <c r="S14" s="72">
        <v>53587.625000000015</v>
      </c>
      <c r="T14" s="72">
        <v>0</v>
      </c>
      <c r="U14" s="72">
        <v>0</v>
      </c>
      <c r="V14" s="72">
        <v>0</v>
      </c>
      <c r="W14" s="72">
        <v>0</v>
      </c>
      <c r="X14" s="72">
        <v>0</v>
      </c>
      <c r="Y14" s="72">
        <v>13297</v>
      </c>
      <c r="Z14" s="72">
        <v>0</v>
      </c>
      <c r="AA14" s="72">
        <v>0</v>
      </c>
      <c r="AB14" s="72">
        <v>0</v>
      </c>
      <c r="AC14" s="77">
        <v>2502897.5250000004</v>
      </c>
      <c r="AD14" s="77">
        <v>0</v>
      </c>
      <c r="AE14" s="49"/>
      <c r="AF14" s="55"/>
    </row>
    <row r="15" spans="1:32" ht="47.25">
      <c r="A15" s="74" t="s">
        <v>457</v>
      </c>
      <c r="B15" s="75" t="s">
        <v>469</v>
      </c>
      <c r="C15" s="76">
        <v>0</v>
      </c>
      <c r="D15" s="76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6">
        <v>0</v>
      </c>
      <c r="P15" s="76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7">
        <v>0</v>
      </c>
      <c r="AD15" s="77">
        <v>0</v>
      </c>
      <c r="AE15" s="49"/>
      <c r="AF15" s="55"/>
    </row>
    <row r="16" spans="1:32" ht="15.75">
      <c r="A16" s="74" t="s">
        <v>406</v>
      </c>
      <c r="B16" s="150" t="s">
        <v>470</v>
      </c>
      <c r="C16" s="76">
        <v>0</v>
      </c>
      <c r="D16" s="76">
        <v>0</v>
      </c>
      <c r="E16" s="72">
        <v>8775485.8900000006</v>
      </c>
      <c r="F16" s="72">
        <v>0</v>
      </c>
      <c r="G16" s="72">
        <v>3744796.897747634</v>
      </c>
      <c r="H16" s="72">
        <v>0</v>
      </c>
      <c r="I16" s="72">
        <v>3931792.29</v>
      </c>
      <c r="J16" s="72">
        <v>0</v>
      </c>
      <c r="K16" s="72">
        <v>28473.17</v>
      </c>
      <c r="L16" s="72">
        <v>0</v>
      </c>
      <c r="M16" s="72">
        <v>72581.09</v>
      </c>
      <c r="N16" s="72">
        <v>0</v>
      </c>
      <c r="O16" s="76">
        <v>0</v>
      </c>
      <c r="P16" s="76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184097.78</v>
      </c>
      <c r="X16" s="72">
        <v>0</v>
      </c>
      <c r="Y16" s="72">
        <v>0</v>
      </c>
      <c r="Z16" s="72">
        <v>0</v>
      </c>
      <c r="AA16" s="72">
        <v>0</v>
      </c>
      <c r="AB16" s="72">
        <v>0</v>
      </c>
      <c r="AC16" s="77">
        <v>16737227.117747635</v>
      </c>
      <c r="AD16" s="77">
        <v>0</v>
      </c>
      <c r="AE16" s="61"/>
      <c r="AF16" s="55"/>
    </row>
    <row r="17" spans="1:34" ht="15.75" customHeight="1">
      <c r="A17" s="222" t="s">
        <v>471</v>
      </c>
      <c r="B17" s="223"/>
      <c r="C17" s="77">
        <v>55064229.709999993</v>
      </c>
      <c r="D17" s="77">
        <v>237261.15999999997</v>
      </c>
      <c r="E17" s="77">
        <v>43371906.990000002</v>
      </c>
      <c r="F17" s="77">
        <v>946874.46</v>
      </c>
      <c r="G17" s="77">
        <v>40835568.927899286</v>
      </c>
      <c r="H17" s="77">
        <v>0</v>
      </c>
      <c r="I17" s="77">
        <v>15464535.899999999</v>
      </c>
      <c r="J17" s="77">
        <v>0</v>
      </c>
      <c r="K17" s="77">
        <v>9794683.3900000006</v>
      </c>
      <c r="L17" s="77">
        <v>0</v>
      </c>
      <c r="M17" s="77">
        <v>6019343.1371680992</v>
      </c>
      <c r="N17" s="77">
        <v>0</v>
      </c>
      <c r="O17" s="77">
        <v>4933328.370000001</v>
      </c>
      <c r="P17" s="77">
        <v>0</v>
      </c>
      <c r="Q17" s="77">
        <v>3593936.8299999996</v>
      </c>
      <c r="R17" s="77">
        <v>0</v>
      </c>
      <c r="S17" s="77">
        <v>2399751.5405296017</v>
      </c>
      <c r="T17" s="77">
        <v>570465.84</v>
      </c>
      <c r="U17" s="77">
        <v>921268.28396759985</v>
      </c>
      <c r="V17" s="77">
        <v>0</v>
      </c>
      <c r="W17" s="77">
        <v>1069253.1399999999</v>
      </c>
      <c r="X17" s="77">
        <v>0</v>
      </c>
      <c r="Y17" s="77">
        <v>652287.82999999996</v>
      </c>
      <c r="Z17" s="77">
        <v>0</v>
      </c>
      <c r="AA17" s="77">
        <v>362234.48</v>
      </c>
      <c r="AB17" s="77">
        <v>0</v>
      </c>
      <c r="AC17" s="77">
        <v>184482328.52956465</v>
      </c>
      <c r="AD17" s="77">
        <v>1754601.46</v>
      </c>
      <c r="AE17" s="60"/>
      <c r="AF17" s="55"/>
    </row>
    <row r="18" spans="1:34" ht="33" customHeight="1">
      <c r="A18" s="224" t="s">
        <v>491</v>
      </c>
      <c r="B18" s="225"/>
      <c r="C18" s="214">
        <f>C17/$AC$17</f>
        <v>0.29847969802254282</v>
      </c>
      <c r="D18" s="215"/>
      <c r="E18" s="214">
        <f>E17/$AC$17</f>
        <v>0.23510060467959312</v>
      </c>
      <c r="F18" s="215"/>
      <c r="G18" s="214">
        <f>G17/$AC$17</f>
        <v>0.2213521980852225</v>
      </c>
      <c r="H18" s="215"/>
      <c r="I18" s="214">
        <f>I17/$AC$17</f>
        <v>8.3826651708386768E-2</v>
      </c>
      <c r="J18" s="215"/>
      <c r="K18" s="214">
        <f>K17/$AC$17</f>
        <v>5.3092800096733006E-2</v>
      </c>
      <c r="L18" s="215"/>
      <c r="M18" s="214">
        <f>M17/$AC$17</f>
        <v>3.2628291203530939E-2</v>
      </c>
      <c r="N18" s="215"/>
      <c r="O18" s="214">
        <f>O17/$AC$17</f>
        <v>2.6741468461080265E-2</v>
      </c>
      <c r="P18" s="215"/>
      <c r="Q18" s="214">
        <f>Q17/$AC$17</f>
        <v>1.9481198327481242E-2</v>
      </c>
      <c r="R18" s="215"/>
      <c r="S18" s="214">
        <f>S17/$AC$17</f>
        <v>1.3008029330814869E-2</v>
      </c>
      <c r="T18" s="215"/>
      <c r="U18" s="214">
        <f t="shared" ref="U18" si="0">U17/$AC$17</f>
        <v>4.9938023403686598E-3</v>
      </c>
      <c r="V18" s="215"/>
      <c r="W18" s="214">
        <f>W17/$AC$17</f>
        <v>5.7959651123367312E-3</v>
      </c>
      <c r="X18" s="215"/>
      <c r="Y18" s="214">
        <f>Y17/$AC$17</f>
        <v>3.5357740505506793E-3</v>
      </c>
      <c r="Z18" s="215"/>
      <c r="AA18" s="214">
        <f>AA17/$AC$17</f>
        <v>1.9635185813580472E-3</v>
      </c>
      <c r="AB18" s="215"/>
      <c r="AC18" s="214">
        <f>SUM(C18:AB18)</f>
        <v>0.99999999999999956</v>
      </c>
      <c r="AD18" s="215"/>
      <c r="AH18" s="55"/>
    </row>
    <row r="19" spans="1:34" s="64" customFormat="1" ht="11.25">
      <c r="A19" s="63" t="s">
        <v>473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Q19" s="66"/>
      <c r="R19" s="67"/>
    </row>
    <row r="20" spans="1:34" s="64" customFormat="1">
      <c r="A20" s="63" t="s">
        <v>474</v>
      </c>
      <c r="J20" s="51"/>
      <c r="R20" s="67"/>
    </row>
    <row r="50" spans="1:7">
      <c r="A50" s="68"/>
      <c r="B50" s="69"/>
      <c r="C50" s="69"/>
      <c r="D50" s="69"/>
      <c r="E50" s="68"/>
    </row>
    <row r="51" spans="1:7">
      <c r="A51" s="68"/>
      <c r="B51" s="69"/>
      <c r="C51" s="69"/>
      <c r="D51" s="69"/>
      <c r="E51" s="68"/>
    </row>
    <row r="52" spans="1:7">
      <c r="A52" s="145"/>
      <c r="B52" s="146"/>
      <c r="C52" s="146"/>
      <c r="D52" s="146"/>
      <c r="E52" s="145"/>
      <c r="F52" s="145"/>
    </row>
    <row r="53" spans="1:7">
      <c r="A53" s="145"/>
      <c r="B53" s="146"/>
      <c r="C53" s="146"/>
      <c r="D53" s="146"/>
      <c r="E53" s="145"/>
      <c r="F53" s="145"/>
    </row>
    <row r="54" spans="1:7">
      <c r="A54" s="145"/>
      <c r="B54" s="146"/>
      <c r="C54" s="146"/>
      <c r="D54" s="146"/>
      <c r="E54" s="145"/>
      <c r="F54" s="145"/>
    </row>
    <row r="55" spans="1:7">
      <c r="A55" s="145"/>
      <c r="B55" s="146"/>
      <c r="C55" s="146"/>
      <c r="D55" s="146"/>
      <c r="E55" s="145"/>
      <c r="F55" s="145"/>
    </row>
    <row r="56" spans="1:7">
      <c r="A56" s="145"/>
      <c r="B56" s="146"/>
      <c r="C56" s="146"/>
      <c r="D56" s="146"/>
      <c r="E56" s="145"/>
      <c r="F56" s="145"/>
    </row>
    <row r="57" spans="1:7">
      <c r="A57" s="145"/>
      <c r="B57" s="146"/>
      <c r="C57" s="146"/>
      <c r="D57" s="146"/>
      <c r="E57" s="145"/>
      <c r="F57" s="145"/>
    </row>
    <row r="58" spans="1:7">
      <c r="A58" s="145"/>
      <c r="B58" s="146"/>
      <c r="C58" s="146"/>
      <c r="D58" s="146"/>
      <c r="E58" s="145"/>
      <c r="F58" s="145"/>
    </row>
    <row r="59" spans="1:7">
      <c r="A59" s="145"/>
      <c r="B59" s="146"/>
      <c r="C59" s="146"/>
      <c r="D59" s="146"/>
      <c r="E59" s="145"/>
      <c r="F59" s="145"/>
    </row>
    <row r="60" spans="1:7">
      <c r="A60" s="145"/>
      <c r="B60" s="146"/>
      <c r="C60" s="146"/>
      <c r="D60" s="146"/>
      <c r="E60" s="145"/>
      <c r="F60" s="145"/>
      <c r="G60" s="57"/>
    </row>
    <row r="61" spans="1:7">
      <c r="A61" s="145"/>
      <c r="B61" s="146"/>
      <c r="C61" s="146"/>
      <c r="D61" s="146"/>
      <c r="E61" s="145"/>
      <c r="F61" s="145"/>
      <c r="G61" s="57"/>
    </row>
    <row r="62" spans="1:7">
      <c r="A62" s="145"/>
      <c r="B62" s="146"/>
      <c r="C62" s="146"/>
      <c r="D62" s="146"/>
      <c r="E62" s="145"/>
      <c r="F62" s="145"/>
      <c r="G62" s="57"/>
    </row>
    <row r="63" spans="1:7">
      <c r="A63" s="145"/>
      <c r="B63" s="146"/>
      <c r="C63" s="146"/>
      <c r="D63" s="146"/>
      <c r="E63" s="145"/>
      <c r="F63" s="145"/>
      <c r="G63" s="57"/>
    </row>
    <row r="64" spans="1:7">
      <c r="A64" s="145"/>
      <c r="B64" s="146"/>
      <c r="C64" s="146"/>
      <c r="D64" s="146"/>
      <c r="E64" s="145"/>
      <c r="F64" s="145"/>
      <c r="G64" s="57"/>
    </row>
    <row r="65" spans="1:8">
      <c r="A65" s="145"/>
      <c r="B65" s="146"/>
      <c r="C65" s="146"/>
      <c r="D65" s="146"/>
      <c r="E65" s="145"/>
      <c r="F65" s="145"/>
      <c r="G65" s="57"/>
      <c r="H65" s="57"/>
    </row>
    <row r="66" spans="1:8">
      <c r="A66" s="145"/>
      <c r="B66" s="146"/>
      <c r="C66" s="146"/>
      <c r="D66" s="146"/>
      <c r="E66" s="145"/>
      <c r="F66" s="145"/>
      <c r="G66" s="57"/>
      <c r="H66" s="57"/>
    </row>
    <row r="67" spans="1:8">
      <c r="A67" s="57"/>
      <c r="B67" s="65"/>
      <c r="C67" s="65"/>
      <c r="D67" s="65"/>
      <c r="E67" s="57"/>
      <c r="F67" s="145"/>
      <c r="G67" s="57"/>
      <c r="H67" s="57"/>
    </row>
    <row r="68" spans="1:8">
      <c r="A68" s="57"/>
      <c r="B68" s="65"/>
      <c r="C68" s="65"/>
      <c r="D68" s="65"/>
      <c r="E68" s="57"/>
      <c r="F68" s="145"/>
      <c r="G68" s="57"/>
      <c r="H68" s="57"/>
    </row>
    <row r="69" spans="1:8">
      <c r="A69" s="57"/>
      <c r="B69" s="65"/>
      <c r="C69" s="65"/>
      <c r="D69" s="65"/>
      <c r="E69" s="57"/>
      <c r="F69" s="145"/>
      <c r="G69" s="57"/>
      <c r="H69" s="57"/>
    </row>
    <row r="70" spans="1:8">
      <c r="A70" s="79">
        <f>C70/$C$77</f>
        <v>0.75869209841256424</v>
      </c>
      <c r="B70" s="65" t="s">
        <v>459</v>
      </c>
      <c r="C70" s="65">
        <f>AC5</f>
        <v>139965284.95213142</v>
      </c>
      <c r="D70" s="65"/>
      <c r="E70" s="57"/>
      <c r="F70" s="145"/>
      <c r="G70" s="57"/>
      <c r="H70" s="57"/>
    </row>
    <row r="71" spans="1:8">
      <c r="A71" s="79">
        <f t="shared" ref="A71:A76" si="1">C71/$C$77</f>
        <v>2.2102298561635401E-2</v>
      </c>
      <c r="B71" s="65" t="s">
        <v>464</v>
      </c>
      <c r="C71" s="65">
        <f>AC10</f>
        <v>4077483.5045061447</v>
      </c>
      <c r="D71" s="65"/>
      <c r="E71" s="57"/>
      <c r="F71" s="145"/>
      <c r="G71" s="57"/>
      <c r="H71" s="57"/>
    </row>
    <row r="72" spans="1:8">
      <c r="A72" s="79">
        <f t="shared" si="1"/>
        <v>8.9518603733171859E-2</v>
      </c>
      <c r="B72" s="65" t="s">
        <v>465</v>
      </c>
      <c r="C72" s="65">
        <f>AC11</f>
        <v>16514600.463410918</v>
      </c>
      <c r="D72" s="65"/>
      <c r="E72" s="57"/>
      <c r="F72" s="145"/>
      <c r="G72" s="57"/>
      <c r="H72" s="57"/>
    </row>
    <row r="73" spans="1:8">
      <c r="A73" s="79">
        <f t="shared" si="1"/>
        <v>0</v>
      </c>
      <c r="B73" s="65" t="s">
        <v>466</v>
      </c>
      <c r="C73" s="65">
        <f>AC12</f>
        <v>0</v>
      </c>
      <c r="D73" s="65"/>
      <c r="E73" s="57"/>
      <c r="F73" s="145"/>
      <c r="G73" s="57"/>
      <c r="H73" s="57"/>
    </row>
    <row r="74" spans="1:8">
      <c r="A74" s="79">
        <f t="shared" si="1"/>
        <v>2.5394491733216083E-2</v>
      </c>
      <c r="B74" s="65" t="s">
        <v>467</v>
      </c>
      <c r="C74" s="65">
        <f>AC13</f>
        <v>4684834.9667684818</v>
      </c>
      <c r="D74" s="65"/>
      <c r="E74" s="57"/>
      <c r="F74" s="145"/>
      <c r="G74" s="57"/>
      <c r="H74" s="57"/>
    </row>
    <row r="75" spans="1:8">
      <c r="A75" s="79">
        <f t="shared" si="1"/>
        <v>1.3567139708987864E-2</v>
      </c>
      <c r="B75" s="65" t="s">
        <v>468</v>
      </c>
      <c r="C75" s="65">
        <f>AC14</f>
        <v>2502897.5250000004</v>
      </c>
      <c r="D75" s="65"/>
      <c r="E75" s="57"/>
      <c r="F75" s="145"/>
      <c r="G75" s="57"/>
      <c r="H75" s="57"/>
    </row>
    <row r="76" spans="1:8">
      <c r="A76" s="79">
        <f t="shared" si="1"/>
        <v>9.0725367850424635E-2</v>
      </c>
      <c r="B76" s="65" t="s">
        <v>470</v>
      </c>
      <c r="C76" s="65">
        <f>AC16</f>
        <v>16737227.117747635</v>
      </c>
      <c r="D76" s="65"/>
      <c r="E76" s="57"/>
      <c r="F76" s="145"/>
      <c r="G76" s="57"/>
      <c r="H76" s="57"/>
    </row>
    <row r="77" spans="1:8">
      <c r="A77" s="57"/>
      <c r="B77" s="65"/>
      <c r="C77" s="65">
        <f>SUM(C70:C76)</f>
        <v>184482328.52956459</v>
      </c>
      <c r="D77" s="65"/>
      <c r="E77" s="57"/>
      <c r="F77" s="145"/>
      <c r="G77" s="57"/>
      <c r="H77" s="57"/>
    </row>
    <row r="78" spans="1:8">
      <c r="A78" s="57"/>
      <c r="B78" s="65"/>
      <c r="C78" s="65"/>
      <c r="D78" s="65"/>
      <c r="E78" s="57"/>
      <c r="F78" s="145"/>
      <c r="G78" s="57"/>
      <c r="H78" s="57"/>
    </row>
    <row r="79" spans="1:8">
      <c r="A79" s="57"/>
      <c r="B79" s="65"/>
      <c r="C79" s="65"/>
      <c r="D79" s="65"/>
      <c r="E79" s="57"/>
      <c r="F79" s="145"/>
      <c r="G79" s="57"/>
      <c r="H79" s="57"/>
    </row>
    <row r="80" spans="1:8">
      <c r="A80" s="57"/>
      <c r="B80" s="65"/>
      <c r="C80" s="65"/>
      <c r="D80" s="65"/>
      <c r="E80" s="57"/>
      <c r="F80" s="145"/>
      <c r="G80" s="57"/>
      <c r="H80" s="57"/>
    </row>
    <row r="81" spans="1:8">
      <c r="A81" s="57"/>
      <c r="B81" s="65"/>
      <c r="C81" s="65"/>
      <c r="D81" s="65"/>
      <c r="E81" s="57"/>
      <c r="F81" s="145"/>
      <c r="G81" s="57"/>
      <c r="H81" s="57"/>
    </row>
    <row r="82" spans="1:8">
      <c r="A82" s="57"/>
      <c r="B82" s="65"/>
      <c r="C82" s="65"/>
      <c r="D82" s="65"/>
      <c r="E82" s="57"/>
      <c r="F82" s="145"/>
      <c r="G82" s="57"/>
      <c r="H82" s="57"/>
    </row>
    <row r="83" spans="1:8">
      <c r="A83" s="57"/>
      <c r="B83" s="65"/>
      <c r="C83" s="65"/>
      <c r="D83" s="65"/>
      <c r="E83" s="57"/>
      <c r="F83" s="145"/>
      <c r="G83" s="57"/>
      <c r="H83" s="57"/>
    </row>
    <row r="84" spans="1:8">
      <c r="A84" s="57"/>
      <c r="B84" s="65"/>
      <c r="C84" s="65"/>
      <c r="D84" s="65"/>
      <c r="E84" s="57"/>
      <c r="F84" s="145"/>
      <c r="G84" s="57"/>
      <c r="H84" s="57"/>
    </row>
    <row r="85" spans="1:8">
      <c r="A85" s="57"/>
      <c r="B85" s="65"/>
      <c r="C85" s="65"/>
      <c r="D85" s="65"/>
      <c r="E85" s="57"/>
      <c r="F85" s="145"/>
      <c r="G85" s="57"/>
      <c r="H85" s="57"/>
    </row>
    <row r="86" spans="1:8">
      <c r="A86" s="57"/>
      <c r="B86" s="65"/>
      <c r="C86" s="65"/>
      <c r="D86" s="65"/>
      <c r="E86" s="57"/>
      <c r="F86" s="57"/>
      <c r="G86" s="57"/>
      <c r="H86" s="57"/>
    </row>
    <row r="87" spans="1:8">
      <c r="A87" s="57"/>
      <c r="B87" s="65"/>
      <c r="C87" s="65"/>
      <c r="D87" s="65"/>
      <c r="E87" s="57"/>
      <c r="F87" s="57"/>
      <c r="G87" s="57"/>
      <c r="H87" s="57"/>
    </row>
    <row r="88" spans="1:8">
      <c r="A88" s="57"/>
      <c r="B88" s="65"/>
      <c r="C88" s="65"/>
      <c r="D88" s="65"/>
      <c r="E88" s="57"/>
      <c r="F88" s="57"/>
      <c r="G88" s="57"/>
      <c r="H88" s="57"/>
    </row>
    <row r="89" spans="1:8">
      <c r="A89" s="57"/>
      <c r="B89" s="65"/>
      <c r="C89" s="65"/>
      <c r="D89" s="65"/>
      <c r="E89" s="57"/>
      <c r="F89" s="57"/>
      <c r="G89" s="57"/>
      <c r="H89" s="57"/>
    </row>
    <row r="90" spans="1:8">
      <c r="A90" s="57"/>
      <c r="B90" s="65"/>
      <c r="C90" s="65"/>
      <c r="D90" s="65"/>
      <c r="E90" s="57"/>
      <c r="F90" s="57"/>
      <c r="G90" s="57"/>
      <c r="H90" s="57"/>
    </row>
    <row r="91" spans="1:8">
      <c r="A91" s="57"/>
      <c r="B91" s="65"/>
      <c r="C91" s="65"/>
      <c r="D91" s="65"/>
      <c r="E91" s="57"/>
      <c r="F91" s="57"/>
      <c r="G91" s="57"/>
      <c r="H91" s="57"/>
    </row>
    <row r="92" spans="1:8">
      <c r="A92" s="57"/>
      <c r="B92" s="65"/>
      <c r="C92" s="65"/>
      <c r="D92" s="65"/>
      <c r="E92" s="57"/>
      <c r="F92" s="57"/>
      <c r="G92" s="57"/>
      <c r="H92" s="57"/>
    </row>
    <row r="93" spans="1:8">
      <c r="A93" s="57"/>
      <c r="B93" s="65"/>
      <c r="C93" s="65"/>
      <c r="D93" s="65"/>
      <c r="E93" s="57"/>
      <c r="F93" s="57"/>
      <c r="G93" s="57"/>
      <c r="H93" s="57"/>
    </row>
    <row r="94" spans="1:8">
      <c r="A94" s="57"/>
      <c r="B94" s="65"/>
      <c r="C94" s="65"/>
      <c r="D94" s="65"/>
      <c r="E94" s="57"/>
      <c r="F94" s="57"/>
      <c r="G94" s="57"/>
      <c r="H94" s="57"/>
    </row>
    <row r="95" spans="1:8">
      <c r="A95" s="57"/>
      <c r="B95" s="65"/>
      <c r="C95" s="65"/>
      <c r="D95" s="65"/>
      <c r="E95" s="57"/>
      <c r="F95" s="57"/>
      <c r="G95" s="57"/>
      <c r="H95" s="57"/>
    </row>
    <row r="96" spans="1:8">
      <c r="A96" s="57"/>
      <c r="B96" s="65"/>
      <c r="C96" s="65"/>
      <c r="D96" s="65"/>
      <c r="E96" s="57"/>
      <c r="F96" s="57"/>
      <c r="G96" s="57"/>
      <c r="H96" s="57"/>
    </row>
    <row r="97" spans="1:8">
      <c r="A97" s="57"/>
      <c r="B97" s="65"/>
      <c r="C97" s="65"/>
      <c r="D97" s="65"/>
      <c r="E97" s="57"/>
      <c r="F97" s="57"/>
      <c r="G97" s="57"/>
      <c r="H97" s="57"/>
    </row>
    <row r="98" spans="1:8">
      <c r="A98" s="57"/>
      <c r="B98" s="65"/>
      <c r="C98" s="65"/>
      <c r="D98" s="65"/>
      <c r="E98" s="57"/>
      <c r="F98" s="57"/>
      <c r="G98" s="57"/>
      <c r="H98" s="57"/>
    </row>
    <row r="99" spans="1:8">
      <c r="A99" s="50" t="e">
        <f>G99/#REF!</f>
        <v>#REF!</v>
      </c>
      <c r="B99" s="57" t="str">
        <f>B5</f>
        <v>Life insurance and annuities</v>
      </c>
      <c r="C99" s="57"/>
      <c r="D99" s="57"/>
      <c r="E99" s="57"/>
      <c r="F99" s="57"/>
      <c r="G99" s="58">
        <f>AC5</f>
        <v>139965284.95213142</v>
      </c>
      <c r="H99" s="57"/>
    </row>
    <row r="100" spans="1:8">
      <c r="A100" s="50" t="e">
        <f>G100/#REF!</f>
        <v>#REF!</v>
      </c>
      <c r="B100" s="57" t="str">
        <f>B10</f>
        <v>Marriage and birth insurance</v>
      </c>
      <c r="C100" s="57"/>
      <c r="D100" s="57"/>
      <c r="E100" s="57"/>
      <c r="F100" s="57"/>
      <c r="G100" s="58">
        <f>AC10</f>
        <v>4077483.5045061447</v>
      </c>
      <c r="H100" s="57"/>
    </row>
    <row r="101" spans="1:8">
      <c r="A101" s="50" t="e">
        <f>G101/#REF!</f>
        <v>#REF!</v>
      </c>
      <c r="B101" s="57" t="str">
        <f>B11</f>
        <v>Unit linked life insurance</v>
      </c>
      <c r="C101" s="57"/>
      <c r="D101" s="57"/>
      <c r="E101" s="57"/>
      <c r="F101" s="57"/>
      <c r="G101" s="58">
        <f>AC11</f>
        <v>16514600.463410918</v>
      </c>
      <c r="H101" s="57"/>
    </row>
    <row r="102" spans="1:8">
      <c r="A102" s="50" t="e">
        <f>G102/#REF!</f>
        <v>#REF!</v>
      </c>
      <c r="B102" s="57" t="str">
        <f>B12</f>
        <v>Capital redemption</v>
      </c>
      <c r="C102" s="57"/>
      <c r="D102" s="57"/>
      <c r="E102" s="57"/>
      <c r="F102" s="57"/>
      <c r="G102" s="58">
        <f>AC12</f>
        <v>0</v>
      </c>
      <c r="H102" s="57"/>
    </row>
    <row r="103" spans="1:8">
      <c r="A103" s="50" t="e">
        <f>G103/#REF!</f>
        <v>#REF!</v>
      </c>
      <c r="B103" s="57" t="str">
        <f>B13</f>
        <v>Supplementary insurance</v>
      </c>
      <c r="C103" s="57"/>
      <c r="D103" s="57"/>
      <c r="E103" s="57"/>
      <c r="F103" s="57"/>
      <c r="G103" s="58">
        <f>AC13</f>
        <v>4684834.9667684818</v>
      </c>
      <c r="H103" s="57"/>
    </row>
    <row r="104" spans="1:8">
      <c r="A104" s="50" t="e">
        <f>G104/#REF!</f>
        <v>#REF!</v>
      </c>
      <c r="B104" s="57">
        <f>B17</f>
        <v>0</v>
      </c>
      <c r="C104" s="57"/>
      <c r="D104" s="57"/>
      <c r="E104" s="57"/>
      <c r="F104" s="57"/>
      <c r="G104" s="58">
        <f>AC17</f>
        <v>184482328.52956465</v>
      </c>
      <c r="H104" s="57"/>
    </row>
    <row r="105" spans="1:8">
      <c r="A105" s="50" t="e">
        <f>G105/#REF!</f>
        <v>#REF!</v>
      </c>
      <c r="B105" s="57" t="e">
        <f>#REF!</f>
        <v>#REF!</v>
      </c>
      <c r="C105" s="57"/>
      <c r="D105" s="57"/>
      <c r="E105" s="57"/>
      <c r="F105" s="57"/>
      <c r="G105" s="58" t="e">
        <f>#REF!</f>
        <v>#REF!</v>
      </c>
      <c r="H105" s="57"/>
    </row>
    <row r="106" spans="1:8">
      <c r="A106" s="50" t="e">
        <f>G106/#REF!</f>
        <v>#REF!</v>
      </c>
      <c r="B106" s="57" t="e">
        <f>#REF!</f>
        <v>#REF!</v>
      </c>
      <c r="C106" s="57"/>
      <c r="D106" s="57"/>
      <c r="E106" s="57"/>
      <c r="F106" s="57"/>
      <c r="G106" s="58" t="e">
        <f>#REF!</f>
        <v>#REF!</v>
      </c>
      <c r="H106" s="57"/>
    </row>
    <row r="107" spans="1:8">
      <c r="A107" s="57"/>
      <c r="B107" s="65"/>
      <c r="C107" s="65"/>
      <c r="D107" s="65"/>
      <c r="E107" s="57"/>
      <c r="F107" s="57"/>
      <c r="G107" s="57"/>
      <c r="H107" s="57"/>
    </row>
    <row r="108" spans="1:8">
      <c r="A108" s="57"/>
      <c r="B108" s="65"/>
      <c r="C108" s="65"/>
      <c r="D108" s="65"/>
      <c r="E108" s="57"/>
      <c r="F108" s="57"/>
      <c r="G108" s="57"/>
    </row>
    <row r="109" spans="1:8">
      <c r="A109" s="57"/>
      <c r="B109" s="65"/>
      <c r="C109" s="65"/>
      <c r="D109" s="65"/>
      <c r="E109" s="57"/>
      <c r="F109" s="57"/>
      <c r="G109" s="57"/>
    </row>
    <row r="110" spans="1:8">
      <c r="A110" s="57"/>
      <c r="B110" s="65"/>
      <c r="C110" s="65"/>
      <c r="D110" s="65"/>
      <c r="E110" s="57"/>
      <c r="F110" s="57"/>
      <c r="G110" s="57"/>
    </row>
    <row r="111" spans="1:8">
      <c r="A111" s="57"/>
      <c r="B111" s="65"/>
      <c r="C111" s="65"/>
      <c r="D111" s="65"/>
      <c r="E111" s="57"/>
      <c r="F111" s="57"/>
      <c r="G111" s="57"/>
    </row>
    <row r="112" spans="1:8">
      <c r="A112" s="57"/>
      <c r="B112" s="65"/>
      <c r="C112" s="65"/>
      <c r="D112" s="65"/>
      <c r="E112" s="57"/>
      <c r="F112" s="57"/>
      <c r="G112" s="57"/>
    </row>
    <row r="113" spans="1:7">
      <c r="A113" s="57"/>
      <c r="B113" s="65"/>
      <c r="C113" s="65"/>
      <c r="D113" s="65"/>
      <c r="E113" s="57"/>
      <c r="F113" s="57"/>
      <c r="G113" s="57"/>
    </row>
    <row r="114" spans="1:7">
      <c r="A114" s="57"/>
      <c r="B114" s="65"/>
      <c r="C114" s="65"/>
      <c r="D114" s="65"/>
      <c r="E114" s="57"/>
      <c r="F114" s="57"/>
      <c r="G114" s="57"/>
    </row>
    <row r="115" spans="1:7">
      <c r="A115" s="57"/>
      <c r="B115" s="65"/>
      <c r="C115" s="65"/>
      <c r="D115" s="65"/>
      <c r="E115" s="57"/>
      <c r="F115" s="57"/>
      <c r="G115" s="57"/>
    </row>
    <row r="116" spans="1:7">
      <c r="A116" s="57"/>
      <c r="B116" s="65"/>
      <c r="C116" s="65"/>
      <c r="D116" s="65"/>
      <c r="E116" s="57"/>
      <c r="F116" s="57"/>
      <c r="G116" s="57"/>
    </row>
    <row r="117" spans="1:7">
      <c r="A117" s="57"/>
      <c r="B117" s="65"/>
      <c r="C117" s="65"/>
      <c r="D117" s="65"/>
      <c r="E117" s="57"/>
      <c r="F117" s="57"/>
      <c r="G117" s="57"/>
    </row>
    <row r="118" spans="1:7">
      <c r="A118" s="57"/>
      <c r="B118" s="65"/>
      <c r="C118" s="65"/>
      <c r="D118" s="65"/>
      <c r="E118" s="57"/>
      <c r="F118" s="57"/>
      <c r="G118" s="57"/>
    </row>
    <row r="119" spans="1:7">
      <c r="A119" s="57"/>
      <c r="B119" s="65"/>
      <c r="C119" s="65"/>
      <c r="D119" s="65"/>
      <c r="E119" s="57"/>
      <c r="F119" s="57"/>
      <c r="G119" s="57"/>
    </row>
    <row r="120" spans="1:7">
      <c r="A120" s="57"/>
      <c r="B120" s="65"/>
      <c r="C120" s="65"/>
      <c r="D120" s="65"/>
      <c r="E120" s="57"/>
      <c r="F120" s="57"/>
      <c r="G120" s="57"/>
    </row>
    <row r="121" spans="1:7">
      <c r="A121" s="57"/>
      <c r="B121" s="65"/>
      <c r="C121" s="65"/>
      <c r="D121" s="65"/>
      <c r="E121" s="57"/>
      <c r="F121" s="57"/>
      <c r="G121" s="57"/>
    </row>
  </sheetData>
  <mergeCells count="33">
    <mergeCell ref="U3:V3"/>
    <mergeCell ref="A1:AD1"/>
    <mergeCell ref="A17:B17"/>
    <mergeCell ref="Q3:R3"/>
    <mergeCell ref="A3:A4"/>
    <mergeCell ref="B3:B4"/>
    <mergeCell ref="C3:D3"/>
    <mergeCell ref="G3:H3"/>
    <mergeCell ref="I3:J3"/>
    <mergeCell ref="E3:F3"/>
    <mergeCell ref="M3:N3"/>
    <mergeCell ref="O3:P3"/>
    <mergeCell ref="A18:B18"/>
    <mergeCell ref="C18:D18"/>
    <mergeCell ref="G18:H18"/>
    <mergeCell ref="I18:J18"/>
    <mergeCell ref="E18:F18"/>
    <mergeCell ref="U18:V18"/>
    <mergeCell ref="W18:X18"/>
    <mergeCell ref="AC3:AD3"/>
    <mergeCell ref="Q18:R18"/>
    <mergeCell ref="K3:L3"/>
    <mergeCell ref="AC18:AD18"/>
    <mergeCell ref="K18:L18"/>
    <mergeCell ref="AA18:AB18"/>
    <mergeCell ref="S18:T18"/>
    <mergeCell ref="O18:P18"/>
    <mergeCell ref="Y18:Z18"/>
    <mergeCell ref="M18:N18"/>
    <mergeCell ref="S3:T3"/>
    <mergeCell ref="W3:X3"/>
    <mergeCell ref="Y3:Z3"/>
    <mergeCell ref="AA3:AB3"/>
  </mergeCells>
  <conditionalFormatting sqref="C18:T18 AA18:AB18">
    <cfRule type="cellIs" dxfId="3" priority="4" operator="greaterThan">
      <formula>A18</formula>
    </cfRule>
  </conditionalFormatting>
  <conditionalFormatting sqref="W18:Z18">
    <cfRule type="cellIs" dxfId="2" priority="45" operator="greaterThan">
      <formula>S18</formula>
    </cfRule>
  </conditionalFormatting>
  <conditionalFormatting sqref="U18:V18">
    <cfRule type="cellIs" dxfId="1" priority="1" operator="greaterThan">
      <formula>Q18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2" orientation="landscape" r:id="rId1"/>
  <colBreaks count="1" manualBreakCount="1">
    <brk id="16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>
    <pageSetUpPr fitToPage="1"/>
  </sheetPr>
  <dimension ref="A1:U15"/>
  <sheetViews>
    <sheetView zoomScale="70" zoomScaleNormal="70" zoomScaleSheetLayoutView="70" workbookViewId="0">
      <pane xSplit="1" ySplit="5" topLeftCell="B6" activePane="bottomRight" state="frozen"/>
      <selection activeCell="F17" sqref="F17"/>
      <selection pane="topRight" activeCell="F17" sqref="F17"/>
      <selection pane="bottomLeft" activeCell="F17" sqref="F17"/>
      <selection pane="bottomRight" activeCell="F18" sqref="F18"/>
    </sheetView>
  </sheetViews>
  <sheetFormatPr defaultColWidth="9.28515625" defaultRowHeight="20.100000000000001" customHeight="1"/>
  <cols>
    <col min="1" max="1" width="25.7109375" style="92" customWidth="1"/>
    <col min="2" max="2" width="14" style="92" customWidth="1"/>
    <col min="3" max="3" width="17.5703125" style="92" customWidth="1"/>
    <col min="4" max="4" width="21.7109375" style="92" customWidth="1"/>
    <col min="5" max="5" width="25.7109375" style="92" customWidth="1"/>
    <col min="6" max="6" width="14.28515625" style="92" customWidth="1"/>
    <col min="7" max="7" width="17.5703125" style="92" customWidth="1"/>
    <col min="8" max="8" width="20.7109375" style="92" customWidth="1"/>
    <col min="9" max="9" width="25.7109375" style="92" customWidth="1"/>
    <col min="10" max="10" width="13.85546875" style="92" customWidth="1"/>
    <col min="11" max="11" width="17.85546875" style="92" customWidth="1"/>
    <col min="12" max="12" width="16.140625" style="92" customWidth="1"/>
    <col min="13" max="13" width="14.28515625" style="89" customWidth="1"/>
    <col min="14" max="17" width="16.7109375" style="89" customWidth="1"/>
    <col min="18" max="18" width="13" style="89" customWidth="1"/>
    <col min="19" max="21" width="16.7109375" style="89" customWidth="1"/>
    <col min="22" max="16384" width="9.28515625" style="89"/>
  </cols>
  <sheetData>
    <row r="1" spans="1:21" ht="16.5" customHeight="1">
      <c r="A1" s="243" t="s">
        <v>818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</row>
    <row r="2" spans="1:21" ht="9.75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 t="s">
        <v>125</v>
      </c>
    </row>
    <row r="3" spans="1:21" s="90" customFormat="1" ht="36" customHeight="1">
      <c r="A3" s="240" t="s">
        <v>458</v>
      </c>
      <c r="B3" s="240" t="s">
        <v>497</v>
      </c>
      <c r="C3" s="240"/>
      <c r="D3" s="240"/>
      <c r="E3" s="240"/>
      <c r="F3" s="240" t="s">
        <v>498</v>
      </c>
      <c r="G3" s="240"/>
      <c r="H3" s="240"/>
      <c r="I3" s="240"/>
      <c r="J3" s="241" t="s">
        <v>499</v>
      </c>
      <c r="K3" s="242"/>
      <c r="L3" s="240" t="s">
        <v>500</v>
      </c>
      <c r="M3" s="244" t="s">
        <v>501</v>
      </c>
      <c r="N3" s="244"/>
      <c r="O3" s="244"/>
      <c r="P3" s="244"/>
      <c r="Q3" s="244"/>
      <c r="R3" s="244" t="s">
        <v>502</v>
      </c>
      <c r="S3" s="244"/>
      <c r="T3" s="244"/>
      <c r="U3" s="244"/>
    </row>
    <row r="4" spans="1:21" ht="18" customHeight="1">
      <c r="A4" s="240"/>
      <c r="B4" s="240" t="s">
        <v>503</v>
      </c>
      <c r="C4" s="240" t="s">
        <v>504</v>
      </c>
      <c r="D4" s="237" t="s">
        <v>505</v>
      </c>
      <c r="E4" s="237" t="s">
        <v>506</v>
      </c>
      <c r="F4" s="240" t="s">
        <v>503</v>
      </c>
      <c r="G4" s="240" t="s">
        <v>504</v>
      </c>
      <c r="H4" s="237" t="s">
        <v>505</v>
      </c>
      <c r="I4" s="237" t="s">
        <v>506</v>
      </c>
      <c r="J4" s="240" t="s">
        <v>503</v>
      </c>
      <c r="K4" s="240" t="s">
        <v>504</v>
      </c>
      <c r="L4" s="240"/>
      <c r="M4" s="238" t="s">
        <v>507</v>
      </c>
      <c r="N4" s="238" t="s">
        <v>508</v>
      </c>
      <c r="O4" s="238" t="s">
        <v>509</v>
      </c>
      <c r="P4" s="238" t="s">
        <v>510</v>
      </c>
      <c r="Q4" s="238" t="s">
        <v>511</v>
      </c>
      <c r="R4" s="238" t="s">
        <v>507</v>
      </c>
      <c r="S4" s="238" t="s">
        <v>512</v>
      </c>
      <c r="T4" s="238" t="s">
        <v>513</v>
      </c>
      <c r="U4" s="238" t="s">
        <v>514</v>
      </c>
    </row>
    <row r="5" spans="1:21" ht="115.5" customHeight="1">
      <c r="A5" s="240"/>
      <c r="B5" s="240"/>
      <c r="C5" s="240"/>
      <c r="D5" s="237"/>
      <c r="E5" s="237"/>
      <c r="F5" s="240"/>
      <c r="G5" s="240"/>
      <c r="H5" s="237"/>
      <c r="I5" s="237"/>
      <c r="J5" s="240"/>
      <c r="K5" s="240"/>
      <c r="L5" s="240"/>
      <c r="M5" s="239"/>
      <c r="N5" s="239"/>
      <c r="O5" s="239"/>
      <c r="P5" s="239"/>
      <c r="Q5" s="239"/>
      <c r="R5" s="239"/>
      <c r="S5" s="239"/>
      <c r="T5" s="239"/>
      <c r="U5" s="239"/>
    </row>
    <row r="6" spans="1:21" s="90" customFormat="1" ht="25.5">
      <c r="A6" s="147" t="s">
        <v>492</v>
      </c>
      <c r="B6" s="98">
        <v>600699750.10831177</v>
      </c>
      <c r="C6" s="98">
        <v>20497.629673752825</v>
      </c>
      <c r="D6" s="98">
        <v>24658622.695479564</v>
      </c>
      <c r="E6" s="98">
        <v>10595364.402674925</v>
      </c>
      <c r="F6" s="98">
        <v>218338221.4508</v>
      </c>
      <c r="G6" s="98">
        <v>0</v>
      </c>
      <c r="H6" s="98">
        <v>11978227.187699001</v>
      </c>
      <c r="I6" s="98">
        <v>0</v>
      </c>
      <c r="J6" s="98">
        <v>46209748.50070595</v>
      </c>
      <c r="K6" s="98">
        <v>2473809.8649517889</v>
      </c>
      <c r="L6" s="98">
        <v>0</v>
      </c>
      <c r="M6" s="98">
        <v>6123839.6528107254</v>
      </c>
      <c r="N6" s="98">
        <v>31555.898971787592</v>
      </c>
      <c r="O6" s="98">
        <v>49089.712656847805</v>
      </c>
      <c r="P6" s="98">
        <v>56934.342106737313</v>
      </c>
      <c r="Q6" s="98">
        <v>5280.18</v>
      </c>
      <c r="R6" s="98">
        <v>227</v>
      </c>
      <c r="S6" s="98">
        <v>0</v>
      </c>
      <c r="T6" s="98">
        <v>0</v>
      </c>
      <c r="U6" s="98">
        <v>227</v>
      </c>
    </row>
    <row r="7" spans="1:21" ht="15.75">
      <c r="A7" s="148" t="s">
        <v>460</v>
      </c>
      <c r="B7" s="98">
        <v>600691933.73831177</v>
      </c>
      <c r="C7" s="98">
        <v>20497.629673752825</v>
      </c>
      <c r="D7" s="98">
        <v>24658622.695479564</v>
      </c>
      <c r="E7" s="98">
        <v>10595364.402674925</v>
      </c>
      <c r="F7" s="98">
        <v>0</v>
      </c>
      <c r="G7" s="98">
        <v>0</v>
      </c>
      <c r="H7" s="98">
        <v>0</v>
      </c>
      <c r="I7" s="98">
        <v>0</v>
      </c>
      <c r="J7" s="98">
        <v>45996366.50070595</v>
      </c>
      <c r="K7" s="98">
        <v>2473809.8649517889</v>
      </c>
      <c r="L7" s="98">
        <v>0</v>
      </c>
      <c r="M7" s="98">
        <v>6119370.1828107256</v>
      </c>
      <c r="N7" s="98">
        <v>31555.828971787592</v>
      </c>
      <c r="O7" s="98">
        <v>49089.572656847806</v>
      </c>
      <c r="P7" s="98">
        <v>56934.342106737313</v>
      </c>
      <c r="Q7" s="98">
        <v>5274.26</v>
      </c>
      <c r="R7" s="98">
        <v>227</v>
      </c>
      <c r="S7" s="98">
        <v>0</v>
      </c>
      <c r="T7" s="98">
        <v>0</v>
      </c>
      <c r="U7" s="98">
        <v>227</v>
      </c>
    </row>
    <row r="8" spans="1:21" ht="15.75">
      <c r="A8" s="148" t="s">
        <v>461</v>
      </c>
      <c r="B8" s="98">
        <v>593895985.30154359</v>
      </c>
      <c r="C8" s="98">
        <v>2135.4299999999998</v>
      </c>
      <c r="D8" s="98">
        <v>23928450.276571114</v>
      </c>
      <c r="E8" s="98">
        <v>10580916.292674923</v>
      </c>
      <c r="F8" s="98">
        <v>0</v>
      </c>
      <c r="G8" s="98">
        <v>0</v>
      </c>
      <c r="H8" s="98">
        <v>0</v>
      </c>
      <c r="I8" s="98">
        <v>0</v>
      </c>
      <c r="J8" s="98">
        <v>15397523.368014881</v>
      </c>
      <c r="K8" s="98">
        <v>396661.57244330004</v>
      </c>
      <c r="L8" s="98">
        <v>0</v>
      </c>
      <c r="M8" s="98">
        <v>5888883.5532591548</v>
      </c>
      <c r="N8" s="98">
        <v>10582.473790903048</v>
      </c>
      <c r="O8" s="98">
        <v>13536.4626568478</v>
      </c>
      <c r="P8" s="98">
        <v>8277.8821067373101</v>
      </c>
      <c r="Q8" s="98">
        <v>3936.15</v>
      </c>
      <c r="R8" s="98">
        <v>0</v>
      </c>
      <c r="S8" s="98">
        <v>0</v>
      </c>
      <c r="T8" s="98">
        <v>0</v>
      </c>
      <c r="U8" s="98">
        <v>0</v>
      </c>
    </row>
    <row r="9" spans="1:21" ht="15.75">
      <c r="A9" s="148" t="s">
        <v>462</v>
      </c>
      <c r="B9" s="98">
        <v>6795948.4367680484</v>
      </c>
      <c r="C9" s="98">
        <v>18362.199673752824</v>
      </c>
      <c r="D9" s="98">
        <v>730172.41890845005</v>
      </c>
      <c r="E9" s="98">
        <v>14448.109999999999</v>
      </c>
      <c r="F9" s="98">
        <v>0</v>
      </c>
      <c r="G9" s="98">
        <v>0</v>
      </c>
      <c r="H9" s="98">
        <v>0</v>
      </c>
      <c r="I9" s="98">
        <v>0</v>
      </c>
      <c r="J9" s="98">
        <v>30598843.132691082</v>
      </c>
      <c r="K9" s="98">
        <v>2077148.2925084888</v>
      </c>
      <c r="L9" s="98">
        <v>0</v>
      </c>
      <c r="M9" s="98">
        <v>230486.62955157011</v>
      </c>
      <c r="N9" s="98">
        <v>20973.355180884544</v>
      </c>
      <c r="O9" s="98">
        <v>35553.11</v>
      </c>
      <c r="P9" s="98">
        <v>48656.46</v>
      </c>
      <c r="Q9" s="98">
        <v>1338.11</v>
      </c>
      <c r="R9" s="98">
        <v>227</v>
      </c>
      <c r="S9" s="98">
        <v>0</v>
      </c>
      <c r="T9" s="98">
        <v>0</v>
      </c>
      <c r="U9" s="98">
        <v>227</v>
      </c>
    </row>
    <row r="10" spans="1:21" ht="25.5">
      <c r="A10" s="148" t="s">
        <v>463</v>
      </c>
      <c r="B10" s="98">
        <v>7816.37</v>
      </c>
      <c r="C10" s="98">
        <v>0</v>
      </c>
      <c r="D10" s="98">
        <v>0</v>
      </c>
      <c r="E10" s="98">
        <v>0</v>
      </c>
      <c r="F10" s="98">
        <v>218338221.4508</v>
      </c>
      <c r="G10" s="98">
        <v>0</v>
      </c>
      <c r="H10" s="98">
        <v>11978227.187699001</v>
      </c>
      <c r="I10" s="98">
        <v>0</v>
      </c>
      <c r="J10" s="98">
        <v>213382</v>
      </c>
      <c r="K10" s="98">
        <v>0</v>
      </c>
      <c r="L10" s="98">
        <v>0</v>
      </c>
      <c r="M10" s="98">
        <v>4469.47</v>
      </c>
      <c r="N10" s="98">
        <v>7.0000000000000007E-2</v>
      </c>
      <c r="O10" s="98">
        <v>0.14000000000000001</v>
      </c>
      <c r="P10" s="98">
        <v>0</v>
      </c>
      <c r="Q10" s="98">
        <v>5.92</v>
      </c>
      <c r="R10" s="98">
        <v>0</v>
      </c>
      <c r="S10" s="98">
        <v>0</v>
      </c>
      <c r="T10" s="98">
        <v>0</v>
      </c>
      <c r="U10" s="98">
        <v>0</v>
      </c>
    </row>
    <row r="11" spans="1:21" ht="25.5">
      <c r="A11" s="147" t="s">
        <v>493</v>
      </c>
      <c r="B11" s="98">
        <v>62741544.733574882</v>
      </c>
      <c r="C11" s="98">
        <v>0</v>
      </c>
      <c r="D11" s="98">
        <v>2692043.0374747487</v>
      </c>
      <c r="E11" s="98">
        <v>515472.89</v>
      </c>
      <c r="F11" s="98">
        <v>0</v>
      </c>
      <c r="G11" s="98">
        <v>0</v>
      </c>
      <c r="H11" s="98">
        <v>0</v>
      </c>
      <c r="I11" s="98">
        <v>0</v>
      </c>
      <c r="J11" s="98">
        <v>391992.01993269665</v>
      </c>
      <c r="K11" s="98">
        <v>429.70000000000073</v>
      </c>
      <c r="L11" s="98">
        <v>0</v>
      </c>
      <c r="M11" s="98">
        <v>186107.1134206194</v>
      </c>
      <c r="N11" s="98">
        <v>2127.2066999999997</v>
      </c>
      <c r="O11" s="98">
        <v>5998.3799999999992</v>
      </c>
      <c r="P11" s="98">
        <v>4947.6648671148296</v>
      </c>
      <c r="Q11" s="98">
        <v>2749.01</v>
      </c>
      <c r="R11" s="98">
        <v>0</v>
      </c>
      <c r="S11" s="98">
        <v>0</v>
      </c>
      <c r="T11" s="98">
        <v>0</v>
      </c>
      <c r="U11" s="98">
        <v>0</v>
      </c>
    </row>
    <row r="12" spans="1:21" ht="15.75">
      <c r="A12" s="147" t="s">
        <v>494</v>
      </c>
      <c r="B12" s="98">
        <v>69180.422587668902</v>
      </c>
      <c r="C12" s="98">
        <v>0</v>
      </c>
      <c r="D12" s="98">
        <v>104311.02403279189</v>
      </c>
      <c r="E12" s="98">
        <v>0</v>
      </c>
      <c r="F12" s="98">
        <v>0</v>
      </c>
      <c r="G12" s="98">
        <v>0</v>
      </c>
      <c r="H12" s="98">
        <v>0</v>
      </c>
      <c r="I12" s="98">
        <v>0</v>
      </c>
      <c r="J12" s="98">
        <v>377244.95782709506</v>
      </c>
      <c r="K12" s="98">
        <v>60.728521499999999</v>
      </c>
      <c r="L12" s="98">
        <v>0</v>
      </c>
      <c r="M12" s="98">
        <v>136065.70277606734</v>
      </c>
      <c r="N12" s="98">
        <v>4751.8599999999997</v>
      </c>
      <c r="O12" s="98">
        <v>13848.059999999998</v>
      </c>
      <c r="P12" s="98">
        <v>18023.89</v>
      </c>
      <c r="Q12" s="98">
        <v>542.71</v>
      </c>
      <c r="R12" s="98">
        <v>0</v>
      </c>
      <c r="S12" s="98">
        <v>0</v>
      </c>
      <c r="T12" s="98">
        <v>0</v>
      </c>
      <c r="U12" s="98">
        <v>0</v>
      </c>
    </row>
    <row r="13" spans="1:21" ht="15.75">
      <c r="A13" s="149" t="s">
        <v>495</v>
      </c>
      <c r="B13" s="98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</row>
    <row r="14" spans="1:21" ht="15.75">
      <c r="A14" s="150" t="s">
        <v>496</v>
      </c>
      <c r="B14" s="98">
        <v>1234315.0544</v>
      </c>
      <c r="C14" s="98">
        <v>231687.97874553612</v>
      </c>
      <c r="D14" s="98">
        <v>81366.127420760255</v>
      </c>
      <c r="E14" s="98">
        <v>17482.55</v>
      </c>
      <c r="F14" s="98">
        <v>0</v>
      </c>
      <c r="G14" s="98">
        <v>0</v>
      </c>
      <c r="H14" s="98">
        <v>0</v>
      </c>
      <c r="I14" s="98">
        <v>0</v>
      </c>
      <c r="J14" s="98">
        <v>10002199.915592544</v>
      </c>
      <c r="K14" s="98">
        <v>2066743.856782631</v>
      </c>
      <c r="L14" s="98">
        <v>0</v>
      </c>
      <c r="M14" s="98">
        <v>464254.20833796577</v>
      </c>
      <c r="N14" s="98">
        <v>969.21320225276656</v>
      </c>
      <c r="O14" s="98">
        <v>1880.9998000000001</v>
      </c>
      <c r="P14" s="98">
        <v>2358.3430999999996</v>
      </c>
      <c r="Q14" s="98">
        <v>0</v>
      </c>
      <c r="R14" s="98">
        <v>0</v>
      </c>
      <c r="S14" s="98">
        <v>0</v>
      </c>
      <c r="T14" s="98">
        <v>0</v>
      </c>
      <c r="U14" s="98">
        <v>0</v>
      </c>
    </row>
    <row r="15" spans="1:21" s="90" customFormat="1" ht="15.75">
      <c r="A15" s="78" t="s">
        <v>490</v>
      </c>
      <c r="B15" s="99">
        <v>664744790.31887424</v>
      </c>
      <c r="C15" s="99">
        <v>252185.60841928897</v>
      </c>
      <c r="D15" s="99">
        <v>27536342.884407863</v>
      </c>
      <c r="E15" s="99">
        <v>11128319.842674924</v>
      </c>
      <c r="F15" s="99">
        <v>218338221.4508</v>
      </c>
      <c r="G15" s="99">
        <v>0</v>
      </c>
      <c r="H15" s="99">
        <v>11978227.187699001</v>
      </c>
      <c r="I15" s="99">
        <v>0</v>
      </c>
      <c r="J15" s="99">
        <v>56981185.394058295</v>
      </c>
      <c r="K15" s="99">
        <v>4541044.1502559194</v>
      </c>
      <c r="L15" s="99">
        <v>0</v>
      </c>
      <c r="M15" s="99">
        <v>6910266.6773453774</v>
      </c>
      <c r="N15" s="99">
        <v>39404.178874040357</v>
      </c>
      <c r="O15" s="99">
        <v>70817.152456847805</v>
      </c>
      <c r="P15" s="99">
        <v>82264.240073852139</v>
      </c>
      <c r="Q15" s="99">
        <v>8571.9000000000015</v>
      </c>
      <c r="R15" s="99">
        <v>227</v>
      </c>
      <c r="S15" s="99">
        <v>0</v>
      </c>
      <c r="T15" s="99">
        <v>0</v>
      </c>
      <c r="U15" s="99">
        <v>227</v>
      </c>
    </row>
  </sheetData>
  <mergeCells count="27"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>
    <pageSetUpPr fitToPage="1"/>
  </sheetPr>
  <dimension ref="A1:U15"/>
  <sheetViews>
    <sheetView zoomScale="70" zoomScaleNormal="70" zoomScaleSheetLayoutView="80" workbookViewId="0">
      <pane xSplit="1" ySplit="5" topLeftCell="B6" activePane="bottomRight" state="frozen"/>
      <selection activeCell="F17" sqref="F17"/>
      <selection pane="topRight" activeCell="F17" sqref="F17"/>
      <selection pane="bottomLeft" activeCell="F17" sqref="F17"/>
      <selection pane="bottomRight" activeCell="E25" sqref="E25"/>
    </sheetView>
  </sheetViews>
  <sheetFormatPr defaultColWidth="9.28515625" defaultRowHeight="20.100000000000001" customHeight="1"/>
  <cols>
    <col min="1" max="1" width="28.5703125" style="92" customWidth="1"/>
    <col min="2" max="2" width="15.7109375" style="92" customWidth="1"/>
    <col min="3" max="3" width="16.7109375" style="92" customWidth="1"/>
    <col min="4" max="4" width="19.5703125" style="92" customWidth="1"/>
    <col min="5" max="7" width="15.7109375" style="92" customWidth="1"/>
    <col min="8" max="8" width="16.7109375" style="92" customWidth="1"/>
    <col min="9" max="10" width="21.7109375" style="92" customWidth="1"/>
    <col min="11" max="11" width="12" style="92" customWidth="1"/>
    <col min="12" max="12" width="20" style="92" customWidth="1"/>
    <col min="13" max="14" width="16.7109375" style="92" customWidth="1"/>
    <col min="15" max="15" width="15.7109375" style="89" customWidth="1"/>
    <col min="16" max="17" width="16.7109375" style="89" customWidth="1"/>
    <col min="18" max="18" width="15.7109375" style="89" customWidth="1"/>
    <col min="19" max="21" width="16.7109375" style="89" customWidth="1"/>
    <col min="22" max="16384" width="9.28515625" style="89"/>
  </cols>
  <sheetData>
    <row r="1" spans="1:21" ht="15.75" customHeight="1">
      <c r="A1" s="243" t="s">
        <v>819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</row>
    <row r="2" spans="1:21" ht="12.75" customHeight="1">
      <c r="A2" s="246" t="s">
        <v>125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</row>
    <row r="3" spans="1:21" s="90" customFormat="1" ht="35.25" customHeight="1">
      <c r="A3" s="240" t="s">
        <v>458</v>
      </c>
      <c r="B3" s="240" t="s">
        <v>515</v>
      </c>
      <c r="C3" s="240"/>
      <c r="D3" s="240"/>
      <c r="E3" s="240"/>
      <c r="F3" s="248" t="s">
        <v>516</v>
      </c>
      <c r="G3" s="245" t="s">
        <v>517</v>
      </c>
      <c r="H3" s="245"/>
      <c r="I3" s="245"/>
      <c r="J3" s="245"/>
      <c r="K3" s="240" t="s">
        <v>518</v>
      </c>
      <c r="L3" s="240"/>
      <c r="M3" s="240" t="s">
        <v>519</v>
      </c>
      <c r="N3" s="240" t="s">
        <v>520</v>
      </c>
      <c r="O3" s="240" t="s">
        <v>520</v>
      </c>
      <c r="P3" s="247"/>
      <c r="Q3" s="240" t="s">
        <v>521</v>
      </c>
      <c r="R3" s="245" t="s">
        <v>522</v>
      </c>
      <c r="S3" s="245"/>
      <c r="T3" s="245"/>
      <c r="U3" s="245"/>
    </row>
    <row r="4" spans="1:21" ht="75.75" customHeight="1">
      <c r="A4" s="240"/>
      <c r="B4" s="240" t="s">
        <v>503</v>
      </c>
      <c r="C4" s="240" t="s">
        <v>504</v>
      </c>
      <c r="D4" s="240" t="s">
        <v>523</v>
      </c>
      <c r="E4" s="240" t="s">
        <v>524</v>
      </c>
      <c r="F4" s="248"/>
      <c r="G4" s="240" t="s">
        <v>503</v>
      </c>
      <c r="H4" s="240" t="s">
        <v>504</v>
      </c>
      <c r="I4" s="249" t="s">
        <v>525</v>
      </c>
      <c r="J4" s="249"/>
      <c r="K4" s="240"/>
      <c r="L4" s="240"/>
      <c r="M4" s="240"/>
      <c r="N4" s="240"/>
      <c r="O4" s="247"/>
      <c r="P4" s="247"/>
      <c r="Q4" s="247"/>
      <c r="R4" s="245" t="s">
        <v>503</v>
      </c>
      <c r="S4" s="248" t="s">
        <v>526</v>
      </c>
      <c r="T4" s="245" t="s">
        <v>527</v>
      </c>
      <c r="U4" s="245" t="s">
        <v>528</v>
      </c>
    </row>
    <row r="5" spans="1:21" ht="110.25">
      <c r="A5" s="240"/>
      <c r="B5" s="240"/>
      <c r="C5" s="240"/>
      <c r="D5" s="240"/>
      <c r="E5" s="240"/>
      <c r="F5" s="248"/>
      <c r="G5" s="240"/>
      <c r="H5" s="240"/>
      <c r="I5" s="144" t="s">
        <v>529</v>
      </c>
      <c r="J5" s="144" t="s">
        <v>530</v>
      </c>
      <c r="K5" s="156" t="s">
        <v>531</v>
      </c>
      <c r="L5" s="144" t="s">
        <v>532</v>
      </c>
      <c r="M5" s="240"/>
      <c r="N5" s="240"/>
      <c r="O5" s="157" t="s">
        <v>507</v>
      </c>
      <c r="P5" s="157" t="s">
        <v>533</v>
      </c>
      <c r="Q5" s="247"/>
      <c r="R5" s="245"/>
      <c r="S5" s="248"/>
      <c r="T5" s="245"/>
      <c r="U5" s="245"/>
    </row>
    <row r="6" spans="1:21" ht="15.75">
      <c r="A6" s="147" t="s">
        <v>492</v>
      </c>
      <c r="B6" s="98">
        <v>25491095.018288951</v>
      </c>
      <c r="C6" s="98">
        <v>2000768.7269332714</v>
      </c>
      <c r="D6" s="98">
        <v>9001121.0143905282</v>
      </c>
      <c r="E6" s="98">
        <v>142689.27903517001</v>
      </c>
      <c r="F6" s="98">
        <v>9439091</v>
      </c>
      <c r="G6" s="98">
        <v>0</v>
      </c>
      <c r="H6" s="98">
        <v>0</v>
      </c>
      <c r="I6" s="98">
        <v>0</v>
      </c>
      <c r="J6" s="98">
        <v>0</v>
      </c>
      <c r="K6" s="98">
        <v>6436826.3283032477</v>
      </c>
      <c r="L6" s="98">
        <v>-98652.915520000024</v>
      </c>
      <c r="M6" s="98">
        <v>6895.97</v>
      </c>
      <c r="N6" s="98">
        <v>6419223.7717247102</v>
      </c>
      <c r="O6" s="98">
        <v>913040852.14813447</v>
      </c>
      <c r="P6" s="98">
        <v>4513438.4115588125</v>
      </c>
      <c r="Q6" s="98">
        <v>8752904492.3070755</v>
      </c>
      <c r="R6" s="98">
        <v>6033591145.3895979</v>
      </c>
      <c r="S6" s="98">
        <v>1022586435.0288268</v>
      </c>
      <c r="T6" s="98">
        <v>335308268.12028027</v>
      </c>
      <c r="U6" s="98">
        <v>204178713.06471694</v>
      </c>
    </row>
    <row r="7" spans="1:21" ht="15.75">
      <c r="A7" s="148" t="s">
        <v>460</v>
      </c>
      <c r="B7" s="98">
        <v>24400834.183165189</v>
      </c>
      <c r="C7" s="98">
        <v>2000150.7269332714</v>
      </c>
      <c r="D7" s="98">
        <v>8877537.3771887645</v>
      </c>
      <c r="E7" s="98">
        <v>142689.27903517001</v>
      </c>
      <c r="F7" s="98">
        <v>670457.59</v>
      </c>
      <c r="G7" s="98">
        <v>0</v>
      </c>
      <c r="H7" s="98">
        <v>0</v>
      </c>
      <c r="I7" s="98">
        <v>0</v>
      </c>
      <c r="J7" s="98">
        <v>0</v>
      </c>
      <c r="K7" s="98">
        <v>3795191.1883032476</v>
      </c>
      <c r="L7" s="98">
        <v>-98652.915520000024</v>
      </c>
      <c r="M7" s="98">
        <v>6895.97</v>
      </c>
      <c r="N7" s="98">
        <v>6387418.360318711</v>
      </c>
      <c r="O7" s="98">
        <v>681949097.53080487</v>
      </c>
      <c r="P7" s="98">
        <v>4512820.4115588125</v>
      </c>
      <c r="Q7" s="98">
        <v>8662514286.7020397</v>
      </c>
      <c r="R7" s="98">
        <v>6033379412.108098</v>
      </c>
      <c r="S7" s="98">
        <v>1022586435.0288268</v>
      </c>
      <c r="T7" s="98">
        <v>335308268.12028027</v>
      </c>
      <c r="U7" s="98">
        <v>204178713.06471694</v>
      </c>
    </row>
    <row r="8" spans="1:21" ht="15.75">
      <c r="A8" s="148" t="s">
        <v>461</v>
      </c>
      <c r="B8" s="98">
        <v>10969899.706213625</v>
      </c>
      <c r="C8" s="98">
        <v>358718.35111320001</v>
      </c>
      <c r="D8" s="98">
        <v>1500578.4909332455</v>
      </c>
      <c r="E8" s="98">
        <v>52903.012990480158</v>
      </c>
      <c r="F8" s="98">
        <v>670343.59</v>
      </c>
      <c r="G8" s="98">
        <v>0</v>
      </c>
      <c r="H8" s="98">
        <v>0</v>
      </c>
      <c r="I8" s="98">
        <v>0</v>
      </c>
      <c r="J8" s="98">
        <v>0</v>
      </c>
      <c r="K8" s="98">
        <v>3795191.1883032476</v>
      </c>
      <c r="L8" s="98">
        <v>-98652.915520000024</v>
      </c>
      <c r="M8" s="98">
        <v>0</v>
      </c>
      <c r="N8" s="98">
        <v>6387418.360318711</v>
      </c>
      <c r="O8" s="98">
        <v>631116361.51439404</v>
      </c>
      <c r="P8" s="98">
        <v>757515.35355650017</v>
      </c>
      <c r="Q8" s="98">
        <v>1262246371.8055286</v>
      </c>
      <c r="R8" s="98">
        <v>423381661.61336136</v>
      </c>
      <c r="S8" s="98">
        <v>2062995.9225722998</v>
      </c>
      <c r="T8" s="98">
        <v>45259564.615098901</v>
      </c>
      <c r="U8" s="98">
        <v>76932689.253641888</v>
      </c>
    </row>
    <row r="9" spans="1:21" ht="15.75">
      <c r="A9" s="148" t="s">
        <v>462</v>
      </c>
      <c r="B9" s="98">
        <v>13430934.476951556</v>
      </c>
      <c r="C9" s="98">
        <v>1641432.3758200714</v>
      </c>
      <c r="D9" s="98">
        <v>7376958.8862555195</v>
      </c>
      <c r="E9" s="98">
        <v>89786.266044689852</v>
      </c>
      <c r="F9" s="98">
        <v>114</v>
      </c>
      <c r="G9" s="98">
        <v>0</v>
      </c>
      <c r="H9" s="98">
        <v>0</v>
      </c>
      <c r="I9" s="98">
        <v>0</v>
      </c>
      <c r="J9" s="98">
        <v>0</v>
      </c>
      <c r="K9" s="98">
        <v>0</v>
      </c>
      <c r="L9" s="98">
        <v>0</v>
      </c>
      <c r="M9" s="98">
        <v>6895.97</v>
      </c>
      <c r="N9" s="98">
        <v>0</v>
      </c>
      <c r="O9" s="98">
        <v>50832736.016410686</v>
      </c>
      <c r="P9" s="98">
        <v>3755305.0580023127</v>
      </c>
      <c r="Q9" s="98">
        <v>7400267914.8965111</v>
      </c>
      <c r="R9" s="98">
        <v>5609997750.4947367</v>
      </c>
      <c r="S9" s="98">
        <v>1020523439.1062546</v>
      </c>
      <c r="T9" s="98">
        <v>290048703.50518137</v>
      </c>
      <c r="U9" s="98">
        <v>127246023.81107506</v>
      </c>
    </row>
    <row r="10" spans="1:21" ht="15.75">
      <c r="A10" s="148" t="s">
        <v>463</v>
      </c>
      <c r="B10" s="98">
        <v>1090260.8351237634</v>
      </c>
      <c r="C10" s="98">
        <v>618</v>
      </c>
      <c r="D10" s="98">
        <v>123583.63720176346</v>
      </c>
      <c r="E10" s="98">
        <v>0</v>
      </c>
      <c r="F10" s="98">
        <v>8768633.4100000001</v>
      </c>
      <c r="G10" s="98">
        <v>0</v>
      </c>
      <c r="H10" s="98">
        <v>0</v>
      </c>
      <c r="I10" s="98">
        <v>0</v>
      </c>
      <c r="J10" s="98">
        <v>0</v>
      </c>
      <c r="K10" s="98">
        <v>2641635.14</v>
      </c>
      <c r="L10" s="98">
        <v>0</v>
      </c>
      <c r="M10" s="98">
        <v>0</v>
      </c>
      <c r="N10" s="98">
        <v>31805.411406000003</v>
      </c>
      <c r="O10" s="98">
        <v>231091754.61732978</v>
      </c>
      <c r="P10" s="98">
        <v>618</v>
      </c>
      <c r="Q10" s="98">
        <v>90390205.605034202</v>
      </c>
      <c r="R10" s="98">
        <v>211733.28150000001</v>
      </c>
      <c r="S10" s="98">
        <v>0</v>
      </c>
      <c r="T10" s="98">
        <v>0</v>
      </c>
      <c r="U10" s="98">
        <v>0</v>
      </c>
    </row>
    <row r="11" spans="1:21" ht="15.75">
      <c r="A11" s="147" t="s">
        <v>493</v>
      </c>
      <c r="B11" s="98">
        <v>3090275.1976134637</v>
      </c>
      <c r="C11" s="98">
        <v>0</v>
      </c>
      <c r="D11" s="98">
        <v>25943.289394945146</v>
      </c>
      <c r="E11" s="98">
        <v>16041.820609549359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10365.932245000004</v>
      </c>
      <c r="L11" s="98">
        <v>0</v>
      </c>
      <c r="M11" s="98">
        <v>0</v>
      </c>
      <c r="N11" s="98">
        <v>184750.93554514111</v>
      </c>
      <c r="O11" s="98">
        <v>66418928.818911187</v>
      </c>
      <c r="P11" s="98">
        <v>429.70000000000073</v>
      </c>
      <c r="Q11" s="98">
        <v>80201110.517357707</v>
      </c>
      <c r="R11" s="98">
        <v>7468275.3812706005</v>
      </c>
      <c r="S11" s="98">
        <v>205678.89157260003</v>
      </c>
      <c r="T11" s="98">
        <v>285194.66207449994</v>
      </c>
      <c r="U11" s="98">
        <v>22791.5</v>
      </c>
    </row>
    <row r="12" spans="1:21" ht="15.75">
      <c r="A12" s="147" t="s">
        <v>494</v>
      </c>
      <c r="B12" s="98">
        <v>868027.80735815305</v>
      </c>
      <c r="C12" s="98">
        <v>141</v>
      </c>
      <c r="D12" s="98">
        <v>43428.078223353143</v>
      </c>
      <c r="E12" s="98">
        <v>3897.9797609861444</v>
      </c>
      <c r="F12" s="98">
        <v>0</v>
      </c>
      <c r="G12" s="98">
        <v>183299018.59050685</v>
      </c>
      <c r="H12" s="98">
        <v>0</v>
      </c>
      <c r="I12" s="98">
        <v>33125796.071029305</v>
      </c>
      <c r="J12" s="98">
        <v>149617.13</v>
      </c>
      <c r="K12" s="98">
        <v>0</v>
      </c>
      <c r="L12" s="98">
        <v>0</v>
      </c>
      <c r="M12" s="98">
        <v>0</v>
      </c>
      <c r="N12" s="98">
        <v>0</v>
      </c>
      <c r="O12" s="98">
        <v>184613471.77827975</v>
      </c>
      <c r="P12" s="98">
        <v>201.7285215</v>
      </c>
      <c r="Q12" s="98">
        <v>75066529.268703461</v>
      </c>
      <c r="R12" s="98">
        <v>16042172.750813052</v>
      </c>
      <c r="S12" s="98">
        <v>8034778.735425273</v>
      </c>
      <c r="T12" s="98">
        <v>7637.4943488000008</v>
      </c>
      <c r="U12" s="98">
        <v>737976.97463599988</v>
      </c>
    </row>
    <row r="13" spans="1:21" ht="15.75">
      <c r="A13" s="149" t="s">
        <v>495</v>
      </c>
      <c r="B13" s="98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</row>
    <row r="14" spans="1:21" ht="15.75">
      <c r="A14" s="150" t="s">
        <v>496</v>
      </c>
      <c r="B14" s="98">
        <v>4055792.9849637868</v>
      </c>
      <c r="C14" s="98">
        <v>504498.32239032513</v>
      </c>
      <c r="D14" s="98">
        <v>1715143.5593142249</v>
      </c>
      <c r="E14" s="98">
        <v>10432.322433467729</v>
      </c>
      <c r="F14" s="98">
        <v>138533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47021.84</v>
      </c>
      <c r="N14" s="98">
        <v>0</v>
      </c>
      <c r="O14" s="98">
        <v>15477862.79495633</v>
      </c>
      <c r="P14" s="98">
        <v>2802930.1579184923</v>
      </c>
      <c r="Q14" s="98">
        <v>417382579.63478565</v>
      </c>
      <c r="R14" s="98">
        <v>536048838.65651548</v>
      </c>
      <c r="S14" s="98">
        <v>133780142.62654115</v>
      </c>
      <c r="T14" s="98">
        <v>926443.69892709993</v>
      </c>
      <c r="U14" s="98">
        <v>118149599.18390892</v>
      </c>
    </row>
    <row r="15" spans="1:21" s="90" customFormat="1" ht="15.75">
      <c r="A15" s="78" t="s">
        <v>490</v>
      </c>
      <c r="B15" s="99">
        <v>33505191.008224357</v>
      </c>
      <c r="C15" s="99">
        <v>2505408.0493235965</v>
      </c>
      <c r="D15" s="99">
        <v>10785635.941323051</v>
      </c>
      <c r="E15" s="99">
        <v>173061.40183917325</v>
      </c>
      <c r="F15" s="99">
        <v>9577624</v>
      </c>
      <c r="G15" s="99">
        <v>183299018.59050685</v>
      </c>
      <c r="H15" s="99">
        <v>0</v>
      </c>
      <c r="I15" s="99">
        <v>33125796.071029305</v>
      </c>
      <c r="J15" s="99">
        <v>149617.13</v>
      </c>
      <c r="K15" s="99">
        <v>6447192.260548248</v>
      </c>
      <c r="L15" s="99">
        <v>-98652.915520000024</v>
      </c>
      <c r="M15" s="99">
        <v>53917.81</v>
      </c>
      <c r="N15" s="99">
        <v>6603974.707269852</v>
      </c>
      <c r="O15" s="99">
        <v>1179551115.540282</v>
      </c>
      <c r="P15" s="99">
        <v>7316999.9979988048</v>
      </c>
      <c r="Q15" s="99">
        <v>9325554711.7279205</v>
      </c>
      <c r="R15" s="99">
        <v>6593150432.1781969</v>
      </c>
      <c r="S15" s="99">
        <v>1164607035.2823658</v>
      </c>
      <c r="T15" s="99">
        <v>336527543.97563064</v>
      </c>
      <c r="U15" s="99">
        <v>323089080.72326189</v>
      </c>
    </row>
  </sheetData>
  <mergeCells count="23">
    <mergeCell ref="D4:D5"/>
    <mergeCell ref="E4:E5"/>
    <mergeCell ref="G4:G5"/>
    <mergeCell ref="M3:M5"/>
    <mergeCell ref="H4:H5"/>
    <mergeCell ref="I4:J4"/>
    <mergeCell ref="G3:J3"/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</mergeCells>
  <phoneticPr fontId="0" type="noConversion"/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35" orientation="landscape" r:id="rId1"/>
  <headerFooter alignWithMargins="0">
    <oddFooter xml:space="preserve">&amp;C&amp;"Times New Roman,Regular"
</oddFooter>
  </headerFooter>
  <colBreaks count="1" manualBreakCount="1">
    <brk id="12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4"/>
  <sheetViews>
    <sheetView zoomScale="80" zoomScaleNormal="80" zoomScaleSheetLayoutView="80" workbookViewId="0">
      <selection sqref="A1:J1"/>
    </sheetView>
  </sheetViews>
  <sheetFormatPr defaultRowHeight="15.75"/>
  <cols>
    <col min="1" max="1" width="25.7109375" style="86" customWidth="1"/>
    <col min="2" max="4" width="20.7109375" style="87" customWidth="1"/>
    <col min="5" max="5" width="18.5703125" style="87" customWidth="1"/>
    <col min="6" max="6" width="20.28515625" style="87" customWidth="1"/>
    <col min="7" max="7" width="20.42578125" style="87" customWidth="1"/>
    <col min="8" max="8" width="25.7109375" style="87" customWidth="1"/>
    <col min="9" max="9" width="21.28515625" style="87" customWidth="1"/>
    <col min="10" max="10" width="18.7109375" style="88" customWidth="1"/>
    <col min="11" max="16384" width="9.140625" style="88"/>
  </cols>
  <sheetData>
    <row r="1" spans="1:10" s="81" customFormat="1" ht="15.75" customHeight="1">
      <c r="A1" s="250" t="s">
        <v>820</v>
      </c>
      <c r="B1" s="250"/>
      <c r="C1" s="250"/>
      <c r="D1" s="250"/>
      <c r="E1" s="250"/>
      <c r="F1" s="250"/>
      <c r="G1" s="250"/>
      <c r="H1" s="250"/>
      <c r="I1" s="250"/>
      <c r="J1" s="250"/>
    </row>
    <row r="2" spans="1:10" s="81" customFormat="1" ht="13.5" customHeight="1">
      <c r="A2" s="261" t="s">
        <v>125</v>
      </c>
      <c r="B2" s="261"/>
      <c r="C2" s="261"/>
      <c r="D2" s="261"/>
      <c r="E2" s="261"/>
      <c r="F2" s="261"/>
      <c r="G2" s="261"/>
      <c r="H2" s="261"/>
      <c r="I2" s="261"/>
      <c r="J2" s="261"/>
    </row>
    <row r="3" spans="1:10" s="82" customFormat="1" ht="33" customHeight="1">
      <c r="A3" s="251" t="s">
        <v>458</v>
      </c>
      <c r="B3" s="253" t="s">
        <v>534</v>
      </c>
      <c r="C3" s="255" t="s">
        <v>535</v>
      </c>
      <c r="D3" s="256"/>
      <c r="E3" s="257" t="s">
        <v>536</v>
      </c>
      <c r="F3" s="257"/>
      <c r="G3" s="255" t="s">
        <v>537</v>
      </c>
      <c r="H3" s="258"/>
      <c r="I3" s="257" t="s">
        <v>538</v>
      </c>
      <c r="J3" s="259" t="s">
        <v>539</v>
      </c>
    </row>
    <row r="4" spans="1:10" s="83" customFormat="1" ht="78.75">
      <c r="A4" s="252"/>
      <c r="B4" s="254"/>
      <c r="C4" s="155" t="s">
        <v>540</v>
      </c>
      <c r="D4" s="155" t="s">
        <v>541</v>
      </c>
      <c r="E4" s="159" t="s">
        <v>542</v>
      </c>
      <c r="F4" s="159" t="s">
        <v>543</v>
      </c>
      <c r="G4" s="159" t="s">
        <v>544</v>
      </c>
      <c r="H4" s="159" t="s">
        <v>545</v>
      </c>
      <c r="I4" s="257"/>
      <c r="J4" s="260"/>
    </row>
    <row r="5" spans="1:10" s="84" customFormat="1" ht="25.5">
      <c r="A5" s="147" t="s">
        <v>492</v>
      </c>
      <c r="B5" s="98">
        <v>316693.91138879355</v>
      </c>
      <c r="C5" s="98">
        <v>40747674.76987233</v>
      </c>
      <c r="D5" s="98">
        <v>1793799.2675688625</v>
      </c>
      <c r="E5" s="98">
        <v>278766.16214894276</v>
      </c>
      <c r="F5" s="98">
        <v>2404141.9478677311</v>
      </c>
      <c r="G5" s="98">
        <v>1801535.6700000002</v>
      </c>
      <c r="H5" s="98">
        <v>25017353.106718425</v>
      </c>
      <c r="I5" s="98">
        <v>2186123.973751687</v>
      </c>
      <c r="J5" s="98">
        <v>74546088.809316769</v>
      </c>
    </row>
    <row r="6" spans="1:10" s="84" customFormat="1">
      <c r="A6" s="148" t="s">
        <v>460</v>
      </c>
      <c r="B6" s="98">
        <v>299774.29508816218</v>
      </c>
      <c r="C6" s="98">
        <v>39989185.050194338</v>
      </c>
      <c r="D6" s="98">
        <v>1762105.9183635416</v>
      </c>
      <c r="E6" s="98">
        <v>273088.38048750866</v>
      </c>
      <c r="F6" s="98">
        <v>2371733.3684990606</v>
      </c>
      <c r="G6" s="98">
        <v>1522485.6500000001</v>
      </c>
      <c r="H6" s="98">
        <v>21637504.785992872</v>
      </c>
      <c r="I6" s="98">
        <v>1671932.0647854581</v>
      </c>
      <c r="J6" s="98">
        <v>69527809.513410941</v>
      </c>
    </row>
    <row r="7" spans="1:10" s="84" customFormat="1">
      <c r="A7" s="148" t="s">
        <v>461</v>
      </c>
      <c r="B7" s="98">
        <v>123942.3425191821</v>
      </c>
      <c r="C7" s="98">
        <v>10265355.42217605</v>
      </c>
      <c r="D7" s="98">
        <v>1348141.9658588802</v>
      </c>
      <c r="E7" s="98">
        <v>250633.21118786043</v>
      </c>
      <c r="F7" s="98">
        <v>1604209.6868850868</v>
      </c>
      <c r="G7" s="98">
        <v>1522051.1300000001</v>
      </c>
      <c r="H7" s="98">
        <v>10998983.660613751</v>
      </c>
      <c r="I7" s="98">
        <v>1296458.2070656358</v>
      </c>
      <c r="J7" s="98">
        <v>27409775.626306444</v>
      </c>
    </row>
    <row r="8" spans="1:10" s="84" customFormat="1">
      <c r="A8" s="148" t="s">
        <v>462</v>
      </c>
      <c r="B8" s="98">
        <v>175831.95256898005</v>
      </c>
      <c r="C8" s="98">
        <v>29723829.628018282</v>
      </c>
      <c r="D8" s="98">
        <v>413963.95250466105</v>
      </c>
      <c r="E8" s="98">
        <v>22455.169299648238</v>
      </c>
      <c r="F8" s="98">
        <v>767523.68161397334</v>
      </c>
      <c r="G8" s="98">
        <v>434.52</v>
      </c>
      <c r="H8" s="98">
        <v>10638521.125379123</v>
      </c>
      <c r="I8" s="98">
        <v>375473.85771982255</v>
      </c>
      <c r="J8" s="98">
        <v>42118033.887104489</v>
      </c>
    </row>
    <row r="9" spans="1:10" s="84" customFormat="1" ht="25.5">
      <c r="A9" s="148" t="s">
        <v>463</v>
      </c>
      <c r="B9" s="98">
        <v>16919.616300631409</v>
      </c>
      <c r="C9" s="98">
        <v>758489.71967799054</v>
      </c>
      <c r="D9" s="98">
        <v>31693.349205320872</v>
      </c>
      <c r="E9" s="98">
        <v>5677.7816614341609</v>
      </c>
      <c r="F9" s="98">
        <v>32408.579368670558</v>
      </c>
      <c r="G9" s="98">
        <v>279050.01999999996</v>
      </c>
      <c r="H9" s="98">
        <v>3379848.3207255509</v>
      </c>
      <c r="I9" s="98">
        <v>514191.90896622877</v>
      </c>
      <c r="J9" s="98">
        <v>5018279.2959058266</v>
      </c>
    </row>
    <row r="10" spans="1:10" s="84" customFormat="1" ht="25.5">
      <c r="A10" s="147" t="s">
        <v>493</v>
      </c>
      <c r="B10" s="98">
        <v>7545.2045061443114</v>
      </c>
      <c r="C10" s="98">
        <v>534456.54102822789</v>
      </c>
      <c r="D10" s="98">
        <v>32701.82183272779</v>
      </c>
      <c r="E10" s="98">
        <v>4219.9434117247074</v>
      </c>
      <c r="F10" s="98">
        <v>54311.308685473115</v>
      </c>
      <c r="G10" s="98">
        <v>120386.98</v>
      </c>
      <c r="H10" s="98">
        <v>1291226.9329209595</v>
      </c>
      <c r="I10" s="98">
        <v>245794.78907718803</v>
      </c>
      <c r="J10" s="98">
        <v>2290643.5214624451</v>
      </c>
    </row>
    <row r="11" spans="1:10" s="84" customFormat="1" ht="27.75" customHeight="1">
      <c r="A11" s="147" t="s">
        <v>494</v>
      </c>
      <c r="B11" s="98">
        <v>8228.8442567162292</v>
      </c>
      <c r="C11" s="98">
        <v>2774212.7621187102</v>
      </c>
      <c r="D11" s="98">
        <v>1190184.1299218284</v>
      </c>
      <c r="E11" s="98">
        <v>96449.656704823137</v>
      </c>
      <c r="F11" s="98">
        <v>1126379.437250725</v>
      </c>
      <c r="G11" s="98">
        <v>234966.54000000004</v>
      </c>
      <c r="H11" s="98">
        <v>3230665.3812940307</v>
      </c>
      <c r="I11" s="98">
        <v>122626.68030339404</v>
      </c>
      <c r="J11" s="98">
        <v>8783713.4318502303</v>
      </c>
    </row>
    <row r="12" spans="1:10" s="84" customFormat="1">
      <c r="A12" s="149" t="s">
        <v>495</v>
      </c>
      <c r="B12" s="98">
        <v>0</v>
      </c>
      <c r="C12" s="98">
        <v>0</v>
      </c>
      <c r="D12" s="98">
        <v>0</v>
      </c>
      <c r="E12" s="98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</row>
    <row r="13" spans="1:10" s="84" customFormat="1" ht="36.75" customHeight="1">
      <c r="A13" s="150" t="s">
        <v>496</v>
      </c>
      <c r="B13" s="98">
        <v>10365.41</v>
      </c>
      <c r="C13" s="98">
        <v>4791628.0273352219</v>
      </c>
      <c r="D13" s="98">
        <v>510064.17796416627</v>
      </c>
      <c r="E13" s="98">
        <v>13708.379236441629</v>
      </c>
      <c r="F13" s="98">
        <v>74538.093943271131</v>
      </c>
      <c r="G13" s="98">
        <v>246686.96470000004</v>
      </c>
      <c r="H13" s="98">
        <v>1859979.7716974383</v>
      </c>
      <c r="I13" s="98">
        <v>53724.089537119507</v>
      </c>
      <c r="J13" s="98">
        <v>7560694.9144136589</v>
      </c>
    </row>
    <row r="14" spans="1:10" s="85" customFormat="1">
      <c r="A14" s="78" t="s">
        <v>490</v>
      </c>
      <c r="B14" s="99">
        <v>342833.37015165412</v>
      </c>
      <c r="C14" s="99">
        <v>48847972.100354478</v>
      </c>
      <c r="D14" s="99">
        <v>3526749.3972875853</v>
      </c>
      <c r="E14" s="99">
        <v>393144.14150193229</v>
      </c>
      <c r="F14" s="99">
        <v>3659370.7877472006</v>
      </c>
      <c r="G14" s="99">
        <v>2403576.1547000003</v>
      </c>
      <c r="H14" s="99">
        <v>31399225.192630854</v>
      </c>
      <c r="I14" s="99">
        <v>2608269.5326693892</v>
      </c>
      <c r="J14" s="99">
        <v>93181140.67704311</v>
      </c>
    </row>
  </sheetData>
  <mergeCells count="9">
    <mergeCell ref="A1:J1"/>
    <mergeCell ref="A3:A4"/>
    <mergeCell ref="B3:B4"/>
    <mergeCell ref="C3:D3"/>
    <mergeCell ref="E3:F3"/>
    <mergeCell ref="G3:H3"/>
    <mergeCell ref="I3:I4"/>
    <mergeCell ref="J3:J4"/>
    <mergeCell ref="A2:J2"/>
  </mergeCells>
  <phoneticPr fontId="0" type="noConversion"/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G16"/>
  <sheetViews>
    <sheetView zoomScale="70" zoomScaleNormal="70" zoomScaleSheetLayoutView="70" workbookViewId="0">
      <pane xSplit="1" ySplit="5" topLeftCell="B6" activePane="bottomRight" state="frozen"/>
      <selection activeCell="F17" sqref="F17"/>
      <selection pane="topRight" activeCell="F17" sqref="F17"/>
      <selection pane="bottomLeft" activeCell="F17" sqref="F17"/>
      <selection pane="bottomRight" sqref="A1:AE1"/>
    </sheetView>
  </sheetViews>
  <sheetFormatPr defaultColWidth="44" defaultRowHeight="15.75"/>
  <cols>
    <col min="1" max="1" width="25.7109375" style="116" customWidth="1"/>
    <col min="2" max="2" width="20.7109375" style="116" customWidth="1"/>
    <col min="3" max="3" width="23.7109375" style="116" customWidth="1"/>
    <col min="4" max="4" width="20.7109375" style="116" customWidth="1"/>
    <col min="5" max="5" width="23.7109375" style="116" customWidth="1"/>
    <col min="6" max="6" width="20.7109375" style="116" customWidth="1"/>
    <col min="7" max="7" width="23.7109375" style="116" customWidth="1"/>
    <col min="8" max="9" width="24.7109375" style="116" customWidth="1"/>
    <col min="10" max="10" width="17.7109375" style="116" customWidth="1"/>
    <col min="11" max="11" width="22.140625" style="116" customWidth="1"/>
    <col min="12" max="12" width="20.7109375" style="116" customWidth="1"/>
    <col min="13" max="13" width="23.5703125" style="116" customWidth="1"/>
    <col min="14" max="14" width="24.85546875" style="116" customWidth="1"/>
    <col min="15" max="15" width="14.7109375" style="116" customWidth="1"/>
    <col min="16" max="17" width="18.7109375" style="116" customWidth="1"/>
    <col min="18" max="18" width="11.7109375" style="116" customWidth="1"/>
    <col min="19" max="19" width="15.7109375" style="116" customWidth="1"/>
    <col min="20" max="20" width="18.85546875" style="116" customWidth="1"/>
    <col min="21" max="21" width="19.28515625" style="116" customWidth="1"/>
    <col min="22" max="22" width="15.7109375" style="116" customWidth="1"/>
    <col min="23" max="23" width="11.7109375" style="116" customWidth="1"/>
    <col min="24" max="24" width="15.7109375" style="116" customWidth="1"/>
    <col min="25" max="25" width="11.7109375" style="116" customWidth="1"/>
    <col min="26" max="26" width="15.7109375" style="116" customWidth="1"/>
    <col min="27" max="27" width="11.7109375" style="116" customWidth="1"/>
    <col min="28" max="28" width="15.7109375" style="116" customWidth="1"/>
    <col min="29" max="29" width="11.7109375" style="116" customWidth="1"/>
    <col min="30" max="30" width="15.7109375" style="116" customWidth="1"/>
    <col min="31" max="31" width="30.42578125" style="116" customWidth="1"/>
    <col min="32" max="16384" width="44" style="116"/>
  </cols>
  <sheetData>
    <row r="1" spans="1:33" ht="15.75" customHeight="1">
      <c r="A1" s="269" t="s">
        <v>821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115"/>
      <c r="AG1" s="115"/>
    </row>
    <row r="2" spans="1:33" ht="11.25" customHeight="1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2" t="s">
        <v>125</v>
      </c>
    </row>
    <row r="3" spans="1:33" s="117" customFormat="1" ht="15.75" customHeight="1">
      <c r="A3" s="262" t="s">
        <v>458</v>
      </c>
      <c r="B3" s="262" t="s">
        <v>546</v>
      </c>
      <c r="C3" s="262"/>
      <c r="D3" s="262" t="s">
        <v>547</v>
      </c>
      <c r="E3" s="262"/>
      <c r="F3" s="267" t="s">
        <v>548</v>
      </c>
      <c r="G3" s="267"/>
      <c r="H3" s="268" t="s">
        <v>549</v>
      </c>
      <c r="I3" s="268"/>
      <c r="J3" s="268"/>
      <c r="K3" s="268"/>
      <c r="L3" s="268"/>
      <c r="M3" s="273" t="s">
        <v>550</v>
      </c>
      <c r="N3" s="273"/>
      <c r="O3" s="262" t="s">
        <v>551</v>
      </c>
      <c r="P3" s="272"/>
      <c r="Q3" s="272"/>
      <c r="R3" s="240" t="s">
        <v>552</v>
      </c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62" t="s">
        <v>553</v>
      </c>
    </row>
    <row r="4" spans="1:33" ht="28.5" customHeight="1">
      <c r="A4" s="262"/>
      <c r="B4" s="262" t="s">
        <v>554</v>
      </c>
      <c r="C4" s="262" t="s">
        <v>555</v>
      </c>
      <c r="D4" s="262" t="s">
        <v>556</v>
      </c>
      <c r="E4" s="262" t="s">
        <v>557</v>
      </c>
      <c r="F4" s="262" t="s">
        <v>556</v>
      </c>
      <c r="G4" s="262" t="s">
        <v>557</v>
      </c>
      <c r="H4" s="262" t="s">
        <v>558</v>
      </c>
      <c r="I4" s="262" t="s">
        <v>559</v>
      </c>
      <c r="J4" s="270" t="s">
        <v>560</v>
      </c>
      <c r="K4" s="257" t="s">
        <v>561</v>
      </c>
      <c r="L4" s="262" t="s">
        <v>562</v>
      </c>
      <c r="M4" s="273"/>
      <c r="N4" s="273"/>
      <c r="O4" s="262" t="s">
        <v>507</v>
      </c>
      <c r="P4" s="262" t="s">
        <v>561</v>
      </c>
      <c r="Q4" s="264"/>
      <c r="R4" s="265" t="s">
        <v>563</v>
      </c>
      <c r="S4" s="265"/>
      <c r="T4" s="248" t="s">
        <v>564</v>
      </c>
      <c r="U4" s="248"/>
      <c r="V4" s="248"/>
      <c r="W4" s="245" t="s">
        <v>565</v>
      </c>
      <c r="X4" s="245"/>
      <c r="Y4" s="245" t="s">
        <v>566</v>
      </c>
      <c r="Z4" s="245"/>
      <c r="AA4" s="245" t="s">
        <v>507</v>
      </c>
      <c r="AB4" s="245"/>
      <c r="AC4" s="266" t="s">
        <v>567</v>
      </c>
      <c r="AD4" s="266"/>
      <c r="AE4" s="263"/>
    </row>
    <row r="5" spans="1:33" s="117" customFormat="1" ht="94.5">
      <c r="A5" s="262"/>
      <c r="B5" s="262"/>
      <c r="C5" s="262"/>
      <c r="D5" s="262"/>
      <c r="E5" s="262"/>
      <c r="F5" s="262"/>
      <c r="G5" s="262"/>
      <c r="H5" s="262"/>
      <c r="I5" s="262"/>
      <c r="J5" s="271"/>
      <c r="K5" s="257"/>
      <c r="L5" s="262"/>
      <c r="M5" s="160" t="s">
        <v>568</v>
      </c>
      <c r="N5" s="160" t="s">
        <v>569</v>
      </c>
      <c r="O5" s="262"/>
      <c r="P5" s="160" t="s">
        <v>570</v>
      </c>
      <c r="Q5" s="160" t="s">
        <v>571</v>
      </c>
      <c r="R5" s="144" t="s">
        <v>572</v>
      </c>
      <c r="S5" s="144" t="s">
        <v>573</v>
      </c>
      <c r="T5" s="158" t="s">
        <v>574</v>
      </c>
      <c r="U5" s="158" t="s">
        <v>575</v>
      </c>
      <c r="V5" s="158" t="s">
        <v>576</v>
      </c>
      <c r="W5" s="144" t="s">
        <v>572</v>
      </c>
      <c r="X5" s="144" t="s">
        <v>573</v>
      </c>
      <c r="Y5" s="144" t="s">
        <v>572</v>
      </c>
      <c r="Z5" s="144" t="s">
        <v>573</v>
      </c>
      <c r="AA5" s="144" t="s">
        <v>572</v>
      </c>
      <c r="AB5" s="144" t="s">
        <v>573</v>
      </c>
      <c r="AC5" s="144" t="s">
        <v>572</v>
      </c>
      <c r="AD5" s="144" t="s">
        <v>573</v>
      </c>
      <c r="AE5" s="263"/>
    </row>
    <row r="6" spans="1:33" s="92" customFormat="1" ht="25.5">
      <c r="A6" s="147" t="s">
        <v>492</v>
      </c>
      <c r="B6" s="98">
        <v>472094</v>
      </c>
      <c r="C6" s="98">
        <v>187270</v>
      </c>
      <c r="D6" s="98">
        <v>1416154.2841530056</v>
      </c>
      <c r="E6" s="98">
        <v>372703</v>
      </c>
      <c r="F6" s="98">
        <v>12811912018.019651</v>
      </c>
      <c r="G6" s="98">
        <v>2393683333.3419399</v>
      </c>
      <c r="H6" s="98">
        <v>284537302.59416866</v>
      </c>
      <c r="I6" s="98">
        <v>284537302.59416866</v>
      </c>
      <c r="J6" s="98">
        <v>57079302.785700008</v>
      </c>
      <c r="K6" s="98">
        <v>110711462.80994974</v>
      </c>
      <c r="L6" s="98">
        <v>123521447.404</v>
      </c>
      <c r="M6" s="98">
        <v>10221273.197178202</v>
      </c>
      <c r="N6" s="98">
        <v>14342956.780663002</v>
      </c>
      <c r="O6" s="98">
        <v>278883399.25102454</v>
      </c>
      <c r="P6" s="98">
        <v>54016954.210000001</v>
      </c>
      <c r="Q6" s="98">
        <v>41489380.392326541</v>
      </c>
      <c r="R6" s="98">
        <v>16604</v>
      </c>
      <c r="S6" s="98">
        <v>88882340.895529583</v>
      </c>
      <c r="T6" s="98">
        <v>8230</v>
      </c>
      <c r="U6" s="98">
        <v>0</v>
      </c>
      <c r="V6" s="98">
        <v>29189586.785199102</v>
      </c>
      <c r="W6" s="98">
        <v>1975</v>
      </c>
      <c r="X6" s="98">
        <v>14753021.539022701</v>
      </c>
      <c r="Y6" s="98">
        <v>32822</v>
      </c>
      <c r="Z6" s="98">
        <v>6823641.8209912032</v>
      </c>
      <c r="AA6" s="98">
        <v>59631</v>
      </c>
      <c r="AB6" s="98">
        <v>139648591.04074258</v>
      </c>
      <c r="AC6" s="98">
        <v>2172</v>
      </c>
      <c r="AD6" s="98">
        <v>10025546.5815563</v>
      </c>
      <c r="AE6" s="98">
        <v>14862837.09</v>
      </c>
    </row>
    <row r="7" spans="1:33" s="92" customFormat="1">
      <c r="A7" s="148" t="s">
        <v>460</v>
      </c>
      <c r="B7" s="98">
        <v>432954</v>
      </c>
      <c r="C7" s="98">
        <v>185491</v>
      </c>
      <c r="D7" s="98">
        <v>1346222.2841530056</v>
      </c>
      <c r="E7" s="98">
        <v>348184</v>
      </c>
      <c r="F7" s="98">
        <v>12790035077.919649</v>
      </c>
      <c r="G7" s="98">
        <v>2388320473.99194</v>
      </c>
      <c r="H7" s="98">
        <v>230100653.77416864</v>
      </c>
      <c r="I7" s="98">
        <v>230100653.77416864</v>
      </c>
      <c r="J7" s="98">
        <v>56334297.88570001</v>
      </c>
      <c r="K7" s="98">
        <v>88892065.429949746</v>
      </c>
      <c r="L7" s="98">
        <v>104206317.934</v>
      </c>
      <c r="M7" s="98">
        <v>9081344.6271782015</v>
      </c>
      <c r="N7" s="98">
        <v>7209276.2506630011</v>
      </c>
      <c r="O7" s="98">
        <v>228684527.71102452</v>
      </c>
      <c r="P7" s="98">
        <v>53271949.310000002</v>
      </c>
      <c r="Q7" s="98">
        <v>24746748.692326531</v>
      </c>
      <c r="R7" s="98">
        <v>12598</v>
      </c>
      <c r="S7" s="98">
        <v>60721574.51552961</v>
      </c>
      <c r="T7" s="98">
        <v>7710</v>
      </c>
      <c r="U7" s="98">
        <v>0</v>
      </c>
      <c r="V7" s="98">
        <v>26846977.725199103</v>
      </c>
      <c r="W7" s="98">
        <v>1929</v>
      </c>
      <c r="X7" s="98">
        <v>14513179.289022701</v>
      </c>
      <c r="Y7" s="98">
        <v>32631</v>
      </c>
      <c r="Z7" s="98">
        <v>6621202.8209912032</v>
      </c>
      <c r="AA7" s="98">
        <v>54868</v>
      </c>
      <c r="AB7" s="98">
        <v>108702934.35074262</v>
      </c>
      <c r="AC7" s="98">
        <v>1195</v>
      </c>
      <c r="AD7" s="98">
        <v>4701824.0415562987</v>
      </c>
      <c r="AE7" s="98">
        <v>14862837.09</v>
      </c>
    </row>
    <row r="8" spans="1:33" s="92" customFormat="1">
      <c r="A8" s="148" t="s">
        <v>461</v>
      </c>
      <c r="B8" s="98">
        <v>158997</v>
      </c>
      <c r="C8" s="98">
        <v>16143</v>
      </c>
      <c r="D8" s="98">
        <v>174589</v>
      </c>
      <c r="E8" s="98">
        <v>46726</v>
      </c>
      <c r="F8" s="98">
        <v>1784859770.3350306</v>
      </c>
      <c r="G8" s="98">
        <v>192070488.24779665</v>
      </c>
      <c r="H8" s="98">
        <v>139622602.57959852</v>
      </c>
      <c r="I8" s="98">
        <v>139622602.57959852</v>
      </c>
      <c r="J8" s="98">
        <v>7968721.059700002</v>
      </c>
      <c r="K8" s="98">
        <v>37418849.994099997</v>
      </c>
      <c r="L8" s="98">
        <v>104206317.934</v>
      </c>
      <c r="M8" s="98">
        <v>3326296.1591471997</v>
      </c>
      <c r="N8" s="98">
        <v>3032528.2109630001</v>
      </c>
      <c r="O8" s="98">
        <v>135873073.01342875</v>
      </c>
      <c r="P8" s="98">
        <v>7530812.0200000005</v>
      </c>
      <c r="Q8" s="98">
        <v>16916906</v>
      </c>
      <c r="R8" s="98">
        <v>12598</v>
      </c>
      <c r="S8" s="98">
        <v>60721574.51552961</v>
      </c>
      <c r="T8" s="98">
        <v>7710</v>
      </c>
      <c r="U8" s="98">
        <v>0</v>
      </c>
      <c r="V8" s="98">
        <v>26846977.725199103</v>
      </c>
      <c r="W8" s="98">
        <v>279</v>
      </c>
      <c r="X8" s="98">
        <v>2486755.5608463003</v>
      </c>
      <c r="Y8" s="98">
        <v>28665</v>
      </c>
      <c r="Z8" s="98">
        <v>3873851.4771676017</v>
      </c>
      <c r="AA8" s="98">
        <v>49252</v>
      </c>
      <c r="AB8" s="98">
        <v>93929159.278742611</v>
      </c>
      <c r="AC8" s="98">
        <v>424</v>
      </c>
      <c r="AD8" s="98">
        <v>2128943.0419470998</v>
      </c>
      <c r="AE8" s="98">
        <v>0</v>
      </c>
    </row>
    <row r="9" spans="1:33" s="92" customFormat="1">
      <c r="A9" s="148" t="s">
        <v>462</v>
      </c>
      <c r="B9" s="98">
        <v>273957</v>
      </c>
      <c r="C9" s="98">
        <v>169348</v>
      </c>
      <c r="D9" s="98">
        <v>1171633.2841530056</v>
      </c>
      <c r="E9" s="98">
        <v>301458</v>
      </c>
      <c r="F9" s="98">
        <v>11005175307.584621</v>
      </c>
      <c r="G9" s="98">
        <v>2196249985.7441435</v>
      </c>
      <c r="H9" s="98">
        <v>90478051.194570169</v>
      </c>
      <c r="I9" s="98">
        <v>90478051.194570169</v>
      </c>
      <c r="J9" s="98">
        <v>48365576.826000005</v>
      </c>
      <c r="K9" s="98">
        <v>51473215.435849741</v>
      </c>
      <c r="L9" s="98">
        <v>0</v>
      </c>
      <c r="M9" s="98">
        <v>5755048.4680310003</v>
      </c>
      <c r="N9" s="98">
        <v>4176748.0397000005</v>
      </c>
      <c r="O9" s="98">
        <v>92811454.697595775</v>
      </c>
      <c r="P9" s="98">
        <v>45741137.290000007</v>
      </c>
      <c r="Q9" s="98">
        <v>7829842.6923265364</v>
      </c>
      <c r="R9" s="98">
        <v>0</v>
      </c>
      <c r="S9" s="98">
        <v>0</v>
      </c>
      <c r="T9" s="98">
        <v>0</v>
      </c>
      <c r="U9" s="98">
        <v>0</v>
      </c>
      <c r="V9" s="98">
        <v>0</v>
      </c>
      <c r="W9" s="98">
        <v>1650</v>
      </c>
      <c r="X9" s="98">
        <v>12026423.728176396</v>
      </c>
      <c r="Y9" s="98">
        <v>3966</v>
      </c>
      <c r="Z9" s="98">
        <v>2747351.3438236015</v>
      </c>
      <c r="AA9" s="98">
        <v>5616</v>
      </c>
      <c r="AB9" s="98">
        <v>14773775.072000001</v>
      </c>
      <c r="AC9" s="98">
        <v>771</v>
      </c>
      <c r="AD9" s="98">
        <v>2572880.9996091994</v>
      </c>
      <c r="AE9" s="98">
        <v>14862837.09</v>
      </c>
    </row>
    <row r="10" spans="1:33" s="92" customFormat="1" ht="25.5">
      <c r="A10" s="148" t="s">
        <v>463</v>
      </c>
      <c r="B10" s="98">
        <v>39140</v>
      </c>
      <c r="C10" s="98">
        <v>1779</v>
      </c>
      <c r="D10" s="98">
        <v>69932</v>
      </c>
      <c r="E10" s="98">
        <v>24519</v>
      </c>
      <c r="F10" s="98">
        <v>21876940.100000001</v>
      </c>
      <c r="G10" s="98">
        <v>5362859.3499999996</v>
      </c>
      <c r="H10" s="98">
        <v>54436648.82</v>
      </c>
      <c r="I10" s="98">
        <v>54436648.82</v>
      </c>
      <c r="J10" s="98">
        <v>745004.9</v>
      </c>
      <c r="K10" s="98">
        <v>21819397.380000003</v>
      </c>
      <c r="L10" s="98">
        <v>19315129.469999999</v>
      </c>
      <c r="M10" s="98">
        <v>1139928.57</v>
      </c>
      <c r="N10" s="98">
        <v>7133680.5299999993</v>
      </c>
      <c r="O10" s="98">
        <v>50198871.540000007</v>
      </c>
      <c r="P10" s="98">
        <v>745004.9</v>
      </c>
      <c r="Q10" s="98">
        <v>16742631.700000001</v>
      </c>
      <c r="R10" s="98">
        <v>4006</v>
      </c>
      <c r="S10" s="98">
        <v>28160766.380000003</v>
      </c>
      <c r="T10" s="98">
        <v>520</v>
      </c>
      <c r="U10" s="98">
        <v>0</v>
      </c>
      <c r="V10" s="98">
        <v>2342609.0599999996</v>
      </c>
      <c r="W10" s="98">
        <v>46</v>
      </c>
      <c r="X10" s="98">
        <v>239842.25000000003</v>
      </c>
      <c r="Y10" s="98">
        <v>191</v>
      </c>
      <c r="Z10" s="98">
        <v>202439</v>
      </c>
      <c r="AA10" s="98">
        <v>4763</v>
      </c>
      <c r="AB10" s="98">
        <v>30945656.690000001</v>
      </c>
      <c r="AC10" s="98">
        <v>977</v>
      </c>
      <c r="AD10" s="98">
        <v>5323722.54</v>
      </c>
      <c r="AE10" s="98">
        <v>0</v>
      </c>
    </row>
    <row r="11" spans="1:33" s="92" customFormat="1" ht="25.5">
      <c r="A11" s="147" t="s">
        <v>493</v>
      </c>
      <c r="B11" s="98">
        <v>35810</v>
      </c>
      <c r="C11" s="98">
        <v>626</v>
      </c>
      <c r="D11" s="98">
        <v>33223</v>
      </c>
      <c r="E11" s="98">
        <v>616</v>
      </c>
      <c r="F11" s="98">
        <v>140726811.737344</v>
      </c>
      <c r="G11" s="98">
        <v>7032137.3082720004</v>
      </c>
      <c r="H11" s="98">
        <v>9360035.1050000004</v>
      </c>
      <c r="I11" s="98">
        <v>9360035.1050000004</v>
      </c>
      <c r="J11" s="98">
        <v>193107.17200000002</v>
      </c>
      <c r="K11" s="98">
        <v>926719.2439</v>
      </c>
      <c r="L11" s="98">
        <v>8483888.1806000005</v>
      </c>
      <c r="M11" s="98">
        <v>41591.550000000003</v>
      </c>
      <c r="N11" s="98">
        <v>69104.774099999995</v>
      </c>
      <c r="O11" s="98">
        <v>9810249.8334999997</v>
      </c>
      <c r="P11" s="98">
        <v>688143.02999999991</v>
      </c>
      <c r="Q11" s="98">
        <v>639930.74</v>
      </c>
      <c r="R11" s="98">
        <v>1165</v>
      </c>
      <c r="S11" s="98">
        <v>2959120.15</v>
      </c>
      <c r="T11" s="98">
        <v>451</v>
      </c>
      <c r="U11" s="98">
        <v>0</v>
      </c>
      <c r="V11" s="98">
        <v>994694.35000000009</v>
      </c>
      <c r="W11" s="98">
        <v>9</v>
      </c>
      <c r="X11" s="98">
        <v>32525.89</v>
      </c>
      <c r="Y11" s="98">
        <v>200</v>
      </c>
      <c r="Z11" s="98">
        <v>83597.910000000047</v>
      </c>
      <c r="AA11" s="98">
        <v>1825</v>
      </c>
      <c r="AB11" s="98">
        <v>4069938.3000000007</v>
      </c>
      <c r="AC11" s="98">
        <v>36</v>
      </c>
      <c r="AD11" s="98">
        <v>121041.39000000001</v>
      </c>
      <c r="AE11" s="98">
        <v>0</v>
      </c>
    </row>
    <row r="12" spans="1:33" s="92" customFormat="1">
      <c r="A12" s="147" t="s">
        <v>494</v>
      </c>
      <c r="B12" s="98">
        <v>17450</v>
      </c>
      <c r="C12" s="98">
        <v>7051</v>
      </c>
      <c r="D12" s="98">
        <v>15225</v>
      </c>
      <c r="E12" s="98">
        <v>6365</v>
      </c>
      <c r="F12" s="98">
        <v>131756138.62410295</v>
      </c>
      <c r="G12" s="98">
        <v>50491259.371273622</v>
      </c>
      <c r="H12" s="98">
        <v>69815241.086999983</v>
      </c>
      <c r="I12" s="98">
        <v>8955311.8144999966</v>
      </c>
      <c r="J12" s="98">
        <v>52411879.120200001</v>
      </c>
      <c r="K12" s="98">
        <v>48533479.744996294</v>
      </c>
      <c r="L12" s="98">
        <v>3320236.4184999997</v>
      </c>
      <c r="M12" s="98">
        <v>92520.819999999992</v>
      </c>
      <c r="N12" s="98">
        <v>94125.91909380001</v>
      </c>
      <c r="O12" s="98">
        <v>69547466.251134664</v>
      </c>
      <c r="P12" s="98">
        <v>52182029.705299996</v>
      </c>
      <c r="Q12" s="98">
        <v>2908624.3789000004</v>
      </c>
      <c r="R12" s="98">
        <v>1548</v>
      </c>
      <c r="S12" s="98">
        <v>9261952.9800000004</v>
      </c>
      <c r="T12" s="98">
        <v>518</v>
      </c>
      <c r="U12" s="98">
        <v>19</v>
      </c>
      <c r="V12" s="98">
        <v>6967217.6600000001</v>
      </c>
      <c r="W12" s="98">
        <v>29</v>
      </c>
      <c r="X12" s="98">
        <v>274713.05915419996</v>
      </c>
      <c r="Y12" s="98">
        <v>4</v>
      </c>
      <c r="Z12" s="98">
        <v>2487.92</v>
      </c>
      <c r="AA12" s="98">
        <v>2118</v>
      </c>
      <c r="AB12" s="98">
        <v>16506371.619154202</v>
      </c>
      <c r="AC12" s="98">
        <v>13</v>
      </c>
      <c r="AD12" s="98">
        <v>42008.68</v>
      </c>
      <c r="AE12" s="98">
        <v>0</v>
      </c>
    </row>
    <row r="13" spans="1:33" s="92" customFormat="1">
      <c r="A13" s="149" t="s">
        <v>495</v>
      </c>
      <c r="B13" s="98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</row>
    <row r="14" spans="1:33" s="92" customFormat="1">
      <c r="A14" s="150" t="s">
        <v>496</v>
      </c>
      <c r="B14" s="98">
        <v>134504</v>
      </c>
      <c r="C14" s="98">
        <v>29900</v>
      </c>
      <c r="D14" s="98">
        <v>456880</v>
      </c>
      <c r="E14" s="98">
        <v>79953</v>
      </c>
      <c r="F14" s="98">
        <v>5957403943.2956495</v>
      </c>
      <c r="G14" s="98">
        <v>1859394518.7300525</v>
      </c>
      <c r="H14" s="98">
        <v>20939072.803319648</v>
      </c>
      <c r="I14" s="98">
        <v>20939072.803319648</v>
      </c>
      <c r="J14" s="98">
        <v>3925979.3798000002</v>
      </c>
      <c r="K14" s="98">
        <v>8718897.1017843112</v>
      </c>
      <c r="L14" s="98">
        <v>0</v>
      </c>
      <c r="M14" s="98">
        <v>416974.36718779994</v>
      </c>
      <c r="N14" s="98">
        <v>342829.44227420003</v>
      </c>
      <c r="O14" s="98">
        <v>19921792.713650066</v>
      </c>
      <c r="P14" s="98">
        <v>663325.15</v>
      </c>
      <c r="Q14" s="98">
        <v>4053938.9990843129</v>
      </c>
      <c r="R14" s="98">
        <v>0</v>
      </c>
      <c r="S14" s="98">
        <v>0</v>
      </c>
      <c r="T14" s="98">
        <v>0</v>
      </c>
      <c r="U14" s="98">
        <v>0</v>
      </c>
      <c r="V14" s="98">
        <v>0</v>
      </c>
      <c r="W14" s="98">
        <v>54</v>
      </c>
      <c r="X14" s="98">
        <v>475349.31</v>
      </c>
      <c r="Y14" s="98">
        <v>9456</v>
      </c>
      <c r="Z14" s="98">
        <v>4199120.2467684811</v>
      </c>
      <c r="AA14" s="98">
        <v>9510</v>
      </c>
      <c r="AB14" s="98">
        <v>4674469.5567684807</v>
      </c>
      <c r="AC14" s="98">
        <v>198</v>
      </c>
      <c r="AD14" s="98">
        <v>341039.228</v>
      </c>
      <c r="AE14" s="98">
        <v>129392.79</v>
      </c>
    </row>
    <row r="15" spans="1:33" s="118" customFormat="1">
      <c r="A15" s="78" t="s">
        <v>490</v>
      </c>
      <c r="B15" s="99">
        <v>659858</v>
      </c>
      <c r="C15" s="99">
        <v>224847</v>
      </c>
      <c r="D15" s="99">
        <v>1921482.2841530056</v>
      </c>
      <c r="E15" s="99">
        <v>459637</v>
      </c>
      <c r="F15" s="99">
        <v>19041798911.676743</v>
      </c>
      <c r="G15" s="99">
        <v>4310601248.7515373</v>
      </c>
      <c r="H15" s="99">
        <v>384651651.58948833</v>
      </c>
      <c r="I15" s="99">
        <v>323791722.31698829</v>
      </c>
      <c r="J15" s="99">
        <v>113610268.45769998</v>
      </c>
      <c r="K15" s="99">
        <v>168890558.90063033</v>
      </c>
      <c r="L15" s="99">
        <v>135325572.00310001</v>
      </c>
      <c r="M15" s="99">
        <v>10772359.934366001</v>
      </c>
      <c r="N15" s="99">
        <v>14849016.916131001</v>
      </c>
      <c r="O15" s="99">
        <v>378162908.04930925</v>
      </c>
      <c r="P15" s="99">
        <v>107550452.09529999</v>
      </c>
      <c r="Q15" s="99">
        <v>49091874.510310844</v>
      </c>
      <c r="R15" s="99">
        <v>19317</v>
      </c>
      <c r="S15" s="99">
        <v>101103414.02552959</v>
      </c>
      <c r="T15" s="99">
        <v>9199</v>
      </c>
      <c r="U15" s="99">
        <v>19</v>
      </c>
      <c r="V15" s="99">
        <v>37151498.795199096</v>
      </c>
      <c r="W15" s="99">
        <v>2067</v>
      </c>
      <c r="X15" s="99">
        <v>15535609.798176901</v>
      </c>
      <c r="Y15" s="99">
        <v>42482</v>
      </c>
      <c r="Z15" s="99">
        <v>11108847.897759683</v>
      </c>
      <c r="AA15" s="99">
        <v>73084</v>
      </c>
      <c r="AB15" s="99">
        <v>164899370.51666534</v>
      </c>
      <c r="AC15" s="99">
        <v>2419</v>
      </c>
      <c r="AD15" s="99">
        <v>10529635.879556298</v>
      </c>
      <c r="AE15" s="99">
        <v>14992229.879999999</v>
      </c>
    </row>
    <row r="16" spans="1:33">
      <c r="I16" s="119"/>
    </row>
  </sheetData>
  <mergeCells count="29">
    <mergeCell ref="A1:AE1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  <mergeCell ref="F4:F5"/>
    <mergeCell ref="F3:G3"/>
    <mergeCell ref="E4:E5"/>
    <mergeCell ref="H3:L3"/>
    <mergeCell ref="T4:V4"/>
    <mergeCell ref="Y4:Z4"/>
    <mergeCell ref="W4:X4"/>
    <mergeCell ref="AE3:AE5"/>
    <mergeCell ref="O4:O5"/>
    <mergeCell ref="P4:Q4"/>
    <mergeCell ref="R4:S4"/>
    <mergeCell ref="R3:AD3"/>
    <mergeCell ref="AC4:AD4"/>
  </mergeCells>
  <phoneticPr fontId="0" type="noConversion"/>
  <conditionalFormatting sqref="H6:H14">
    <cfRule type="cellIs" dxfId="0" priority="1" operator="lessThan">
      <formula>I6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23" orientation="landscape" horizontalDpi="300" verticalDpi="300" r:id="rId1"/>
  <headerFooter alignWithMargins="0">
    <oddFooter xml:space="preserve">&amp;C&amp;"Times New Roman,Regular"
</oddFooter>
  </headerFooter>
  <colBreaks count="2" manualBreakCount="2">
    <brk id="12" max="14" man="1"/>
    <brk id="19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33"/>
  <sheetViews>
    <sheetView zoomScale="70" zoomScaleNormal="70" zoomScaleSheetLayoutView="80" workbookViewId="0">
      <pane xSplit="1" ySplit="4" topLeftCell="B5" activePane="bottomRight" state="frozen"/>
      <selection activeCell="F17" sqref="F17"/>
      <selection pane="topRight" activeCell="F17" sqref="F17"/>
      <selection pane="bottomLeft" activeCell="F17" sqref="F17"/>
      <selection pane="bottomRight" activeCell="F17" sqref="F17"/>
    </sheetView>
  </sheetViews>
  <sheetFormatPr defaultColWidth="11.42578125" defaultRowHeight="15.75"/>
  <cols>
    <col min="1" max="1" width="25.7109375" style="95" customWidth="1"/>
    <col min="2" max="2" width="19.85546875" style="96" customWidth="1"/>
    <col min="3" max="3" width="17.85546875" style="96" customWidth="1"/>
    <col min="4" max="4" width="15.28515625" style="96" customWidth="1"/>
    <col min="5" max="5" width="25.7109375" style="96" customWidth="1"/>
    <col min="6" max="8" width="20.7109375" style="96" customWidth="1"/>
    <col min="9" max="9" width="20.5703125" style="96" customWidth="1"/>
    <col min="10" max="10" width="25.7109375" style="96" customWidth="1"/>
    <col min="11" max="11" width="14.5703125" style="96" customWidth="1"/>
    <col min="12" max="12" width="22" style="96" customWidth="1"/>
    <col min="13" max="14" width="19.28515625" style="96" customWidth="1"/>
    <col min="15" max="16384" width="11.42578125" style="96"/>
  </cols>
  <sheetData>
    <row r="1" spans="1:14" s="95" customFormat="1" ht="23.25" customHeight="1">
      <c r="A1" s="274" t="s">
        <v>822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9.75" customHeight="1">
      <c r="A2" s="275" t="s">
        <v>125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</row>
    <row r="3" spans="1:14" s="97" customFormat="1" ht="36" customHeight="1">
      <c r="A3" s="262" t="s">
        <v>458</v>
      </c>
      <c r="B3" s="262" t="s">
        <v>577</v>
      </c>
      <c r="C3" s="262" t="s">
        <v>578</v>
      </c>
      <c r="D3" s="262" t="s">
        <v>579</v>
      </c>
      <c r="E3" s="262"/>
      <c r="F3" s="262" t="s">
        <v>580</v>
      </c>
      <c r="G3" s="262" t="s">
        <v>581</v>
      </c>
      <c r="H3" s="262" t="s">
        <v>582</v>
      </c>
      <c r="I3" s="262" t="s">
        <v>583</v>
      </c>
      <c r="J3" s="262"/>
      <c r="K3" s="277" t="s">
        <v>584</v>
      </c>
      <c r="L3" s="278"/>
      <c r="M3" s="262" t="s">
        <v>585</v>
      </c>
      <c r="N3" s="262" t="s">
        <v>586</v>
      </c>
    </row>
    <row r="4" spans="1:14" s="84" customFormat="1" ht="94.5">
      <c r="A4" s="262"/>
      <c r="B4" s="262"/>
      <c r="C4" s="262"/>
      <c r="D4" s="161" t="s">
        <v>507</v>
      </c>
      <c r="E4" s="161" t="s">
        <v>587</v>
      </c>
      <c r="F4" s="262"/>
      <c r="G4" s="262"/>
      <c r="H4" s="262"/>
      <c r="I4" s="161" t="s">
        <v>507</v>
      </c>
      <c r="J4" s="161" t="s">
        <v>588</v>
      </c>
      <c r="K4" s="161" t="s">
        <v>507</v>
      </c>
      <c r="L4" s="161" t="s">
        <v>589</v>
      </c>
      <c r="M4" s="262"/>
      <c r="N4" s="276"/>
    </row>
    <row r="5" spans="1:14" s="84" customFormat="1" ht="25.5">
      <c r="A5" s="147" t="s">
        <v>492</v>
      </c>
      <c r="B5" s="98">
        <v>6876297.2748744991</v>
      </c>
      <c r="C5" s="98">
        <v>0</v>
      </c>
      <c r="D5" s="98">
        <v>2473811.4530087761</v>
      </c>
      <c r="E5" s="98">
        <v>30254.352780599998</v>
      </c>
      <c r="F5" s="98">
        <v>1275644.7410758999</v>
      </c>
      <c r="G5" s="98">
        <v>514578.02922359994</v>
      </c>
      <c r="H5" s="98">
        <v>1794546.0865322999</v>
      </c>
      <c r="I5" s="98">
        <v>2000768.6991434556</v>
      </c>
      <c r="J5" s="98">
        <v>356746.37</v>
      </c>
      <c r="K5" s="98">
        <v>18362.189999999999</v>
      </c>
      <c r="L5" s="98">
        <v>0</v>
      </c>
      <c r="M5" s="98">
        <v>335528</v>
      </c>
      <c r="N5" s="98">
        <v>613505.90923959995</v>
      </c>
    </row>
    <row r="6" spans="1:14" s="84" customFormat="1">
      <c r="A6" s="148" t="s">
        <v>460</v>
      </c>
      <c r="B6" s="98">
        <v>6872300.2748744991</v>
      </c>
      <c r="C6" s="98">
        <v>0</v>
      </c>
      <c r="D6" s="98">
        <v>2473811.4530087761</v>
      </c>
      <c r="E6" s="98">
        <v>30254.352780599998</v>
      </c>
      <c r="F6" s="98">
        <v>1275644.7410758999</v>
      </c>
      <c r="G6" s="98">
        <v>514578.02922359994</v>
      </c>
      <c r="H6" s="98">
        <v>1794546.0865322999</v>
      </c>
      <c r="I6" s="98">
        <v>2000150.6991434556</v>
      </c>
      <c r="J6" s="98">
        <v>356746.37</v>
      </c>
      <c r="K6" s="98">
        <v>18362.189999999999</v>
      </c>
      <c r="L6" s="98">
        <v>0</v>
      </c>
      <c r="M6" s="98">
        <v>332389</v>
      </c>
      <c r="N6" s="98">
        <v>613240.90923959995</v>
      </c>
    </row>
    <row r="7" spans="1:14" s="84" customFormat="1">
      <c r="A7" s="148" t="s">
        <v>461</v>
      </c>
      <c r="B7" s="98">
        <v>1292369.4948745</v>
      </c>
      <c r="C7" s="98">
        <v>0</v>
      </c>
      <c r="D7" s="98">
        <v>396661.59200159996</v>
      </c>
      <c r="E7" s="98">
        <v>18190.8227806</v>
      </c>
      <c r="F7" s="98">
        <v>165295.12107590001</v>
      </c>
      <c r="G7" s="98">
        <v>178331.9992236</v>
      </c>
      <c r="H7" s="98">
        <v>679157.18653229997</v>
      </c>
      <c r="I7" s="98">
        <v>358718.35111320001</v>
      </c>
      <c r="J7" s="98">
        <v>0</v>
      </c>
      <c r="K7" s="98">
        <v>0</v>
      </c>
      <c r="L7" s="98">
        <v>0</v>
      </c>
      <c r="M7" s="98">
        <v>318422</v>
      </c>
      <c r="N7" s="98">
        <v>315053.7192396</v>
      </c>
    </row>
    <row r="8" spans="1:14" s="84" customFormat="1">
      <c r="A8" s="148" t="s">
        <v>462</v>
      </c>
      <c r="B8" s="98">
        <v>5579930.7800000012</v>
      </c>
      <c r="C8" s="98">
        <v>0</v>
      </c>
      <c r="D8" s="98">
        <v>2077149.8610071754</v>
      </c>
      <c r="E8" s="98">
        <v>12063.53</v>
      </c>
      <c r="F8" s="98">
        <v>1110349.6199999999</v>
      </c>
      <c r="G8" s="98">
        <v>336246.02999999997</v>
      </c>
      <c r="H8" s="98">
        <v>1115388.8999999999</v>
      </c>
      <c r="I8" s="98">
        <v>1641432.3480302556</v>
      </c>
      <c r="J8" s="98">
        <v>356746.37</v>
      </c>
      <c r="K8" s="98">
        <v>18362.189999999999</v>
      </c>
      <c r="L8" s="98">
        <v>0</v>
      </c>
      <c r="M8" s="98">
        <v>13967</v>
      </c>
      <c r="N8" s="98">
        <v>298187.19</v>
      </c>
    </row>
    <row r="9" spans="1:14" s="84" customFormat="1" ht="25.5">
      <c r="A9" s="148" t="s">
        <v>463</v>
      </c>
      <c r="B9" s="98">
        <v>3997</v>
      </c>
      <c r="C9" s="98">
        <v>0</v>
      </c>
      <c r="D9" s="98">
        <v>0</v>
      </c>
      <c r="E9" s="98">
        <v>0</v>
      </c>
      <c r="F9" s="98">
        <v>0</v>
      </c>
      <c r="G9" s="98">
        <v>0</v>
      </c>
      <c r="H9" s="98">
        <v>0</v>
      </c>
      <c r="I9" s="98">
        <v>618</v>
      </c>
      <c r="J9" s="98">
        <v>0</v>
      </c>
      <c r="K9" s="98">
        <v>0</v>
      </c>
      <c r="L9" s="98">
        <v>0</v>
      </c>
      <c r="M9" s="98">
        <v>3139</v>
      </c>
      <c r="N9" s="98">
        <v>265</v>
      </c>
    </row>
    <row r="10" spans="1:14" s="84" customFormat="1" ht="25.5">
      <c r="A10" s="147" t="s">
        <v>493</v>
      </c>
      <c r="B10" s="98">
        <v>26885.720000000008</v>
      </c>
      <c r="C10" s="98">
        <v>0</v>
      </c>
      <c r="D10" s="98">
        <v>429.70000000000073</v>
      </c>
      <c r="E10" s="98">
        <v>0</v>
      </c>
      <c r="F10" s="98">
        <v>1935.3899999999999</v>
      </c>
      <c r="G10" s="98">
        <v>2658.12</v>
      </c>
      <c r="H10" s="98">
        <v>0</v>
      </c>
      <c r="I10" s="98">
        <v>0</v>
      </c>
      <c r="J10" s="98">
        <v>0</v>
      </c>
      <c r="K10" s="98">
        <v>0</v>
      </c>
      <c r="L10" s="98">
        <v>0</v>
      </c>
      <c r="M10" s="98">
        <v>6714</v>
      </c>
      <c r="N10" s="98">
        <v>7676.78</v>
      </c>
    </row>
    <row r="11" spans="1:14" s="84" customFormat="1">
      <c r="A11" s="147" t="s">
        <v>494</v>
      </c>
      <c r="B11" s="98">
        <v>11731.763660500001</v>
      </c>
      <c r="C11" s="98">
        <v>0</v>
      </c>
      <c r="D11" s="98">
        <v>60.728521499999999</v>
      </c>
      <c r="E11" s="98">
        <v>52.553152099999998</v>
      </c>
      <c r="F11" s="98">
        <v>1036.3747587</v>
      </c>
      <c r="G11" s="98">
        <v>1265.6371512999999</v>
      </c>
      <c r="H11" s="98">
        <v>0</v>
      </c>
      <c r="I11" s="98">
        <v>141</v>
      </c>
      <c r="J11" s="98">
        <v>0</v>
      </c>
      <c r="K11" s="98">
        <v>0</v>
      </c>
      <c r="L11" s="98">
        <v>0</v>
      </c>
      <c r="M11" s="98">
        <v>222</v>
      </c>
      <c r="N11" s="98">
        <v>2858.0035862999998</v>
      </c>
    </row>
    <row r="12" spans="1:14" s="84" customFormat="1">
      <c r="A12" s="149" t="s">
        <v>495</v>
      </c>
      <c r="B12" s="98">
        <v>0</v>
      </c>
      <c r="C12" s="98">
        <v>0</v>
      </c>
      <c r="D12" s="98">
        <v>0</v>
      </c>
      <c r="E12" s="98">
        <v>0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</row>
    <row r="13" spans="1:14" s="84" customFormat="1">
      <c r="A13" s="150" t="s">
        <v>496</v>
      </c>
      <c r="B13" s="98">
        <v>4041010.46</v>
      </c>
      <c r="C13" s="98">
        <v>0</v>
      </c>
      <c r="D13" s="98">
        <v>2066734.5382421287</v>
      </c>
      <c r="E13" s="98">
        <v>19800.409159999999</v>
      </c>
      <c r="F13" s="98">
        <v>1035113.46</v>
      </c>
      <c r="G13" s="98">
        <v>141516.9348996481</v>
      </c>
      <c r="H13" s="98">
        <v>195260.80000000002</v>
      </c>
      <c r="I13" s="98">
        <v>504498.31239032513</v>
      </c>
      <c r="J13" s="98">
        <v>194538</v>
      </c>
      <c r="K13" s="98">
        <v>0</v>
      </c>
      <c r="L13" s="98">
        <v>0</v>
      </c>
      <c r="M13" s="98">
        <v>0</v>
      </c>
      <c r="N13" s="98">
        <v>511753.59286999999</v>
      </c>
    </row>
    <row r="14" spans="1:14" s="85" customFormat="1">
      <c r="A14" s="99" t="s">
        <v>490</v>
      </c>
      <c r="B14" s="99">
        <v>10955925.218535</v>
      </c>
      <c r="C14" s="99">
        <v>0</v>
      </c>
      <c r="D14" s="99">
        <v>4541036.4197724033</v>
      </c>
      <c r="E14" s="99">
        <v>50107.315092699995</v>
      </c>
      <c r="F14" s="99">
        <v>2313729.9658345999</v>
      </c>
      <c r="G14" s="99">
        <v>660018.72127454809</v>
      </c>
      <c r="H14" s="99">
        <v>1989806.8865322999</v>
      </c>
      <c r="I14" s="99">
        <v>2505408.0115337805</v>
      </c>
      <c r="J14" s="99">
        <v>551284.37</v>
      </c>
      <c r="K14" s="99">
        <v>18362.189999999999</v>
      </c>
      <c r="L14" s="99">
        <v>0</v>
      </c>
      <c r="M14" s="99">
        <v>342464</v>
      </c>
      <c r="N14" s="99">
        <v>1135794.2856959</v>
      </c>
    </row>
    <row r="15" spans="1:14">
      <c r="C15" s="100"/>
    </row>
    <row r="16" spans="1:14">
      <c r="C16" s="100"/>
    </row>
    <row r="17" spans="3:3">
      <c r="C17" s="100"/>
    </row>
    <row r="18" spans="3:3">
      <c r="C18" s="100"/>
    </row>
    <row r="19" spans="3:3">
      <c r="C19" s="101"/>
    </row>
    <row r="20" spans="3:3">
      <c r="C20" s="101"/>
    </row>
    <row r="21" spans="3:3">
      <c r="C21" s="101"/>
    </row>
    <row r="22" spans="3:3">
      <c r="C22" s="102"/>
    </row>
    <row r="23" spans="3:3">
      <c r="C23" s="103"/>
    </row>
    <row r="24" spans="3:3">
      <c r="C24" s="101"/>
    </row>
    <row r="25" spans="3:3">
      <c r="C25" s="104"/>
    </row>
    <row r="26" spans="3:3">
      <c r="C26" s="100"/>
    </row>
    <row r="27" spans="3:3">
      <c r="C27" s="100"/>
    </row>
    <row r="28" spans="3:3">
      <c r="C28" s="100"/>
    </row>
    <row r="29" spans="3:3">
      <c r="C29" s="100"/>
    </row>
    <row r="30" spans="3:3">
      <c r="C30" s="100"/>
    </row>
    <row r="31" spans="3:3">
      <c r="C31" s="100"/>
    </row>
    <row r="32" spans="3:3">
      <c r="C32" s="100"/>
    </row>
    <row r="33" spans="3:3">
      <c r="C33" s="100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13"/>
  <sheetViews>
    <sheetView zoomScale="70" zoomScaleNormal="70" zoomScaleSheetLayoutView="80" workbookViewId="0">
      <pane xSplit="1" ySplit="3" topLeftCell="B4" activePane="bottomRight" state="frozen"/>
      <selection activeCell="F17" sqref="F17"/>
      <selection pane="topRight" activeCell="F17" sqref="F17"/>
      <selection pane="bottomLeft" activeCell="F17" sqref="F17"/>
      <selection pane="bottomRight" activeCell="G19" sqref="G19"/>
    </sheetView>
  </sheetViews>
  <sheetFormatPr defaultColWidth="25.5703125" defaultRowHeight="15.75"/>
  <cols>
    <col min="1" max="1" width="25.7109375" style="116" customWidth="1"/>
    <col min="2" max="3" width="16.7109375" style="122" customWidth="1"/>
    <col min="4" max="4" width="18.42578125" style="122" customWidth="1"/>
    <col min="5" max="7" width="16.7109375" style="122" customWidth="1"/>
    <col min="8" max="8" width="19.7109375" style="122" customWidth="1"/>
    <col min="9" max="9" width="15.7109375" style="122" customWidth="1"/>
    <col min="10" max="10" width="23.28515625" style="122" customWidth="1"/>
    <col min="11" max="11" width="15.7109375" style="122" customWidth="1"/>
    <col min="12" max="12" width="23" style="122" customWidth="1"/>
    <col min="13" max="13" width="15.7109375" style="122" customWidth="1"/>
    <col min="14" max="14" width="22" style="122" customWidth="1"/>
    <col min="15" max="15" width="16.7109375" style="122" customWidth="1"/>
    <col min="16" max="16" width="19.140625" style="122" customWidth="1"/>
    <col min="17" max="44" width="25.5703125" style="122" customWidth="1"/>
    <col min="45" max="16384" width="25.5703125" style="122"/>
  </cols>
  <sheetData>
    <row r="1" spans="1:16" s="116" customFormat="1" ht="30" customHeight="1">
      <c r="A1" s="279" t="s">
        <v>823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11" t="s">
        <v>125</v>
      </c>
    </row>
    <row r="2" spans="1:16" s="116" customFormat="1" ht="32.25" customHeight="1">
      <c r="A2" s="262" t="s">
        <v>458</v>
      </c>
      <c r="B2" s="262" t="s">
        <v>590</v>
      </c>
      <c r="C2" s="262" t="s">
        <v>591</v>
      </c>
      <c r="D2" s="262" t="s">
        <v>592</v>
      </c>
      <c r="E2" s="262" t="s">
        <v>593</v>
      </c>
      <c r="F2" s="262" t="s">
        <v>594</v>
      </c>
      <c r="G2" s="262" t="s">
        <v>595</v>
      </c>
      <c r="H2" s="262" t="s">
        <v>596</v>
      </c>
      <c r="I2" s="262" t="s">
        <v>499</v>
      </c>
      <c r="J2" s="262"/>
      <c r="K2" s="262" t="s">
        <v>515</v>
      </c>
      <c r="L2" s="262"/>
      <c r="M2" s="262" t="s">
        <v>597</v>
      </c>
      <c r="N2" s="262"/>
      <c r="O2" s="262" t="s">
        <v>598</v>
      </c>
      <c r="P2" s="262" t="s">
        <v>599</v>
      </c>
    </row>
    <row r="3" spans="1:16" s="116" customFormat="1" ht="126">
      <c r="A3" s="262"/>
      <c r="B3" s="262"/>
      <c r="C3" s="262"/>
      <c r="D3" s="262"/>
      <c r="E3" s="262"/>
      <c r="F3" s="262"/>
      <c r="G3" s="262"/>
      <c r="H3" s="262"/>
      <c r="I3" s="160" t="s">
        <v>507</v>
      </c>
      <c r="J3" s="161" t="s">
        <v>600</v>
      </c>
      <c r="K3" s="160" t="s">
        <v>507</v>
      </c>
      <c r="L3" s="161" t="s">
        <v>601</v>
      </c>
      <c r="M3" s="160" t="s">
        <v>507</v>
      </c>
      <c r="N3" s="161" t="s">
        <v>602</v>
      </c>
      <c r="O3" s="262"/>
      <c r="P3" s="262"/>
    </row>
    <row r="4" spans="1:16" s="120" customFormat="1" ht="25.5">
      <c r="A4" s="147" t="s">
        <v>492</v>
      </c>
      <c r="B4" s="98">
        <v>4</v>
      </c>
      <c r="C4" s="98">
        <v>1657159156</v>
      </c>
      <c r="D4" s="98">
        <v>8041010.2923265407</v>
      </c>
      <c r="E4" s="98">
        <v>3771081.8618612322</v>
      </c>
      <c r="F4" s="98">
        <v>0</v>
      </c>
      <c r="G4" s="98">
        <v>502</v>
      </c>
      <c r="H4" s="98">
        <v>1352229.9819999998</v>
      </c>
      <c r="I4" s="98">
        <v>4693197.8364503998</v>
      </c>
      <c r="J4" s="98">
        <v>0</v>
      </c>
      <c r="K4" s="98">
        <v>1317883.1241930588</v>
      </c>
      <c r="L4" s="98">
        <v>0</v>
      </c>
      <c r="M4" s="98">
        <v>0</v>
      </c>
      <c r="N4" s="98">
        <v>0</v>
      </c>
      <c r="O4" s="98">
        <v>0</v>
      </c>
      <c r="P4" s="98">
        <v>0</v>
      </c>
    </row>
    <row r="5" spans="1:16" s="120" customFormat="1">
      <c r="A5" s="148" t="s">
        <v>460</v>
      </c>
      <c r="B5" s="98">
        <v>4</v>
      </c>
      <c r="C5" s="98">
        <v>1657159156</v>
      </c>
      <c r="D5" s="98">
        <v>8041010.2923265407</v>
      </c>
      <c r="E5" s="98">
        <v>3771081.8618612322</v>
      </c>
      <c r="F5" s="98">
        <v>0</v>
      </c>
      <c r="G5" s="98">
        <v>502</v>
      </c>
      <c r="H5" s="98">
        <v>1352229.9819999998</v>
      </c>
      <c r="I5" s="98">
        <v>4693197.8364503998</v>
      </c>
      <c r="J5" s="98">
        <v>0</v>
      </c>
      <c r="K5" s="98">
        <v>1317883.1241930588</v>
      </c>
      <c r="L5" s="98">
        <v>0</v>
      </c>
      <c r="M5" s="98">
        <v>0</v>
      </c>
      <c r="N5" s="98">
        <v>0</v>
      </c>
      <c r="O5" s="98">
        <v>0</v>
      </c>
      <c r="P5" s="98">
        <v>0</v>
      </c>
    </row>
    <row r="6" spans="1:16" s="120" customFormat="1">
      <c r="A6" s="148" t="s">
        <v>461</v>
      </c>
      <c r="B6" s="98">
        <v>0</v>
      </c>
      <c r="C6" s="98">
        <v>0</v>
      </c>
      <c r="D6" s="98">
        <v>0</v>
      </c>
      <c r="E6" s="98">
        <v>0</v>
      </c>
      <c r="F6" s="98">
        <v>0</v>
      </c>
      <c r="G6" s="98">
        <v>0</v>
      </c>
      <c r="H6" s="98">
        <v>0</v>
      </c>
      <c r="I6" s="98">
        <v>0</v>
      </c>
      <c r="J6" s="98">
        <v>0</v>
      </c>
      <c r="K6" s="98">
        <v>0</v>
      </c>
      <c r="L6" s="98">
        <v>0</v>
      </c>
      <c r="M6" s="98">
        <v>0</v>
      </c>
      <c r="N6" s="98">
        <v>0</v>
      </c>
      <c r="O6" s="98">
        <v>0</v>
      </c>
      <c r="P6" s="98">
        <v>0</v>
      </c>
    </row>
    <row r="7" spans="1:16" s="120" customFormat="1">
      <c r="A7" s="148" t="s">
        <v>462</v>
      </c>
      <c r="B7" s="98">
        <v>4</v>
      </c>
      <c r="C7" s="98">
        <v>1657159156</v>
      </c>
      <c r="D7" s="98">
        <v>8041010.2923265407</v>
      </c>
      <c r="E7" s="98">
        <v>3771081.8618612322</v>
      </c>
      <c r="F7" s="98">
        <v>0</v>
      </c>
      <c r="G7" s="98">
        <v>502</v>
      </c>
      <c r="H7" s="98">
        <v>1352229.9819999998</v>
      </c>
      <c r="I7" s="98">
        <v>4693197.8364503998</v>
      </c>
      <c r="J7" s="98">
        <v>0</v>
      </c>
      <c r="K7" s="98">
        <v>1317883.1241930588</v>
      </c>
      <c r="L7" s="98">
        <v>0</v>
      </c>
      <c r="M7" s="98">
        <v>0</v>
      </c>
      <c r="N7" s="98">
        <v>0</v>
      </c>
      <c r="O7" s="98">
        <v>0</v>
      </c>
      <c r="P7" s="98">
        <v>0</v>
      </c>
    </row>
    <row r="8" spans="1:16" s="120" customFormat="1" ht="25.5">
      <c r="A8" s="148" t="s">
        <v>463</v>
      </c>
      <c r="B8" s="98">
        <v>0</v>
      </c>
      <c r="C8" s="98">
        <v>0</v>
      </c>
      <c r="D8" s="98">
        <v>0</v>
      </c>
      <c r="E8" s="98">
        <v>0</v>
      </c>
      <c r="F8" s="98">
        <v>0</v>
      </c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</row>
    <row r="9" spans="1:16" s="120" customFormat="1" ht="25.5">
      <c r="A9" s="147" t="s">
        <v>493</v>
      </c>
      <c r="B9" s="98">
        <v>0</v>
      </c>
      <c r="C9" s="98">
        <v>0</v>
      </c>
      <c r="D9" s="98">
        <v>0</v>
      </c>
      <c r="E9" s="98">
        <v>0</v>
      </c>
      <c r="F9" s="98">
        <v>0</v>
      </c>
      <c r="G9" s="98">
        <v>0</v>
      </c>
      <c r="H9" s="98">
        <v>0</v>
      </c>
      <c r="I9" s="98">
        <v>0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</row>
    <row r="10" spans="1:16" s="120" customFormat="1">
      <c r="A10" s="147" t="s">
        <v>494</v>
      </c>
      <c r="B10" s="98">
        <v>0</v>
      </c>
      <c r="C10" s="98">
        <v>0</v>
      </c>
      <c r="D10" s="98">
        <v>0</v>
      </c>
      <c r="E10" s="98">
        <v>0</v>
      </c>
      <c r="F10" s="98">
        <v>0</v>
      </c>
      <c r="G10" s="98">
        <v>0</v>
      </c>
      <c r="H10" s="98">
        <v>0</v>
      </c>
      <c r="I10" s="98">
        <v>0</v>
      </c>
      <c r="J10" s="98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</row>
    <row r="11" spans="1:16" s="120" customFormat="1">
      <c r="A11" s="149" t="s">
        <v>495</v>
      </c>
      <c r="B11" s="98">
        <v>0</v>
      </c>
      <c r="C11" s="98">
        <v>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98">
        <v>0</v>
      </c>
      <c r="P11" s="98">
        <v>0</v>
      </c>
    </row>
    <row r="12" spans="1:16" s="120" customFormat="1">
      <c r="A12" s="150" t="s">
        <v>496</v>
      </c>
      <c r="B12" s="98">
        <v>2</v>
      </c>
      <c r="C12" s="98">
        <v>1304816928</v>
      </c>
      <c r="D12" s="98">
        <v>6209627.8200670518</v>
      </c>
      <c r="E12" s="98">
        <v>3443079.5780536416</v>
      </c>
      <c r="F12" s="98">
        <v>0</v>
      </c>
      <c r="G12" s="98">
        <v>2538</v>
      </c>
      <c r="H12" s="98">
        <v>402371.478</v>
      </c>
      <c r="I12" s="98">
        <v>4928091.4564126004</v>
      </c>
      <c r="J12" s="98">
        <v>0</v>
      </c>
      <c r="K12" s="98">
        <v>573340.50455139403</v>
      </c>
      <c r="L12" s="98">
        <v>0</v>
      </c>
      <c r="M12" s="98">
        <v>0</v>
      </c>
      <c r="N12" s="98">
        <v>0</v>
      </c>
      <c r="O12" s="98">
        <v>0</v>
      </c>
      <c r="P12" s="98">
        <v>0</v>
      </c>
    </row>
    <row r="13" spans="1:16" s="121" customFormat="1">
      <c r="A13" s="78" t="s">
        <v>490</v>
      </c>
      <c r="B13" s="99">
        <v>6</v>
      </c>
      <c r="C13" s="99">
        <v>2961976084</v>
      </c>
      <c r="D13" s="99">
        <v>14250638.112393593</v>
      </c>
      <c r="E13" s="99">
        <v>7214161.4399148738</v>
      </c>
      <c r="F13" s="99">
        <v>0</v>
      </c>
      <c r="G13" s="99">
        <v>3040</v>
      </c>
      <c r="H13" s="99">
        <v>1754601.46</v>
      </c>
      <c r="I13" s="99">
        <v>9621289.2928630002</v>
      </c>
      <c r="J13" s="99">
        <v>0</v>
      </c>
      <c r="K13" s="99">
        <v>1891223.6287444527</v>
      </c>
      <c r="L13" s="99">
        <v>0</v>
      </c>
      <c r="M13" s="99">
        <v>0</v>
      </c>
      <c r="N13" s="99">
        <v>0</v>
      </c>
      <c r="O13" s="99">
        <v>0</v>
      </c>
      <c r="P13" s="99">
        <v>0</v>
      </c>
    </row>
  </sheetData>
  <mergeCells count="14">
    <mergeCell ref="K2:L2"/>
    <mergeCell ref="M2:N2"/>
    <mergeCell ref="O2:O3"/>
    <mergeCell ref="P2:P3"/>
    <mergeCell ref="A1:O1"/>
    <mergeCell ref="A2:A3"/>
    <mergeCell ref="I2:J2"/>
    <mergeCell ref="B2:B3"/>
    <mergeCell ref="C2:C3"/>
    <mergeCell ref="D2:D3"/>
    <mergeCell ref="E2:E3"/>
    <mergeCell ref="F2:F3"/>
    <mergeCell ref="G2:G3"/>
    <mergeCell ref="H2:H3"/>
  </mergeCells>
  <phoneticPr fontId="0" type="noConversion"/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5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4"/>
  <sheetViews>
    <sheetView zoomScaleNormal="100" zoomScaleSheetLayoutView="100" workbookViewId="0">
      <selection activeCell="I5" sqref="I5"/>
    </sheetView>
  </sheetViews>
  <sheetFormatPr defaultRowHeight="61.5"/>
  <cols>
    <col min="1" max="1" width="38.85546875" style="108" customWidth="1"/>
    <col min="2" max="2" width="17.7109375" style="108" customWidth="1"/>
    <col min="3" max="3" width="11.28515625" style="108" customWidth="1"/>
    <col min="4" max="4" width="16.5703125" style="108" customWidth="1"/>
    <col min="5" max="5" width="12.7109375" style="108" bestFit="1" customWidth="1"/>
    <col min="6" max="16384" width="9.140625" style="108"/>
  </cols>
  <sheetData>
    <row r="1" spans="1:5" s="105" customFormat="1" ht="33.75" customHeight="1">
      <c r="A1" s="280" t="s">
        <v>824</v>
      </c>
      <c r="B1" s="280"/>
      <c r="C1" s="280"/>
      <c r="D1" s="280"/>
      <c r="E1" s="280"/>
    </row>
    <row r="2" spans="1:5" s="105" customFormat="1" ht="15.75">
      <c r="A2" s="106"/>
      <c r="E2" s="213" t="s">
        <v>125</v>
      </c>
    </row>
    <row r="3" spans="1:5" s="105" customFormat="1" ht="15.75" customHeight="1">
      <c r="A3" s="281" t="s">
        <v>458</v>
      </c>
      <c r="B3" s="283" t="s">
        <v>490</v>
      </c>
      <c r="C3" s="284"/>
      <c r="D3" s="284"/>
      <c r="E3" s="284"/>
    </row>
    <row r="4" spans="1:5" s="105" customFormat="1" ht="38.25">
      <c r="A4" s="282"/>
      <c r="B4" s="162" t="s">
        <v>603</v>
      </c>
      <c r="C4" s="163" t="s">
        <v>604</v>
      </c>
      <c r="D4" s="163" t="s">
        <v>605</v>
      </c>
      <c r="E4" s="163" t="s">
        <v>606</v>
      </c>
    </row>
    <row r="5" spans="1:5" s="105" customFormat="1" ht="15.75">
      <c r="A5" s="147" t="s">
        <v>492</v>
      </c>
      <c r="B5" s="123">
        <v>4</v>
      </c>
      <c r="C5" s="123">
        <v>361866.91</v>
      </c>
      <c r="D5" s="123">
        <v>0</v>
      </c>
      <c r="E5" s="123">
        <v>0</v>
      </c>
    </row>
    <row r="6" spans="1:5" s="105" customFormat="1" ht="15.75">
      <c r="A6" s="148" t="s">
        <v>460</v>
      </c>
      <c r="B6" s="123">
        <v>4</v>
      </c>
      <c r="C6" s="123">
        <v>361866.91</v>
      </c>
      <c r="D6" s="123">
        <v>0</v>
      </c>
      <c r="E6" s="123">
        <v>0</v>
      </c>
    </row>
    <row r="7" spans="1:5" s="105" customFormat="1" ht="15.75">
      <c r="A7" s="148" t="s">
        <v>461</v>
      </c>
      <c r="B7" s="123">
        <v>0</v>
      </c>
      <c r="C7" s="123">
        <v>0</v>
      </c>
      <c r="D7" s="123">
        <v>0</v>
      </c>
      <c r="E7" s="123">
        <v>0</v>
      </c>
    </row>
    <row r="8" spans="1:5" s="105" customFormat="1" ht="15.75">
      <c r="A8" s="148" t="s">
        <v>462</v>
      </c>
      <c r="B8" s="123">
        <v>4</v>
      </c>
      <c r="C8" s="123">
        <v>361866.91</v>
      </c>
      <c r="D8" s="123">
        <v>0</v>
      </c>
      <c r="E8" s="123">
        <v>0</v>
      </c>
    </row>
    <row r="9" spans="1:5" s="105" customFormat="1" ht="15.75">
      <c r="A9" s="148" t="s">
        <v>463</v>
      </c>
      <c r="B9" s="123">
        <v>0</v>
      </c>
      <c r="C9" s="123">
        <v>0</v>
      </c>
      <c r="D9" s="123">
        <v>0</v>
      </c>
      <c r="E9" s="123">
        <v>0</v>
      </c>
    </row>
    <row r="10" spans="1:5" s="105" customFormat="1" ht="15.75">
      <c r="A10" s="147" t="s">
        <v>493</v>
      </c>
      <c r="B10" s="123">
        <v>0</v>
      </c>
      <c r="C10" s="123">
        <v>0</v>
      </c>
      <c r="D10" s="123">
        <v>0</v>
      </c>
      <c r="E10" s="123">
        <v>0</v>
      </c>
    </row>
    <row r="11" spans="1:5" s="105" customFormat="1" ht="15.75">
      <c r="A11" s="147" t="s">
        <v>494</v>
      </c>
      <c r="B11" s="123">
        <v>0</v>
      </c>
      <c r="C11" s="123">
        <v>0</v>
      </c>
      <c r="D11" s="123">
        <v>0</v>
      </c>
      <c r="E11" s="123">
        <v>0</v>
      </c>
    </row>
    <row r="12" spans="1:5" s="105" customFormat="1" ht="15.75">
      <c r="A12" s="149" t="s">
        <v>495</v>
      </c>
      <c r="B12" s="123">
        <v>0</v>
      </c>
      <c r="C12" s="123">
        <v>0</v>
      </c>
      <c r="D12" s="123">
        <v>0</v>
      </c>
      <c r="E12" s="123">
        <v>0</v>
      </c>
    </row>
    <row r="13" spans="1:5" s="105" customFormat="1" ht="15.75">
      <c r="A13" s="150" t="s">
        <v>496</v>
      </c>
      <c r="B13" s="123">
        <v>11</v>
      </c>
      <c r="C13" s="123">
        <v>215166.516</v>
      </c>
      <c r="D13" s="123">
        <v>0</v>
      </c>
      <c r="E13" s="123">
        <v>0</v>
      </c>
    </row>
    <row r="14" spans="1:5" s="107" customFormat="1" ht="15.75">
      <c r="A14" s="78" t="s">
        <v>490</v>
      </c>
      <c r="B14" s="124">
        <v>15</v>
      </c>
      <c r="C14" s="124">
        <v>577033.42599999998</v>
      </c>
      <c r="D14" s="124">
        <v>0</v>
      </c>
      <c r="E14" s="124">
        <v>0</v>
      </c>
    </row>
  </sheetData>
  <sheetProtection insertColumns="0"/>
  <mergeCells count="3">
    <mergeCell ref="A1:E1"/>
    <mergeCell ref="A3:A4"/>
    <mergeCell ref="B3:E3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TP-1</vt:lpstr>
      <vt:lpstr>TP-2</vt:lpstr>
      <vt:lpstr>Costs</vt:lpstr>
      <vt:lpstr>Premiums, Claims</vt:lpstr>
      <vt:lpstr>InwardRe</vt:lpstr>
      <vt:lpstr>OutwardRe</vt:lpstr>
      <vt:lpstr>EEA-L</vt:lpstr>
      <vt:lpstr>BS</vt:lpstr>
      <vt:lpstr>IS</vt:lpstr>
      <vt:lpstr>BS!Print_Area</vt:lpstr>
      <vt:lpstr>Costs!Print_Area</vt:lpstr>
      <vt:lpstr>'EEA-L'!Print_Area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 Claims'!Print_Area</vt:lpstr>
      <vt:lpstr>'TP-1'!Print_Area</vt:lpstr>
      <vt:lpstr>'TP-2'!Print_Area</vt:lpstr>
      <vt:lpstr>BS!Print_Titles</vt:lpstr>
      <vt:lpstr>Costs!Print_Titles</vt:lpstr>
      <vt:lpstr>IS!Print_Titles</vt:lpstr>
      <vt:lpstr>OutwardRe!Print_Titles</vt:lpstr>
      <vt:lpstr>Payments!Print_Titles</vt:lpstr>
      <vt:lpstr>Premiums!Print_Titles</vt:lpstr>
      <vt:lpstr>'Premiums, Claims'!Print_Titles</vt:lpstr>
      <vt:lpstr>'TP-1'!Print_Titles</vt:lpstr>
      <vt:lpstr>'TP-2'!Print_Titles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Teodora Panayotova</cp:lastModifiedBy>
  <cp:lastPrinted>2018-02-23T08:56:09Z</cp:lastPrinted>
  <dcterms:created xsi:type="dcterms:W3CDTF">2002-02-28T09:17:57Z</dcterms:created>
  <dcterms:modified xsi:type="dcterms:W3CDTF">2018-02-28T08:48:04Z</dcterms:modified>
</cp:coreProperties>
</file>