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922" activeTab="0"/>
  </bookViews>
  <sheets>
    <sheet name="Premiums " sheetId="1" r:id="rId1"/>
    <sheet name="Payments" sheetId="2" r:id="rId2"/>
    <sheet name="Prem-Pay-Total" sheetId="3" r:id="rId3"/>
    <sheet name="TP Част 1" sheetId="4" r:id="rId4"/>
    <sheet name="TP Част 2" sheetId="5" r:id="rId5"/>
    <sheet name="Технически резултат" sheetId="6" r:id="rId6"/>
    <sheet name="TO.3" sheetId="7" state="hidden" r:id="rId7"/>
    <sheet name="Разходи" sheetId="8" r:id="rId8"/>
    <sheet name="Премии, Обезщетения" sheetId="9" r:id="rId9"/>
    <sheet name="Пас. Презастраховане" sheetId="10" r:id="rId10"/>
    <sheet name="Акт. Презастраховане" sheetId="11" r:id="rId11"/>
    <sheet name="ЕИП-ОЗ" sheetId="12" r:id="rId12"/>
    <sheet name="Баланс" sheetId="13" r:id="rId13"/>
    <sheet name="ОПЗ" sheetId="14" r:id="rId14"/>
    <sheet name="Списък с банки" sheetId="15" state="veryHidden" r:id="rId15"/>
    <sheet name="Списък с валути" sheetId="16" state="veryHidden" r:id="rId16"/>
    <sheet name="Държави по ЕИП" sheetId="17" state="veryHidden" r:id="rId17"/>
    <sheet name="Имоти" sheetId="18" state="veryHidden" r:id="rId18"/>
    <sheet name="Видове застраховки" sheetId="19" state="veryHidden" r:id="rId19"/>
  </sheets>
  <externalReferences>
    <externalReference r:id="rId22"/>
    <externalReference r:id="rId23"/>
    <externalReference r:id="rId24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god95" localSheetId="0">'[1]база'!#REF!</definedName>
    <definedName name="_god95">'[1]база'!#REF!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dargava">'Държави по ЕИП'!$C$2:$C$57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fghj" localSheetId="0">#REF!</definedName>
    <definedName name="fghj">#REF!</definedName>
    <definedName name="gfhj" localSheetId="0">#REF!</definedName>
    <definedName name="gfhj">#REF!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 localSheetId="0">'[2]Граница-спрямо премиите 2006'!#REF!</definedName>
    <definedName name="PP">'[2]Граница-спрямо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'Payments'!$A$1:$BH$36</definedName>
    <definedName name="_xlnm.Print_Area" localSheetId="0">'Premiums '!$A$1:$BJ$38</definedName>
    <definedName name="_xlnm.Print_Area" localSheetId="2">'Prem-Pay-Total'!$A$1:$K$62</definedName>
    <definedName name="_xlnm.Print_Area" localSheetId="6">'TO.3'!$A$1:$E$38</definedName>
    <definedName name="_xlnm.Print_Area" localSheetId="3">'TP Част 1'!$A$1:$AB$37</definedName>
    <definedName name="_xlnm.Print_Area" localSheetId="4">'TP Част 2'!$A$1:$AN$37</definedName>
    <definedName name="_xlnm.Print_Area" localSheetId="10">'Акт. Презастраховане'!$A$1:$P$36</definedName>
    <definedName name="_xlnm.Print_Area" localSheetId="12">'Баланс'!$A$1:$AC$135</definedName>
    <definedName name="_xlnm.Print_Area" localSheetId="11">'ЕИП-ОЗ'!$A$1:$H$35</definedName>
    <definedName name="_xlnm.Print_Area" localSheetId="13">'ОПЗ'!$A$2:$AC$124</definedName>
    <definedName name="_xlnm.Print_Area" localSheetId="9">'Пас. Презастраховане'!$A$1:$O$37</definedName>
    <definedName name="_xlnm.Print_Area" localSheetId="8">'Премии, Обезщетения'!$A$1:$AC$36</definedName>
    <definedName name="_xlnm.Print_Area" localSheetId="7">'Разходи'!$A$1:$J$36</definedName>
    <definedName name="_xlnm.Print_Titles" localSheetId="1">'Payments'!$A:$B</definedName>
    <definedName name="_xlnm.Print_Titles" localSheetId="0">'Premiums '!$A:$B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10">'Акт. Презастраховане'!$A:$A</definedName>
    <definedName name="_xlnm.Print_Titles" localSheetId="12">'Баланс'!$A:$B</definedName>
    <definedName name="_xlnm.Print_Titles" localSheetId="11">'ЕИП-ОЗ'!$A:$A</definedName>
    <definedName name="_xlnm.Print_Titles" localSheetId="13">'ОПЗ'!$A:$B</definedName>
    <definedName name="_xlnm.Print_Titles" localSheetId="9">'Пас. Презастраховане'!$A:$A</definedName>
    <definedName name="_xlnm.Print_Titles" localSheetId="8">'Премии, Обезщетения'!$A:$A</definedName>
    <definedName name="_xlnm.Print_Titles" localSheetId="7">'Разходи'!$A:$A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'[3]T-Securities_Trade 2001'!$F$5</definedName>
    <definedName name="АКВИЗ" localSheetId="0">#REF!</definedName>
    <definedName name="АКВИЗ">#REF!</definedName>
    <definedName name="Валути">'Списък с валути'!$C$2:$C$43</definedName>
    <definedName name="гг" localSheetId="0">'[2]Граница-спрямо премиите 2006'!#REF!</definedName>
    <definedName name="гг">'[2]Граница-спрямо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ържава">'Държави по ЕИП'!$C$2:$C$57</definedName>
    <definedName name="ЕИП">'Държави по ЕИП'!$F$2:$F$33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'Имоти'!$C$2:$C$56</definedName>
    <definedName name="КОМ" localSheetId="0">#REF!</definedName>
    <definedName name="КОМ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 localSheetId="0">#REF!</definedName>
    <definedName name="ПП_ПР_АКПР">#REF!</definedName>
    <definedName name="ППкрай">'[2]Граница-спрямо премиите 2006'!$B$8</definedName>
    <definedName name="ППн" localSheetId="0">'[2]Граница-спрямо премиите 2006'!#REF!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 localSheetId="0">#REF!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<sst xmlns="http://schemas.openxmlformats.org/spreadsheetml/2006/main" count="1788" uniqueCount="876">
  <si>
    <t>Резерв за неизтекли рискове</t>
  </si>
  <si>
    <t>Брутен размер</t>
  </si>
  <si>
    <t>СТОРНИРАНИ ПРЕМИИ ОТ ОТСТЪПЕНИЯ ПРЕМИЕН ПРИХОД</t>
  </si>
  <si>
    <t>Брой новосключени договори</t>
  </si>
  <si>
    <t>Изплатени претенции</t>
  </si>
  <si>
    <t>Изплатени комисиони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</si>
  <si>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</si>
  <si>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</si>
  <si>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</si>
  <si>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</si>
  <si>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</si>
  <si>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</si>
  <si>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</si>
  <si>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</si>
  <si>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</si>
  <si>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</si>
  <si>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</si>
  <si>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</si>
  <si>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</si>
  <si>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</si>
  <si>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</si>
  <si>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</si>
  <si>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</si>
  <si>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</si>
  <si>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</si>
  <si>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</si>
  <si>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</si>
  <si>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</si>
  <si>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</si>
  <si>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</si>
  <si>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</si>
  <si>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</si>
  <si>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</si>
  <si>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</si>
  <si>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</si>
  <si>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</si>
  <si>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</si>
  <si>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</si>
  <si>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</si>
  <si>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</si>
  <si>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</si>
  <si>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</si>
  <si>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</si>
  <si>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</si>
  <si>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</si>
  <si>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</si>
  <si>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</si>
  <si>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</si>
  <si>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</si>
  <si>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</si>
  <si>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</si>
  <si>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</si>
  <si>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</si>
  <si>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</si>
  <si>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</si>
  <si>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в т.ч. 
ПО НОВОСКЛЮЧЕНИ ДОГОВОРИ</t>
  </si>
  <si>
    <t>ОБЩ БРОЙ</t>
  </si>
  <si>
    <t>Представляващ:</t>
  </si>
  <si>
    <t>Изготвил:</t>
  </si>
  <si>
    <t>РАЗХОДИ ЗА УРЕЖДАНЕ НА ПРЕТЕНЦИИ</t>
  </si>
  <si>
    <t xml:space="preserve">Дата: 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</si>
  <si>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</si>
  <si>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</si>
  <si>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</si>
  <si>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</si>
  <si>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</si>
  <si>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</si>
  <si>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</si>
  <si>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</si>
  <si>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</si>
  <si>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</si>
  <si>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</si>
  <si>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</si>
  <si>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</si>
  <si>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</si>
  <si>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</si>
  <si>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</si>
  <si>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</si>
  <si>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</si>
  <si>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</si>
  <si>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</si>
  <si>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БРОЙ ЗАСТРАХОВАНИ ОБЕКТИ*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</si>
  <si>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</si>
  <si>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</si>
  <si>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</si>
  <si>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</si>
  <si>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</si>
  <si>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</si>
  <si>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</si>
  <si>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Премиен приход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</si>
  <si>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</si>
  <si>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</si>
  <si>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</si>
  <si>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</si>
  <si>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</si>
  <si>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</si>
  <si>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</si>
  <si>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</si>
  <si>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</si>
  <si>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</si>
  <si>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</si>
  <si>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</si>
  <si>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</si>
  <si>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</si>
  <si>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</si>
  <si>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</si>
  <si>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</si>
  <si>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</si>
  <si>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</si>
  <si>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</si>
  <si>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</si>
  <si>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</si>
  <si>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</si>
  <si>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</si>
  <si>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</si>
  <si>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</si>
  <si>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</si>
  <si>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</si>
  <si>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</si>
  <si>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</si>
  <si>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</si>
  <si>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</si>
  <si>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</si>
  <si>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</si>
  <si>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</si>
  <si>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</si>
  <si>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</si>
  <si>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</si>
  <si>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</si>
  <si>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</si>
  <si>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</si>
  <si>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</si>
  <si>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</si>
  <si>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</si>
  <si>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</si>
  <si>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</si>
  <si>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</si>
  <si>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</si>
  <si>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</si>
  <si>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</si>
  <si>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</si>
  <si>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</si>
  <si>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</si>
  <si>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</si>
  <si>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</si>
  <si>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</si>
  <si>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</si>
  <si>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</si>
  <si>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</si>
  <si>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</si>
  <si>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</si>
  <si>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</si>
  <si>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</si>
  <si>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</si>
  <si>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</si>
  <si>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</si>
  <si>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</si>
  <si>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</si>
  <si>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</si>
  <si>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</si>
  <si>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</si>
  <si>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</si>
  <si>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</si>
  <si>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</si>
  <si>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</si>
  <si>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</si>
  <si>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</si>
  <si>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</si>
  <si>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</si>
  <si>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</si>
  <si>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</si>
  <si>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</si>
  <si>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</si>
  <si>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</si>
  <si>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</si>
  <si>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</si>
  <si>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</si>
  <si>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</si>
  <si>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</si>
  <si>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</si>
  <si>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</si>
  <si>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</si>
  <si>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</si>
  <si>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</si>
  <si>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</si>
  <si>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</si>
  <si>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</si>
  <si>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</si>
  <si>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</si>
  <si>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</si>
  <si>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</si>
  <si>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</si>
  <si>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</si>
  <si>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</si>
  <si>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</si>
  <si>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</si>
  <si>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</si>
  <si>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</si>
  <si>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</si>
  <si>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</si>
  <si>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</si>
  <si>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</si>
  <si>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</si>
  <si>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</si>
  <si>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</si>
  <si>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</si>
  <si>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</si>
  <si>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</si>
  <si>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</si>
  <si>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</si>
  <si>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</si>
  <si>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</si>
  <si>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</si>
  <si>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</si>
  <si>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</si>
  <si>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</si>
  <si>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</si>
  <si>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</si>
  <si>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</si>
  <si>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</si>
  <si>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</si>
  <si>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</si>
  <si>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</si>
  <si>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</si>
  <si>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</si>
  <si>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</si>
  <si>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</si>
  <si>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</si>
  <si>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</si>
  <si>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</si>
  <si>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</si>
  <si>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</si>
  <si>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</si>
  <si>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</si>
  <si>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</si>
  <si>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</si>
  <si>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</si>
  <si>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</si>
  <si>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</si>
  <si>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</si>
  <si>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</si>
  <si>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</si>
  <si>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</si>
  <si>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</si>
  <si>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</si>
  <si>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</si>
  <si>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</si>
  <si>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</si>
  <si>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</si>
  <si>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</si>
  <si>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</si>
  <si>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</si>
  <si>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</si>
  <si>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</si>
  <si>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</si>
  <si>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</si>
  <si>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</si>
  <si>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</si>
  <si>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</si>
  <si>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</si>
  <si>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</si>
  <si>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</si>
  <si>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</si>
  <si>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</si>
  <si>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</si>
  <si>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</si>
  <si>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</si>
  <si>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</si>
  <si>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</si>
  <si>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</si>
  <si>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</si>
  <si>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</si>
  <si>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</si>
  <si>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</si>
  <si>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</si>
  <si>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</si>
  <si>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</si>
  <si>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</si>
  <si>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</si>
  <si>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</si>
  <si>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</si>
  <si>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</si>
  <si>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</si>
  <si>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</si>
  <si>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</si>
  <si>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</si>
  <si>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</si>
  <si>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</si>
  <si>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</si>
  <si>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</si>
  <si>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</si>
  <si>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</si>
  <si>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</si>
  <si>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</si>
  <si>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</si>
  <si>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</si>
  <si>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</si>
  <si>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</si>
  <si>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</si>
  <si>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</si>
  <si>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</si>
  <si>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</si>
  <si>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</si>
  <si>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</si>
  <si>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</si>
  <si>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</si>
  <si>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</si>
  <si>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</si>
  <si>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</si>
  <si>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</si>
  <si>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</si>
  <si>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</si>
  <si>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</si>
  <si>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</si>
  <si>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</si>
  <si>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</si>
  <si>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</si>
  <si>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</si>
  <si>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</si>
  <si>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</si>
  <si>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</si>
  <si>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</si>
  <si>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</si>
  <si>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</si>
  <si>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</si>
  <si>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</si>
  <si>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</si>
  <si>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</si>
  <si>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</si>
  <si>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</si>
  <si>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</si>
  <si>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</si>
  <si>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</si>
  <si>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</si>
  <si>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</si>
  <si>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</si>
  <si>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</si>
  <si>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</si>
  <si>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</si>
  <si>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</si>
  <si>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</si>
  <si>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</si>
  <si>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</si>
  <si>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</si>
  <si>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</si>
  <si>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</si>
  <si>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</si>
  <si>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</si>
  <si>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</si>
  <si>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</si>
  <si>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</si>
  <si>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</si>
  <si>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</si>
  <si>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</si>
  <si>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</si>
  <si>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</si>
  <si>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</si>
  <si>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</si>
  <si>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</si>
  <si>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</si>
  <si>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</si>
  <si>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</si>
  <si>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</si>
  <si>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</si>
  <si>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</si>
  <si>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</si>
  <si>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</si>
  <si>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</si>
  <si>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</si>
  <si>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</si>
  <si>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</si>
  <si>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</si>
  <si>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</si>
  <si>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</si>
  <si>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</si>
  <si>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</si>
  <si>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</si>
  <si>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</si>
  <si>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</si>
  <si>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</si>
  <si>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</si>
  <si>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</si>
  <si>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</si>
  <si>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</si>
  <si>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</si>
  <si>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</si>
  <si>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</si>
  <si>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</si>
  <si>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</si>
  <si>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</si>
  <si>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</si>
  <si>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</si>
  <si>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</si>
  <si>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</si>
  <si>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</si>
  <si>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</si>
  <si>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</si>
  <si>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</si>
  <si>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</si>
  <si>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</si>
  <si>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</si>
  <si>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</si>
  <si>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</si>
  <si>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</si>
  <si>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</si>
  <si>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</si>
  <si>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</si>
  <si>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</si>
  <si>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</si>
  <si>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</si>
  <si>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</si>
  <si>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</si>
  <si>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</si>
  <si>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</si>
  <si>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</si>
  <si>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</si>
  <si>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</si>
  <si>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</si>
  <si>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</si>
  <si>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</si>
  <si>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</si>
  <si>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</si>
  <si>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</si>
  <si>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</si>
  <si>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</si>
  <si>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</si>
  <si>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</si>
  <si>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</si>
  <si>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</si>
  <si>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</si>
  <si>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</si>
  <si>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</si>
  <si>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</si>
  <si>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</si>
  <si>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</si>
  <si>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</si>
  <si>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</si>
  <si>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</si>
  <si>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</si>
  <si>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</si>
  <si>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</si>
  <si>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</si>
  <si>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</si>
  <si>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</si>
  <si>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</si>
  <si>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</si>
  <si>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</si>
  <si>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</si>
  <si>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</si>
  <si>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</si>
  <si>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</si>
  <si>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</si>
  <si>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</si>
  <si>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</si>
  <si>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</si>
  <si>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</si>
  <si>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</si>
  <si>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</si>
  <si>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</si>
  <si>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</si>
  <si>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</si>
  <si>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</si>
  <si>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</si>
  <si>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</si>
  <si>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</si>
  <si>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</si>
  <si>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</si>
  <si>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</si>
  <si>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</si>
  <si>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</si>
  <si>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</si>
  <si>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</si>
  <si>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</si>
  <si>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</si>
  <si>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</si>
  <si>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</si>
  <si>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</si>
  <si>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</si>
  <si>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</si>
  <si>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</si>
  <si>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</si>
  <si>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</si>
  <si>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</si>
  <si>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</si>
  <si>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</si>
  <si>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</si>
  <si>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</si>
  <si>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</si>
  <si>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</si>
  <si>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</si>
  <si>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</si>
  <si>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</si>
  <si>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</si>
  <si>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</si>
  <si>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</si>
  <si>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</si>
  <si>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</si>
  <si>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</si>
  <si>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</si>
  <si>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</si>
  <si>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</si>
  <si>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</si>
  <si>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</si>
  <si>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</si>
  <si>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</si>
  <si>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</si>
  <si>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</si>
  <si>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</si>
  <si>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</si>
  <si>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</si>
  <si>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</si>
  <si>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</si>
  <si>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</si>
  <si>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</si>
  <si>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</si>
  <si>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</si>
  <si>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</si>
  <si>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</si>
  <si>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</si>
  <si>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</si>
  <si>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</si>
  <si>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</si>
  <si>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</si>
  <si>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</si>
  <si>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</si>
  <si>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</si>
  <si>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</si>
  <si>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</si>
  <si>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</si>
  <si>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</si>
  <si>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</si>
  <si>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</si>
  <si>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</si>
  <si>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</si>
  <si>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</si>
  <si>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</si>
  <si>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</si>
  <si>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</si>
  <si>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</si>
  <si>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</si>
  <si>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</si>
  <si>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</si>
  <si>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</si>
  <si>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</si>
  <si>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</si>
  <si>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</si>
  <si>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</si>
  <si>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</si>
  <si>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</si>
  <si>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</si>
  <si>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</si>
  <si>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</si>
  <si>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</si>
  <si>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</si>
  <si>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</si>
  <si>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</si>
  <si>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</si>
  <si>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</si>
  <si>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</si>
  <si>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</si>
  <si>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</si>
  <si>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</si>
  <si>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</si>
  <si>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</si>
  <si>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</si>
  <si>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</si>
  <si>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</si>
  <si>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</si>
  <si>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Пренос - премиен резерв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</si>
  <si>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</si>
  <si>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</si>
  <si>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</si>
  <si>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</si>
  <si>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</si>
  <si>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</si>
  <si>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</si>
  <si>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</si>
  <si>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</si>
  <si>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</si>
  <si>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</si>
  <si>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</si>
  <si>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</si>
  <si>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</si>
  <si>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</si>
  <si>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</si>
  <si>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</si>
  <si>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</si>
  <si>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</si>
  <si>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</si>
  <si>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</si>
  <si>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</si>
  <si>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</si>
  <si>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</si>
  <si>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</si>
  <si>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</si>
  <si>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</si>
  <si>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</si>
  <si>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</si>
  <si>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</si>
  <si>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</si>
  <si>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</si>
  <si>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</si>
  <si>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</si>
  <si>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</si>
  <si>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</si>
  <si>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</si>
  <si>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</si>
  <si>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</si>
  <si>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застраховател:</t>
  </si>
  <si>
    <t>РЕЗЕРВ ЗА ПРЕДЯВЕНИ, НО НЕИЗПЛАТЕНИ ПРЕТЕНЦИИ КЪМ КРАЯ НА ПРЕДХОДНАТА ГОДИНА</t>
  </si>
  <si>
    <t xml:space="preserve"> ИЗПЛАТЕНИ ОБЕЗЩЕТЕНИЯ ПРЕЗ ПЕРИОДА  ПО ПРЕДЯВЕНИ ОТ ПРЕДХОДНИ ГОДИНИ ПРЕТЕНЦИИ</t>
  </si>
  <si>
    <t>РЕЗЕРВ ЗА ПРЕДЯВЕНИ, НО НЕИЗПЛАТЕНИ ПРЕТЕНЦИИ КЪМ КРАЯ НА ТЕКУЩОТО ТРИМЕСЕЧИЕ ПО  ПРЕДЯВЕНИ ОТ ПРЕДХОДНИ ГОДИНИ ПРЕТЕНЦИИ</t>
  </si>
  <si>
    <t>ДОСТАТЪЧНОСТ НА РЕЗЕРВА ЗА ПРЕДЯВЕНИ, НО НЕИЗПЛАТЕНИ ПРЕТЕНЦИИ</t>
  </si>
  <si>
    <t>ДЯЛ НА ПРЕЗАСТРАХОВАТЕЛЯ В ПРЕНОС-ПРЕМИЙНИЯ РЕЗЕРВ</t>
  </si>
  <si>
    <t>СПРАВКА № TO.3: ДОСТАТЪЧНОСТ НА РЕЗЕРВА ЗА ПРЕДЯВЕНИ, НО НЕИЗПЛАТЕНИ ПРЕТЕНЦИИ КЪМ КРАЯ НА ……………………ТРИМЕСЕЧИЕ НА....................ГОДИНА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</si>
  <si>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</si>
  <si>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</si>
  <si>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</si>
  <si>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</si>
  <si>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</si>
  <si>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</si>
  <si>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r>
      <t xml:space="preserve"> ИЗПЛАТЕНИ ОБЕЗЩЕТЕНИЯ ПРЕЗ ПЕРИОДА 
</t>
    </r>
    <r>
      <rPr>
        <b/>
        <i/>
        <u val="single"/>
        <sz val="12"/>
        <rFont val="Times New Roman"/>
        <family val="1"/>
      </rPr>
      <t>(без разходи по уреждане на обезщетенията</t>
    </r>
    <r>
      <rPr>
        <b/>
        <sz val="12"/>
        <rFont val="Times New Roman"/>
        <family val="1"/>
      </rPr>
      <t>)</t>
    </r>
  </si>
  <si>
    <r>
      <t>ИЗПЛАТЕНИ БОНУСИ, ОТСТЪПКИ И УЧАСТИЕ В ПОЛОЖИТЕЛНИЯ ФИНАНСОВ РЕЗУЛТАТ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вкл. намаление на премиите или частично връщане на премии</t>
    </r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</si>
  <si>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</si>
  <si>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</si>
  <si>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</si>
  <si>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</si>
  <si>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</si>
  <si>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</si>
  <si>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</si>
  <si>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</si>
  <si>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</si>
  <si>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</si>
  <si>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</si>
  <si>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</si>
  <si>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</si>
  <si>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</si>
  <si>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</si>
  <si>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</si>
  <si>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</si>
  <si>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</si>
  <si>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</si>
  <si>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</si>
  <si>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</si>
  <si>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</si>
  <si>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</si>
  <si>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</si>
  <si>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</si>
  <si>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</si>
  <si>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</si>
  <si>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</si>
  <si>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</si>
  <si>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</si>
  <si>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</si>
  <si>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</si>
  <si>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</si>
  <si>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</si>
  <si>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</si>
  <si>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</si>
  <si>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</si>
  <si>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</si>
  <si>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</si>
  <si>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</si>
  <si>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</si>
  <si>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</si>
  <si>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</si>
  <si>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</si>
  <si>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</si>
  <si>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</si>
  <si>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</si>
  <si>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</si>
  <si>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</si>
  <si>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</si>
  <si>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</si>
  <si>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</si>
  <si>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</si>
  <si>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</si>
  <si>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</si>
  <si>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</si>
  <si>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</si>
  <si>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</si>
  <si>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</si>
  <si>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</si>
  <si>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</si>
  <si>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</si>
  <si>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</si>
  <si>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</si>
  <si>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</si>
  <si>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</si>
  <si>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</si>
  <si>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</si>
  <si>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</si>
  <si>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</si>
  <si>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</si>
  <si>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</si>
  <si>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</si>
  <si>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</si>
  <si>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</si>
  <si>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</si>
  <si>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</si>
  <si>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</si>
  <si>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</si>
  <si>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</si>
  <si>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</si>
  <si>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</si>
  <si>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</si>
  <si>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</si>
  <si>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</si>
  <si>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</si>
  <si>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</si>
  <si>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</si>
  <si>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</si>
  <si>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</si>
  <si>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</si>
  <si>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</si>
  <si>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</si>
  <si>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</si>
  <si>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</si>
  <si>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</si>
  <si>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</si>
  <si>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</si>
  <si>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</si>
  <si>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</si>
  <si>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</si>
  <si>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</si>
  <si>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</si>
  <si>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</si>
  <si>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</si>
  <si>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</si>
  <si>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</si>
  <si>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</si>
  <si>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</si>
  <si>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</si>
  <si>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</si>
  <si>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</si>
  <si>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</si>
  <si>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</si>
  <si>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</si>
  <si>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</si>
  <si>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</si>
  <si>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</si>
  <si>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</si>
  <si>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</si>
  <si>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</si>
  <si>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</si>
  <si>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</si>
  <si>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</si>
  <si>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</si>
  <si>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</si>
  <si>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</si>
  <si>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</si>
  <si>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</si>
  <si>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</si>
  <si>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</si>
  <si>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</si>
  <si>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</si>
  <si>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</si>
  <si>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</si>
  <si>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</si>
  <si>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</si>
  <si>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</si>
  <si>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</si>
  <si>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</si>
  <si>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 xml:space="preserve"> ЗАД “Армеец” </t>
  </si>
  <si>
    <t>ЗАД “Булстрад Виена Иншурънс Груп”</t>
  </si>
  <si>
    <t>ЗК "Лев Инс" АД</t>
  </si>
  <si>
    <t>“ДЗИ - Общо застраховане” ЕАД</t>
  </si>
  <si>
    <t xml:space="preserve">ЗАД "Алианц България" </t>
  </si>
  <si>
    <t>ЗД “Бул инс” АД</t>
  </si>
  <si>
    <t>"Застрахователно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</si>
  <si>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</si>
  <si>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</si>
  <si>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</si>
  <si>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“Енергия”</t>
  </si>
  <si>
    <t>"ЗАД България"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</si>
  <si>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</si>
  <si>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</si>
  <si>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</si>
  <si>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</si>
  <si>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</si>
  <si>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</si>
  <si>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"Европейска Здравноосигурителна каса" ЗАД</t>
  </si>
  <si>
    <t>ЗД "ОЗОК Инс'' АД</t>
  </si>
  <si>
    <t>ЗАД "Здравноосигурителен институт" АД</t>
  </si>
  <si>
    <t>ЗД "Съгласие" АД</t>
  </si>
  <si>
    <t>ЗАД "Асет Иншурънс" АД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</si>
  <si>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</si>
  <si>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</si>
  <si>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</si>
  <si>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</si>
  <si>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</si>
  <si>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</si>
  <si>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</si>
  <si>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</si>
  <si>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</si>
  <si>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</si>
  <si>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</si>
  <si>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</si>
  <si>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</si>
  <si>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</si>
  <si>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</si>
  <si>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</si>
  <si>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</si>
  <si>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</si>
  <si>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</si>
  <si>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</si>
  <si>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</si>
  <si>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</si>
  <si>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</si>
  <si>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</si>
  <si>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</si>
  <si>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</si>
  <si>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</si>
  <si>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</si>
  <si>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</si>
  <si>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</si>
  <si>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</si>
  <si>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"ЕИГ РЕ" ЕАД</t>
  </si>
  <si>
    <t xml:space="preserve"> "Нова инс АД"</t>
  </si>
  <si>
    <t xml:space="preserve">"Застрахователна компания Юроамерикан" АД                  </t>
  </si>
  <si>
    <t>"Застрахователна компания Юроамерикан" АД                  (ЗЗД "Планета" ЕАД)</t>
  </si>
  <si>
    <t>ПАЗАРЕН ДЯЛ 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</si>
  <si>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</si>
  <si>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</si>
  <si>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</si>
  <si>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</si>
  <si>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</si>
  <si>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</si>
  <si>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</si>
  <si>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</si>
  <si>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</si>
  <si>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</si>
  <si>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"ЗД ЕИГ РЕ" ЕАД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</si>
  <si>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</si>
  <si>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</si>
  <si>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</si>
  <si>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</si>
  <si>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</si>
  <si>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</si>
  <si>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</si>
  <si>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ОТНОСИТЕЛЕН ДЯЛ:</t>
  </si>
  <si>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</si>
  <si>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</si>
  <si>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</si>
  <si>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</si>
  <si>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</si>
  <si>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</si>
  <si>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</si>
  <si>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</si>
  <si>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</si>
  <si>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</si>
  <si>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</si>
  <si>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</si>
  <si>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</si>
  <si>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</si>
  <si>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 xml:space="preserve">Общо за "б" </t>
  </si>
  <si>
    <t>Общо</t>
  </si>
  <si>
    <t>в хил. лв.</t>
  </si>
  <si>
    <t>в хил лв.</t>
  </si>
  <si>
    <t>Проверка</t>
  </si>
  <si>
    <t>№ на дружество</t>
  </si>
  <si>
    <r>
      <t xml:space="preserve"> 1 </t>
    </r>
    <r>
      <rPr>
        <i/>
        <sz val="10"/>
        <color indexed="8"/>
        <rFont val="Times New Roman"/>
        <family val="1"/>
      </rPr>
      <t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</t>
    </r>
  </si>
  <si>
    <t>Плавателни съдове</t>
  </si>
  <si>
    <r>
      <t xml:space="preserve">БРУТЕН ПРЕМИЕН ПРИХОД, РЕАЛИЗИРАН ОТ ЗАСТРАХОВАТЕЛИТЕ, КОИТО ИЗВЪРШВАТ ДЕЙНОСТ ПО ОБЩО ЗАСТРАХОВАНЕ КЪМ 31.12.2017 ГОДИНА 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</si>
  <si>
    <r>
      <t xml:space="preserve">ИЗПЛАТЕНИ ОБЕЗЩЕТЕНИЯ ПО ОБЩО ЗАСТРАХОВАНЕ КЪМ 31.12.2017 ГОДИНА </t>
    </r>
    <r>
      <rPr>
        <b/>
        <vertAlign val="superscript"/>
        <sz val="8"/>
        <color indexed="8"/>
        <rFont val="Times New Roman"/>
        <family val="1"/>
      </rPr>
      <t>1</t>
    </r>
    <r>
      <rPr>
        <b/>
        <sz val="8"/>
        <color indexed="8"/>
        <rFont val="Times New Roman"/>
        <family val="1"/>
      </rPr>
      <t xml:space="preserve"> </t>
    </r>
  </si>
  <si>
    <r>
      <t xml:space="preserve">БРУТЕН ПРЕМИЕН ПРИХОД И ИЗПЛАТЕНИ ОБЕЗЩЕТЕНИЯ ПО ОБЩО ЗАСТРАХОВАНЕ КЪМ 31.12.2017 ГОДИНА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</si>
  <si>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t>ТЕХНИЧЕСКИ РЕЗЕРВИ ОТ 01.01. ДО КРАЯ НА ЧЕТВЪРТОТО ТРИМЕСЕЧИЕ НА 2017 ГОДИНА</t>
  </si>
  <si>
    <t>РЕЗЕРВ ЗА ПРЕДСТОЯЩИ ПЛАЩАНИЯ КЪМ КРАЯ НА ЧЕТВЪРТОТО ТРИМЕСЕЧИЕ НА 2017 ГОДИНА</t>
  </si>
  <si>
    <t>ТЕХНИЧЕСКИ РЕЗУЛТАТ КЪМ КРАЯ НА ТРЕТОТО ЧЕТВЪРТОТО НА 2017  ГОДИНА</t>
  </si>
  <si>
    <t>РАЗХОДИ, СВЪРЗАНИ СЪС ЗАСТРАХОВАТЕЛНАТА ДЕЙНОСТ ОТ 01.01. ДО КРАЯ НА ЧЕТВЪРТОТО ТРИМЕСЕЧИЕ НА 2017 ГОДИНА</t>
  </si>
  <si>
    <t>ОБЩИ ДАННИ ЗА ЗАСТРАХОВАТЕЛНИЯ ПОРТФЕЙЛ ОТ 01.01. ДО КРАЯ НА ЧЕТВЪРТОТО ТРИМЕСЕЧИЕ НА 2017 ГОДИНА</t>
  </si>
  <si>
    <t xml:space="preserve"> ПАСИВНО ПРЕЗАСТРАХОВАНЕ ЗА ПЕРИОДА ОТ 01.01. ДО КРАЯ НА ЧЕТВЪРТОТО ТРИМЕСЕЧИЕ НА 2017 ГОДИНА </t>
  </si>
  <si>
    <t xml:space="preserve">АКТИВНО ПРЕЗАСТРАХОВАНЕ ЗА ПЕРИОДА ОТ 01.01. ДО КРАЯ НА ЧЕТВЪРТОТО ТРИМЕСЕЧИЕ НА 2017 ГОДИНА </t>
  </si>
  <si>
    <t>Сключени сделки при правото на установяване или свободата на предоставяне на услуги на територията на ЕИП за периода от 01.01 до края на четвъртото тримесечие на 2017 година</t>
  </si>
  <si>
    <t>ОТЧЕТ ЗА ФИНАНСОВОТО СЪСТОЯНИЕ към 31.12.2017 г.</t>
  </si>
  <si>
    <t>ОТЧЕТ ЗА ПЕЧАЛБАТА ИЛИ ЗАГУБАТА И ДРУГИЯ ВСЕОБХВАТЕН ДОХОД КЪМ 31.12.2017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</si>
</sst>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_-* #,##0\ _л_в_-;\-* #,##0\ _л_в_-;_-* &quot;-&quot;??\ _л_в_-;_-@_-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  <numFmt numFmtId="185" formatCode="[$-F800]dddd\,\ mmmm\ dd\,\ yyyy"/>
    <numFmt numFmtId="186" formatCode="[$-402]dd\ mmmm\ yyyy\ &quot;г.&quot;"/>
    <numFmt numFmtId="187" formatCode="0.0"/>
    <numFmt numFmtId="188" formatCode="0.0%"/>
    <numFmt numFmtId="189" formatCode="#,##0_ ;\-#,##0\ "/>
    <numFmt numFmtId="190" formatCode="0.0000"/>
    <numFmt numFmtId="191" formatCode="0.000"/>
    <numFmt numFmtId="192" formatCode="_-* #,##0.000\ _л_в_-;\-* #,##0.000\ _л_в_-;_-* &quot;-&quot;??\ _л_в_-;_-@_-"/>
    <numFmt numFmtId="193" formatCode="_-* #,##0.0000\ _л_в_-;\-* #,##0.0000\ _л_в_-;_-* &quot;-&quot;??\ _л_в_-;_-@_-"/>
    <numFmt numFmtId="194" formatCode="_-* #,##0.0\ _л_в_-;\-* #,##0.0\ _л_в_-;_-* &quot;-&quot;??\ _л_в_-;_-@_-"/>
    <numFmt numFmtId="195" formatCode="0.000%"/>
    <numFmt numFmtId="196" formatCode="0.0000%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26"/>
      <name val="Times New Roman"/>
      <family val="1"/>
    </font>
    <font>
      <b/>
      <sz val="20"/>
      <name val="Times New Roman"/>
      <family val="1"/>
    </font>
    <font>
      <b/>
      <sz val="12"/>
      <name val="Times New Roman Cyr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0"/>
      <color indexed="8"/>
      <name val="Arial"/>
      <family val="2"/>
    </font>
    <font>
      <i/>
      <vertAlign val="superscript"/>
      <sz val="10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 Cyr"/>
      <family val="1"/>
    </font>
    <font>
      <b/>
      <sz val="12"/>
      <color theme="1"/>
      <name val="Times New Roman Cyr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i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b/>
      <sz val="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1">
      <alignment horizontal="center"/>
      <protection/>
    </xf>
    <xf numFmtId="0" fontId="12" fillId="0" borderId="1">
      <alignment horizontal="center"/>
      <protection/>
    </xf>
    <xf numFmtId="175" fontId="12" fillId="0" borderId="2">
      <alignment horizontal="right"/>
      <protection/>
    </xf>
    <xf numFmtId="175" fontId="12" fillId="0" borderId="2">
      <alignment horizontal="right"/>
      <protection/>
    </xf>
    <xf numFmtId="40" fontId="17" fillId="0" borderId="0" applyNumberFormat="0" applyFont="0" applyFill="0" applyAlignment="0" applyProtection="0"/>
    <xf numFmtId="0" fontId="18" fillId="0" borderId="3" applyAlignment="0">
      <protection/>
    </xf>
    <xf numFmtId="3" fontId="10" fillId="0" borderId="0" applyFill="0" applyBorder="0" applyProtection="0">
      <alignment horizontal="center" vertical="center"/>
    </xf>
    <xf numFmtId="3" fontId="10" fillId="0" borderId="0" applyFill="0" applyProtection="0">
      <alignment horizontal="right" vertical="center"/>
    </xf>
    <xf numFmtId="3" fontId="10" fillId="0" borderId="0" applyFill="0" applyProtection="0">
      <alignment horizontal="right" vertical="center"/>
    </xf>
    <xf numFmtId="3" fontId="19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2" fillId="0" borderId="4">
      <alignment/>
      <protection/>
    </xf>
    <xf numFmtId="0" fontId="12" fillId="0" borderId="4">
      <alignment/>
      <protection/>
    </xf>
    <xf numFmtId="40" fontId="17" fillId="0" borderId="5" applyNumberFormat="0" applyFont="0" applyFill="0" applyAlignment="0" applyProtection="0"/>
    <xf numFmtId="0" fontId="20" fillId="20" borderId="6" applyNumberFormat="0" applyAlignment="0" applyProtection="0"/>
    <xf numFmtId="0" fontId="12" fillId="0" borderId="2">
      <alignment horizontal="center"/>
      <protection/>
    </xf>
    <xf numFmtId="0" fontId="12" fillId="0" borderId="2">
      <alignment horizontal="center"/>
      <protection/>
    </xf>
    <xf numFmtId="0" fontId="12" fillId="0" borderId="0">
      <alignment horizontal="centerContinuous"/>
      <protection/>
    </xf>
    <xf numFmtId="0" fontId="12" fillId="0" borderId="0">
      <alignment horizontal="centerContinuous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21" fillId="21" borderId="7" applyNumberFormat="0" applyAlignment="0" applyProtection="0"/>
    <xf numFmtId="0" fontId="17" fillId="20" borderId="0" applyNumberFormat="0" applyFont="0" applyBorder="0" applyAlignment="0" applyProtection="0"/>
    <xf numFmtId="0" fontId="12" fillId="0" borderId="8">
      <alignment horizontal="center" vertical="center" wrapText="1"/>
      <protection/>
    </xf>
    <xf numFmtId="0" fontId="12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0" fillId="0" borderId="0">
      <alignment horizontal="right" vertical="center"/>
      <protection/>
    </xf>
    <xf numFmtId="14" fontId="12" fillId="0" borderId="0" applyFill="0" applyBorder="0" applyProtection="0">
      <alignment horizontal="center" vertical="center"/>
    </xf>
    <xf numFmtId="14" fontId="12" fillId="0" borderId="0" applyFill="0" applyBorder="0" applyProtection="0">
      <alignment horizontal="center" vertical="center"/>
    </xf>
    <xf numFmtId="14" fontId="12" fillId="0" borderId="0">
      <alignment horizontal="left"/>
      <protection/>
    </xf>
    <xf numFmtId="14" fontId="12" fillId="0" borderId="0">
      <alignment horizontal="left"/>
      <protection/>
    </xf>
    <xf numFmtId="4" fontId="12" fillId="0" borderId="0" applyFill="0" applyBorder="0" applyProtection="0">
      <alignment horizontal="right" vertical="center"/>
    </xf>
    <xf numFmtId="0" fontId="12" fillId="0" borderId="1">
      <alignment/>
      <protection/>
    </xf>
    <xf numFmtId="0" fontId="12" fillId="0" borderId="1">
      <alignment/>
      <protection/>
    </xf>
    <xf numFmtId="177" fontId="22" fillId="0" borderId="0" applyFont="0" applyFill="0" applyBorder="0" applyAlignment="0" applyProtection="0"/>
    <xf numFmtId="178" fontId="7" fillId="0" borderId="9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20" borderId="0">
      <alignment/>
      <protection/>
    </xf>
    <xf numFmtId="0" fontId="0" fillId="20" borderId="0">
      <alignment/>
      <protection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20" borderId="0" applyNumberFormat="0" applyFont="0" applyBorder="0" applyAlignment="0" applyProtection="0"/>
    <xf numFmtId="1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2" fillId="0" borderId="2">
      <alignment horizontal="center"/>
      <protection/>
    </xf>
    <xf numFmtId="14" fontId="12" fillId="0" borderId="2">
      <alignment horizontal="center"/>
      <protection/>
    </xf>
    <xf numFmtId="179" fontId="11" fillId="0" borderId="0" applyFill="0" applyBorder="0">
      <alignment horizontal="center" vertical="center"/>
      <protection/>
    </xf>
    <xf numFmtId="0" fontId="32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12" fillId="0" borderId="14">
      <alignment/>
      <protection/>
    </xf>
    <xf numFmtId="0" fontId="12" fillId="0" borderId="14">
      <alignment/>
      <protection/>
    </xf>
    <xf numFmtId="0" fontId="33" fillId="0" borderId="15" applyNumberFormat="0" applyFill="0" applyAlignment="0" applyProtection="0"/>
    <xf numFmtId="0" fontId="12" fillId="0" borderId="3">
      <alignment/>
      <protection/>
    </xf>
    <xf numFmtId="0" fontId="12" fillId="0" borderId="3">
      <alignment/>
      <protection/>
    </xf>
    <xf numFmtId="0" fontId="12" fillId="0" borderId="16">
      <alignment horizontal="center"/>
      <protection/>
    </xf>
    <xf numFmtId="0" fontId="12" fillId="0" borderId="16">
      <alignment horizontal="center"/>
      <protection/>
    </xf>
    <xf numFmtId="0" fontId="12" fillId="0" borderId="8">
      <alignment horizontal="center" wrapText="1"/>
      <protection/>
    </xf>
    <xf numFmtId="0" fontId="12" fillId="0" borderId="8">
      <alignment horizontal="center" wrapText="1"/>
      <protection/>
    </xf>
    <xf numFmtId="0" fontId="18" fillId="0" borderId="17">
      <alignment horizontal="left" vertical="top" wrapText="1"/>
      <protection/>
    </xf>
    <xf numFmtId="0" fontId="12" fillId="0" borderId="18">
      <alignment horizontal="center"/>
      <protection/>
    </xf>
    <xf numFmtId="0" fontId="12" fillId="0" borderId="18">
      <alignment horizontal="center"/>
      <protection/>
    </xf>
    <xf numFmtId="0" fontId="12" fillId="0" borderId="19">
      <alignment horizontal="center"/>
      <protection/>
    </xf>
    <xf numFmtId="0" fontId="12" fillId="0" borderId="19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2" borderId="20" applyNumberFormat="0">
      <alignment horizontal="right" vertical="center"/>
      <protection locked="0"/>
    </xf>
    <xf numFmtId="0" fontId="35" fillId="23" borderId="0" applyNumberFormat="0" applyBorder="0" applyAlignment="0" applyProtection="0"/>
    <xf numFmtId="0" fontId="18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21" applyNumberFormat="0" applyFont="0" applyAlignment="0" applyProtection="0"/>
    <xf numFmtId="4" fontId="12" fillId="0" borderId="2">
      <alignment horizontal="right"/>
      <protection/>
    </xf>
    <xf numFmtId="4" fontId="12" fillId="0" borderId="2">
      <alignment horizontal="right"/>
      <protection/>
    </xf>
    <xf numFmtId="4" fontId="12" fillId="0" borderId="0">
      <alignment horizontal="right"/>
      <protection/>
    </xf>
    <xf numFmtId="4" fontId="12" fillId="0" borderId="0">
      <alignment horizontal="right"/>
      <protection/>
    </xf>
    <xf numFmtId="0" fontId="37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10" fontId="10" fillId="0" borderId="0" applyFill="0" applyBorder="0" applyProtection="0">
      <alignment horizontal="right" vertical="center"/>
    </xf>
    <xf numFmtId="172" fontId="10" fillId="0" borderId="0" applyFont="0" applyFill="0" applyBorder="0" applyProtection="0">
      <alignment horizontal="center" vertical="center"/>
    </xf>
    <xf numFmtId="172" fontId="10" fillId="0" borderId="0" applyFont="0" applyFill="0" applyBorder="0" applyProtection="0">
      <alignment horizontal="center" vertical="center"/>
    </xf>
    <xf numFmtId="4" fontId="10" fillId="0" borderId="0" applyFill="0" applyBorder="0" applyProtection="0">
      <alignment horizontal="center" vertical="center"/>
    </xf>
    <xf numFmtId="4" fontId="10" fillId="0" borderId="0">
      <alignment horizontal="right" vertical="center"/>
      <protection/>
    </xf>
    <xf numFmtId="173" fontId="10" fillId="0" borderId="0" applyFill="0" applyBorder="0" applyProtection="0">
      <alignment horizontal="center" vertical="center"/>
    </xf>
    <xf numFmtId="173" fontId="10" fillId="0" borderId="0">
      <alignment horizontal="right" vertical="center"/>
      <protection/>
    </xf>
    <xf numFmtId="178" fontId="17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12" fillId="0" borderId="23">
      <alignment/>
      <protection/>
    </xf>
    <xf numFmtId="0" fontId="12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12" fillId="0" borderId="24">
      <alignment/>
      <protection/>
    </xf>
    <xf numFmtId="0" fontId="12" fillId="0" borderId="24">
      <alignment/>
      <protection/>
    </xf>
    <xf numFmtId="1" fontId="12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184" fontId="10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12" fillId="0" borderId="28">
      <alignment/>
      <protection/>
    </xf>
    <xf numFmtId="0" fontId="12" fillId="0" borderId="28">
      <alignment/>
      <protection/>
    </xf>
    <xf numFmtId="4" fontId="12" fillId="0" borderId="29">
      <alignment/>
      <protection/>
    </xf>
    <xf numFmtId="4" fontId="12" fillId="0" borderId="29">
      <alignment/>
      <protection/>
    </xf>
    <xf numFmtId="49" fontId="12" fillId="0" borderId="0" applyFill="0" applyBorder="0" applyProtection="0">
      <alignment/>
    </xf>
    <xf numFmtId="49" fontId="12" fillId="0" borderId="0" applyFill="0" applyBorder="0" applyProtection="0">
      <alignment/>
    </xf>
    <xf numFmtId="0" fontId="12" fillId="0" borderId="2">
      <alignment horizontal="right"/>
      <protection/>
    </xf>
    <xf numFmtId="0" fontId="12" fillId="0" borderId="2">
      <alignment horizontal="right"/>
      <protection/>
    </xf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4" fontId="12" fillId="0" borderId="31">
      <alignment/>
      <protection/>
    </xf>
    <xf numFmtId="4" fontId="12" fillId="0" borderId="31">
      <alignment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0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49" fontId="14" fillId="0" borderId="0">
      <alignment horizontal="centerContinuous"/>
      <protection/>
    </xf>
    <xf numFmtId="0" fontId="18" fillId="0" borderId="8">
      <alignment horizontal="left" vertical="center" wrapText="1"/>
      <protection/>
    </xf>
  </cellStyleXfs>
  <cellXfs count="391">
    <xf numFmtId="0" fontId="0" fillId="0" borderId="0" xfId="0" applyAlignment="1">
      <alignment/>
    </xf>
    <xf numFmtId="0" fontId="6" fillId="0" borderId="0" xfId="157" applyFont="1" applyFill="1" applyBorder="1" applyAlignment="1" applyProtection="1">
      <alignment/>
      <protection/>
    </xf>
    <xf numFmtId="0" fontId="6" fillId="0" borderId="0" xfId="157" applyFont="1" applyFill="1" applyBorder="1" applyAlignment="1" applyProtection="1">
      <alignment wrapText="1"/>
      <protection/>
    </xf>
    <xf numFmtId="0" fontId="7" fillId="0" borderId="0" xfId="157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/>
      <protection/>
    </xf>
    <xf numFmtId="0" fontId="5" fillId="0" borderId="0" xfId="151" applyFont="1" applyFill="1" applyBorder="1" applyProtection="1">
      <alignment/>
      <protection/>
    </xf>
    <xf numFmtId="0" fontId="5" fillId="0" borderId="0" xfId="151" applyFont="1" applyFill="1" applyBorder="1" applyAlignment="1" applyProtection="1">
      <alignment vertical="top"/>
      <protection/>
    </xf>
    <xf numFmtId="0" fontId="5" fillId="0" borderId="0" xfId="155" applyFont="1" applyBorder="1" applyAlignment="1" applyProtection="1">
      <alignment horizontal="center" vertical="center" wrapText="1"/>
      <protection/>
    </xf>
    <xf numFmtId="0" fontId="6" fillId="0" borderId="0" xfId="155" applyFont="1" applyBorder="1" applyProtection="1">
      <alignment horizontal="center" vertical="center" wrapText="1"/>
      <protection/>
    </xf>
    <xf numFmtId="0" fontId="5" fillId="0" borderId="0" xfId="155" applyFont="1" applyBorder="1" applyProtection="1">
      <alignment horizontal="center" vertical="center" wrapText="1"/>
      <protection/>
    </xf>
    <xf numFmtId="0" fontId="6" fillId="0" borderId="0" xfId="152" applyFont="1" applyBorder="1" applyProtection="1">
      <alignment/>
      <protection/>
    </xf>
    <xf numFmtId="0" fontId="5" fillId="0" borderId="0" xfId="151" applyFont="1" applyFill="1" applyBorder="1" applyProtection="1">
      <alignment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13" xfId="155" applyFont="1" applyFill="1" applyBorder="1" applyAlignment="1" applyProtection="1">
      <alignment horizontal="center" vertical="center" wrapText="1"/>
      <protection/>
    </xf>
    <xf numFmtId="3" fontId="9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Border="1" applyProtection="1">
      <alignment horizontal="center" vertical="center" wrapText="1"/>
      <protection/>
    </xf>
    <xf numFmtId="0" fontId="9" fillId="0" borderId="0" xfId="156" applyNumberFormat="1" applyFont="1" applyFill="1" applyProtection="1">
      <alignment horizontal="center" vertical="center" wrapText="1"/>
      <protection/>
    </xf>
    <xf numFmtId="3" fontId="7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57" applyNumberFormat="1" applyFont="1" applyFill="1" applyBorder="1" applyAlignment="1" applyProtection="1">
      <alignment horizontal="right" vertical="center" wrapText="1"/>
      <protection/>
    </xf>
    <xf numFmtId="0" fontId="6" fillId="0" borderId="0" xfId="157" applyFont="1" applyFill="1" applyBorder="1" applyAlignment="1" applyProtection="1">
      <alignment/>
      <protection locked="0"/>
    </xf>
    <xf numFmtId="0" fontId="6" fillId="0" borderId="0" xfId="157" applyFont="1" applyFill="1" applyBorder="1" applyAlignment="1" applyProtection="1">
      <alignment wrapText="1"/>
      <protection locked="0"/>
    </xf>
    <xf numFmtId="0" fontId="7" fillId="0" borderId="0" xfId="157" applyFont="1" applyFill="1" applyBorder="1" applyAlignment="1" applyProtection="1">
      <alignment/>
      <protection locked="0"/>
    </xf>
    <xf numFmtId="0" fontId="5" fillId="0" borderId="0" xfId="152" applyFont="1" applyFill="1" applyBorder="1" applyAlignment="1" applyProtection="1">
      <alignment horizontal="left" vertical="center"/>
      <protection locked="0"/>
    </xf>
    <xf numFmtId="0" fontId="5" fillId="0" borderId="0" xfId="155" applyFont="1" applyBorder="1" applyAlignment="1" applyProtection="1">
      <alignment horizontal="center" vertical="center" wrapText="1"/>
      <protection locked="0"/>
    </xf>
    <xf numFmtId="0" fontId="5" fillId="0" borderId="0" xfId="155" applyFont="1" applyBorder="1" applyAlignment="1" applyProtection="1">
      <alignment horizontal="center" vertical="center"/>
      <protection locked="0"/>
    </xf>
    <xf numFmtId="0" fontId="5" fillId="0" borderId="0" xfId="155" applyFont="1" applyBorder="1" applyAlignment="1" applyProtection="1">
      <alignment horizontal="right" vertical="center"/>
      <protection locked="0"/>
    </xf>
    <xf numFmtId="0" fontId="6" fillId="0" borderId="0" xfId="155" applyFont="1" applyBorder="1" applyProtection="1">
      <alignment horizontal="center" vertical="center" wrapText="1"/>
      <protection locked="0"/>
    </xf>
    <xf numFmtId="0" fontId="5" fillId="0" borderId="0" xfId="15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25" borderId="13" xfId="0" applyFill="1" applyBorder="1" applyAlignment="1">
      <alignment/>
    </xf>
    <xf numFmtId="0" fontId="6" fillId="25" borderId="13" xfId="0" applyFont="1" applyFill="1" applyBorder="1" applyAlignment="1">
      <alignment/>
    </xf>
    <xf numFmtId="3" fontId="8" fillId="0" borderId="0" xfId="157" applyNumberFormat="1" applyFont="1" applyFill="1" applyBorder="1" applyAlignment="1" applyProtection="1">
      <alignment/>
      <protection/>
    </xf>
    <xf numFmtId="0" fontId="7" fillId="0" borderId="0" xfId="157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vertical="center"/>
      <protection locked="0"/>
    </xf>
    <xf numFmtId="0" fontId="6" fillId="0" borderId="13" xfId="157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Fill="1" applyBorder="1" applyAlignment="1" applyProtection="1">
      <alignment horizontal="right" wrapText="1"/>
      <protection/>
    </xf>
    <xf numFmtId="0" fontId="6" fillId="0" borderId="0" xfId="143" applyFont="1">
      <alignment/>
      <protection/>
    </xf>
    <xf numFmtId="0" fontId="10" fillId="0" borderId="0" xfId="0" applyFont="1" applyAlignment="1">
      <alignment/>
    </xf>
    <xf numFmtId="0" fontId="6" fillId="0" borderId="13" xfId="143" applyFont="1" applyBorder="1" applyAlignment="1">
      <alignment vertical="center" wrapText="1"/>
      <protection/>
    </xf>
    <xf numFmtId="0" fontId="6" fillId="0" borderId="13" xfId="143" applyFont="1" applyBorder="1" applyAlignment="1">
      <alignment horizontal="right" vertical="center" wrapText="1"/>
      <protection/>
    </xf>
    <xf numFmtId="0" fontId="6" fillId="0" borderId="13" xfId="143" applyFont="1" applyFill="1" applyBorder="1" applyAlignment="1">
      <alignment vertical="center" wrapText="1"/>
      <protection/>
    </xf>
    <xf numFmtId="0" fontId="6" fillId="0" borderId="0" xfId="143" applyFont="1" applyFill="1">
      <alignment/>
      <protection/>
    </xf>
    <xf numFmtId="3" fontId="6" fillId="0" borderId="0" xfId="143" applyNumberFormat="1" applyFont="1">
      <alignment/>
      <protection/>
    </xf>
    <xf numFmtId="0" fontId="5" fillId="0" borderId="0" xfId="143" applyFont="1" applyBorder="1" applyAlignment="1">
      <alignment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3" fontId="6" fillId="0" borderId="0" xfId="155" applyNumberFormat="1" applyFont="1" applyBorder="1" applyProtection="1">
      <alignment horizontal="center" vertical="center" wrapText="1"/>
      <protection/>
    </xf>
    <xf numFmtId="3" fontId="6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 horizontal="right" vertical="center" wrapText="1"/>
      <protection/>
    </xf>
    <xf numFmtId="3" fontId="5" fillId="0" borderId="0" xfId="157" applyNumberFormat="1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/>
      <protection/>
    </xf>
    <xf numFmtId="3" fontId="5" fillId="0" borderId="0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Border="1" applyAlignment="1" applyProtection="1">
      <alignment horizontal="center" vertical="center" wrapText="1"/>
      <protection/>
    </xf>
    <xf numFmtId="3" fontId="5" fillId="0" borderId="0" xfId="151" applyNumberFormat="1" applyFont="1" applyFill="1" applyBorder="1" applyProtection="1">
      <alignment/>
      <protection locked="0"/>
    </xf>
    <xf numFmtId="0" fontId="5" fillId="0" borderId="0" xfId="157" applyFont="1" applyFill="1" applyBorder="1" applyAlignment="1" applyProtection="1">
      <alignment/>
      <protection locked="0"/>
    </xf>
    <xf numFmtId="3" fontId="5" fillId="0" borderId="13" xfId="82" applyNumberFormat="1" applyFont="1" applyFill="1" applyBorder="1" applyAlignment="1" applyProtection="1">
      <alignment horizontal="center" vertical="center" wrapText="1"/>
      <protection/>
    </xf>
    <xf numFmtId="3" fontId="6" fillId="0" borderId="0" xfId="154" applyFont="1" applyBorder="1" applyProtection="1">
      <alignment horizontal="right" vertical="center"/>
      <protection/>
    </xf>
    <xf numFmtId="0" fontId="5" fillId="0" borderId="0" xfId="151" applyFont="1" applyFill="1" applyBorder="1" applyAlignment="1" applyProtection="1">
      <alignment horizontal="right"/>
      <protection/>
    </xf>
    <xf numFmtId="3" fontId="6" fillId="0" borderId="0" xfId="154" applyFont="1" applyBorder="1" applyProtection="1">
      <alignment horizontal="right" vertical="center"/>
      <protection locked="0"/>
    </xf>
    <xf numFmtId="3" fontId="5" fillId="0" borderId="0" xfId="157" applyNumberFormat="1" applyFont="1" applyFill="1" applyBorder="1" applyAlignment="1" applyProtection="1">
      <alignment/>
      <protection locked="0"/>
    </xf>
    <xf numFmtId="0" fontId="5" fillId="0" borderId="0" xfId="157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48" fillId="0" borderId="0" xfId="156" applyNumberFormat="1" applyFont="1" applyFill="1" applyBorder="1" applyProtection="1">
      <alignment horizontal="center" vertical="center" wrapText="1"/>
      <protection/>
    </xf>
    <xf numFmtId="0" fontId="49" fillId="0" borderId="0" xfId="0" applyFont="1" applyAlignment="1">
      <alignment/>
    </xf>
    <xf numFmtId="3" fontId="48" fillId="0" borderId="0" xfId="156" applyNumberFormat="1" applyFont="1" applyFill="1" applyBorder="1" applyAlignment="1" applyProtection="1">
      <alignment horizontal="left"/>
      <protection/>
    </xf>
    <xf numFmtId="0" fontId="48" fillId="0" borderId="0" xfId="156" applyNumberFormat="1" applyFont="1" applyFill="1" applyBorder="1" applyProtection="1">
      <alignment horizontal="center" vertical="center" wrapText="1"/>
      <protection/>
    </xf>
    <xf numFmtId="0" fontId="5" fillId="0" borderId="33" xfId="157" applyFont="1" applyFill="1" applyBorder="1" applyAlignment="1" applyProtection="1">
      <alignment horizontal="center" vertical="center" wrapText="1"/>
      <protection/>
    </xf>
    <xf numFmtId="3" fontId="6" fillId="0" borderId="13" xfId="157" applyNumberFormat="1" applyFont="1" applyFill="1" applyBorder="1" applyAlignment="1" applyProtection="1">
      <alignment vertical="center" wrapText="1"/>
      <protection/>
    </xf>
    <xf numFmtId="0" fontId="5" fillId="0" borderId="13" xfId="146" applyFont="1" applyBorder="1" applyAlignment="1">
      <alignment horizontal="center" vertical="center" wrapText="1"/>
      <protection/>
    </xf>
    <xf numFmtId="0" fontId="6" fillId="0" borderId="13" xfId="146" applyFont="1" applyBorder="1" applyAlignment="1">
      <alignment horizontal="left" vertical="center" wrapText="1"/>
      <protection/>
    </xf>
    <xf numFmtId="0" fontId="41" fillId="20" borderId="13" xfId="146" applyFont="1" applyFill="1" applyBorder="1">
      <alignment/>
      <protection/>
    </xf>
    <xf numFmtId="0" fontId="42" fillId="0" borderId="13" xfId="146" applyFont="1" applyBorder="1" applyAlignment="1">
      <alignment horizontal="center"/>
      <protection/>
    </xf>
    <xf numFmtId="0" fontId="6" fillId="0" borderId="13" xfId="146" applyFont="1" applyFill="1" applyBorder="1" applyAlignment="1">
      <alignment horizontal="left" vertical="center" wrapText="1"/>
      <protection/>
    </xf>
    <xf numFmtId="0" fontId="5" fillId="0" borderId="13" xfId="146" applyFont="1" applyBorder="1" applyAlignment="1">
      <alignment horizontal="left" vertical="center" wrapText="1"/>
      <protection/>
    </xf>
    <xf numFmtId="0" fontId="5" fillId="0" borderId="13" xfId="146" applyFont="1" applyBorder="1">
      <alignment/>
      <protection/>
    </xf>
    <xf numFmtId="0" fontId="0" fillId="25" borderId="13" xfId="146" applyFont="1" applyFill="1" applyBorder="1">
      <alignment/>
      <protection/>
    </xf>
    <xf numFmtId="49" fontId="6" fillId="25" borderId="13" xfId="146" applyNumberFormat="1" applyFont="1" applyFill="1" applyBorder="1" applyAlignment="1">
      <alignment horizontal="left" vertical="center" wrapText="1"/>
      <protection/>
    </xf>
    <xf numFmtId="0" fontId="43" fillId="25" borderId="13" xfId="146" applyFont="1" applyFill="1" applyBorder="1" applyAlignment="1">
      <alignment horizontal="left" vertical="center" wrapText="1"/>
      <protection/>
    </xf>
    <xf numFmtId="0" fontId="6" fillId="25" borderId="13" xfId="146" applyFont="1" applyFill="1" applyBorder="1">
      <alignment/>
      <protection/>
    </xf>
    <xf numFmtId="0" fontId="43" fillId="26" borderId="13" xfId="146" applyFont="1" applyFill="1" applyBorder="1" applyAlignment="1">
      <alignment horizontal="left" vertical="center" wrapText="1"/>
      <protection/>
    </xf>
    <xf numFmtId="0" fontId="6" fillId="0" borderId="13" xfId="111" applyFont="1" applyFill="1" applyBorder="1" applyAlignment="1" applyProtection="1">
      <alignment horizontal="left" vertical="center" wrapText="1"/>
      <protection/>
    </xf>
    <xf numFmtId="0" fontId="43" fillId="26" borderId="13" xfId="111" applyFont="1" applyFill="1" applyBorder="1" applyAlignment="1" applyProtection="1">
      <alignment horizontal="left" vertical="center" wrapText="1"/>
      <protection/>
    </xf>
    <xf numFmtId="0" fontId="42" fillId="0" borderId="13" xfId="146" applyFont="1" applyFill="1" applyBorder="1" applyAlignment="1">
      <alignment horizontal="center"/>
      <protection/>
    </xf>
    <xf numFmtId="0" fontId="6" fillId="0" borderId="13" xfId="146" applyFont="1" applyBorder="1" applyAlignment="1">
      <alignment horizontal="center"/>
      <protection/>
    </xf>
    <xf numFmtId="0" fontId="6" fillId="25" borderId="13" xfId="146" applyFont="1" applyFill="1" applyBorder="1" applyAlignment="1">
      <alignment horizontal="center"/>
      <protection/>
    </xf>
    <xf numFmtId="0" fontId="6" fillId="0" borderId="13" xfId="146" applyFont="1" applyFill="1" applyBorder="1">
      <alignment/>
      <protection/>
    </xf>
    <xf numFmtId="0" fontId="43" fillId="25" borderId="13" xfId="146" applyFont="1" applyFill="1" applyBorder="1">
      <alignment/>
      <protection/>
    </xf>
    <xf numFmtId="0" fontId="47" fillId="0" borderId="13" xfId="146" applyFont="1" applyBorder="1" applyAlignment="1">
      <alignment horizontal="center"/>
      <protection/>
    </xf>
    <xf numFmtId="0" fontId="42" fillId="0" borderId="9" xfId="146" applyFont="1" applyBorder="1" applyAlignment="1">
      <alignment horizontal="center"/>
      <protection/>
    </xf>
    <xf numFmtId="0" fontId="6" fillId="0" borderId="9" xfId="146" applyFont="1" applyFill="1" applyBorder="1" applyAlignment="1">
      <alignment horizontal="center"/>
      <protection/>
    </xf>
    <xf numFmtId="0" fontId="50" fillId="27" borderId="9" xfId="146" applyFont="1" applyFill="1" applyBorder="1" applyAlignment="1">
      <alignment horizontal="left"/>
      <protection/>
    </xf>
    <xf numFmtId="0" fontId="6" fillId="0" borderId="13" xfId="146" applyFont="1" applyFill="1" applyBorder="1" applyAlignment="1">
      <alignment horizontal="center"/>
      <protection/>
    </xf>
    <xf numFmtId="0" fontId="50" fillId="27" borderId="13" xfId="146" applyFont="1" applyFill="1" applyBorder="1" applyAlignment="1">
      <alignment horizontal="left"/>
      <protection/>
    </xf>
    <xf numFmtId="0" fontId="50" fillId="0" borderId="13" xfId="146" applyFont="1" applyFill="1" applyBorder="1" applyAlignment="1">
      <alignment horizontal="left"/>
      <protection/>
    </xf>
    <xf numFmtId="0" fontId="50" fillId="0" borderId="13" xfId="146" applyFont="1" applyBorder="1">
      <alignment/>
      <protection/>
    </xf>
    <xf numFmtId="0" fontId="5" fillId="0" borderId="13" xfId="146" applyFont="1" applyBorder="1" applyAlignment="1">
      <alignment horizontal="center" wrapText="1"/>
      <protection/>
    </xf>
    <xf numFmtId="0" fontId="6" fillId="0" borderId="13" xfId="146" applyFont="1" applyBorder="1" applyAlignment="1">
      <alignment horizontal="center" vertical="center"/>
      <protection/>
    </xf>
    <xf numFmtId="3" fontId="48" fillId="6" borderId="13" xfId="157" applyNumberFormat="1" applyFont="1" applyFill="1" applyBorder="1" applyAlignment="1" applyProtection="1">
      <alignment horizontal="right" vertical="center" wrapText="1"/>
      <protection locked="0"/>
    </xf>
    <xf numFmtId="2" fontId="5" fillId="28" borderId="0" xfId="157" applyNumberFormat="1" applyFont="1" applyFill="1" applyBorder="1" applyAlignment="1" applyProtection="1">
      <alignment horizontal="left" vertical="center"/>
      <protection locked="0"/>
    </xf>
    <xf numFmtId="2" fontId="6" fillId="28" borderId="0" xfId="158" applyNumberFormat="1" applyFont="1" applyFill="1" applyAlignment="1" applyProtection="1">
      <alignment horizontal="left"/>
      <protection locked="0"/>
    </xf>
    <xf numFmtId="2" fontId="6" fillId="0" borderId="0" xfId="157" applyNumberFormat="1" applyFont="1" applyFill="1" applyBorder="1" applyAlignment="1" applyProtection="1">
      <alignment/>
      <protection locked="0"/>
    </xf>
    <xf numFmtId="2" fontId="6" fillId="28" borderId="0" xfId="157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right" wrapText="1"/>
      <protection/>
    </xf>
    <xf numFmtId="3" fontId="6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0" xfId="155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0" fontId="5" fillId="27" borderId="0" xfId="151" applyFont="1" applyFill="1" applyBorder="1" applyProtection="1">
      <alignment/>
      <protection locked="0"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0" xfId="157" applyNumberFormat="1" applyFont="1" applyFill="1" applyBorder="1" applyAlignment="1" applyProtection="1">
      <alignment horizontal="center" vertical="center" wrapText="1"/>
      <protection/>
    </xf>
    <xf numFmtId="3" fontId="48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82" fillId="0" borderId="13" xfId="0" applyFont="1" applyBorder="1" applyAlignment="1" applyProtection="1">
      <alignment horizontal="center" vertical="center"/>
      <protection/>
    </xf>
    <xf numFmtId="0" fontId="82" fillId="0" borderId="13" xfId="0" applyFont="1" applyBorder="1" applyAlignment="1" applyProtection="1">
      <alignment horizontal="center" vertical="center" wrapText="1"/>
      <protection/>
    </xf>
    <xf numFmtId="0" fontId="6" fillId="0" borderId="13" xfId="143" applyFont="1" applyBorder="1" applyAlignment="1" applyProtection="1">
      <alignment vertical="center" wrapText="1"/>
      <protection/>
    </xf>
    <xf numFmtId="0" fontId="6" fillId="0" borderId="13" xfId="143" applyFont="1" applyBorder="1" applyAlignment="1" applyProtection="1">
      <alignment horizontal="right" vertical="center" wrapText="1"/>
      <protection/>
    </xf>
    <xf numFmtId="0" fontId="6" fillId="0" borderId="13" xfId="143" applyFont="1" applyFill="1" applyBorder="1" applyAlignment="1" applyProtection="1">
      <alignment vertical="center" wrapText="1"/>
      <protection/>
    </xf>
    <xf numFmtId="0" fontId="6" fillId="0" borderId="13" xfId="143" applyFont="1" applyFill="1" applyBorder="1" applyAlignment="1" applyProtection="1">
      <alignment horizontal="right" vertical="center" wrapText="1"/>
      <protection/>
    </xf>
    <xf numFmtId="0" fontId="6" fillId="27" borderId="13" xfId="143" applyFont="1" applyFill="1" applyBorder="1" applyAlignment="1" applyProtection="1">
      <alignment vertical="center" wrapText="1"/>
      <protection/>
    </xf>
    <xf numFmtId="0" fontId="5" fillId="0" borderId="13" xfId="143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Alignment="1">
      <alignment/>
    </xf>
    <xf numFmtId="3" fontId="6" fillId="0" borderId="0" xfId="143" applyNumberFormat="1" applyFont="1" applyFill="1" applyBorder="1">
      <alignment/>
      <protection/>
    </xf>
    <xf numFmtId="3" fontId="6" fillId="0" borderId="0" xfId="143" applyNumberFormat="1" applyFont="1" applyFill="1">
      <alignment/>
      <protection/>
    </xf>
    <xf numFmtId="0" fontId="6" fillId="0" borderId="0" xfId="158" applyFont="1" applyFill="1" applyAlignment="1" applyProtection="1">
      <alignment horizontal="center"/>
      <protection locked="0"/>
    </xf>
    <xf numFmtId="0" fontId="6" fillId="0" borderId="0" xfId="158" applyFont="1" applyFill="1" applyProtection="1">
      <alignment/>
      <protection locked="0"/>
    </xf>
    <xf numFmtId="0" fontId="6" fillId="0" borderId="0" xfId="158" applyFont="1" applyFill="1" applyAlignment="1" applyProtection="1">
      <alignment horizontal="left"/>
      <protection locked="0"/>
    </xf>
    <xf numFmtId="0" fontId="48" fillId="0" borderId="0" xfId="156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/>
    </xf>
    <xf numFmtId="0" fontId="53" fillId="29" borderId="33" xfId="0" applyFont="1" applyFill="1" applyBorder="1" applyAlignment="1">
      <alignment/>
    </xf>
    <xf numFmtId="0" fontId="0" fillId="29" borderId="0" xfId="0" applyFont="1" applyFill="1" applyAlignment="1">
      <alignment/>
    </xf>
    <xf numFmtId="0" fontId="6" fillId="29" borderId="0" xfId="146" applyFont="1" applyFill="1">
      <alignment/>
      <protection/>
    </xf>
    <xf numFmtId="0" fontId="5" fillId="29" borderId="13" xfId="146" applyFont="1" applyFill="1" applyBorder="1" applyAlignment="1">
      <alignment horizontal="center"/>
      <protection/>
    </xf>
    <xf numFmtId="0" fontId="5" fillId="29" borderId="13" xfId="146" applyFont="1" applyFill="1" applyBorder="1" applyAlignment="1">
      <alignment horizontal="center" vertical="center" wrapText="1"/>
      <protection/>
    </xf>
    <xf numFmtId="0" fontId="6" fillId="30" borderId="0" xfId="146" applyFont="1" applyFill="1">
      <alignment/>
      <protection/>
    </xf>
    <xf numFmtId="3" fontId="6" fillId="29" borderId="0" xfId="146" applyNumberFormat="1" applyFont="1" applyFill="1">
      <alignment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vertical="center"/>
    </xf>
    <xf numFmtId="0" fontId="6" fillId="29" borderId="13" xfId="147" applyFont="1" applyFill="1" applyBorder="1" applyAlignment="1">
      <alignment horizontal="center" vertical="center"/>
      <protection/>
    </xf>
    <xf numFmtId="49" fontId="6" fillId="29" borderId="13" xfId="147" applyNumberFormat="1" applyFont="1" applyFill="1" applyBorder="1" applyAlignment="1">
      <alignment horizontal="center" vertical="center"/>
      <protection/>
    </xf>
    <xf numFmtId="3" fontId="6" fillId="0" borderId="13" xfId="82" applyNumberFormat="1" applyFont="1" applyFill="1" applyBorder="1" applyAlignment="1" applyProtection="1">
      <alignment horizontal="right" vertical="center"/>
      <protection locked="0"/>
    </xf>
    <xf numFmtId="0" fontId="6" fillId="29" borderId="13" xfId="0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vertical="center" wrapText="1"/>
      <protection/>
    </xf>
    <xf numFmtId="3" fontId="6" fillId="29" borderId="13" xfId="157" applyNumberFormat="1" applyFont="1" applyFill="1" applyBorder="1" applyAlignment="1" applyProtection="1">
      <alignment horizontal="right" vertical="center" wrapText="1"/>
      <protection/>
    </xf>
    <xf numFmtId="49" fontId="6" fillId="29" borderId="13" xfId="0" applyNumberFormat="1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horizontal="left" wrapText="1"/>
      <protection/>
    </xf>
    <xf numFmtId="0" fontId="6" fillId="29" borderId="13" xfId="0" applyFont="1" applyFill="1" applyBorder="1" applyAlignment="1">
      <alignment wrapText="1"/>
    </xf>
    <xf numFmtId="3" fontId="6" fillId="0" borderId="0" xfId="157" applyNumberFormat="1" applyFont="1" applyFill="1" applyBorder="1" applyAlignment="1" applyProtection="1">
      <alignment/>
      <protection locked="0"/>
    </xf>
    <xf numFmtId="189" fontId="6" fillId="0" borderId="13" xfId="81" applyNumberFormat="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/>
      <protection/>
    </xf>
    <xf numFmtId="3" fontId="5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/>
      <protection/>
    </xf>
    <xf numFmtId="3" fontId="5" fillId="0" borderId="13" xfId="156" applyNumberFormat="1" applyFont="1" applyFill="1" applyBorder="1" applyAlignment="1" applyProtection="1">
      <alignment horizontal="right" vertical="center" wrapText="1"/>
      <protection/>
    </xf>
    <xf numFmtId="3" fontId="5" fillId="0" borderId="13" xfId="153" applyNumberFormat="1" applyFont="1" applyFill="1" applyBorder="1" applyProtection="1">
      <alignment horizontal="right" vertical="center"/>
      <protection/>
    </xf>
    <xf numFmtId="3" fontId="6" fillId="0" borderId="13" xfId="156" applyNumberFormat="1" applyFont="1" applyFill="1" applyBorder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right"/>
      <protection/>
    </xf>
    <xf numFmtId="3" fontId="6" fillId="0" borderId="13" xfId="156" applyNumberFormat="1" applyFont="1" applyFill="1" applyBorder="1" applyAlignment="1" applyProtection="1">
      <alignment horizontal="left"/>
      <protection/>
    </xf>
    <xf numFmtId="3" fontId="5" fillId="0" borderId="13" xfId="156" applyNumberFormat="1" applyFont="1" applyFill="1" applyBorder="1" applyAlignment="1" applyProtection="1">
      <alignment horizontal="right"/>
      <protection/>
    </xf>
    <xf numFmtId="3" fontId="5" fillId="0" borderId="13" xfId="153" applyNumberFormat="1" applyFont="1" applyFill="1" applyBorder="1" applyProtection="1">
      <alignment horizontal="right" vertical="center"/>
      <protection locked="0"/>
    </xf>
    <xf numFmtId="3" fontId="6" fillId="0" borderId="13" xfId="0" applyNumberFormat="1" applyFont="1" applyFill="1" applyBorder="1" applyAlignment="1">
      <alignment horizontal="right"/>
    </xf>
    <xf numFmtId="3" fontId="6" fillId="0" borderId="34" xfId="157" applyNumberFormat="1" applyFont="1" applyFill="1" applyBorder="1" applyAlignment="1" applyProtection="1">
      <alignment vertical="center" wrapText="1"/>
      <protection/>
    </xf>
    <xf numFmtId="0" fontId="6" fillId="0" borderId="0" xfId="155" applyFont="1" applyFill="1" applyBorder="1" applyProtection="1">
      <alignment horizontal="center" vertical="center" wrapText="1"/>
      <protection/>
    </xf>
    <xf numFmtId="3" fontId="5" fillId="0" borderId="13" xfId="146" applyNumberFormat="1" applyFont="1" applyFill="1" applyBorder="1" applyAlignment="1">
      <alignment horizontal="center" vertical="center" wrapText="1"/>
      <protection/>
    </xf>
    <xf numFmtId="3" fontId="5" fillId="29" borderId="13" xfId="146" applyNumberFormat="1" applyFont="1" applyFill="1" applyBorder="1" applyAlignment="1" applyProtection="1">
      <alignment horizontal="right" vertical="center" wrapText="1"/>
      <protection/>
    </xf>
    <xf numFmtId="3" fontId="6" fillId="29" borderId="13" xfId="146" applyNumberFormat="1" applyFont="1" applyFill="1" applyBorder="1" applyAlignment="1" applyProtection="1">
      <alignment horizontal="right" vertical="center" wrapText="1"/>
      <protection/>
    </xf>
    <xf numFmtId="188" fontId="5" fillId="29" borderId="13" xfId="146" applyNumberFormat="1" applyFont="1" applyFill="1" applyBorder="1" applyAlignment="1" applyProtection="1">
      <alignment horizontal="center" vertical="center" wrapText="1"/>
      <protection/>
    </xf>
    <xf numFmtId="188" fontId="5" fillId="29" borderId="13" xfId="165" applyNumberFormat="1" applyFont="1" applyFill="1" applyBorder="1" applyAlignment="1" applyProtection="1">
      <alignment horizontal="center" vertical="center" wrapText="1"/>
      <protection/>
    </xf>
    <xf numFmtId="3" fontId="44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/>
      <protection locked="0"/>
    </xf>
    <xf numFmtId="0" fontId="6" fillId="29" borderId="0" xfId="146" applyFont="1" applyFill="1" applyBorder="1">
      <alignment/>
      <protection/>
    </xf>
    <xf numFmtId="0" fontId="52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8" fillId="0" borderId="0" xfId="150" applyFont="1" applyFill="1" applyBorder="1" applyAlignment="1">
      <alignment horizontal="right"/>
      <protection/>
    </xf>
    <xf numFmtId="3" fontId="5" fillId="0" borderId="0" xfId="153" applyNumberFormat="1" applyFont="1" applyFill="1" applyBorder="1" applyAlignment="1" applyProtection="1">
      <alignment horizontal="right"/>
      <protection locked="0"/>
    </xf>
    <xf numFmtId="3" fontId="0" fillId="29" borderId="0" xfId="0" applyNumberFormat="1" applyFont="1" applyFill="1" applyAlignment="1">
      <alignment/>
    </xf>
    <xf numFmtId="0" fontId="0" fillId="30" borderId="0" xfId="0" applyFont="1" applyFill="1" applyAlignment="1">
      <alignment/>
    </xf>
    <xf numFmtId="3" fontId="6" fillId="0" borderId="13" xfId="153" applyNumberFormat="1" applyFont="1" applyFill="1" applyBorder="1" applyProtection="1">
      <alignment horizontal="right" vertical="center"/>
      <protection locked="0"/>
    </xf>
    <xf numFmtId="189" fontId="6" fillId="0" borderId="0" xfId="143" applyNumberFormat="1" applyFont="1">
      <alignment/>
      <protection/>
    </xf>
    <xf numFmtId="171" fontId="6" fillId="29" borderId="0" xfId="77" applyFont="1" applyFill="1" applyAlignment="1">
      <alignment/>
    </xf>
    <xf numFmtId="10" fontId="57" fillId="0" borderId="0" xfId="146" applyNumberFormat="1" applyFont="1" applyFill="1" applyBorder="1" applyAlignment="1">
      <alignment horizontal="center" vertical="center" wrapText="1"/>
      <protection/>
    </xf>
    <xf numFmtId="188" fontId="5" fillId="29" borderId="0" xfId="146" applyNumberFormat="1" applyFont="1" applyFill="1" applyBorder="1" applyAlignment="1" applyProtection="1">
      <alignment horizontal="center" vertical="center" wrapText="1"/>
      <protection/>
    </xf>
    <xf numFmtId="188" fontId="5" fillId="29" borderId="0" xfId="165" applyNumberFormat="1" applyFont="1" applyFill="1" applyBorder="1" applyAlignment="1" applyProtection="1">
      <alignment horizontal="center" vertical="center" wrapText="1"/>
      <protection/>
    </xf>
    <xf numFmtId="3" fontId="6" fillId="29" borderId="0" xfId="146" applyNumberFormat="1" applyFont="1" applyFill="1" applyBorder="1" applyAlignment="1" applyProtection="1">
      <alignment horizontal="right" vertical="center" wrapText="1"/>
      <protection/>
    </xf>
    <xf numFmtId="3" fontId="6" fillId="29" borderId="0" xfId="146" applyNumberFormat="1" applyFont="1" applyFill="1" applyBorder="1">
      <alignment/>
      <protection/>
    </xf>
    <xf numFmtId="0" fontId="6" fillId="0" borderId="13" xfId="157" applyFont="1" applyFill="1" applyBorder="1" applyAlignment="1" applyProtection="1">
      <alignment horizontal="left" wrapText="1"/>
      <protection/>
    </xf>
    <xf numFmtId="3" fontId="6" fillId="26" borderId="0" xfId="146" applyNumberFormat="1" applyFont="1" applyFill="1" applyBorder="1">
      <alignment/>
      <protection/>
    </xf>
    <xf numFmtId="0" fontId="83" fillId="26" borderId="0" xfId="146" applyFont="1" applyFill="1" applyBorder="1">
      <alignment/>
      <protection/>
    </xf>
    <xf numFmtId="3" fontId="6" fillId="29" borderId="13" xfId="146" applyNumberFormat="1" applyFont="1" applyFill="1" applyBorder="1">
      <alignment/>
      <protection/>
    </xf>
    <xf numFmtId="0" fontId="6" fillId="29" borderId="0" xfId="146" applyFont="1" applyFill="1" applyBorder="1" applyAlignment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right" wrapText="1"/>
      <protection locked="0"/>
    </xf>
    <xf numFmtId="0" fontId="13" fillId="0" borderId="35" xfId="0" applyFont="1" applyFill="1" applyBorder="1" applyAlignment="1">
      <alignment vertical="center"/>
    </xf>
    <xf numFmtId="0" fontId="84" fillId="0" borderId="0" xfId="0" applyFont="1" applyFill="1" applyAlignment="1">
      <alignment/>
    </xf>
    <xf numFmtId="3" fontId="85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center"/>
    </xf>
    <xf numFmtId="0" fontId="88" fillId="0" borderId="13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wrapText="1"/>
    </xf>
    <xf numFmtId="0" fontId="82" fillId="0" borderId="13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horizontal="center" wrapText="1"/>
    </xf>
    <xf numFmtId="0" fontId="6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29" borderId="0" xfId="0" applyFont="1" applyFill="1" applyBorder="1" applyAlignment="1">
      <alignment horizontal="center" vertical="center"/>
    </xf>
    <xf numFmtId="0" fontId="6" fillId="29" borderId="0" xfId="147" applyFont="1" applyFill="1" applyBorder="1" applyAlignment="1">
      <alignment horizontal="center" vertical="center"/>
      <protection/>
    </xf>
    <xf numFmtId="0" fontId="0" fillId="29" borderId="0" xfId="0" applyFont="1" applyFill="1" applyBorder="1" applyAlignment="1">
      <alignment/>
    </xf>
    <xf numFmtId="3" fontId="6" fillId="0" borderId="13" xfId="146" applyNumberFormat="1" applyFont="1" applyFill="1" applyBorder="1" applyAlignment="1" applyProtection="1">
      <alignment horizontal="right" vertical="center" wrapText="1"/>
      <protection/>
    </xf>
    <xf numFmtId="3" fontId="6" fillId="0" borderId="13" xfId="146" applyNumberFormat="1" applyFont="1" applyFill="1" applyBorder="1">
      <alignment/>
      <protection/>
    </xf>
    <xf numFmtId="3" fontId="5" fillId="0" borderId="13" xfId="146" applyNumberFormat="1" applyFont="1" applyFill="1" applyBorder="1" applyAlignment="1" applyProtection="1">
      <alignment horizontal="right" vertical="center" wrapText="1"/>
      <protection/>
    </xf>
    <xf numFmtId="188" fontId="0" fillId="27" borderId="0" xfId="165" applyNumberFormat="1" applyFont="1" applyFill="1" applyAlignment="1">
      <alignment/>
    </xf>
    <xf numFmtId="188" fontId="0" fillId="29" borderId="0" xfId="0" applyNumberFormat="1" applyFont="1" applyFill="1" applyAlignment="1">
      <alignment/>
    </xf>
    <xf numFmtId="3" fontId="5" fillId="0" borderId="13" xfId="157" applyNumberFormat="1" applyFont="1" applyFill="1" applyBorder="1" applyAlignment="1" applyProtection="1">
      <alignment horizontal="right" vertical="center" wrapText="1"/>
      <protection/>
    </xf>
    <xf numFmtId="0" fontId="88" fillId="0" borderId="13" xfId="157" applyFont="1" applyFill="1" applyBorder="1" applyAlignment="1" applyProtection="1">
      <alignment vertical="center" wrapText="1"/>
      <protection/>
    </xf>
    <xf numFmtId="3" fontId="88" fillId="0" borderId="13" xfId="0" applyNumberFormat="1" applyFont="1" applyFill="1" applyBorder="1" applyAlignment="1">
      <alignment horizontal="right" vertical="center"/>
    </xf>
    <xf numFmtId="3" fontId="82" fillId="0" borderId="13" xfId="0" applyNumberFormat="1" applyFont="1" applyFill="1" applyBorder="1" applyAlignment="1">
      <alignment horizontal="right" vertical="center"/>
    </xf>
    <xf numFmtId="49" fontId="88" fillId="0" borderId="13" xfId="0" applyNumberFormat="1" applyFont="1" applyFill="1" applyBorder="1" applyAlignment="1">
      <alignment horizontal="center" vertical="center"/>
    </xf>
    <xf numFmtId="49" fontId="88" fillId="0" borderId="13" xfId="147" applyNumberFormat="1" applyFont="1" applyFill="1" applyBorder="1" applyAlignment="1">
      <alignment horizontal="center" vertical="center"/>
      <protection/>
    </xf>
    <xf numFmtId="0" fontId="88" fillId="0" borderId="13" xfId="147" applyFont="1" applyFill="1" applyBorder="1" applyAlignment="1">
      <alignment horizontal="center" vertical="center"/>
      <protection/>
    </xf>
    <xf numFmtId="0" fontId="88" fillId="0" borderId="13" xfId="157" applyFont="1" applyFill="1" applyBorder="1" applyAlignment="1" applyProtection="1">
      <alignment horizontal="left" vertical="center" wrapText="1"/>
      <protection/>
    </xf>
    <xf numFmtId="0" fontId="88" fillId="0" borderId="13" xfId="0" applyFont="1" applyFill="1" applyBorder="1" applyAlignment="1">
      <alignment vertical="center" wrapText="1"/>
    </xf>
    <xf numFmtId="0" fontId="89" fillId="0" borderId="0" xfId="0" applyFont="1" applyFill="1" applyAlignment="1">
      <alignment vertical="center"/>
    </xf>
    <xf numFmtId="3" fontId="89" fillId="0" borderId="0" xfId="0" applyNumberFormat="1" applyFont="1" applyFill="1" applyAlignment="1">
      <alignment vertical="center"/>
    </xf>
    <xf numFmtId="0" fontId="90" fillId="0" borderId="33" xfId="0" applyFont="1" applyFill="1" applyBorder="1" applyAlignment="1">
      <alignment/>
    </xf>
    <xf numFmtId="188" fontId="91" fillId="0" borderId="0" xfId="165" applyNumberFormat="1" applyFont="1" applyFill="1" applyAlignment="1">
      <alignment/>
    </xf>
    <xf numFmtId="0" fontId="91" fillId="0" borderId="0" xfId="0" applyFont="1" applyFill="1" applyAlignment="1">
      <alignment/>
    </xf>
    <xf numFmtId="188" fontId="84" fillId="0" borderId="0" xfId="0" applyNumberFormat="1" applyFont="1" applyFill="1" applyAlignment="1">
      <alignment/>
    </xf>
    <xf numFmtId="0" fontId="92" fillId="29" borderId="0" xfId="0" applyFont="1" applyFill="1" applyAlignment="1">
      <alignment/>
    </xf>
    <xf numFmtId="0" fontId="92" fillId="27" borderId="0" xfId="0" applyFont="1" applyFill="1" applyAlignment="1">
      <alignment/>
    </xf>
    <xf numFmtId="188" fontId="93" fillId="27" borderId="0" xfId="166" applyNumberFormat="1" applyFont="1" applyFill="1" applyAlignment="1">
      <alignment/>
    </xf>
    <xf numFmtId="0" fontId="93" fillId="27" borderId="0" xfId="143" applyFont="1" applyFill="1">
      <alignment/>
      <protection/>
    </xf>
    <xf numFmtId="188" fontId="92" fillId="27" borderId="0" xfId="165" applyNumberFormat="1" applyFont="1" applyFill="1" applyAlignment="1">
      <alignment/>
    </xf>
    <xf numFmtId="0" fontId="92" fillId="0" borderId="0" xfId="0" applyFont="1" applyFill="1" applyAlignment="1">
      <alignment/>
    </xf>
    <xf numFmtId="188" fontId="93" fillId="0" borderId="0" xfId="166" applyNumberFormat="1" applyFont="1" applyFill="1" applyAlignment="1">
      <alignment/>
    </xf>
    <xf numFmtId="0" fontId="93" fillId="0" borderId="0" xfId="143" applyFont="1" applyFill="1">
      <alignment/>
      <protection/>
    </xf>
    <xf numFmtId="10" fontId="92" fillId="0" borderId="0" xfId="165" applyNumberFormat="1" applyFont="1" applyFill="1" applyAlignment="1">
      <alignment/>
    </xf>
    <xf numFmtId="10" fontId="92" fillId="0" borderId="0" xfId="0" applyNumberFormat="1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147" applyNumberFormat="1" applyFont="1" applyFill="1" applyBorder="1" applyAlignment="1">
      <alignment horizontal="center" vertical="center"/>
      <protection/>
    </xf>
    <xf numFmtId="0" fontId="6" fillId="0" borderId="13" xfId="147" applyFont="1" applyFill="1" applyBorder="1" applyAlignment="1">
      <alignment horizontal="center" vertical="center"/>
      <protection/>
    </xf>
    <xf numFmtId="3" fontId="6" fillId="0" borderId="0" xfId="157" applyNumberFormat="1" applyFont="1" applyFill="1" applyBorder="1" applyAlignment="1" applyProtection="1">
      <alignment/>
      <protection/>
    </xf>
    <xf numFmtId="0" fontId="93" fillId="29" borderId="0" xfId="146" applyFont="1" applyFill="1">
      <alignment/>
      <protection/>
    </xf>
    <xf numFmtId="188" fontId="93" fillId="29" borderId="0" xfId="166" applyNumberFormat="1" applyFont="1" applyFill="1" applyAlignment="1">
      <alignment/>
    </xf>
    <xf numFmtId="188" fontId="93" fillId="29" borderId="0" xfId="146" applyNumberFormat="1" applyFont="1" applyFill="1">
      <alignment/>
      <protection/>
    </xf>
    <xf numFmtId="188" fontId="0" fillId="29" borderId="0" xfId="165" applyNumberFormat="1" applyFont="1" applyFill="1" applyAlignment="1">
      <alignment/>
    </xf>
    <xf numFmtId="188" fontId="84" fillId="0" borderId="0" xfId="165" applyNumberFormat="1" applyFont="1" applyFill="1" applyAlignment="1">
      <alignment/>
    </xf>
    <xf numFmtId="188" fontId="5" fillId="0" borderId="26" xfId="0" applyNumberFormat="1" applyFont="1" applyFill="1" applyBorder="1" applyAlignment="1" applyProtection="1">
      <alignment horizontal="center" vertical="center" wrapText="1"/>
      <protection/>
    </xf>
    <xf numFmtId="188" fontId="5" fillId="0" borderId="34" xfId="0" applyNumberFormat="1" applyFont="1" applyFill="1" applyBorder="1" applyAlignment="1" applyProtection="1">
      <alignment horizontal="center" vertical="center" wrapText="1"/>
      <protection/>
    </xf>
    <xf numFmtId="10" fontId="5" fillId="0" borderId="26" xfId="0" applyNumberFormat="1" applyFont="1" applyFill="1" applyBorder="1" applyAlignment="1" applyProtection="1">
      <alignment horizontal="center" vertical="center" wrapText="1"/>
      <protection/>
    </xf>
    <xf numFmtId="10" fontId="5" fillId="0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>
      <alignment horizontal="center" vertical="center" wrapText="1"/>
    </xf>
    <xf numFmtId="10" fontId="57" fillId="0" borderId="26" xfId="0" applyNumberFormat="1" applyFont="1" applyFill="1" applyBorder="1" applyAlignment="1">
      <alignment horizontal="center" vertical="center" wrapText="1"/>
    </xf>
    <xf numFmtId="10" fontId="57" fillId="0" borderId="34" xfId="0" applyNumberFormat="1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0" fontId="82" fillId="0" borderId="26" xfId="0" applyNumberFormat="1" applyFont="1" applyFill="1" applyBorder="1" applyAlignment="1" applyProtection="1">
      <alignment horizontal="center" vertical="center" wrapText="1"/>
      <protection/>
    </xf>
    <xf numFmtId="10" fontId="82" fillId="0" borderId="34" xfId="0" applyNumberFormat="1" applyFont="1" applyFill="1" applyBorder="1" applyAlignment="1" applyProtection="1">
      <alignment horizontal="center" vertical="center" wrapText="1"/>
      <protection/>
    </xf>
    <xf numFmtId="3" fontId="82" fillId="0" borderId="26" xfId="0" applyNumberFormat="1" applyFont="1" applyFill="1" applyBorder="1" applyAlignment="1">
      <alignment horizontal="center" vertical="center" wrapText="1"/>
    </xf>
    <xf numFmtId="3" fontId="82" fillId="0" borderId="34" xfId="0" applyNumberFormat="1" applyFont="1" applyFill="1" applyBorder="1" applyAlignment="1">
      <alignment horizontal="center" vertical="center" wrapText="1"/>
    </xf>
    <xf numFmtId="0" fontId="94" fillId="0" borderId="0" xfId="0" applyFont="1" applyFill="1" applyAlignment="1">
      <alignment horizontal="left" vertical="center"/>
    </xf>
    <xf numFmtId="188" fontId="82" fillId="0" borderId="26" xfId="0" applyNumberFormat="1" applyFont="1" applyFill="1" applyBorder="1" applyAlignment="1" applyProtection="1">
      <alignment horizontal="center" vertical="center" wrapText="1"/>
      <protection/>
    </xf>
    <xf numFmtId="188" fontId="82" fillId="0" borderId="34" xfId="0" applyNumberFormat="1" applyFont="1" applyFill="1" applyBorder="1" applyAlignment="1" applyProtection="1">
      <alignment horizontal="center" vertical="center" wrapText="1"/>
      <protection/>
    </xf>
    <xf numFmtId="0" fontId="95" fillId="0" borderId="26" xfId="0" applyFont="1" applyFill="1" applyBorder="1" applyAlignment="1">
      <alignment horizontal="center" vertical="center" wrapText="1"/>
    </xf>
    <xf numFmtId="0" fontId="95" fillId="0" borderId="34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82" fillId="0" borderId="36" xfId="0" applyFont="1" applyFill="1" applyBorder="1" applyAlignment="1">
      <alignment horizontal="center" vertical="center" wrapText="1"/>
    </xf>
    <xf numFmtId="3" fontId="82" fillId="0" borderId="13" xfId="0" applyNumberFormat="1" applyFont="1" applyFill="1" applyBorder="1" applyAlignment="1">
      <alignment horizontal="center" vertical="center" wrapText="1"/>
    </xf>
    <xf numFmtId="10" fontId="95" fillId="0" borderId="26" xfId="0" applyNumberFormat="1" applyFont="1" applyFill="1" applyBorder="1" applyAlignment="1">
      <alignment horizontal="center" vertical="center" wrapText="1"/>
    </xf>
    <xf numFmtId="10" fontId="95" fillId="0" borderId="34" xfId="0" applyNumberFormat="1" applyFont="1" applyFill="1" applyBorder="1" applyAlignment="1">
      <alignment horizontal="center" vertical="center" wrapText="1"/>
    </xf>
    <xf numFmtId="0" fontId="5" fillId="0" borderId="0" xfId="146" applyFont="1" applyFill="1" applyAlignment="1">
      <alignment horizontal="center" vertical="center"/>
      <protection/>
    </xf>
    <xf numFmtId="0" fontId="57" fillId="29" borderId="13" xfId="146" applyFont="1" applyFill="1" applyBorder="1" applyAlignment="1">
      <alignment horizontal="center" vertical="center" wrapText="1"/>
      <protection/>
    </xf>
    <xf numFmtId="10" fontId="57" fillId="0" borderId="13" xfId="146" applyNumberFormat="1" applyFont="1" applyFill="1" applyBorder="1" applyAlignment="1">
      <alignment horizontal="center" vertical="center" wrapText="1"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8" fillId="0" borderId="0" xfId="151" applyNumberFormat="1" applyFont="1" applyFill="1" applyBorder="1" applyAlignment="1" applyProtection="1">
      <alignment horizontal="left" wrapText="1"/>
      <protection/>
    </xf>
    <xf numFmtId="3" fontId="5" fillId="0" borderId="37" xfId="157" applyNumberFormat="1" applyFont="1" applyFill="1" applyBorder="1" applyAlignment="1" applyProtection="1">
      <alignment horizontal="center" vertical="center" wrapText="1"/>
      <protection/>
    </xf>
    <xf numFmtId="3" fontId="5" fillId="0" borderId="34" xfId="157" applyNumberFormat="1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 wrapText="1"/>
      <protection locked="0"/>
    </xf>
    <xf numFmtId="0" fontId="5" fillId="0" borderId="35" xfId="157" applyFont="1" applyFill="1" applyBorder="1" applyAlignment="1" applyProtection="1">
      <alignment horizontal="left" vertical="center" wrapText="1"/>
      <protection locked="0"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26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/>
      <protection/>
    </xf>
    <xf numFmtId="3" fontId="5" fillId="0" borderId="13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5" applyNumberFormat="1" applyFont="1" applyFill="1" applyBorder="1" applyAlignment="1" applyProtection="1">
      <alignment horizontal="center" vertical="center" wrapText="1"/>
      <protection/>
    </xf>
    <xf numFmtId="3" fontId="5" fillId="0" borderId="36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36" xfId="157" applyNumberFormat="1" applyFont="1" applyFill="1" applyBorder="1" applyAlignment="1" applyProtection="1">
      <alignment horizontal="center" vertical="center" wrapText="1"/>
      <protection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64" fillId="0" borderId="0" xfId="157" applyFont="1" applyFill="1" applyBorder="1" applyAlignment="1" applyProtection="1">
      <alignment horizontal="left" vertical="center"/>
      <protection locked="0"/>
    </xf>
    <xf numFmtId="0" fontId="64" fillId="0" borderId="35" xfId="157" applyFont="1" applyFill="1" applyBorder="1" applyAlignment="1" applyProtection="1">
      <alignment horizontal="left" vertical="center"/>
      <protection locked="0"/>
    </xf>
    <xf numFmtId="0" fontId="5" fillId="0" borderId="9" xfId="157" applyFont="1" applyFill="1" applyBorder="1" applyAlignment="1" applyProtection="1">
      <alignment horizontal="center" vertical="center"/>
      <protection/>
    </xf>
    <xf numFmtId="0" fontId="5" fillId="0" borderId="38" xfId="157" applyFont="1" applyFill="1" applyBorder="1" applyAlignment="1" applyProtection="1">
      <alignment horizontal="center" vertical="center"/>
      <protection/>
    </xf>
    <xf numFmtId="0" fontId="5" fillId="0" borderId="36" xfId="157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textRotation="90"/>
      <protection/>
    </xf>
    <xf numFmtId="0" fontId="5" fillId="0" borderId="26" xfId="157" applyFont="1" applyFill="1" applyBorder="1" applyAlignment="1" applyProtection="1">
      <alignment horizontal="center" vertical="center" wrapText="1"/>
      <protection/>
    </xf>
    <xf numFmtId="0" fontId="5" fillId="0" borderId="37" xfId="157" applyFont="1" applyFill="1" applyBorder="1" applyAlignment="1" applyProtection="1">
      <alignment horizontal="center" vertical="center" wrapText="1"/>
      <protection/>
    </xf>
    <xf numFmtId="0" fontId="5" fillId="0" borderId="39" xfId="157" applyFont="1" applyFill="1" applyBorder="1" applyAlignment="1" applyProtection="1">
      <alignment horizontal="center" vertical="center" wrapText="1"/>
      <protection/>
    </xf>
    <xf numFmtId="0" fontId="5" fillId="0" borderId="35" xfId="157" applyFont="1" applyFill="1" applyBorder="1" applyAlignment="1" applyProtection="1">
      <alignment horizontal="center" vertical="center" wrapText="1"/>
      <protection/>
    </xf>
    <xf numFmtId="0" fontId="5" fillId="0" borderId="40" xfId="157" applyFont="1" applyFill="1" applyBorder="1" applyAlignment="1" applyProtection="1">
      <alignment horizontal="center" vertical="center" wrapText="1"/>
      <protection/>
    </xf>
    <xf numFmtId="0" fontId="5" fillId="0" borderId="34" xfId="157" applyFont="1" applyFill="1" applyBorder="1" applyAlignment="1" applyProtection="1">
      <alignment horizontal="center" vertical="center" wrapText="1"/>
      <protection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/>
      <protection locked="0"/>
    </xf>
    <xf numFmtId="0" fontId="5" fillId="0" borderId="35" xfId="157" applyFont="1" applyFill="1" applyBorder="1" applyAlignment="1" applyProtection="1">
      <alignment horizontal="left" vertical="center"/>
      <protection locked="0"/>
    </xf>
    <xf numFmtId="2" fontId="5" fillId="28" borderId="13" xfId="0" applyNumberFormat="1" applyFont="1" applyFill="1" applyBorder="1" applyAlignment="1" applyProtection="1">
      <alignment horizontal="center" wrapText="1"/>
      <protection locked="0"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0" xfId="157" applyNumberFormat="1" applyFont="1" applyFill="1" applyBorder="1" applyAlignment="1" applyProtection="1">
      <alignment horizontal="center" vertical="center"/>
      <protection/>
    </xf>
    <xf numFmtId="2" fontId="5" fillId="0" borderId="41" xfId="157" applyNumberFormat="1" applyFont="1" applyFill="1" applyBorder="1" applyAlignment="1" applyProtection="1">
      <alignment horizontal="center" vertical="center"/>
      <protection/>
    </xf>
    <xf numFmtId="2" fontId="5" fillId="0" borderId="35" xfId="157" applyNumberFormat="1" applyFont="1" applyFill="1" applyBorder="1" applyAlignment="1" applyProtection="1">
      <alignment horizontal="center" vertical="center"/>
      <protection/>
    </xf>
    <xf numFmtId="2" fontId="5" fillId="0" borderId="40" xfId="157" applyNumberFormat="1" applyFont="1" applyFill="1" applyBorder="1" applyAlignment="1" applyProtection="1">
      <alignment horizontal="center" vertical="center"/>
      <protection/>
    </xf>
    <xf numFmtId="0" fontId="5" fillId="0" borderId="9" xfId="155" applyFont="1" applyFill="1" applyBorder="1" applyAlignment="1" applyProtection="1">
      <alignment horizontal="center" vertical="center" wrapText="1"/>
      <protection/>
    </xf>
    <xf numFmtId="0" fontId="5" fillId="0" borderId="36" xfId="155" applyFont="1" applyFill="1" applyBorder="1" applyAlignment="1" applyProtection="1">
      <alignment horizontal="center" vertical="center" wrapText="1"/>
      <protection/>
    </xf>
    <xf numFmtId="0" fontId="5" fillId="0" borderId="0" xfId="155" applyFont="1" applyFill="1" applyBorder="1" applyAlignment="1" applyProtection="1">
      <alignment horizontal="left" vertical="center" wrapText="1"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0" fontId="5" fillId="0" borderId="37" xfId="155" applyFont="1" applyBorder="1" applyAlignment="1" applyProtection="1">
      <alignment horizontal="center" vertical="center" wrapText="1"/>
      <protection/>
    </xf>
    <xf numFmtId="0" fontId="5" fillId="0" borderId="13" xfId="15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42" xfId="155" applyFont="1" applyBorder="1" applyAlignment="1" applyProtection="1">
      <alignment horizontal="center" vertical="center" wrapText="1"/>
      <protection/>
    </xf>
    <xf numFmtId="0" fontId="5" fillId="0" borderId="39" xfId="155" applyFont="1" applyBorder="1" applyAlignment="1" applyProtection="1">
      <alignment horizontal="center" vertical="center" wrapText="1"/>
      <protection/>
    </xf>
    <xf numFmtId="0" fontId="5" fillId="0" borderId="34" xfId="155" applyFont="1" applyBorder="1" applyAlignment="1" applyProtection="1">
      <alignment horizontal="center" vertical="center" wrapText="1"/>
      <protection/>
    </xf>
    <xf numFmtId="0" fontId="5" fillId="0" borderId="13" xfId="151" applyFont="1" applyFill="1" applyBorder="1" applyAlignment="1" applyProtection="1">
      <alignment horizontal="center" vertical="center"/>
      <protection/>
    </xf>
    <xf numFmtId="0" fontId="5" fillId="0" borderId="9" xfId="151" applyFont="1" applyFill="1" applyBorder="1" applyAlignment="1" applyProtection="1">
      <alignment horizontal="center" vertical="center" wrapText="1"/>
      <protection/>
    </xf>
    <xf numFmtId="0" fontId="5" fillId="0" borderId="38" xfId="151" applyFont="1" applyFill="1" applyBorder="1" applyAlignment="1" applyProtection="1">
      <alignment horizontal="center" vertical="center" wrapText="1"/>
      <protection/>
    </xf>
    <xf numFmtId="0" fontId="5" fillId="0" borderId="36" xfId="151" applyFont="1" applyFill="1" applyBorder="1" applyAlignment="1" applyProtection="1">
      <alignment horizontal="center" vertical="center" wrapText="1"/>
      <protection/>
    </xf>
    <xf numFmtId="0" fontId="51" fillId="0" borderId="0" xfId="157" applyFont="1" applyFill="1" applyBorder="1" applyAlignment="1" applyProtection="1">
      <alignment horizontal="left" vertical="center"/>
      <protection locked="0"/>
    </xf>
    <xf numFmtId="0" fontId="51" fillId="0" borderId="35" xfId="157" applyFont="1" applyFill="1" applyBorder="1" applyAlignment="1" applyProtection="1">
      <alignment horizontal="left" vertical="center"/>
      <protection locked="0"/>
    </xf>
    <xf numFmtId="0" fontId="5" fillId="0" borderId="0" xfId="151" applyFont="1" applyFill="1" applyBorder="1" applyAlignment="1" applyProtection="1">
      <alignment horizontal="left" vertical="center"/>
      <protection locked="0"/>
    </xf>
    <xf numFmtId="0" fontId="5" fillId="0" borderId="35" xfId="15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5" fillId="0" borderId="0" xfId="156" applyNumberFormat="1" applyFont="1" applyFill="1" applyAlignment="1" applyProtection="1">
      <alignment horizontal="left" vertical="center" wrapText="1"/>
      <protection/>
    </xf>
    <xf numFmtId="3" fontId="5" fillId="0" borderId="35" xfId="156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center" wrapText="1"/>
    </xf>
    <xf numFmtId="3" fontId="5" fillId="0" borderId="13" xfId="156" applyNumberFormat="1" applyFont="1" applyFill="1" applyBorder="1" applyAlignment="1" applyProtection="1">
      <alignment horizontal="center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35" xfId="156" applyNumberFormat="1" applyFont="1" applyFill="1" applyBorder="1" applyAlignment="1" applyProtection="1">
      <alignment vertical="top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" xfId="73"/>
    <cellStyle name="Color" xfId="74"/>
    <cellStyle name="ColorGray" xfId="75"/>
    <cellStyle name="ColorGray 2" xfId="76"/>
    <cellStyle name="Comma" xfId="77"/>
    <cellStyle name="Comma [0]" xfId="78"/>
    <cellStyle name="Comma 2 2" xfId="79"/>
    <cellStyle name="Comma 2 2 2" xfId="80"/>
    <cellStyle name="Comma_Jupiter_1" xfId="81"/>
    <cellStyle name="Comma_Quaterlyl_L_2" xfId="82"/>
    <cellStyle name="Curr_00" xfId="83"/>
    <cellStyle name="Currency" xfId="84"/>
    <cellStyle name="Currency [0]" xfId="85"/>
    <cellStyle name="Currency Right Indent" xfId="86"/>
    <cellStyle name="date" xfId="87"/>
    <cellStyle name="date 2" xfId="88"/>
    <cellStyle name="DateNoBorder" xfId="89"/>
    <cellStyle name="DateNoBorder 2" xfId="90"/>
    <cellStyle name="detail_num" xfId="91"/>
    <cellStyle name="DownBorder" xfId="92"/>
    <cellStyle name="DownBorder 2" xfId="93"/>
    <cellStyle name="Euro" xfId="94"/>
    <cellStyle name="Exchange" xfId="95"/>
    <cellStyle name="Explanatory Text" xfId="96"/>
    <cellStyle name="Followed Hyperlink" xfId="97"/>
    <cellStyle name="Good" xfId="98"/>
    <cellStyle name="Gray" xfId="99"/>
    <cellStyle name="Gray 2" xfId="100"/>
    <cellStyle name="Heading 1" xfId="101"/>
    <cellStyle name="Heading 2" xfId="102"/>
    <cellStyle name="Heading 3" xfId="103"/>
    <cellStyle name="Heading 4" xfId="104"/>
    <cellStyle name="Head-Normal" xfId="105"/>
    <cellStyle name="H-Normal" xfId="106"/>
    <cellStyle name="H-NormalWrap" xfId="107"/>
    <cellStyle name="H-Positions" xfId="108"/>
    <cellStyle name="H-Title" xfId="109"/>
    <cellStyle name="H-Totals" xfId="110"/>
    <cellStyle name="Hyperlink" xfId="111"/>
    <cellStyle name="IDLEditWorkbookLocalCurrency" xfId="112"/>
    <cellStyle name="IDLEditWorkbookLocalCurrency 2" xfId="113"/>
    <cellStyle name="InDate" xfId="114"/>
    <cellStyle name="InDate 2" xfId="115"/>
    <cellStyle name="Inflation" xfId="116"/>
    <cellStyle name="Input" xfId="117"/>
    <cellStyle name="L-Bottom" xfId="118"/>
    <cellStyle name="LD-Border" xfId="119"/>
    <cellStyle name="LD-Border 2" xfId="120"/>
    <cellStyle name="Linked Cell" xfId="121"/>
    <cellStyle name="LR-Border" xfId="122"/>
    <cellStyle name="LR-Border 2" xfId="123"/>
    <cellStyle name="LRD-Border" xfId="124"/>
    <cellStyle name="LRD-Border 2" xfId="125"/>
    <cellStyle name="L-T-B Border" xfId="126"/>
    <cellStyle name="L-T-B Border 2" xfId="127"/>
    <cellStyle name="L-T-B-Border" xfId="128"/>
    <cellStyle name="LT-Border" xfId="129"/>
    <cellStyle name="LT-Border 2" xfId="130"/>
    <cellStyle name="LTR-Border" xfId="131"/>
    <cellStyle name="LTR-Border 2" xfId="132"/>
    <cellStyle name="Milliers [0]_IBNR" xfId="133"/>
    <cellStyle name="Milliers_IBNR" xfId="134"/>
    <cellStyle name="Monetaire [0]_IBNR" xfId="135"/>
    <cellStyle name="Monetaire_IBNR" xfId="136"/>
    <cellStyle name="name_firma" xfId="137"/>
    <cellStyle name="Neutral" xfId="138"/>
    <cellStyle name="NewForm" xfId="139"/>
    <cellStyle name="NewForm1" xfId="140"/>
    <cellStyle name="NewForm1 2" xfId="141"/>
    <cellStyle name="NoFormating" xfId="142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5" xfId="149"/>
    <cellStyle name="Normal 7" xfId="150"/>
    <cellStyle name="Normal_Book1" xfId="151"/>
    <cellStyle name="Normal_Copy_of_ Spravki_Life_New" xfId="152"/>
    <cellStyle name="Normal_FORMI" xfId="153"/>
    <cellStyle name="Normal_Quaterlyl_L_2" xfId="154"/>
    <cellStyle name="Normal_Spravki_New" xfId="155"/>
    <cellStyle name="Normal_Spravki_NonLIfe_New" xfId="156"/>
    <cellStyle name="Normal_Spravki_NonLIfe1999" xfId="157"/>
    <cellStyle name="Normal_Tables_draft" xfId="158"/>
    <cellStyle name="Note" xfId="159"/>
    <cellStyle name="number" xfId="160"/>
    <cellStyle name="number 2" xfId="161"/>
    <cellStyle name="number-no border" xfId="162"/>
    <cellStyle name="number-no border 2" xfId="163"/>
    <cellStyle name="Output" xfId="164"/>
    <cellStyle name="Percent" xfId="165"/>
    <cellStyle name="Percent 2" xfId="166"/>
    <cellStyle name="Percent 3" xfId="167"/>
    <cellStyle name="Percent Right Indent" xfId="168"/>
    <cellStyle name="proc1" xfId="169"/>
    <cellStyle name="proc1 Right Indent" xfId="170"/>
    <cellStyle name="proc2" xfId="171"/>
    <cellStyle name="proc2   Right Indent" xfId="172"/>
    <cellStyle name="proc3" xfId="173"/>
    <cellStyle name="proc3  Right Indent" xfId="174"/>
    <cellStyle name="Rate" xfId="175"/>
    <cellStyle name="R-Bottom" xfId="176"/>
    <cellStyle name="RD-Border" xfId="177"/>
    <cellStyle name="RD-Border 2" xfId="178"/>
    <cellStyle name="R-orienation" xfId="179"/>
    <cellStyle name="RT-Border" xfId="180"/>
    <cellStyle name="RT-Border 2" xfId="181"/>
    <cellStyle name="shifar_header" xfId="182"/>
    <cellStyle name="spravki" xfId="183"/>
    <cellStyle name="T-B-Border" xfId="184"/>
    <cellStyle name="T-B-Border 2" xfId="185"/>
    <cellStyle name="TBI" xfId="186"/>
    <cellStyle name="T-Border" xfId="187"/>
    <cellStyle name="TDL-Border" xfId="188"/>
    <cellStyle name="TDL-Border 2" xfId="189"/>
    <cellStyle name="TDR-Border" xfId="190"/>
    <cellStyle name="TDR-Border 2" xfId="191"/>
    <cellStyle name="Text" xfId="192"/>
    <cellStyle name="Text 2" xfId="193"/>
    <cellStyle name="TextRight" xfId="194"/>
    <cellStyle name="TextRight 2" xfId="195"/>
    <cellStyle name="Title" xfId="196"/>
    <cellStyle name="Total" xfId="197"/>
    <cellStyle name="UpDownLine" xfId="198"/>
    <cellStyle name="UpDownLine 2" xfId="199"/>
    <cellStyle name="V-Across" xfId="200"/>
    <cellStyle name="V-Across 2" xfId="201"/>
    <cellStyle name="V-Currency" xfId="202"/>
    <cellStyle name="V-Date" xfId="203"/>
    <cellStyle name="ver1" xfId="204"/>
    <cellStyle name="V-Normal" xfId="205"/>
    <cellStyle name="V-Number" xfId="206"/>
    <cellStyle name="Warning Text" xfId="207"/>
    <cellStyle name="Wrap" xfId="208"/>
    <cellStyle name="Wrap 2" xfId="209"/>
    <cellStyle name="WrapTitle" xfId="210"/>
    <cellStyle name="zastrnadzor" xfId="21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ПРЕМИЕТН ПРИХОД ПО КЛАСОВЕ ЗАСТРАХОВКИ КЪМ 31.12.2017 г.</a:t>
            </a:r>
          </a:p>
        </c:rich>
      </c:tx>
      <c:layout>
        <c:manualLayout>
          <c:xMode val="factor"/>
          <c:yMode val="factor"/>
          <c:x val="-0.124"/>
          <c:y val="-0.008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25"/>
          <c:y val="0.49475"/>
          <c:w val="0.47325"/>
          <c:h val="0.3605"/>
        </c:manualLayout>
      </c:layout>
      <c:pie3DChart>
        <c:varyColors val="1"/>
        <c:ser>
          <c:idx val="0"/>
          <c:order val="0"/>
          <c:tx>
            <c:strRef>
              <c:f>'Premiums '!$B$82:$B$91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'Premiums '!$B$82:$B$91</c:f>
              <c:strCache/>
            </c:strRef>
          </c:cat>
          <c:val>
            <c:numRef>
              <c:f>'Premiums '!$A$82:$A$91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31.12.2017 г.</a:t>
            </a:r>
          </a:p>
        </c:rich>
      </c:tx>
      <c:layout>
        <c:manualLayout>
          <c:xMode val="factor"/>
          <c:yMode val="factor"/>
          <c:x val="-0.093"/>
          <c:y val="-0.020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75"/>
          <c:y val="0.4955"/>
          <c:w val="0.36925"/>
          <c:h val="0.35625"/>
        </c:manualLayout>
      </c:layout>
      <c:pie3DChart>
        <c:varyColors val="1"/>
        <c:ser>
          <c:idx val="0"/>
          <c:order val="0"/>
          <c:tx>
            <c:strRef>
              <c:f>Payments!$B$80:$B$89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Payments!$B$80:$B$89</c:f>
              <c:strCache/>
            </c:strRef>
          </c:cat>
          <c:val>
            <c:numRef>
              <c:f>Payments!$A$80:$A$89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ПРЕМИЕН ПРИХОД ПО КЛАСОВЕ ЗАСТРАХОВКИ КЪМ 31.12.2017 г.</a:t>
            </a:r>
          </a:p>
        </c:rich>
      </c:tx>
      <c:layout>
        <c:manualLayout>
          <c:xMode val="factor"/>
          <c:yMode val="factor"/>
          <c:x val="-0.039"/>
          <c:y val="-0.013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8325"/>
          <c:w val="0.41925"/>
          <c:h val="0.37925"/>
        </c:manualLayout>
      </c:layout>
      <c:pie3DChart>
        <c:varyColors val="1"/>
        <c:ser>
          <c:idx val="0"/>
          <c:order val="0"/>
          <c:tx>
            <c:strRef>
              <c:f>'Prem-Pay-Total'!$B$82:$B$91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'Prem-Pay-Total'!$B$82:$B$91</c:f>
              <c:strCache/>
            </c:strRef>
          </c:cat>
          <c:val>
            <c:numRef>
              <c:f>'Prem-Pay-Total'!$A$82:$A$91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31.12.2017 г.</a:t>
            </a:r>
          </a:p>
        </c:rich>
      </c:tx>
      <c:layout>
        <c:manualLayout>
          <c:xMode val="factor"/>
          <c:yMode val="factor"/>
          <c:x val="-0.03775"/>
          <c:y val="-0.013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175"/>
          <c:y val="0.5295"/>
          <c:w val="0.41975"/>
          <c:h val="0.2855"/>
        </c:manualLayout>
      </c:layout>
      <c:pie3DChart>
        <c:varyColors val="1"/>
        <c:ser>
          <c:idx val="0"/>
          <c:order val="0"/>
          <c:tx>
            <c:strRef>
              <c:f>'Prem-Pay-Total'!$E$82:$E$91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'Prem-Pay-Total'!$E$82:$E$91</c:f>
              <c:strCache/>
            </c:strRef>
          </c:cat>
          <c:val>
            <c:numRef>
              <c:f>'Prem-Pay-Total'!$D$82:$D$91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40</xdr:row>
      <xdr:rowOff>9525</xdr:rowOff>
    </xdr:from>
    <xdr:to>
      <xdr:col>16</xdr:col>
      <xdr:colOff>771525</xdr:colOff>
      <xdr:row>76</xdr:row>
      <xdr:rowOff>9525</xdr:rowOff>
    </xdr:to>
    <xdr:graphicFrame>
      <xdr:nvGraphicFramePr>
        <xdr:cNvPr id="1" name="Chart 11"/>
        <xdr:cNvGraphicFramePr/>
      </xdr:nvGraphicFramePr>
      <xdr:xfrm>
        <a:off x="3124200" y="10810875"/>
        <a:ext cx="139636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39</xdr:row>
      <xdr:rowOff>152400</xdr:rowOff>
    </xdr:from>
    <xdr:to>
      <xdr:col>11</xdr:col>
      <xdr:colOff>704850</xdr:colOff>
      <xdr:row>68</xdr:row>
      <xdr:rowOff>104775</xdr:rowOff>
    </xdr:to>
    <xdr:graphicFrame>
      <xdr:nvGraphicFramePr>
        <xdr:cNvPr id="1" name="Chart 3"/>
        <xdr:cNvGraphicFramePr/>
      </xdr:nvGraphicFramePr>
      <xdr:xfrm>
        <a:off x="923925" y="10896600"/>
        <a:ext cx="118586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9525</xdr:rowOff>
    </xdr:from>
    <xdr:to>
      <xdr:col>4</xdr:col>
      <xdr:colOff>209550</xdr:colOff>
      <xdr:row>60</xdr:row>
      <xdr:rowOff>180975</xdr:rowOff>
    </xdr:to>
    <xdr:graphicFrame>
      <xdr:nvGraphicFramePr>
        <xdr:cNvPr id="1" name="Chart 1"/>
        <xdr:cNvGraphicFramePr/>
      </xdr:nvGraphicFramePr>
      <xdr:xfrm>
        <a:off x="85725" y="11620500"/>
        <a:ext cx="6686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39</xdr:row>
      <xdr:rowOff>9525</xdr:rowOff>
    </xdr:from>
    <xdr:to>
      <xdr:col>10</xdr:col>
      <xdr:colOff>371475</xdr:colOff>
      <xdr:row>60</xdr:row>
      <xdr:rowOff>133350</xdr:rowOff>
    </xdr:to>
    <xdr:graphicFrame>
      <xdr:nvGraphicFramePr>
        <xdr:cNvPr id="2" name="Chart 2"/>
        <xdr:cNvGraphicFramePr/>
      </xdr:nvGraphicFramePr>
      <xdr:xfrm>
        <a:off x="7181850" y="11620500"/>
        <a:ext cx="69151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2152650</xdr:colOff>
      <xdr:row>37</xdr:row>
      <xdr:rowOff>0</xdr:rowOff>
    </xdr:from>
    <xdr:to>
      <xdr:col>25</xdr:col>
      <xdr:colOff>2486025</xdr:colOff>
      <xdr:row>40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246375" y="16544925"/>
          <a:ext cx="32575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7"/>
  <sheetViews>
    <sheetView tabSelected="1" zoomScale="70" zoomScaleNormal="70" zoomScalePageLayoutView="0" workbookViewId="0" topLeftCell="A1">
      <selection activeCell="B1" sqref="B1"/>
    </sheetView>
  </sheetViews>
  <sheetFormatPr defaultColWidth="9.140625" defaultRowHeight="12.75"/>
  <cols>
    <col min="1" max="1" width="9.57421875" style="146" customWidth="1"/>
    <col min="2" max="2" width="49.140625" style="146" customWidth="1"/>
    <col min="3" max="3" width="13.8515625" style="146" bestFit="1" customWidth="1"/>
    <col min="4" max="4" width="12.00390625" style="146" customWidth="1"/>
    <col min="5" max="5" width="13.8515625" style="146" bestFit="1" customWidth="1"/>
    <col min="6" max="6" width="12.00390625" style="146" customWidth="1"/>
    <col min="7" max="7" width="13.8515625" style="146" bestFit="1" customWidth="1"/>
    <col min="8" max="8" width="12.00390625" style="146" customWidth="1"/>
    <col min="9" max="9" width="13.8515625" style="146" bestFit="1" customWidth="1"/>
    <col min="10" max="10" width="12.00390625" style="146" customWidth="1"/>
    <col min="11" max="11" width="13.8515625" style="146" bestFit="1" customWidth="1"/>
    <col min="12" max="12" width="11.7109375" style="146" customWidth="1"/>
    <col min="13" max="13" width="13.8515625" style="146" bestFit="1" customWidth="1"/>
    <col min="14" max="14" width="17.28125" style="146" bestFit="1" customWidth="1"/>
    <col min="15" max="15" width="13.8515625" style="146" bestFit="1" customWidth="1"/>
    <col min="16" max="16" width="12.00390625" style="146" customWidth="1"/>
    <col min="17" max="17" width="13.8515625" style="146" bestFit="1" customWidth="1"/>
    <col min="18" max="18" width="17.28125" style="146" bestFit="1" customWidth="1"/>
    <col min="19" max="19" width="14.421875" style="146" customWidth="1"/>
    <col min="20" max="20" width="12.00390625" style="146" customWidth="1"/>
    <col min="21" max="21" width="13.8515625" style="146" bestFit="1" customWidth="1"/>
    <col min="22" max="54" width="12.00390625" style="146" customWidth="1"/>
    <col min="55" max="55" width="17.140625" style="146" customWidth="1"/>
    <col min="56" max="56" width="12.00390625" style="146" customWidth="1"/>
    <col min="57" max="57" width="15.7109375" style="146" bestFit="1" customWidth="1"/>
    <col min="58" max="58" width="12.00390625" style="146" customWidth="1"/>
    <col min="59" max="59" width="15.7109375" style="146" bestFit="1" customWidth="1"/>
    <col min="60" max="60" width="12.00390625" style="146" customWidth="1"/>
    <col min="61" max="61" width="15.7109375" style="146" bestFit="1" customWidth="1"/>
    <col min="62" max="62" width="12.00390625" style="146" customWidth="1"/>
    <col min="63" max="16384" width="9.140625" style="146" customWidth="1"/>
  </cols>
  <sheetData>
    <row r="1" spans="1:62" ht="21.75" customHeight="1">
      <c r="A1" s="232" t="s">
        <v>863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233"/>
      <c r="AE1" s="118"/>
      <c r="AF1" s="118"/>
      <c r="AG1" s="23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</row>
    <row r="2" spans="1:61" ht="21.7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02" t="s">
        <v>762</v>
      </c>
      <c r="BE2" s="223"/>
      <c r="BI2" s="223"/>
    </row>
    <row r="3" spans="1:56" ht="54" customHeight="1">
      <c r="A3" s="287" t="s">
        <v>114</v>
      </c>
      <c r="B3" s="288" t="s">
        <v>607</v>
      </c>
      <c r="C3" s="285" t="s">
        <v>764</v>
      </c>
      <c r="D3" s="286"/>
      <c r="E3" s="285" t="s">
        <v>765</v>
      </c>
      <c r="F3" s="286"/>
      <c r="G3" s="285" t="s">
        <v>763</v>
      </c>
      <c r="H3" s="286"/>
      <c r="I3" s="285" t="s">
        <v>766</v>
      </c>
      <c r="J3" s="286"/>
      <c r="K3" s="285" t="s">
        <v>767</v>
      </c>
      <c r="L3" s="286"/>
      <c r="M3" s="285" t="s">
        <v>772</v>
      </c>
      <c r="N3" s="286"/>
      <c r="O3" s="285" t="s">
        <v>769</v>
      </c>
      <c r="P3" s="286"/>
      <c r="Q3" s="285" t="s">
        <v>768</v>
      </c>
      <c r="R3" s="286"/>
      <c r="S3" s="285" t="s">
        <v>770</v>
      </c>
      <c r="T3" s="286"/>
      <c r="U3" s="285" t="s">
        <v>779</v>
      </c>
      <c r="V3" s="286"/>
      <c r="W3" s="285" t="s">
        <v>771</v>
      </c>
      <c r="X3" s="286"/>
      <c r="Y3" s="285" t="s">
        <v>773</v>
      </c>
      <c r="Z3" s="286"/>
      <c r="AA3" s="285" t="s">
        <v>785</v>
      </c>
      <c r="AB3" s="286"/>
      <c r="AC3" s="285" t="s">
        <v>777</v>
      </c>
      <c r="AD3" s="286"/>
      <c r="AE3" s="285" t="s">
        <v>775</v>
      </c>
      <c r="AF3" s="286"/>
      <c r="AG3" s="285" t="s">
        <v>774</v>
      </c>
      <c r="AH3" s="286"/>
      <c r="AI3" s="285" t="s">
        <v>817</v>
      </c>
      <c r="AJ3" s="286"/>
      <c r="AK3" s="285" t="s">
        <v>776</v>
      </c>
      <c r="AL3" s="286"/>
      <c r="AM3" s="285" t="s">
        <v>780</v>
      </c>
      <c r="AN3" s="286"/>
      <c r="AO3" s="285" t="s">
        <v>818</v>
      </c>
      <c r="AP3" s="286"/>
      <c r="AQ3" s="285" t="s">
        <v>778</v>
      </c>
      <c r="AR3" s="286"/>
      <c r="AS3" s="285" t="s">
        <v>783</v>
      </c>
      <c r="AT3" s="286"/>
      <c r="AU3" s="285" t="s">
        <v>782</v>
      </c>
      <c r="AV3" s="286"/>
      <c r="AW3" s="285" t="s">
        <v>781</v>
      </c>
      <c r="AX3" s="286"/>
      <c r="AY3" s="285" t="s">
        <v>784</v>
      </c>
      <c r="AZ3" s="286"/>
      <c r="BA3" s="285" t="s">
        <v>819</v>
      </c>
      <c r="BB3" s="286"/>
      <c r="BC3" s="280" t="s">
        <v>83</v>
      </c>
      <c r="BD3" s="280"/>
    </row>
    <row r="4" spans="1:56" ht="50.25" customHeight="1">
      <c r="A4" s="287"/>
      <c r="B4" s="289"/>
      <c r="C4" s="203" t="s">
        <v>786</v>
      </c>
      <c r="D4" s="174" t="s">
        <v>787</v>
      </c>
      <c r="E4" s="203" t="s">
        <v>786</v>
      </c>
      <c r="F4" s="174" t="s">
        <v>787</v>
      </c>
      <c r="G4" s="203" t="s">
        <v>786</v>
      </c>
      <c r="H4" s="174" t="s">
        <v>787</v>
      </c>
      <c r="I4" s="203" t="s">
        <v>786</v>
      </c>
      <c r="J4" s="174" t="s">
        <v>787</v>
      </c>
      <c r="K4" s="203" t="s">
        <v>786</v>
      </c>
      <c r="L4" s="174" t="s">
        <v>787</v>
      </c>
      <c r="M4" s="203" t="s">
        <v>786</v>
      </c>
      <c r="N4" s="174" t="s">
        <v>787</v>
      </c>
      <c r="O4" s="203" t="s">
        <v>786</v>
      </c>
      <c r="P4" s="174" t="s">
        <v>787</v>
      </c>
      <c r="Q4" s="203" t="s">
        <v>786</v>
      </c>
      <c r="R4" s="174" t="s">
        <v>787</v>
      </c>
      <c r="S4" s="203" t="s">
        <v>786</v>
      </c>
      <c r="T4" s="174" t="s">
        <v>787</v>
      </c>
      <c r="U4" s="203" t="s">
        <v>786</v>
      </c>
      <c r="V4" s="174" t="s">
        <v>787</v>
      </c>
      <c r="W4" s="203" t="s">
        <v>786</v>
      </c>
      <c r="X4" s="174" t="s">
        <v>787</v>
      </c>
      <c r="Y4" s="203" t="s">
        <v>786</v>
      </c>
      <c r="Z4" s="174" t="s">
        <v>787</v>
      </c>
      <c r="AA4" s="203" t="s">
        <v>786</v>
      </c>
      <c r="AB4" s="174" t="s">
        <v>787</v>
      </c>
      <c r="AC4" s="203" t="s">
        <v>786</v>
      </c>
      <c r="AD4" s="174" t="s">
        <v>787</v>
      </c>
      <c r="AE4" s="203" t="s">
        <v>786</v>
      </c>
      <c r="AF4" s="174" t="s">
        <v>787</v>
      </c>
      <c r="AG4" s="203" t="s">
        <v>786</v>
      </c>
      <c r="AH4" s="174" t="s">
        <v>787</v>
      </c>
      <c r="AI4" s="203" t="s">
        <v>786</v>
      </c>
      <c r="AJ4" s="174" t="s">
        <v>787</v>
      </c>
      <c r="AK4" s="203" t="s">
        <v>786</v>
      </c>
      <c r="AL4" s="174" t="s">
        <v>787</v>
      </c>
      <c r="AM4" s="203" t="s">
        <v>786</v>
      </c>
      <c r="AN4" s="174" t="s">
        <v>787</v>
      </c>
      <c r="AO4" s="203" t="s">
        <v>786</v>
      </c>
      <c r="AP4" s="174" t="s">
        <v>787</v>
      </c>
      <c r="AQ4" s="203" t="s">
        <v>786</v>
      </c>
      <c r="AR4" s="174" t="s">
        <v>787</v>
      </c>
      <c r="AS4" s="203" t="s">
        <v>786</v>
      </c>
      <c r="AT4" s="174" t="s">
        <v>787</v>
      </c>
      <c r="AU4" s="203" t="s">
        <v>786</v>
      </c>
      <c r="AV4" s="174" t="s">
        <v>787</v>
      </c>
      <c r="AW4" s="203" t="s">
        <v>786</v>
      </c>
      <c r="AX4" s="174" t="s">
        <v>787</v>
      </c>
      <c r="AY4" s="203" t="s">
        <v>786</v>
      </c>
      <c r="AZ4" s="174" t="s">
        <v>787</v>
      </c>
      <c r="BA4" s="203" t="s">
        <v>786</v>
      </c>
      <c r="BB4" s="174" t="s">
        <v>787</v>
      </c>
      <c r="BC4" s="204" t="s">
        <v>786</v>
      </c>
      <c r="BD4" s="170" t="s">
        <v>787</v>
      </c>
    </row>
    <row r="5" spans="1:56" ht="15.75">
      <c r="A5" s="203">
        <v>1</v>
      </c>
      <c r="B5" s="45" t="s">
        <v>788</v>
      </c>
      <c r="C5" s="46">
        <v>3562760.340000001</v>
      </c>
      <c r="D5" s="46">
        <v>0</v>
      </c>
      <c r="E5" s="46">
        <v>1123729</v>
      </c>
      <c r="F5" s="46">
        <v>0</v>
      </c>
      <c r="G5" s="46">
        <v>3743145</v>
      </c>
      <c r="H5" s="46">
        <v>220.04</v>
      </c>
      <c r="I5" s="46">
        <v>5357476.819999998</v>
      </c>
      <c r="J5" s="46">
        <v>0</v>
      </c>
      <c r="K5" s="46">
        <v>2528963.9000000004</v>
      </c>
      <c r="L5" s="46">
        <v>0</v>
      </c>
      <c r="M5" s="46">
        <v>11590251.599997433</v>
      </c>
      <c r="N5" s="46">
        <v>0</v>
      </c>
      <c r="O5" s="46">
        <v>2761439</v>
      </c>
      <c r="P5" s="46">
        <v>0.47</v>
      </c>
      <c r="Q5" s="46">
        <v>1085298.3699999633</v>
      </c>
      <c r="R5" s="46">
        <v>0</v>
      </c>
      <c r="S5" s="46">
        <v>1476751.1199999996</v>
      </c>
      <c r="T5" s="46">
        <v>0</v>
      </c>
      <c r="U5" s="46">
        <v>73067.83</v>
      </c>
      <c r="V5" s="46">
        <v>0</v>
      </c>
      <c r="W5" s="46">
        <v>214674.90999999997</v>
      </c>
      <c r="X5" s="46">
        <v>0</v>
      </c>
      <c r="Y5" s="46">
        <v>184074.09</v>
      </c>
      <c r="Z5" s="46">
        <v>0</v>
      </c>
      <c r="AA5" s="46">
        <v>372398.8900000001</v>
      </c>
      <c r="AB5" s="46">
        <v>0</v>
      </c>
      <c r="AC5" s="46">
        <v>1812366.6199999999</v>
      </c>
      <c r="AD5" s="46">
        <v>0</v>
      </c>
      <c r="AE5" s="46">
        <v>0</v>
      </c>
      <c r="AF5" s="46">
        <v>0</v>
      </c>
      <c r="AG5" s="46">
        <v>599413.5700000003</v>
      </c>
      <c r="AH5" s="46">
        <v>0</v>
      </c>
      <c r="AI5" s="46">
        <v>5173.17</v>
      </c>
      <c r="AJ5" s="46">
        <v>5173.17</v>
      </c>
      <c r="AK5" s="46">
        <v>0</v>
      </c>
      <c r="AL5" s="46">
        <v>0</v>
      </c>
      <c r="AM5" s="46">
        <v>739356.4638371719</v>
      </c>
      <c r="AN5" s="46">
        <v>0</v>
      </c>
      <c r="AO5" s="46">
        <v>0</v>
      </c>
      <c r="AP5" s="46">
        <v>0</v>
      </c>
      <c r="AQ5" s="46">
        <v>3918.64</v>
      </c>
      <c r="AR5" s="46">
        <v>0</v>
      </c>
      <c r="AS5" s="46">
        <v>869837</v>
      </c>
      <c r="AT5" s="46">
        <v>0</v>
      </c>
      <c r="AU5" s="46">
        <v>37202</v>
      </c>
      <c r="AV5" s="46">
        <v>0</v>
      </c>
      <c r="AW5" s="46">
        <v>5472.82</v>
      </c>
      <c r="AX5" s="46">
        <v>0</v>
      </c>
      <c r="AY5" s="46">
        <v>0</v>
      </c>
      <c r="AZ5" s="46">
        <v>0</v>
      </c>
      <c r="BA5" s="46">
        <v>0</v>
      </c>
      <c r="BB5" s="46">
        <v>0</v>
      </c>
      <c r="BC5" s="242">
        <v>38146771.15383457</v>
      </c>
      <c r="BD5" s="242">
        <v>5393.68</v>
      </c>
    </row>
    <row r="6" spans="1:56" ht="47.25">
      <c r="A6" s="267" t="s">
        <v>789</v>
      </c>
      <c r="B6" s="45" t="s">
        <v>790</v>
      </c>
      <c r="C6" s="46">
        <v>525131.2200000002</v>
      </c>
      <c r="D6" s="46">
        <v>0</v>
      </c>
      <c r="E6" s="46">
        <v>594839</v>
      </c>
      <c r="F6" s="46">
        <v>0</v>
      </c>
      <c r="G6" s="46">
        <v>206282</v>
      </c>
      <c r="H6" s="46">
        <v>0</v>
      </c>
      <c r="I6" s="46">
        <v>535424.1799999999</v>
      </c>
      <c r="J6" s="46">
        <v>0</v>
      </c>
      <c r="K6" s="46">
        <v>56457.6</v>
      </c>
      <c r="L6" s="46">
        <v>0</v>
      </c>
      <c r="M6" s="46">
        <v>1063733.4400000053</v>
      </c>
      <c r="N6" s="46">
        <v>0</v>
      </c>
      <c r="O6" s="46">
        <v>301007</v>
      </c>
      <c r="P6" s="46">
        <v>0</v>
      </c>
      <c r="Q6" s="46">
        <v>46934.380000000005</v>
      </c>
      <c r="R6" s="46">
        <v>0</v>
      </c>
      <c r="S6" s="46">
        <v>327064.68</v>
      </c>
      <c r="T6" s="46">
        <v>0</v>
      </c>
      <c r="U6" s="46">
        <v>0</v>
      </c>
      <c r="V6" s="46">
        <v>0</v>
      </c>
      <c r="W6" s="46">
        <v>33603.92</v>
      </c>
      <c r="X6" s="46">
        <v>0</v>
      </c>
      <c r="Y6" s="46">
        <v>0</v>
      </c>
      <c r="Z6" s="46">
        <v>0</v>
      </c>
      <c r="AA6" s="46">
        <v>15160.15</v>
      </c>
      <c r="AB6" s="46">
        <v>0</v>
      </c>
      <c r="AC6" s="46">
        <v>0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0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46">
        <v>0</v>
      </c>
      <c r="AZ6" s="46">
        <v>0</v>
      </c>
      <c r="BA6" s="46">
        <v>0</v>
      </c>
      <c r="BB6" s="46">
        <v>0</v>
      </c>
      <c r="BC6" s="242">
        <v>3705637.570000005</v>
      </c>
      <c r="BD6" s="242">
        <v>0</v>
      </c>
    </row>
    <row r="7" spans="1:56" ht="15.75">
      <c r="A7" s="203">
        <v>2</v>
      </c>
      <c r="B7" s="45" t="s">
        <v>791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10144010.519999979</v>
      </c>
      <c r="N7" s="46">
        <v>0</v>
      </c>
      <c r="O7" s="46">
        <v>3623131</v>
      </c>
      <c r="P7" s="46">
        <v>0</v>
      </c>
      <c r="Q7" s="46">
        <v>0</v>
      </c>
      <c r="R7" s="46">
        <v>0</v>
      </c>
      <c r="S7" s="46">
        <v>288304.04000000004</v>
      </c>
      <c r="T7" s="46">
        <v>0</v>
      </c>
      <c r="U7" s="46">
        <v>855594.4000000019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199.5</v>
      </c>
      <c r="AB7" s="46">
        <v>0</v>
      </c>
      <c r="AC7" s="46">
        <v>0</v>
      </c>
      <c r="AD7" s="46">
        <v>0</v>
      </c>
      <c r="AE7" s="46">
        <v>15034822.43</v>
      </c>
      <c r="AF7" s="46">
        <v>0</v>
      </c>
      <c r="AG7" s="46">
        <v>11495401.630000973</v>
      </c>
      <c r="AH7" s="46">
        <v>0</v>
      </c>
      <c r="AI7" s="46">
        <v>0</v>
      </c>
      <c r="AJ7" s="46">
        <v>0</v>
      </c>
      <c r="AK7" s="46">
        <v>0</v>
      </c>
      <c r="AL7" s="46">
        <v>0</v>
      </c>
      <c r="AM7" s="46">
        <v>3717535.740755721</v>
      </c>
      <c r="AN7" s="46">
        <v>0</v>
      </c>
      <c r="AO7" s="46">
        <v>0</v>
      </c>
      <c r="AP7" s="46">
        <v>0</v>
      </c>
      <c r="AQ7" s="46">
        <v>2169418.23</v>
      </c>
      <c r="AR7" s="46">
        <v>0</v>
      </c>
      <c r="AS7" s="46">
        <v>923815</v>
      </c>
      <c r="AT7" s="46">
        <v>0</v>
      </c>
      <c r="AU7" s="46">
        <v>1323199.04</v>
      </c>
      <c r="AV7" s="46">
        <v>0</v>
      </c>
      <c r="AW7" s="46">
        <v>1298409.43</v>
      </c>
      <c r="AX7" s="46">
        <v>0</v>
      </c>
      <c r="AY7" s="46">
        <v>830726.7899999935</v>
      </c>
      <c r="AZ7" s="46">
        <v>0</v>
      </c>
      <c r="BA7" s="46">
        <v>20564</v>
      </c>
      <c r="BB7" s="46">
        <v>0</v>
      </c>
      <c r="BC7" s="242">
        <v>51725131.750756666</v>
      </c>
      <c r="BD7" s="242">
        <v>0</v>
      </c>
    </row>
    <row r="8" spans="1:56" ht="31.5">
      <c r="A8" s="203">
        <v>3</v>
      </c>
      <c r="B8" s="45" t="s">
        <v>792</v>
      </c>
      <c r="C8" s="46">
        <v>92010040.30999996</v>
      </c>
      <c r="D8" s="46">
        <v>0</v>
      </c>
      <c r="E8" s="46">
        <v>45529959</v>
      </c>
      <c r="F8" s="46">
        <v>0</v>
      </c>
      <c r="G8" s="46">
        <v>110851111</v>
      </c>
      <c r="H8" s="46">
        <v>0</v>
      </c>
      <c r="I8" s="46">
        <v>93291624.96999998</v>
      </c>
      <c r="J8" s="46">
        <v>0</v>
      </c>
      <c r="K8" s="46">
        <v>86162790.08</v>
      </c>
      <c r="L8" s="46">
        <v>0</v>
      </c>
      <c r="M8" s="46">
        <v>45221866.82999891</v>
      </c>
      <c r="N8" s="46">
        <v>0</v>
      </c>
      <c r="O8" s="46">
        <v>26722672</v>
      </c>
      <c r="P8" s="46">
        <v>0</v>
      </c>
      <c r="Q8" s="46">
        <v>20390516.4700001</v>
      </c>
      <c r="R8" s="46">
        <v>0</v>
      </c>
      <c r="S8" s="46">
        <v>10469949.709999995</v>
      </c>
      <c r="T8" s="46">
        <v>0</v>
      </c>
      <c r="U8" s="46">
        <v>814635.2299999997</v>
      </c>
      <c r="V8" s="46">
        <v>0</v>
      </c>
      <c r="W8" s="46">
        <v>21022216.35</v>
      </c>
      <c r="X8" s="46">
        <v>0</v>
      </c>
      <c r="Y8" s="46">
        <v>238794.1</v>
      </c>
      <c r="Z8" s="46">
        <v>0</v>
      </c>
      <c r="AA8" s="46">
        <v>11650731.240000019</v>
      </c>
      <c r="AB8" s="46">
        <v>0</v>
      </c>
      <c r="AC8" s="46">
        <v>1771125.0999999999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0</v>
      </c>
      <c r="AJ8" s="46">
        <v>0</v>
      </c>
      <c r="AK8" s="46">
        <v>0</v>
      </c>
      <c r="AL8" s="46">
        <v>0</v>
      </c>
      <c r="AM8" s="46">
        <v>0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242">
        <v>566148032.3899989</v>
      </c>
      <c r="BD8" s="242">
        <v>0</v>
      </c>
    </row>
    <row r="9" spans="1:56" ht="15.75">
      <c r="A9" s="203">
        <v>4</v>
      </c>
      <c r="B9" s="45" t="s">
        <v>793</v>
      </c>
      <c r="C9" s="46">
        <v>3763651.27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213505.18</v>
      </c>
      <c r="J9" s="46">
        <v>0</v>
      </c>
      <c r="K9" s="46">
        <v>1699.99</v>
      </c>
      <c r="L9" s="46">
        <v>0</v>
      </c>
      <c r="M9" s="46">
        <v>3048242.29</v>
      </c>
      <c r="N9" s="46">
        <v>1018083.23</v>
      </c>
      <c r="O9" s="46">
        <v>0</v>
      </c>
      <c r="P9" s="46">
        <v>0</v>
      </c>
      <c r="Q9" s="46">
        <v>0</v>
      </c>
      <c r="R9" s="46">
        <v>0</v>
      </c>
      <c r="S9" s="46">
        <v>3393.41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242">
        <v>7030492.140000001</v>
      </c>
      <c r="BD9" s="242">
        <v>1018083.23</v>
      </c>
    </row>
    <row r="10" spans="1:56" ht="15.75">
      <c r="A10" s="203">
        <v>5</v>
      </c>
      <c r="B10" s="45" t="s">
        <v>794</v>
      </c>
      <c r="C10" s="46">
        <v>1936591.3899999997</v>
      </c>
      <c r="D10" s="46">
        <v>0</v>
      </c>
      <c r="E10" s="46">
        <v>0</v>
      </c>
      <c r="F10" s="46">
        <v>0</v>
      </c>
      <c r="G10" s="46">
        <v>2365793</v>
      </c>
      <c r="H10" s="46">
        <v>39269.29</v>
      </c>
      <c r="I10" s="46">
        <v>0</v>
      </c>
      <c r="J10" s="46">
        <v>0</v>
      </c>
      <c r="K10" s="46">
        <v>0</v>
      </c>
      <c r="L10" s="46">
        <v>0</v>
      </c>
      <c r="M10" s="46">
        <v>552000.2300000001</v>
      </c>
      <c r="N10" s="46">
        <v>0</v>
      </c>
      <c r="O10" s="46">
        <v>448495</v>
      </c>
      <c r="P10" s="46">
        <v>0</v>
      </c>
      <c r="Q10" s="46">
        <v>612503.9121851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7139.98</v>
      </c>
      <c r="X10" s="46">
        <v>0</v>
      </c>
      <c r="Y10" s="46">
        <v>0</v>
      </c>
      <c r="Z10" s="46">
        <v>0</v>
      </c>
      <c r="AA10" s="46">
        <v>158333.03999999998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242">
        <v>6080856.5521851005</v>
      </c>
      <c r="BD10" s="242">
        <v>39269.29</v>
      </c>
    </row>
    <row r="11" spans="1:56" ht="15.75">
      <c r="A11" s="203">
        <v>6</v>
      </c>
      <c r="B11" s="45" t="s">
        <v>795</v>
      </c>
      <c r="C11" s="46">
        <v>696285.0700000002</v>
      </c>
      <c r="D11" s="46">
        <v>0</v>
      </c>
      <c r="E11" s="46">
        <v>30567</v>
      </c>
      <c r="F11" s="46">
        <v>0</v>
      </c>
      <c r="G11" s="46">
        <v>1180574</v>
      </c>
      <c r="H11" s="46">
        <v>0</v>
      </c>
      <c r="I11" s="46">
        <v>419573.35000000003</v>
      </c>
      <c r="J11" s="46">
        <v>0</v>
      </c>
      <c r="K11" s="46">
        <v>1281368.69</v>
      </c>
      <c r="L11" s="46">
        <v>0</v>
      </c>
      <c r="M11" s="46">
        <v>22625.11</v>
      </c>
      <c r="N11" s="46">
        <v>0</v>
      </c>
      <c r="O11" s="46">
        <v>106120</v>
      </c>
      <c r="P11" s="46">
        <v>30218.9034644</v>
      </c>
      <c r="Q11" s="46">
        <v>12017.29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24924.510000000002</v>
      </c>
      <c r="X11" s="46">
        <v>0</v>
      </c>
      <c r="Y11" s="46">
        <v>0</v>
      </c>
      <c r="Z11" s="46">
        <v>0</v>
      </c>
      <c r="AA11" s="46">
        <v>122452.24999999999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303.67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242">
        <v>3896810.9399999995</v>
      </c>
      <c r="BD11" s="242">
        <v>30218.9034644</v>
      </c>
    </row>
    <row r="12" spans="1:56" ht="15.75">
      <c r="A12" s="203">
        <v>7</v>
      </c>
      <c r="B12" s="45" t="s">
        <v>796</v>
      </c>
      <c r="C12" s="46">
        <v>6756725.3599999985</v>
      </c>
      <c r="D12" s="46">
        <v>0</v>
      </c>
      <c r="E12" s="46">
        <v>40989</v>
      </c>
      <c r="F12" s="46">
        <v>0</v>
      </c>
      <c r="G12" s="46">
        <v>900077</v>
      </c>
      <c r="H12" s="46">
        <v>0</v>
      </c>
      <c r="I12" s="46">
        <v>3073879.8499999996</v>
      </c>
      <c r="J12" s="46">
        <v>0</v>
      </c>
      <c r="K12" s="46">
        <v>5924574.000000001</v>
      </c>
      <c r="L12" s="46">
        <v>0</v>
      </c>
      <c r="M12" s="46">
        <v>945261.5800000003</v>
      </c>
      <c r="N12" s="46">
        <v>0</v>
      </c>
      <c r="O12" s="46">
        <v>2221418</v>
      </c>
      <c r="P12" s="46">
        <v>588788.3243826999</v>
      </c>
      <c r="Q12" s="46">
        <v>17350.030000000002</v>
      </c>
      <c r="R12" s="46">
        <v>0</v>
      </c>
      <c r="S12" s="46">
        <v>175936.05999999997</v>
      </c>
      <c r="T12" s="46">
        <v>0</v>
      </c>
      <c r="U12" s="46">
        <v>16847.21999999999</v>
      </c>
      <c r="V12" s="46">
        <v>0</v>
      </c>
      <c r="W12" s="46">
        <v>944245.27</v>
      </c>
      <c r="X12" s="46">
        <v>0</v>
      </c>
      <c r="Y12" s="46">
        <v>279.49</v>
      </c>
      <c r="Z12" s="46">
        <v>0</v>
      </c>
      <c r="AA12" s="46">
        <v>55252.90999999999</v>
      </c>
      <c r="AB12" s="46">
        <v>0</v>
      </c>
      <c r="AC12" s="46">
        <v>89733.15</v>
      </c>
      <c r="AD12" s="46">
        <v>0</v>
      </c>
      <c r="AE12" s="46">
        <v>0</v>
      </c>
      <c r="AF12" s="46">
        <v>0</v>
      </c>
      <c r="AG12" s="46">
        <v>12998.19</v>
      </c>
      <c r="AH12" s="46">
        <v>0</v>
      </c>
      <c r="AI12" s="46">
        <v>14668.73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109</v>
      </c>
      <c r="AV12" s="46">
        <v>0</v>
      </c>
      <c r="AW12" s="46">
        <v>290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242">
        <v>21190634.839999996</v>
      </c>
      <c r="BD12" s="242">
        <v>588788.3243826999</v>
      </c>
    </row>
    <row r="13" spans="1:56" ht="15.75">
      <c r="A13" s="203">
        <v>8</v>
      </c>
      <c r="B13" s="45" t="s">
        <v>797</v>
      </c>
      <c r="C13" s="46">
        <v>35698663.03000002</v>
      </c>
      <c r="D13" s="46">
        <v>9736673.66</v>
      </c>
      <c r="E13" s="46">
        <v>2398657</v>
      </c>
      <c r="F13" s="46">
        <v>0</v>
      </c>
      <c r="G13" s="46">
        <v>15093419</v>
      </c>
      <c r="H13" s="46">
        <v>42214.91</v>
      </c>
      <c r="I13" s="46">
        <v>25348524.710000005</v>
      </c>
      <c r="J13" s="46">
        <v>206868.97692368</v>
      </c>
      <c r="K13" s="46">
        <v>37993166.32</v>
      </c>
      <c r="L13" s="46">
        <v>8585892.01</v>
      </c>
      <c r="M13" s="46">
        <v>39124726.00000001</v>
      </c>
      <c r="N13" s="46">
        <v>9474301.6</v>
      </c>
      <c r="O13" s="46">
        <v>16797479</v>
      </c>
      <c r="P13" s="46">
        <v>2680778.1824131003</v>
      </c>
      <c r="Q13" s="46">
        <v>366368.0699999999</v>
      </c>
      <c r="R13" s="46">
        <v>0</v>
      </c>
      <c r="S13" s="46">
        <v>17930881.449999996</v>
      </c>
      <c r="T13" s="46">
        <v>0</v>
      </c>
      <c r="U13" s="46">
        <v>371777.9499999987</v>
      </c>
      <c r="V13" s="46">
        <v>0</v>
      </c>
      <c r="W13" s="46">
        <v>16305877.880000003</v>
      </c>
      <c r="X13" s="46">
        <v>80350.80061096001</v>
      </c>
      <c r="Y13" s="46">
        <v>44631110.88</v>
      </c>
      <c r="Z13" s="46">
        <v>0</v>
      </c>
      <c r="AA13" s="46">
        <v>1500012.81</v>
      </c>
      <c r="AB13" s="46">
        <v>0</v>
      </c>
      <c r="AC13" s="46">
        <v>5481783.979999999</v>
      </c>
      <c r="AD13" s="46">
        <v>0</v>
      </c>
      <c r="AE13" s="46">
        <v>0</v>
      </c>
      <c r="AF13" s="46">
        <v>0</v>
      </c>
      <c r="AG13" s="46">
        <v>1253240.17</v>
      </c>
      <c r="AH13" s="46">
        <v>0</v>
      </c>
      <c r="AI13" s="46">
        <v>1566390.6399999997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2527764.11</v>
      </c>
      <c r="AP13" s="46">
        <v>0</v>
      </c>
      <c r="AQ13" s="46">
        <v>2570.05</v>
      </c>
      <c r="AR13" s="46">
        <v>0</v>
      </c>
      <c r="AS13" s="46">
        <v>0</v>
      </c>
      <c r="AT13" s="46">
        <v>0</v>
      </c>
      <c r="AU13" s="46">
        <v>309022.71</v>
      </c>
      <c r="AV13" s="46">
        <v>0</v>
      </c>
      <c r="AW13" s="46">
        <v>8976</v>
      </c>
      <c r="AX13" s="46">
        <v>0</v>
      </c>
      <c r="AY13" s="46">
        <v>42557.15</v>
      </c>
      <c r="AZ13" s="46">
        <v>0</v>
      </c>
      <c r="BA13" s="46">
        <v>0</v>
      </c>
      <c r="BB13" s="46">
        <v>0</v>
      </c>
      <c r="BC13" s="242">
        <v>264752968.91</v>
      </c>
      <c r="BD13" s="242">
        <v>30807080.139947742</v>
      </c>
    </row>
    <row r="14" spans="1:56" ht="15.75">
      <c r="A14" s="268" t="s">
        <v>843</v>
      </c>
      <c r="B14" s="45" t="s">
        <v>601</v>
      </c>
      <c r="C14" s="46">
        <v>28744585.31000002</v>
      </c>
      <c r="D14" s="46">
        <v>9736673.66</v>
      </c>
      <c r="E14" s="46">
        <v>824739</v>
      </c>
      <c r="F14" s="46">
        <v>0</v>
      </c>
      <c r="G14" s="46">
        <v>7574137</v>
      </c>
      <c r="H14" s="46">
        <v>0</v>
      </c>
      <c r="I14" s="46">
        <v>8675906.92</v>
      </c>
      <c r="J14" s="46">
        <v>199956.025</v>
      </c>
      <c r="K14" s="46">
        <v>15652672.65</v>
      </c>
      <c r="L14" s="46">
        <v>8562198.28</v>
      </c>
      <c r="M14" s="46">
        <v>22623488.98000001</v>
      </c>
      <c r="N14" s="46">
        <v>9474301.6</v>
      </c>
      <c r="O14" s="46">
        <v>0</v>
      </c>
      <c r="P14" s="46">
        <v>0</v>
      </c>
      <c r="Q14" s="46">
        <v>330161.2799999999</v>
      </c>
      <c r="R14" s="46">
        <v>0</v>
      </c>
      <c r="S14" s="46">
        <v>16077740.059999995</v>
      </c>
      <c r="T14" s="46">
        <v>0</v>
      </c>
      <c r="U14" s="46">
        <v>0</v>
      </c>
      <c r="V14" s="46">
        <v>0</v>
      </c>
      <c r="W14" s="46">
        <v>6691819.33</v>
      </c>
      <c r="X14" s="46">
        <v>0</v>
      </c>
      <c r="Y14" s="46">
        <v>44623491.06</v>
      </c>
      <c r="Z14" s="46">
        <v>0</v>
      </c>
      <c r="AA14" s="46">
        <v>1467387.06</v>
      </c>
      <c r="AB14" s="46">
        <v>0</v>
      </c>
      <c r="AC14" s="46">
        <v>1391159.6499999997</v>
      </c>
      <c r="AD14" s="46">
        <v>0</v>
      </c>
      <c r="AE14" s="46">
        <v>0</v>
      </c>
      <c r="AF14" s="46">
        <v>0</v>
      </c>
      <c r="AG14" s="46">
        <v>1253240.17</v>
      </c>
      <c r="AH14" s="46">
        <v>0</v>
      </c>
      <c r="AI14" s="46">
        <v>1559540.5799999996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18968.03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287355</v>
      </c>
      <c r="AV14" s="46">
        <v>0</v>
      </c>
      <c r="AW14" s="46">
        <v>8976</v>
      </c>
      <c r="AX14" s="46">
        <v>0</v>
      </c>
      <c r="AY14" s="46">
        <v>42557.15</v>
      </c>
      <c r="AZ14" s="46">
        <v>0</v>
      </c>
      <c r="BA14" s="46">
        <v>0</v>
      </c>
      <c r="BB14" s="46">
        <v>0</v>
      </c>
      <c r="BC14" s="242">
        <v>157847925.23000005</v>
      </c>
      <c r="BD14" s="242">
        <v>27973129.564999998</v>
      </c>
    </row>
    <row r="15" spans="1:56" ht="15.75">
      <c r="A15" s="268" t="s">
        <v>844</v>
      </c>
      <c r="B15" s="45" t="s">
        <v>602</v>
      </c>
      <c r="C15" s="46">
        <v>5696942.220000001</v>
      </c>
      <c r="D15" s="46">
        <v>0</v>
      </c>
      <c r="E15" s="46">
        <v>870433</v>
      </c>
      <c r="F15" s="46">
        <v>0</v>
      </c>
      <c r="G15" s="46">
        <v>5680567</v>
      </c>
      <c r="H15" s="46">
        <v>42048.25</v>
      </c>
      <c r="I15" s="46">
        <v>12283803.75</v>
      </c>
      <c r="J15" s="46">
        <v>0</v>
      </c>
      <c r="K15" s="46">
        <v>15886115.85</v>
      </c>
      <c r="L15" s="46">
        <v>23693.73</v>
      </c>
      <c r="M15" s="46">
        <v>9955998.459999993</v>
      </c>
      <c r="N15" s="46">
        <v>0</v>
      </c>
      <c r="O15" s="46">
        <v>13976818</v>
      </c>
      <c r="P15" s="46">
        <v>2680778.1824131003</v>
      </c>
      <c r="Q15" s="46">
        <v>0</v>
      </c>
      <c r="R15" s="46">
        <v>0</v>
      </c>
      <c r="S15" s="46">
        <v>419007.39999999997</v>
      </c>
      <c r="T15" s="46">
        <v>0</v>
      </c>
      <c r="U15" s="46">
        <v>371777.9499999987</v>
      </c>
      <c r="V15" s="46">
        <v>0</v>
      </c>
      <c r="W15" s="46">
        <v>6519393.810000002</v>
      </c>
      <c r="X15" s="46">
        <v>0</v>
      </c>
      <c r="Y15" s="46">
        <v>7619.82</v>
      </c>
      <c r="Z15" s="46">
        <v>0</v>
      </c>
      <c r="AA15" s="46">
        <v>0</v>
      </c>
      <c r="AB15" s="46">
        <v>0</v>
      </c>
      <c r="AC15" s="46">
        <v>4090624.329999999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6850.059999999987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2508796.08</v>
      </c>
      <c r="AP15" s="46">
        <v>0</v>
      </c>
      <c r="AQ15" s="46">
        <v>2570.05</v>
      </c>
      <c r="AR15" s="46">
        <v>0</v>
      </c>
      <c r="AS15" s="46">
        <v>0</v>
      </c>
      <c r="AT15" s="46">
        <v>0</v>
      </c>
      <c r="AU15" s="46">
        <v>2166.59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242">
        <v>78279484.36999999</v>
      </c>
      <c r="BD15" s="242">
        <v>2746520.1624131002</v>
      </c>
    </row>
    <row r="16" spans="1:56" ht="15.75">
      <c r="A16" s="268" t="s">
        <v>845</v>
      </c>
      <c r="B16" s="45" t="s">
        <v>603</v>
      </c>
      <c r="C16" s="46">
        <v>0</v>
      </c>
      <c r="D16" s="46">
        <v>0</v>
      </c>
      <c r="E16" s="46">
        <v>137482</v>
      </c>
      <c r="F16" s="46">
        <v>0</v>
      </c>
      <c r="G16" s="46">
        <v>200080</v>
      </c>
      <c r="H16" s="46">
        <v>166.66</v>
      </c>
      <c r="I16" s="46">
        <v>1790801.51</v>
      </c>
      <c r="J16" s="46">
        <v>6912.95192368</v>
      </c>
      <c r="K16" s="46">
        <v>3274446.2199999997</v>
      </c>
      <c r="L16" s="46">
        <v>0</v>
      </c>
      <c r="M16" s="46">
        <v>2310782.2500000005</v>
      </c>
      <c r="N16" s="46">
        <v>0</v>
      </c>
      <c r="O16" s="46">
        <v>126774</v>
      </c>
      <c r="P16" s="46">
        <v>0</v>
      </c>
      <c r="Q16" s="46">
        <v>18619.63</v>
      </c>
      <c r="R16" s="46">
        <v>0</v>
      </c>
      <c r="S16" s="46">
        <v>1127294.1300000006</v>
      </c>
      <c r="T16" s="46">
        <v>0</v>
      </c>
      <c r="U16" s="46">
        <v>0</v>
      </c>
      <c r="V16" s="46">
        <v>0</v>
      </c>
      <c r="W16" s="46">
        <v>1900854.6500000001</v>
      </c>
      <c r="X16" s="46">
        <v>80350.80061096001</v>
      </c>
      <c r="Y16" s="46">
        <v>0</v>
      </c>
      <c r="Z16" s="46">
        <v>0</v>
      </c>
      <c r="AA16" s="46">
        <v>18090.67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19501.12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242">
        <v>10924726.18</v>
      </c>
      <c r="BD16" s="242">
        <v>87430.41253464001</v>
      </c>
    </row>
    <row r="17" spans="1:56" ht="15.75">
      <c r="A17" s="268" t="s">
        <v>846</v>
      </c>
      <c r="B17" s="45" t="s">
        <v>604</v>
      </c>
      <c r="C17" s="46">
        <v>1257135.5000000002</v>
      </c>
      <c r="D17" s="46">
        <v>0</v>
      </c>
      <c r="E17" s="46">
        <v>566003</v>
      </c>
      <c r="F17" s="46">
        <v>0</v>
      </c>
      <c r="G17" s="46">
        <v>1638635</v>
      </c>
      <c r="H17" s="46">
        <v>0</v>
      </c>
      <c r="I17" s="46">
        <v>2598012.53</v>
      </c>
      <c r="J17" s="46">
        <v>0</v>
      </c>
      <c r="K17" s="46">
        <v>3179931.6</v>
      </c>
      <c r="L17" s="46">
        <v>0</v>
      </c>
      <c r="M17" s="46">
        <v>4234456.310000002</v>
      </c>
      <c r="N17" s="46">
        <v>0</v>
      </c>
      <c r="O17" s="46">
        <v>2693887</v>
      </c>
      <c r="P17" s="46">
        <v>0</v>
      </c>
      <c r="Q17" s="46">
        <v>17587.16</v>
      </c>
      <c r="R17" s="46">
        <v>0</v>
      </c>
      <c r="S17" s="46">
        <v>306839.86</v>
      </c>
      <c r="T17" s="46">
        <v>0</v>
      </c>
      <c r="U17" s="46">
        <v>0</v>
      </c>
      <c r="V17" s="46">
        <v>0</v>
      </c>
      <c r="W17" s="46">
        <v>1193810.0899999999</v>
      </c>
      <c r="X17" s="46">
        <v>0</v>
      </c>
      <c r="Y17" s="46">
        <v>0</v>
      </c>
      <c r="Z17" s="46">
        <v>0</v>
      </c>
      <c r="AA17" s="46">
        <v>14535.08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242">
        <v>17700833.130000003</v>
      </c>
      <c r="BD17" s="242">
        <v>0</v>
      </c>
    </row>
    <row r="18" spans="1:56" ht="15.75">
      <c r="A18" s="269">
        <v>9</v>
      </c>
      <c r="B18" s="45" t="s">
        <v>798</v>
      </c>
      <c r="C18" s="46">
        <v>5546221.200000007</v>
      </c>
      <c r="D18" s="46">
        <v>357046.86</v>
      </c>
      <c r="E18" s="46">
        <v>1835011</v>
      </c>
      <c r="F18" s="46">
        <v>0</v>
      </c>
      <c r="G18" s="46">
        <v>31372</v>
      </c>
      <c r="H18" s="46">
        <v>0</v>
      </c>
      <c r="I18" s="46">
        <v>2727360.94</v>
      </c>
      <c r="J18" s="46">
        <v>0</v>
      </c>
      <c r="K18" s="46">
        <v>2266658.0700000003</v>
      </c>
      <c r="L18" s="46">
        <v>0</v>
      </c>
      <c r="M18" s="46">
        <v>727061.5699999998</v>
      </c>
      <c r="N18" s="46">
        <v>0</v>
      </c>
      <c r="O18" s="46">
        <v>1460251</v>
      </c>
      <c r="P18" s="46">
        <v>17.94</v>
      </c>
      <c r="Q18" s="46">
        <v>1635907.4799999995</v>
      </c>
      <c r="R18" s="46">
        <v>0</v>
      </c>
      <c r="S18" s="46">
        <v>356158.23</v>
      </c>
      <c r="T18" s="46">
        <v>0</v>
      </c>
      <c r="U18" s="46">
        <v>0</v>
      </c>
      <c r="V18" s="46">
        <v>0</v>
      </c>
      <c r="W18" s="46">
        <v>3704712.01</v>
      </c>
      <c r="X18" s="46">
        <v>0</v>
      </c>
      <c r="Y18" s="46">
        <v>89226.81</v>
      </c>
      <c r="Z18" s="46">
        <v>0</v>
      </c>
      <c r="AA18" s="46">
        <v>159833.76</v>
      </c>
      <c r="AB18" s="46">
        <v>0</v>
      </c>
      <c r="AC18" s="46">
        <v>139.6</v>
      </c>
      <c r="AD18" s="46">
        <v>0</v>
      </c>
      <c r="AE18" s="46">
        <v>0</v>
      </c>
      <c r="AF18" s="46">
        <v>0</v>
      </c>
      <c r="AG18" s="46">
        <v>609148.7799999972</v>
      </c>
      <c r="AH18" s="46">
        <v>0</v>
      </c>
      <c r="AI18" s="46">
        <v>95049.11000000002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18478.42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32830</v>
      </c>
      <c r="AV18" s="46">
        <v>0</v>
      </c>
      <c r="AW18" s="46">
        <v>1020.15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242">
        <v>21296440.130000006</v>
      </c>
      <c r="BD18" s="242">
        <v>357064.8</v>
      </c>
    </row>
    <row r="19" spans="1:56" ht="31.5">
      <c r="A19" s="268" t="s">
        <v>847</v>
      </c>
      <c r="B19" s="45" t="s">
        <v>605</v>
      </c>
      <c r="C19" s="46">
        <v>5435753.7500000065</v>
      </c>
      <c r="D19" s="46">
        <v>357046.86</v>
      </c>
      <c r="E19" s="46">
        <v>1828843</v>
      </c>
      <c r="F19" s="46">
        <v>0</v>
      </c>
      <c r="G19" s="46">
        <v>0</v>
      </c>
      <c r="H19" s="46">
        <v>0</v>
      </c>
      <c r="I19" s="46">
        <v>2226883.39</v>
      </c>
      <c r="J19" s="46">
        <v>0</v>
      </c>
      <c r="K19" s="46">
        <v>2203032.45</v>
      </c>
      <c r="L19" s="46">
        <v>0</v>
      </c>
      <c r="M19" s="46">
        <v>224519.04</v>
      </c>
      <c r="N19" s="46">
        <v>0</v>
      </c>
      <c r="O19" s="46">
        <v>1400731</v>
      </c>
      <c r="P19" s="46">
        <v>17.94</v>
      </c>
      <c r="Q19" s="46">
        <v>1635573.4099999995</v>
      </c>
      <c r="R19" s="46">
        <v>0</v>
      </c>
      <c r="S19" s="46">
        <v>223271.73</v>
      </c>
      <c r="T19" s="46">
        <v>0</v>
      </c>
      <c r="U19" s="46">
        <v>0</v>
      </c>
      <c r="V19" s="46">
        <v>0</v>
      </c>
      <c r="W19" s="46">
        <v>3702506.21</v>
      </c>
      <c r="X19" s="46">
        <v>0</v>
      </c>
      <c r="Y19" s="46">
        <v>89226.81</v>
      </c>
      <c r="Z19" s="46">
        <v>0</v>
      </c>
      <c r="AA19" s="46">
        <v>159833.76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609148.7799999972</v>
      </c>
      <c r="AH19" s="46">
        <v>0</v>
      </c>
      <c r="AI19" s="46">
        <v>95049.11000000002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18478.42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32830</v>
      </c>
      <c r="AV19" s="46">
        <v>0</v>
      </c>
      <c r="AW19" s="46">
        <v>1020.15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242">
        <v>19886701.010000005</v>
      </c>
      <c r="BD19" s="242">
        <v>357064.8</v>
      </c>
    </row>
    <row r="20" spans="1:56" ht="15.75">
      <c r="A20" s="268" t="s">
        <v>848</v>
      </c>
      <c r="B20" s="45" t="s">
        <v>606</v>
      </c>
      <c r="C20" s="46">
        <v>110467.45</v>
      </c>
      <c r="D20" s="46">
        <v>0</v>
      </c>
      <c r="E20" s="46">
        <v>6168</v>
      </c>
      <c r="F20" s="46">
        <v>0</v>
      </c>
      <c r="G20" s="46">
        <v>31372</v>
      </c>
      <c r="H20" s="46">
        <v>0</v>
      </c>
      <c r="I20" s="46">
        <v>500477.55</v>
      </c>
      <c r="J20" s="46">
        <v>0</v>
      </c>
      <c r="K20" s="46">
        <v>63625.619999999995</v>
      </c>
      <c r="L20" s="46">
        <v>0</v>
      </c>
      <c r="M20" s="46">
        <v>502542.52999999985</v>
      </c>
      <c r="N20" s="46">
        <v>0</v>
      </c>
      <c r="O20" s="46">
        <v>59520</v>
      </c>
      <c r="P20" s="46">
        <v>0</v>
      </c>
      <c r="Q20" s="46">
        <v>334.07</v>
      </c>
      <c r="R20" s="46">
        <v>0</v>
      </c>
      <c r="S20" s="46">
        <v>132886.5</v>
      </c>
      <c r="T20" s="46">
        <v>0</v>
      </c>
      <c r="U20" s="46">
        <v>0</v>
      </c>
      <c r="V20" s="46">
        <v>0</v>
      </c>
      <c r="W20" s="46">
        <v>2205.8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139.6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242">
        <v>1409739.12</v>
      </c>
      <c r="BD20" s="242">
        <v>0</v>
      </c>
    </row>
    <row r="21" spans="1:56" ht="31.5">
      <c r="A21" s="203">
        <v>10</v>
      </c>
      <c r="B21" s="45" t="s">
        <v>799</v>
      </c>
      <c r="C21" s="46">
        <v>41474361.319999985</v>
      </c>
      <c r="D21" s="46">
        <v>0</v>
      </c>
      <c r="E21" s="46">
        <v>150513256</v>
      </c>
      <c r="F21" s="46">
        <v>0</v>
      </c>
      <c r="G21" s="46">
        <v>47963264</v>
      </c>
      <c r="H21" s="46">
        <v>0</v>
      </c>
      <c r="I21" s="46">
        <v>51143660.010000005</v>
      </c>
      <c r="J21" s="46">
        <v>0</v>
      </c>
      <c r="K21" s="46">
        <v>20899816.41</v>
      </c>
      <c r="L21" s="46">
        <v>0</v>
      </c>
      <c r="M21" s="46">
        <v>33150822.379999924</v>
      </c>
      <c r="N21" s="46">
        <v>0</v>
      </c>
      <c r="O21" s="46">
        <v>70109309</v>
      </c>
      <c r="P21" s="46">
        <v>114804.0843767</v>
      </c>
      <c r="Q21" s="46">
        <v>86991145.64992745</v>
      </c>
      <c r="R21" s="46">
        <v>0</v>
      </c>
      <c r="S21" s="46">
        <v>66167248.10999998</v>
      </c>
      <c r="T21" s="46">
        <v>0</v>
      </c>
      <c r="U21" s="46">
        <v>62101467.7618309</v>
      </c>
      <c r="V21" s="46">
        <v>0</v>
      </c>
      <c r="W21" s="46">
        <v>9086852.42</v>
      </c>
      <c r="X21" s="46">
        <v>0</v>
      </c>
      <c r="Y21" s="46">
        <v>155908.78</v>
      </c>
      <c r="Z21" s="46">
        <v>0</v>
      </c>
      <c r="AA21" s="46">
        <v>6090394.679999936</v>
      </c>
      <c r="AB21" s="46">
        <v>0</v>
      </c>
      <c r="AC21" s="46">
        <v>6999140.13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9416776</v>
      </c>
      <c r="AJ21" s="46">
        <v>9387984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16546.429999999993</v>
      </c>
      <c r="AZ21" s="46">
        <v>0</v>
      </c>
      <c r="BA21" s="46">
        <v>0</v>
      </c>
      <c r="BB21" s="46">
        <v>0</v>
      </c>
      <c r="BC21" s="242">
        <v>662279969.0817581</v>
      </c>
      <c r="BD21" s="242">
        <v>9502788.0843767</v>
      </c>
    </row>
    <row r="22" spans="1:56" ht="15.75">
      <c r="A22" s="267" t="s">
        <v>800</v>
      </c>
      <c r="B22" s="45" t="s">
        <v>801</v>
      </c>
      <c r="C22" s="46">
        <v>41474458.15999999</v>
      </c>
      <c r="D22" s="46">
        <v>0</v>
      </c>
      <c r="E22" s="46">
        <v>149809831</v>
      </c>
      <c r="F22" s="46">
        <v>0</v>
      </c>
      <c r="G22" s="46">
        <v>46981865</v>
      </c>
      <c r="H22" s="46">
        <v>0</v>
      </c>
      <c r="I22" s="46">
        <v>51137477.99</v>
      </c>
      <c r="J22" s="46">
        <v>0</v>
      </c>
      <c r="K22" s="46">
        <v>20265228.54</v>
      </c>
      <c r="L22" s="46">
        <v>0</v>
      </c>
      <c r="M22" s="46">
        <v>31705317.31999992</v>
      </c>
      <c r="N22" s="46">
        <v>0</v>
      </c>
      <c r="O22" s="46">
        <v>70109309</v>
      </c>
      <c r="P22" s="46">
        <v>114804.0843767</v>
      </c>
      <c r="Q22" s="46">
        <v>83900471.95992698</v>
      </c>
      <c r="R22" s="46">
        <v>0</v>
      </c>
      <c r="S22" s="46">
        <v>62630588.409999974</v>
      </c>
      <c r="T22" s="46">
        <v>0</v>
      </c>
      <c r="U22" s="46">
        <v>62066989.1618309</v>
      </c>
      <c r="V22" s="46">
        <v>0</v>
      </c>
      <c r="W22" s="46">
        <v>7881983.22</v>
      </c>
      <c r="X22" s="46">
        <v>0</v>
      </c>
      <c r="Y22" s="46">
        <v>155908.78</v>
      </c>
      <c r="Z22" s="46">
        <v>0</v>
      </c>
      <c r="AA22" s="46">
        <v>5824417.459999945</v>
      </c>
      <c r="AB22" s="46">
        <v>0</v>
      </c>
      <c r="AC22" s="46">
        <v>6999140.13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9416776</v>
      </c>
      <c r="AJ22" s="46">
        <v>9387984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16546.429999999993</v>
      </c>
      <c r="AZ22" s="46">
        <v>0</v>
      </c>
      <c r="BA22" s="46">
        <v>0</v>
      </c>
      <c r="BB22" s="46">
        <v>0</v>
      </c>
      <c r="BC22" s="242">
        <v>650376308.5617577</v>
      </c>
      <c r="BD22" s="242">
        <v>9502788.0843767</v>
      </c>
    </row>
    <row r="23" spans="1:56" ht="15.75">
      <c r="A23" s="267" t="s">
        <v>802</v>
      </c>
      <c r="B23" s="45" t="s">
        <v>803</v>
      </c>
      <c r="C23" s="46">
        <v>-96.84</v>
      </c>
      <c r="D23" s="46">
        <v>0</v>
      </c>
      <c r="E23" s="46">
        <v>0</v>
      </c>
      <c r="F23" s="46">
        <v>0</v>
      </c>
      <c r="G23" s="46">
        <v>458642</v>
      </c>
      <c r="H23" s="46">
        <v>0</v>
      </c>
      <c r="I23" s="46">
        <v>0.02</v>
      </c>
      <c r="J23" s="46">
        <v>0</v>
      </c>
      <c r="K23" s="46">
        <v>0</v>
      </c>
      <c r="L23" s="46">
        <v>0</v>
      </c>
      <c r="M23" s="46">
        <v>1967.7499999999968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242">
        <v>460512.93</v>
      </c>
      <c r="BD23" s="242">
        <v>0</v>
      </c>
    </row>
    <row r="24" spans="1:56" ht="31.5">
      <c r="A24" s="267" t="s">
        <v>804</v>
      </c>
      <c r="B24" s="45" t="s">
        <v>805</v>
      </c>
      <c r="C24" s="46">
        <v>0</v>
      </c>
      <c r="D24" s="46">
        <v>0</v>
      </c>
      <c r="E24" s="46">
        <v>703425</v>
      </c>
      <c r="F24" s="46">
        <v>0</v>
      </c>
      <c r="G24" s="46">
        <v>46995</v>
      </c>
      <c r="H24" s="46">
        <v>0</v>
      </c>
      <c r="I24" s="46">
        <v>6182</v>
      </c>
      <c r="J24" s="46">
        <v>0</v>
      </c>
      <c r="K24" s="46">
        <v>0</v>
      </c>
      <c r="L24" s="46">
        <v>0</v>
      </c>
      <c r="M24" s="46">
        <v>32.83</v>
      </c>
      <c r="N24" s="46">
        <v>0</v>
      </c>
      <c r="O24" s="46">
        <v>0</v>
      </c>
      <c r="P24" s="46">
        <v>0</v>
      </c>
      <c r="Q24" s="46">
        <v>2943663.930000469</v>
      </c>
      <c r="R24" s="46">
        <v>0</v>
      </c>
      <c r="S24" s="46">
        <v>2388537.85</v>
      </c>
      <c r="T24" s="46">
        <v>0</v>
      </c>
      <c r="U24" s="46">
        <v>0</v>
      </c>
      <c r="V24" s="46">
        <v>0</v>
      </c>
      <c r="W24" s="46">
        <v>4219</v>
      </c>
      <c r="X24" s="46">
        <v>0</v>
      </c>
      <c r="Y24" s="46">
        <v>0</v>
      </c>
      <c r="Z24" s="46">
        <v>0</v>
      </c>
      <c r="AA24" s="46">
        <v>220110.48999999132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242">
        <v>6313166.10000046</v>
      </c>
      <c r="BD24" s="242">
        <v>0</v>
      </c>
    </row>
    <row r="25" spans="1:56" ht="15.75">
      <c r="A25" s="267" t="s">
        <v>806</v>
      </c>
      <c r="B25" s="45" t="s">
        <v>807</v>
      </c>
      <c r="C25" s="46">
        <v>0</v>
      </c>
      <c r="D25" s="46">
        <v>0</v>
      </c>
      <c r="E25" s="46">
        <v>0</v>
      </c>
      <c r="F25" s="46">
        <v>0</v>
      </c>
      <c r="G25" s="46">
        <v>475762</v>
      </c>
      <c r="H25" s="46">
        <v>0</v>
      </c>
      <c r="I25" s="46">
        <v>0</v>
      </c>
      <c r="J25" s="46">
        <v>0</v>
      </c>
      <c r="K25" s="46">
        <v>634587.87</v>
      </c>
      <c r="L25" s="46">
        <v>0</v>
      </c>
      <c r="M25" s="46">
        <v>1443504.4800000081</v>
      </c>
      <c r="N25" s="46">
        <v>0</v>
      </c>
      <c r="O25" s="46">
        <v>0</v>
      </c>
      <c r="P25" s="46">
        <v>0</v>
      </c>
      <c r="Q25" s="46">
        <v>147009.7600000005</v>
      </c>
      <c r="R25" s="46">
        <v>0</v>
      </c>
      <c r="S25" s="46">
        <v>1148121.85</v>
      </c>
      <c r="T25" s="46">
        <v>0</v>
      </c>
      <c r="U25" s="46">
        <v>34478.600000000006</v>
      </c>
      <c r="V25" s="46">
        <v>0</v>
      </c>
      <c r="W25" s="46">
        <v>1200650.2</v>
      </c>
      <c r="X25" s="46">
        <v>0</v>
      </c>
      <c r="Y25" s="46">
        <v>0</v>
      </c>
      <c r="Z25" s="46">
        <v>0</v>
      </c>
      <c r="AA25" s="46">
        <v>45866.729999999996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242">
        <v>5129981.49000001</v>
      </c>
      <c r="BD25" s="242">
        <v>0</v>
      </c>
    </row>
    <row r="26" spans="1:56" ht="31.5">
      <c r="A26" s="203">
        <v>11</v>
      </c>
      <c r="B26" s="45" t="s">
        <v>808</v>
      </c>
      <c r="C26" s="46">
        <v>1576920.0999999999</v>
      </c>
      <c r="D26" s="46">
        <v>0</v>
      </c>
      <c r="E26" s="46">
        <v>0</v>
      </c>
      <c r="F26" s="46">
        <v>0</v>
      </c>
      <c r="G26" s="46">
        <v>689635</v>
      </c>
      <c r="H26" s="46">
        <v>172.68</v>
      </c>
      <c r="I26" s="46">
        <v>0</v>
      </c>
      <c r="J26" s="46">
        <v>0</v>
      </c>
      <c r="K26" s="46">
        <v>408698.69</v>
      </c>
      <c r="L26" s="46">
        <v>0</v>
      </c>
      <c r="M26" s="46">
        <v>344094.05</v>
      </c>
      <c r="N26" s="46">
        <v>0</v>
      </c>
      <c r="O26" s="46">
        <v>0</v>
      </c>
      <c r="P26" s="46">
        <v>0</v>
      </c>
      <c r="Q26" s="46">
        <v>2787661.88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1043.3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242">
        <v>5808053.019999999</v>
      </c>
      <c r="BD26" s="242">
        <v>172.68</v>
      </c>
    </row>
    <row r="27" spans="1:56" ht="47.25">
      <c r="A27" s="203">
        <v>12</v>
      </c>
      <c r="B27" s="45" t="s">
        <v>809</v>
      </c>
      <c r="C27" s="46">
        <v>92799.57</v>
      </c>
      <c r="D27" s="46">
        <v>0</v>
      </c>
      <c r="E27" s="46">
        <v>5869</v>
      </c>
      <c r="F27" s="46">
        <v>0</v>
      </c>
      <c r="G27" s="46">
        <v>75781</v>
      </c>
      <c r="H27" s="46">
        <v>0</v>
      </c>
      <c r="I27" s="46">
        <v>23533.37</v>
      </c>
      <c r="J27" s="46">
        <v>0</v>
      </c>
      <c r="K27" s="46">
        <v>1002061.45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5698.139999999999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5289.69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242">
        <v>1211032.2199999997</v>
      </c>
      <c r="BD27" s="242">
        <v>0</v>
      </c>
    </row>
    <row r="28" spans="1:56" ht="15.75">
      <c r="A28" s="203">
        <v>13</v>
      </c>
      <c r="B28" s="45" t="s">
        <v>810</v>
      </c>
      <c r="C28" s="46">
        <v>11213384.480000101</v>
      </c>
      <c r="D28" s="46">
        <v>33987.5</v>
      </c>
      <c r="E28" s="46">
        <v>2026891</v>
      </c>
      <c r="F28" s="46">
        <v>0</v>
      </c>
      <c r="G28" s="46">
        <v>2620831</v>
      </c>
      <c r="H28" s="46">
        <v>56.66</v>
      </c>
      <c r="I28" s="46">
        <v>3377954.0000000005</v>
      </c>
      <c r="J28" s="46">
        <v>0</v>
      </c>
      <c r="K28" s="46">
        <v>5921564.630000001</v>
      </c>
      <c r="L28" s="46">
        <v>0</v>
      </c>
      <c r="M28" s="46">
        <v>2406134.610000002</v>
      </c>
      <c r="N28" s="46">
        <v>0</v>
      </c>
      <c r="O28" s="46">
        <v>5464554</v>
      </c>
      <c r="P28" s="46">
        <v>0</v>
      </c>
      <c r="Q28" s="46">
        <v>1016374.3600000015</v>
      </c>
      <c r="R28" s="46">
        <v>0</v>
      </c>
      <c r="S28" s="46">
        <v>2458743.44</v>
      </c>
      <c r="T28" s="46">
        <v>0</v>
      </c>
      <c r="U28" s="46">
        <v>431103.5300000034</v>
      </c>
      <c r="V28" s="46">
        <v>0</v>
      </c>
      <c r="W28" s="46">
        <v>2898462.1600000006</v>
      </c>
      <c r="X28" s="46">
        <v>0</v>
      </c>
      <c r="Y28" s="46">
        <v>391422.21</v>
      </c>
      <c r="Z28" s="46">
        <v>0</v>
      </c>
      <c r="AA28" s="46">
        <v>236014.1800000007</v>
      </c>
      <c r="AB28" s="46">
        <v>0</v>
      </c>
      <c r="AC28" s="46">
        <v>336488.18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877586.8899999999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68441.41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39846.68</v>
      </c>
      <c r="AZ28" s="46">
        <v>0</v>
      </c>
      <c r="BA28" s="46">
        <v>0</v>
      </c>
      <c r="BB28" s="46">
        <v>0</v>
      </c>
      <c r="BC28" s="242">
        <v>41785796.76000011</v>
      </c>
      <c r="BD28" s="242">
        <v>34044.16</v>
      </c>
    </row>
    <row r="29" spans="1:56" s="118" customFormat="1" ht="15.75">
      <c r="A29" s="203">
        <v>14</v>
      </c>
      <c r="B29" s="45" t="s">
        <v>811</v>
      </c>
      <c r="C29" s="46">
        <v>0</v>
      </c>
      <c r="D29" s="46">
        <v>0</v>
      </c>
      <c r="E29" s="46">
        <v>0</v>
      </c>
      <c r="F29" s="46">
        <v>0</v>
      </c>
      <c r="G29" s="46">
        <v>443205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230282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4453.84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5371937.0600000005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242">
        <v>6049877.9</v>
      </c>
      <c r="BD29" s="242">
        <v>0</v>
      </c>
    </row>
    <row r="30" spans="1:56" s="118" customFormat="1" ht="15.75">
      <c r="A30" s="203">
        <v>15</v>
      </c>
      <c r="B30" s="45" t="s">
        <v>812</v>
      </c>
      <c r="C30" s="46">
        <v>0</v>
      </c>
      <c r="D30" s="46">
        <v>0</v>
      </c>
      <c r="E30" s="46">
        <v>0</v>
      </c>
      <c r="F30" s="46">
        <v>0</v>
      </c>
      <c r="G30" s="46">
        <v>3519</v>
      </c>
      <c r="H30" s="46">
        <v>0</v>
      </c>
      <c r="I30" s="46">
        <v>0</v>
      </c>
      <c r="J30" s="46">
        <v>0</v>
      </c>
      <c r="K30" s="46">
        <v>2463713.0500000003</v>
      </c>
      <c r="L30" s="46">
        <v>0</v>
      </c>
      <c r="M30" s="46">
        <v>0</v>
      </c>
      <c r="N30" s="46">
        <v>0</v>
      </c>
      <c r="O30" s="46">
        <v>11219018</v>
      </c>
      <c r="P30" s="46">
        <v>0</v>
      </c>
      <c r="Q30" s="46">
        <v>0</v>
      </c>
      <c r="R30" s="46">
        <v>0</v>
      </c>
      <c r="S30" s="46">
        <v>1910045.6099999999</v>
      </c>
      <c r="T30" s="46">
        <v>0</v>
      </c>
      <c r="U30" s="46">
        <v>206673.2100000001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116706.99000000002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6273.52</v>
      </c>
      <c r="AJ30" s="46">
        <v>6273.52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242">
        <v>15925949.38</v>
      </c>
      <c r="BD30" s="242">
        <v>6273.52</v>
      </c>
    </row>
    <row r="31" spans="1:56" s="118" customFormat="1" ht="15.75">
      <c r="A31" s="203">
        <v>16</v>
      </c>
      <c r="B31" s="45" t="s">
        <v>813</v>
      </c>
      <c r="C31" s="46">
        <v>87164.94</v>
      </c>
      <c r="D31" s="46">
        <v>0</v>
      </c>
      <c r="E31" s="46">
        <v>216598</v>
      </c>
      <c r="F31" s="46">
        <v>0</v>
      </c>
      <c r="G31" s="46">
        <v>4528509</v>
      </c>
      <c r="H31" s="46">
        <v>0</v>
      </c>
      <c r="I31" s="46">
        <v>693347.56</v>
      </c>
      <c r="J31" s="46">
        <v>0</v>
      </c>
      <c r="K31" s="46">
        <v>2161426.0199999996</v>
      </c>
      <c r="L31" s="46">
        <v>2444.79</v>
      </c>
      <c r="M31" s="46">
        <v>459383.3499999998</v>
      </c>
      <c r="N31" s="46">
        <v>0</v>
      </c>
      <c r="O31" s="46">
        <v>65135</v>
      </c>
      <c r="P31" s="46">
        <v>0</v>
      </c>
      <c r="Q31" s="46">
        <v>27414.739999999998</v>
      </c>
      <c r="R31" s="46">
        <v>0</v>
      </c>
      <c r="S31" s="46">
        <v>2246099.4199999995</v>
      </c>
      <c r="T31" s="46">
        <v>0</v>
      </c>
      <c r="U31" s="46">
        <v>0</v>
      </c>
      <c r="V31" s="46">
        <v>0</v>
      </c>
      <c r="W31" s="46">
        <v>4119725.31</v>
      </c>
      <c r="X31" s="46">
        <v>0</v>
      </c>
      <c r="Y31" s="46">
        <v>6224.23</v>
      </c>
      <c r="Z31" s="46">
        <v>0</v>
      </c>
      <c r="AA31" s="46">
        <v>28346.160000000003</v>
      </c>
      <c r="AB31" s="46">
        <v>0</v>
      </c>
      <c r="AC31" s="46">
        <v>1416621.08</v>
      </c>
      <c r="AD31" s="46">
        <v>0</v>
      </c>
      <c r="AE31" s="46">
        <v>0</v>
      </c>
      <c r="AF31" s="46">
        <v>0</v>
      </c>
      <c r="AG31" s="46">
        <v>23482.289999999994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1589514.08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4986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242">
        <v>17673977.18</v>
      </c>
      <c r="BD31" s="242">
        <v>2444.79</v>
      </c>
    </row>
    <row r="32" spans="1:56" s="118" customFormat="1" ht="15.75">
      <c r="A32" s="203">
        <v>17</v>
      </c>
      <c r="B32" s="217" t="s">
        <v>814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3164.81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242">
        <v>3164.81</v>
      </c>
      <c r="BD32" s="242">
        <v>0</v>
      </c>
    </row>
    <row r="33" spans="1:56" ht="15.75">
      <c r="A33" s="157">
        <v>18</v>
      </c>
      <c r="B33" s="162" t="s">
        <v>815</v>
      </c>
      <c r="C33" s="46">
        <v>1584626.79</v>
      </c>
      <c r="D33" s="46">
        <v>0</v>
      </c>
      <c r="E33" s="46">
        <v>958966</v>
      </c>
      <c r="F33" s="46">
        <v>0</v>
      </c>
      <c r="G33" s="46">
        <v>4385844</v>
      </c>
      <c r="H33" s="46">
        <v>0</v>
      </c>
      <c r="I33" s="46">
        <v>2975649.23</v>
      </c>
      <c r="J33" s="46">
        <v>0</v>
      </c>
      <c r="K33" s="46">
        <v>2942737.0900000003</v>
      </c>
      <c r="L33" s="46">
        <v>0</v>
      </c>
      <c r="M33" s="46">
        <v>3144274.209999958</v>
      </c>
      <c r="N33" s="46">
        <v>0</v>
      </c>
      <c r="O33" s="46">
        <v>2715798</v>
      </c>
      <c r="P33" s="46">
        <v>30.23</v>
      </c>
      <c r="Q33" s="46">
        <v>712823.4599999739</v>
      </c>
      <c r="R33" s="46">
        <v>0</v>
      </c>
      <c r="S33" s="46">
        <v>323107.49999999994</v>
      </c>
      <c r="T33" s="46">
        <v>0</v>
      </c>
      <c r="U33" s="46">
        <v>4724.839999999999</v>
      </c>
      <c r="V33" s="46">
        <v>0</v>
      </c>
      <c r="W33" s="46">
        <v>64108.79</v>
      </c>
      <c r="X33" s="46">
        <v>0</v>
      </c>
      <c r="Y33" s="46">
        <v>0</v>
      </c>
      <c r="Z33" s="46">
        <v>0</v>
      </c>
      <c r="AA33" s="46">
        <v>108856.91000000041</v>
      </c>
      <c r="AB33" s="46">
        <v>0</v>
      </c>
      <c r="AC33" s="46">
        <v>641604.16</v>
      </c>
      <c r="AD33" s="46">
        <v>0</v>
      </c>
      <c r="AE33" s="46">
        <v>0</v>
      </c>
      <c r="AF33" s="46">
        <v>0</v>
      </c>
      <c r="AG33" s="46">
        <v>517941.98999998876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8.61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242">
        <v>21081071.579999916</v>
      </c>
      <c r="BD33" s="242">
        <v>30.23</v>
      </c>
    </row>
    <row r="34" spans="1:76" s="208" customFormat="1" ht="18" customHeight="1">
      <c r="A34" s="283" t="s">
        <v>38</v>
      </c>
      <c r="B34" s="284"/>
      <c r="C34" s="242">
        <v>206000195.17000008</v>
      </c>
      <c r="D34" s="242">
        <v>10127708.02</v>
      </c>
      <c r="E34" s="242">
        <v>204680492</v>
      </c>
      <c r="F34" s="242">
        <v>0</v>
      </c>
      <c r="G34" s="242">
        <v>194876079</v>
      </c>
      <c r="H34" s="242">
        <v>81933.58</v>
      </c>
      <c r="I34" s="242">
        <v>188646089.98999998</v>
      </c>
      <c r="J34" s="242">
        <v>206868.97692368</v>
      </c>
      <c r="K34" s="242">
        <v>171962403.2</v>
      </c>
      <c r="L34" s="242">
        <v>8588336.799999999</v>
      </c>
      <c r="M34" s="242">
        <v>150880754.32999623</v>
      </c>
      <c r="N34" s="242">
        <v>10492384.83</v>
      </c>
      <c r="O34" s="242">
        <v>143945101</v>
      </c>
      <c r="P34" s="242">
        <v>3414638.1346369004</v>
      </c>
      <c r="Q34" s="242">
        <v>115661079.85211258</v>
      </c>
      <c r="R34" s="242">
        <v>0</v>
      </c>
      <c r="S34" s="242">
        <v>103806618.09999996</v>
      </c>
      <c r="T34" s="242">
        <v>0</v>
      </c>
      <c r="U34" s="242">
        <v>64875891.97183091</v>
      </c>
      <c r="V34" s="242">
        <v>0</v>
      </c>
      <c r="W34" s="242">
        <v>58399272.580000006</v>
      </c>
      <c r="X34" s="242">
        <v>80350.80061096001</v>
      </c>
      <c r="Y34" s="242">
        <v>45697040.59</v>
      </c>
      <c r="Z34" s="242">
        <v>0</v>
      </c>
      <c r="AA34" s="242">
        <v>20603987.15999995</v>
      </c>
      <c r="AB34" s="242">
        <v>0</v>
      </c>
      <c r="AC34" s="242">
        <v>18549001.999999996</v>
      </c>
      <c r="AD34" s="242">
        <v>0</v>
      </c>
      <c r="AE34" s="242">
        <v>15034822.43</v>
      </c>
      <c r="AF34" s="242">
        <v>0</v>
      </c>
      <c r="AG34" s="242">
        <v>14511930.290000958</v>
      </c>
      <c r="AH34" s="242">
        <v>0</v>
      </c>
      <c r="AI34" s="242">
        <v>11981918.06</v>
      </c>
      <c r="AJ34" s="242">
        <v>9399430.69</v>
      </c>
      <c r="AK34" s="242">
        <v>5371937.0600000005</v>
      </c>
      <c r="AL34" s="242">
        <v>0</v>
      </c>
      <c r="AM34" s="242">
        <v>4456892.204592893</v>
      </c>
      <c r="AN34" s="242">
        <v>0</v>
      </c>
      <c r="AO34" s="242">
        <v>4204198.02</v>
      </c>
      <c r="AP34" s="242">
        <v>0</v>
      </c>
      <c r="AQ34" s="242">
        <v>2175906.92</v>
      </c>
      <c r="AR34" s="242">
        <v>0</v>
      </c>
      <c r="AS34" s="242">
        <v>1793652</v>
      </c>
      <c r="AT34" s="242">
        <v>0</v>
      </c>
      <c r="AU34" s="242">
        <v>1702362.75</v>
      </c>
      <c r="AV34" s="242">
        <v>0</v>
      </c>
      <c r="AW34" s="242">
        <v>1319163.01</v>
      </c>
      <c r="AX34" s="242">
        <v>0</v>
      </c>
      <c r="AY34" s="242">
        <v>929677.0499999936</v>
      </c>
      <c r="AZ34" s="242">
        <v>0</v>
      </c>
      <c r="BA34" s="46">
        <v>20564</v>
      </c>
      <c r="BB34" s="242">
        <v>0</v>
      </c>
      <c r="BC34" s="242">
        <v>1752087030.738533</v>
      </c>
      <c r="BD34" s="242">
        <v>42391651.83217154</v>
      </c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</row>
    <row r="35" spans="1:76" s="208" customFormat="1" ht="17.25" customHeight="1">
      <c r="A35" s="281" t="s">
        <v>816</v>
      </c>
      <c r="B35" s="282"/>
      <c r="C35" s="276">
        <v>0.11757417956753419</v>
      </c>
      <c r="D35" s="277"/>
      <c r="E35" s="276">
        <v>0.11682096174967053</v>
      </c>
      <c r="F35" s="277"/>
      <c r="G35" s="276">
        <v>0.11122511358231821</v>
      </c>
      <c r="H35" s="277"/>
      <c r="I35" s="276">
        <v>0.10766936041440966</v>
      </c>
      <c r="J35" s="277"/>
      <c r="K35" s="276">
        <v>0.0981471811520202</v>
      </c>
      <c r="L35" s="277"/>
      <c r="M35" s="276">
        <v>0.08611487425165036</v>
      </c>
      <c r="N35" s="277"/>
      <c r="O35" s="276">
        <v>0.08215636465234538</v>
      </c>
      <c r="P35" s="277"/>
      <c r="Q35" s="276">
        <v>0.0660133188722706</v>
      </c>
      <c r="R35" s="277"/>
      <c r="S35" s="276">
        <v>0.05924740967704315</v>
      </c>
      <c r="T35" s="277"/>
      <c r="U35" s="276">
        <v>0.03702777934751601</v>
      </c>
      <c r="V35" s="277"/>
      <c r="W35" s="276">
        <v>0.03333126240617384</v>
      </c>
      <c r="X35" s="277"/>
      <c r="Y35" s="276">
        <v>0.0260814901248016</v>
      </c>
      <c r="Z35" s="277"/>
      <c r="AA35" s="276">
        <v>0.011759682480678508</v>
      </c>
      <c r="AB35" s="277"/>
      <c r="AC35" s="276">
        <v>0.01058680400834957</v>
      </c>
      <c r="AD35" s="277"/>
      <c r="AE35" s="276">
        <v>0.008581093385334049</v>
      </c>
      <c r="AF35" s="277"/>
      <c r="AG35" s="276">
        <v>0.008282653792536747</v>
      </c>
      <c r="AH35" s="277"/>
      <c r="AI35" s="276">
        <v>0.0068386546157752385</v>
      </c>
      <c r="AJ35" s="277"/>
      <c r="AK35" s="278">
        <v>0.0030660218161284157</v>
      </c>
      <c r="AL35" s="279"/>
      <c r="AM35" s="278">
        <v>0.002543761883057967</v>
      </c>
      <c r="AN35" s="279"/>
      <c r="AO35" s="278">
        <v>0.0023995372069091007</v>
      </c>
      <c r="AP35" s="279"/>
      <c r="AQ35" s="278">
        <v>0.001241894313367995</v>
      </c>
      <c r="AR35" s="279"/>
      <c r="AS35" s="278">
        <v>0.0010237231190758525</v>
      </c>
      <c r="AT35" s="279"/>
      <c r="AU35" s="278">
        <v>0.000971619971002483</v>
      </c>
      <c r="AV35" s="279"/>
      <c r="AW35" s="278">
        <v>0.0007529095226759092</v>
      </c>
      <c r="AX35" s="279"/>
      <c r="AY35" s="278">
        <v>0.0005306112274617545</v>
      </c>
      <c r="AZ35" s="279"/>
      <c r="BA35" s="278">
        <v>1.1736859892931198E-05</v>
      </c>
      <c r="BB35" s="279"/>
      <c r="BC35" s="276"/>
      <c r="BD35" s="277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</row>
    <row r="36" spans="1:61" ht="18" customHeight="1">
      <c r="A36" s="145" t="s">
        <v>833</v>
      </c>
      <c r="S36" s="207"/>
      <c r="T36" s="207"/>
      <c r="Y36" s="207"/>
      <c r="Z36" s="207"/>
      <c r="AA36" s="207"/>
      <c r="AB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</row>
    <row r="38" spans="3:55" ht="12.75">
      <c r="C38" s="274"/>
      <c r="E38" s="274"/>
      <c r="G38" s="274"/>
      <c r="I38" s="274"/>
      <c r="K38" s="274"/>
      <c r="M38" s="274"/>
      <c r="O38" s="274"/>
      <c r="Q38" s="274"/>
      <c r="S38" s="274"/>
      <c r="U38" s="274"/>
      <c r="W38" s="274"/>
      <c r="Y38" s="274"/>
      <c r="AA38" s="274"/>
      <c r="AC38" s="274"/>
      <c r="AE38" s="274"/>
      <c r="AG38" s="274"/>
      <c r="AI38" s="274"/>
      <c r="AK38" s="274"/>
      <c r="AM38" s="274"/>
      <c r="AO38" s="274"/>
      <c r="AQ38" s="274"/>
      <c r="AS38" s="274"/>
      <c r="AU38" s="274"/>
      <c r="AW38" s="274"/>
      <c r="AY38" s="274"/>
      <c r="BA38" s="274"/>
      <c r="BC38" s="274"/>
    </row>
    <row r="39" spans="3:55" ht="12.75">
      <c r="C39" s="241"/>
      <c r="E39" s="241"/>
      <c r="G39" s="241"/>
      <c r="I39" s="241"/>
      <c r="K39" s="241"/>
      <c r="M39" s="241"/>
      <c r="O39" s="241"/>
      <c r="Q39" s="241"/>
      <c r="S39" s="241"/>
      <c r="U39" s="241"/>
      <c r="W39" s="241"/>
      <c r="Y39" s="241"/>
      <c r="AA39" s="241"/>
      <c r="AC39" s="241"/>
      <c r="AE39" s="241"/>
      <c r="AG39" s="241"/>
      <c r="AI39" s="241"/>
      <c r="AK39" s="241"/>
      <c r="AM39" s="241"/>
      <c r="AO39" s="241"/>
      <c r="AQ39" s="241"/>
      <c r="AS39" s="241"/>
      <c r="AU39" s="241"/>
      <c r="AW39" s="241"/>
      <c r="AY39" s="241"/>
      <c r="BA39" s="241"/>
      <c r="BC39" s="241"/>
    </row>
    <row r="41" ht="15.75">
      <c r="A41" s="234"/>
    </row>
    <row r="42" ht="15.75">
      <c r="A42" s="235"/>
    </row>
    <row r="43" ht="15.75">
      <c r="A43" s="234"/>
    </row>
    <row r="44" ht="12.75">
      <c r="A44" s="236"/>
    </row>
    <row r="78" spans="1:3" ht="12.75">
      <c r="A78" s="257"/>
      <c r="B78" s="257"/>
      <c r="C78" s="257"/>
    </row>
    <row r="79" spans="1:3" ht="12.75">
      <c r="A79" s="257"/>
      <c r="B79" s="257"/>
      <c r="C79" s="257"/>
    </row>
    <row r="80" spans="1:3" ht="12.75">
      <c r="A80" s="257"/>
      <c r="B80" s="257"/>
      <c r="C80" s="257"/>
    </row>
    <row r="81" spans="1:3" ht="12.75">
      <c r="A81" s="258"/>
      <c r="B81" s="258"/>
      <c r="C81" s="258"/>
    </row>
    <row r="82" spans="1:6" ht="15.75">
      <c r="A82" s="259">
        <v>0.05129420018976385</v>
      </c>
      <c r="B82" s="260" t="s">
        <v>822</v>
      </c>
      <c r="C82" s="261"/>
      <c r="D82" s="240"/>
      <c r="F82" s="241"/>
    </row>
    <row r="83" spans="1:6" ht="15.75">
      <c r="A83" s="259">
        <v>0.7011227067607222</v>
      </c>
      <c r="B83" s="260" t="s">
        <v>823</v>
      </c>
      <c r="C83" s="261"/>
      <c r="D83" s="240"/>
      <c r="F83" s="241"/>
    </row>
    <row r="84" spans="1:6" ht="15.75">
      <c r="A84" s="259">
        <v>0.004012638651309766</v>
      </c>
      <c r="B84" s="260" t="s">
        <v>824</v>
      </c>
      <c r="C84" s="261"/>
      <c r="D84" s="240"/>
      <c r="F84" s="241"/>
    </row>
    <row r="85" spans="1:6" ht="15.75">
      <c r="A85" s="259">
        <v>0.006785570216322948</v>
      </c>
      <c r="B85" s="260" t="s">
        <v>825</v>
      </c>
      <c r="C85" s="261"/>
      <c r="D85" s="240"/>
      <c r="F85" s="241"/>
    </row>
    <row r="86" spans="1:6" ht="15.75">
      <c r="A86" s="259">
        <v>0.0029152907763074763</v>
      </c>
      <c r="B86" s="260" t="s">
        <v>826</v>
      </c>
      <c r="C86" s="261"/>
      <c r="D86" s="240"/>
      <c r="F86" s="241"/>
    </row>
    <row r="87" spans="1:6" ht="15.75">
      <c r="A87" s="259">
        <v>0.0120945104142845</v>
      </c>
      <c r="B87" s="260" t="s">
        <v>827</v>
      </c>
      <c r="C87" s="261"/>
      <c r="D87" s="240"/>
      <c r="F87" s="241"/>
    </row>
    <row r="88" spans="1:6" ht="15.75">
      <c r="A88" s="259">
        <v>0.16326210058151366</v>
      </c>
      <c r="B88" s="260" t="s">
        <v>828</v>
      </c>
      <c r="C88" s="261"/>
      <c r="D88" s="240"/>
      <c r="F88" s="241"/>
    </row>
    <row r="89" spans="1:6" ht="15.75">
      <c r="A89" s="259">
        <v>0.023849155907732917</v>
      </c>
      <c r="B89" s="260" t="s">
        <v>829</v>
      </c>
      <c r="C89" s="261"/>
      <c r="D89" s="240"/>
      <c r="F89" s="241"/>
    </row>
    <row r="90" spans="1:6" ht="15.75">
      <c r="A90" s="259">
        <v>0.02263184908873256</v>
      </c>
      <c r="B90" s="260" t="s">
        <v>830</v>
      </c>
      <c r="C90" s="261"/>
      <c r="D90" s="240"/>
      <c r="F90" s="241"/>
    </row>
    <row r="91" spans="1:6" ht="15.75">
      <c r="A91" s="259">
        <v>0.012031977413310288</v>
      </c>
      <c r="B91" s="260" t="s">
        <v>831</v>
      </c>
      <c r="C91" s="261"/>
      <c r="D91" s="240"/>
      <c r="F91" s="241"/>
    </row>
    <row r="92" spans="1:4" ht="12.75">
      <c r="A92" s="258"/>
      <c r="B92" s="258"/>
      <c r="C92" s="261"/>
      <c r="D92" s="240"/>
    </row>
    <row r="93" spans="1:3" ht="12.75">
      <c r="A93" s="258"/>
      <c r="B93" s="258"/>
      <c r="C93" s="258"/>
    </row>
    <row r="94" spans="1:3" ht="12.75">
      <c r="A94" s="257"/>
      <c r="B94" s="257"/>
      <c r="C94" s="257"/>
    </row>
    <row r="95" spans="1:3" ht="12.75">
      <c r="A95" s="257"/>
      <c r="B95" s="257"/>
      <c r="C95" s="257"/>
    </row>
    <row r="96" spans="1:3" ht="12.75">
      <c r="A96" s="257"/>
      <c r="B96" s="257"/>
      <c r="C96" s="257"/>
    </row>
    <row r="97" spans="1:3" ht="12.75">
      <c r="A97" s="257"/>
      <c r="B97" s="257"/>
      <c r="C97" s="257"/>
    </row>
  </sheetData>
  <sheetProtection/>
  <mergeCells count="58">
    <mergeCell ref="B3:B4"/>
    <mergeCell ref="G3:H3"/>
    <mergeCell ref="E3:F3"/>
    <mergeCell ref="Q3:R3"/>
    <mergeCell ref="AC3:AD3"/>
    <mergeCell ref="BA3:BB3"/>
    <mergeCell ref="Y3:Z3"/>
    <mergeCell ref="AY3:AZ3"/>
    <mergeCell ref="I3:J3"/>
    <mergeCell ref="K3:L3"/>
    <mergeCell ref="O3:P3"/>
    <mergeCell ref="AS3:AT3"/>
    <mergeCell ref="AW3:AX3"/>
    <mergeCell ref="AU3:AV3"/>
    <mergeCell ref="AI3:AJ3"/>
    <mergeCell ref="AE3:AF3"/>
    <mergeCell ref="S3:T3"/>
    <mergeCell ref="AK3:AL3"/>
    <mergeCell ref="AO3:AP3"/>
    <mergeCell ref="A34:B34"/>
    <mergeCell ref="AQ3:AR3"/>
    <mergeCell ref="U3:V3"/>
    <mergeCell ref="AM3:AN3"/>
    <mergeCell ref="AG3:AH3"/>
    <mergeCell ref="A3:A4"/>
    <mergeCell ref="AA3:AB3"/>
    <mergeCell ref="M3:N3"/>
    <mergeCell ref="W3:X3"/>
    <mergeCell ref="C3:D3"/>
    <mergeCell ref="A35:B35"/>
    <mergeCell ref="G35:H35"/>
    <mergeCell ref="C35:D35"/>
    <mergeCell ref="E35:F35"/>
    <mergeCell ref="I35:J35"/>
    <mergeCell ref="K35:L35"/>
    <mergeCell ref="M35:N35"/>
    <mergeCell ref="Y35:Z35"/>
    <mergeCell ref="Q35:R35"/>
    <mergeCell ref="AI35:AJ35"/>
    <mergeCell ref="U35:V35"/>
    <mergeCell ref="W35:X35"/>
    <mergeCell ref="AE35:AF35"/>
    <mergeCell ref="AA35:AB35"/>
    <mergeCell ref="AK35:AL35"/>
    <mergeCell ref="AC35:AD35"/>
    <mergeCell ref="AO35:AP35"/>
    <mergeCell ref="O35:P35"/>
    <mergeCell ref="S35:T35"/>
    <mergeCell ref="AQ35:AR35"/>
    <mergeCell ref="AG35:AH35"/>
    <mergeCell ref="AM35:AN35"/>
    <mergeCell ref="BC35:BD35"/>
    <mergeCell ref="AW35:AX35"/>
    <mergeCell ref="AU35:AV35"/>
    <mergeCell ref="AS35:AT35"/>
    <mergeCell ref="AY35:AZ35"/>
    <mergeCell ref="BC3:BD3"/>
    <mergeCell ref="BA35:BB35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scale="75" r:id="rId2"/>
  <colBreaks count="1" manualBreakCount="1">
    <brk id="27" max="39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zoomScale="55" zoomScaleNormal="55" zoomScaleSheetLayoutView="70" zoomScalePageLayoutView="0" workbookViewId="0" topLeftCell="A1">
      <selection activeCell="E30" sqref="E30"/>
    </sheetView>
  </sheetViews>
  <sheetFormatPr defaultColWidth="29.57421875" defaultRowHeight="12.75"/>
  <cols>
    <col min="1" max="1" width="59.140625" style="7" customWidth="1"/>
    <col min="2" max="74" width="42.00390625" style="7" customWidth="1"/>
    <col min="75" max="16384" width="29.57421875" style="7" customWidth="1"/>
  </cols>
  <sheetData>
    <row r="1" spans="1:15" ht="15.75">
      <c r="A1" s="361" t="s">
        <v>871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15" ht="10.5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</row>
    <row r="3" spans="1:15" ht="15.75" customHeight="1" hidden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</row>
    <row r="4" spans="1:15" ht="15.75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</row>
    <row r="5" spans="1:15" s="8" customFormat="1" ht="15.75">
      <c r="A5" s="338" t="s">
        <v>607</v>
      </c>
      <c r="B5" s="338" t="s">
        <v>64</v>
      </c>
      <c r="C5" s="338" t="s">
        <v>2</v>
      </c>
      <c r="D5" s="338" t="s">
        <v>613</v>
      </c>
      <c r="E5" s="338"/>
      <c r="F5" s="338" t="s">
        <v>65</v>
      </c>
      <c r="G5" s="338" t="s">
        <v>48</v>
      </c>
      <c r="H5" s="338" t="s">
        <v>63</v>
      </c>
      <c r="I5" s="338" t="s">
        <v>87</v>
      </c>
      <c r="J5" s="338"/>
      <c r="K5" s="338" t="s">
        <v>88</v>
      </c>
      <c r="L5" s="338"/>
      <c r="M5" s="338"/>
      <c r="N5" s="338" t="s">
        <v>99</v>
      </c>
      <c r="O5" s="338" t="s">
        <v>100</v>
      </c>
    </row>
    <row r="6" spans="1:15" s="68" customFormat="1" ht="47.25">
      <c r="A6" s="338"/>
      <c r="B6" s="338"/>
      <c r="C6" s="338"/>
      <c r="D6" s="67" t="s">
        <v>49</v>
      </c>
      <c r="E6" s="67" t="s">
        <v>96</v>
      </c>
      <c r="F6" s="338"/>
      <c r="G6" s="338"/>
      <c r="H6" s="338"/>
      <c r="I6" s="67" t="s">
        <v>49</v>
      </c>
      <c r="J6" s="67" t="s">
        <v>97</v>
      </c>
      <c r="K6" s="67" t="s">
        <v>49</v>
      </c>
      <c r="L6" s="67" t="s">
        <v>340</v>
      </c>
      <c r="M6" s="67" t="s">
        <v>98</v>
      </c>
      <c r="N6" s="338"/>
      <c r="O6" s="363"/>
    </row>
    <row r="7" spans="1:15" s="68" customFormat="1" ht="15.75">
      <c r="A7" s="45" t="s">
        <v>20</v>
      </c>
      <c r="B7" s="135">
        <v>4333930.846925847</v>
      </c>
      <c r="C7" s="135">
        <v>15270.720000000001</v>
      </c>
      <c r="D7" s="135">
        <v>343618.2506955595</v>
      </c>
      <c r="E7" s="135">
        <v>405840.55</v>
      </c>
      <c r="F7" s="135">
        <v>1289962.65099817</v>
      </c>
      <c r="G7" s="135">
        <v>0</v>
      </c>
      <c r="H7" s="135">
        <v>1714510.22</v>
      </c>
      <c r="I7" s="135">
        <v>1051872.5124559551</v>
      </c>
      <c r="J7" s="135">
        <v>45558.5</v>
      </c>
      <c r="K7" s="135">
        <v>0</v>
      </c>
      <c r="L7" s="135">
        <v>0</v>
      </c>
      <c r="M7" s="135">
        <v>0</v>
      </c>
      <c r="N7" s="135">
        <v>79245.53000000001</v>
      </c>
      <c r="O7" s="135">
        <v>2549375.26</v>
      </c>
    </row>
    <row r="8" spans="1:15" s="68" customFormat="1" ht="47.25">
      <c r="A8" s="45" t="s">
        <v>538</v>
      </c>
      <c r="B8" s="135">
        <v>59509.51533307646</v>
      </c>
      <c r="C8" s="135">
        <v>383.92</v>
      </c>
      <c r="D8" s="135">
        <v>0</v>
      </c>
      <c r="E8" s="135">
        <v>0</v>
      </c>
      <c r="F8" s="135">
        <v>0</v>
      </c>
      <c r="G8" s="135">
        <v>0</v>
      </c>
      <c r="H8" s="135">
        <v>197.8</v>
      </c>
      <c r="I8" s="135">
        <v>21073.73</v>
      </c>
      <c r="J8" s="135">
        <v>0</v>
      </c>
      <c r="K8" s="135">
        <v>0</v>
      </c>
      <c r="L8" s="135">
        <v>0</v>
      </c>
      <c r="M8" s="135">
        <v>0</v>
      </c>
      <c r="N8" s="135">
        <v>1720.74</v>
      </c>
      <c r="O8" s="135">
        <v>276441.57</v>
      </c>
    </row>
    <row r="9" spans="1:15" s="68" customFormat="1" ht="15.75">
      <c r="A9" s="45" t="s">
        <v>21</v>
      </c>
      <c r="B9" s="135">
        <v>847549.4260629055</v>
      </c>
      <c r="C9" s="135">
        <v>0</v>
      </c>
      <c r="D9" s="135">
        <v>93314.43869153633</v>
      </c>
      <c r="E9" s="135">
        <v>0</v>
      </c>
      <c r="F9" s="135">
        <v>144035.1429518296</v>
      </c>
      <c r="G9" s="135">
        <v>0</v>
      </c>
      <c r="H9" s="135">
        <v>564795.7800000001</v>
      </c>
      <c r="I9" s="135">
        <v>85867.82999999999</v>
      </c>
      <c r="J9" s="135">
        <v>0</v>
      </c>
      <c r="K9" s="135">
        <v>0</v>
      </c>
      <c r="L9" s="135">
        <v>0</v>
      </c>
      <c r="M9" s="135">
        <v>0</v>
      </c>
      <c r="N9" s="135">
        <v>28819.64</v>
      </c>
      <c r="O9" s="135">
        <v>16420.97</v>
      </c>
    </row>
    <row r="10" spans="1:15" s="68" customFormat="1" ht="31.5">
      <c r="A10" s="45" t="s">
        <v>22</v>
      </c>
      <c r="B10" s="135">
        <v>62095337.75329204</v>
      </c>
      <c r="C10" s="135">
        <v>698676.331992625</v>
      </c>
      <c r="D10" s="135">
        <v>36045278.708249554</v>
      </c>
      <c r="E10" s="135">
        <v>0</v>
      </c>
      <c r="F10" s="135">
        <v>23950763.330280248</v>
      </c>
      <c r="G10" s="135">
        <v>1982332.71</v>
      </c>
      <c r="H10" s="135">
        <v>29584644.172902368</v>
      </c>
      <c r="I10" s="135">
        <v>22835690.466285255</v>
      </c>
      <c r="J10" s="135">
        <v>0</v>
      </c>
      <c r="K10" s="135">
        <v>0</v>
      </c>
      <c r="L10" s="135">
        <v>0</v>
      </c>
      <c r="M10" s="135">
        <v>0</v>
      </c>
      <c r="N10" s="135">
        <v>463138.49000000005</v>
      </c>
      <c r="O10" s="135">
        <v>-1099681.9200000002</v>
      </c>
    </row>
    <row r="11" spans="1:15" s="68" customFormat="1" ht="31.5">
      <c r="A11" s="45" t="s">
        <v>23</v>
      </c>
      <c r="B11" s="135">
        <v>2960984.9416752034</v>
      </c>
      <c r="C11" s="135">
        <v>0</v>
      </c>
      <c r="D11" s="135">
        <v>1080309.8637645603</v>
      </c>
      <c r="E11" s="135">
        <v>0</v>
      </c>
      <c r="F11" s="135">
        <v>581005.672071088</v>
      </c>
      <c r="G11" s="135">
        <v>32358.150399467784</v>
      </c>
      <c r="H11" s="135">
        <v>391.566</v>
      </c>
      <c r="I11" s="135">
        <v>1449653.501666667</v>
      </c>
      <c r="J11" s="135">
        <v>0</v>
      </c>
      <c r="K11" s="135">
        <v>0</v>
      </c>
      <c r="L11" s="135">
        <v>0</v>
      </c>
      <c r="M11" s="135">
        <v>0</v>
      </c>
      <c r="N11" s="135">
        <v>0.01</v>
      </c>
      <c r="O11" s="135">
        <v>916459.16</v>
      </c>
    </row>
    <row r="12" spans="1:15" s="68" customFormat="1" ht="15.75">
      <c r="A12" s="45" t="s">
        <v>24</v>
      </c>
      <c r="B12" s="135">
        <v>6918546.103875923</v>
      </c>
      <c r="C12" s="135">
        <v>0</v>
      </c>
      <c r="D12" s="135">
        <v>2131719.0980775277</v>
      </c>
      <c r="E12" s="135">
        <v>0</v>
      </c>
      <c r="F12" s="135">
        <v>631289.0247232853</v>
      </c>
      <c r="G12" s="135">
        <v>0</v>
      </c>
      <c r="H12" s="135">
        <v>240553.1337</v>
      </c>
      <c r="I12" s="135">
        <v>5335493.818427349</v>
      </c>
      <c r="J12" s="135">
        <v>0</v>
      </c>
      <c r="K12" s="135">
        <v>500176.5185862849</v>
      </c>
      <c r="L12" s="135">
        <v>500176.5185862849</v>
      </c>
      <c r="M12" s="135">
        <v>0</v>
      </c>
      <c r="N12" s="135">
        <v>-40442.300959500644</v>
      </c>
      <c r="O12" s="135">
        <v>439326.1695992834</v>
      </c>
    </row>
    <row r="13" spans="1:15" s="68" customFormat="1" ht="15.75">
      <c r="A13" s="45" t="s">
        <v>25</v>
      </c>
      <c r="B13" s="135">
        <v>1814095.2187434272</v>
      </c>
      <c r="C13" s="135">
        <v>18658.530546705</v>
      </c>
      <c r="D13" s="135">
        <v>432765.09960663546</v>
      </c>
      <c r="E13" s="135">
        <v>0</v>
      </c>
      <c r="F13" s="135">
        <v>305162.5949659305</v>
      </c>
      <c r="G13" s="135">
        <v>-2092.3526826227153</v>
      </c>
      <c r="H13" s="135">
        <v>539625.4616303109</v>
      </c>
      <c r="I13" s="135">
        <v>2243397.8220568076</v>
      </c>
      <c r="J13" s="135">
        <v>0</v>
      </c>
      <c r="K13" s="135">
        <v>0</v>
      </c>
      <c r="L13" s="135">
        <v>0</v>
      </c>
      <c r="M13" s="135">
        <v>0</v>
      </c>
      <c r="N13" s="135">
        <v>363271.12</v>
      </c>
      <c r="O13" s="135">
        <v>-1007152.8017999997</v>
      </c>
    </row>
    <row r="14" spans="1:15" s="68" customFormat="1" ht="31.5">
      <c r="A14" s="45" t="s">
        <v>26</v>
      </c>
      <c r="B14" s="135">
        <v>5932066.861349121</v>
      </c>
      <c r="C14" s="135">
        <v>393.75</v>
      </c>
      <c r="D14" s="135">
        <v>602797.0069941522</v>
      </c>
      <c r="E14" s="135">
        <v>0</v>
      </c>
      <c r="F14" s="135">
        <v>962584.5624118139</v>
      </c>
      <c r="G14" s="135">
        <v>167547.5299061465</v>
      </c>
      <c r="H14" s="135">
        <v>1443090.3337376732</v>
      </c>
      <c r="I14" s="135">
        <v>3117081.1940009</v>
      </c>
      <c r="J14" s="135">
        <v>0</v>
      </c>
      <c r="K14" s="135">
        <v>0</v>
      </c>
      <c r="L14" s="135">
        <v>0</v>
      </c>
      <c r="M14" s="135">
        <v>0</v>
      </c>
      <c r="N14" s="135">
        <v>-2043535.19</v>
      </c>
      <c r="O14" s="135">
        <v>1801245.3518000005</v>
      </c>
    </row>
    <row r="15" spans="1:15" s="68" customFormat="1" ht="31.5">
      <c r="A15" s="45" t="s">
        <v>27</v>
      </c>
      <c r="B15" s="135">
        <v>122049967.71789674</v>
      </c>
      <c r="C15" s="135">
        <v>1490589.6237805008</v>
      </c>
      <c r="D15" s="135">
        <v>35896824.67920491</v>
      </c>
      <c r="E15" s="135">
        <v>0</v>
      </c>
      <c r="F15" s="135">
        <v>14518432.666956091</v>
      </c>
      <c r="G15" s="135">
        <v>587698.91</v>
      </c>
      <c r="H15" s="135">
        <v>23067085.760975897</v>
      </c>
      <c r="I15" s="135">
        <v>102045692.65142383</v>
      </c>
      <c r="J15" s="135">
        <v>0</v>
      </c>
      <c r="K15" s="135">
        <v>801741.6944388675</v>
      </c>
      <c r="L15" s="135">
        <v>654946.0800000001</v>
      </c>
      <c r="M15" s="135">
        <v>0</v>
      </c>
      <c r="N15" s="135">
        <v>10855751.584606001</v>
      </c>
      <c r="O15" s="135">
        <v>3343430.251690222</v>
      </c>
    </row>
    <row r="16" spans="1:15" s="68" customFormat="1" ht="15.75">
      <c r="A16" s="45" t="s">
        <v>601</v>
      </c>
      <c r="B16" s="135">
        <v>89001198.23945123</v>
      </c>
      <c r="C16" s="135">
        <v>1149208.9466847512</v>
      </c>
      <c r="D16" s="135">
        <v>26857894.977103062</v>
      </c>
      <c r="E16" s="135">
        <v>0</v>
      </c>
      <c r="F16" s="135">
        <v>10327035.997047722</v>
      </c>
      <c r="G16" s="135">
        <v>555606.91</v>
      </c>
      <c r="H16" s="135">
        <v>19104699.008782618</v>
      </c>
      <c r="I16" s="135">
        <v>72242420.74405752</v>
      </c>
      <c r="J16" s="135">
        <v>0</v>
      </c>
      <c r="K16" s="135">
        <v>741945.1332618303</v>
      </c>
      <c r="L16" s="135">
        <v>654946.0800000001</v>
      </c>
      <c r="M16" s="135">
        <v>0</v>
      </c>
      <c r="N16" s="135">
        <v>7940019.634606001</v>
      </c>
      <c r="O16" s="135">
        <v>8010134.792526383</v>
      </c>
    </row>
    <row r="17" spans="1:15" s="68" customFormat="1" ht="15.75">
      <c r="A17" s="45" t="s">
        <v>602</v>
      </c>
      <c r="B17" s="135">
        <v>26458087.058946162</v>
      </c>
      <c r="C17" s="135">
        <v>302014.34209575003</v>
      </c>
      <c r="D17" s="135">
        <v>6989908.266913433</v>
      </c>
      <c r="E17" s="135">
        <v>0</v>
      </c>
      <c r="F17" s="135">
        <v>3249508.554689315</v>
      </c>
      <c r="G17" s="135">
        <v>9925</v>
      </c>
      <c r="H17" s="135">
        <v>3094909.5009093857</v>
      </c>
      <c r="I17" s="135">
        <v>25745599.15289672</v>
      </c>
      <c r="J17" s="135">
        <v>0</v>
      </c>
      <c r="K17" s="135">
        <v>0</v>
      </c>
      <c r="L17" s="135">
        <v>0</v>
      </c>
      <c r="M17" s="135">
        <v>0</v>
      </c>
      <c r="N17" s="135">
        <v>6065155.9</v>
      </c>
      <c r="O17" s="135">
        <v>-7767324.630000001</v>
      </c>
    </row>
    <row r="18" spans="1:15" s="68" customFormat="1" ht="15.75">
      <c r="A18" s="45" t="s">
        <v>603</v>
      </c>
      <c r="B18" s="135">
        <v>5713768.693394415</v>
      </c>
      <c r="C18" s="135">
        <v>39216.905000000006</v>
      </c>
      <c r="D18" s="135">
        <v>1701561.211497271</v>
      </c>
      <c r="E18" s="135">
        <v>0</v>
      </c>
      <c r="F18" s="135">
        <v>879213.0854940519</v>
      </c>
      <c r="G18" s="135">
        <v>22167</v>
      </c>
      <c r="H18" s="135">
        <v>155420.35839983326</v>
      </c>
      <c r="I18" s="135">
        <v>2361698.608668437</v>
      </c>
      <c r="J18" s="135">
        <v>0</v>
      </c>
      <c r="K18" s="135">
        <v>59796.561177037256</v>
      </c>
      <c r="L18" s="135">
        <v>0</v>
      </c>
      <c r="M18" s="135">
        <v>0</v>
      </c>
      <c r="N18" s="135">
        <v>-2171823.9500000007</v>
      </c>
      <c r="O18" s="135">
        <v>4240550.43</v>
      </c>
    </row>
    <row r="19" spans="1:15" s="68" customFormat="1" ht="15.75">
      <c r="A19" s="45" t="s">
        <v>604</v>
      </c>
      <c r="B19" s="135">
        <v>876913.7261049105</v>
      </c>
      <c r="C19" s="135">
        <v>149.43</v>
      </c>
      <c r="D19" s="135">
        <v>347460.223691157</v>
      </c>
      <c r="E19" s="135">
        <v>0</v>
      </c>
      <c r="F19" s="135">
        <v>62675.02972499998</v>
      </c>
      <c r="G19" s="135">
        <v>0</v>
      </c>
      <c r="H19" s="135">
        <v>712056.8928840583</v>
      </c>
      <c r="I19" s="135">
        <v>1695974.1458011372</v>
      </c>
      <c r="J19" s="135">
        <v>0</v>
      </c>
      <c r="K19" s="135">
        <v>0</v>
      </c>
      <c r="L19" s="135">
        <v>0</v>
      </c>
      <c r="M19" s="135">
        <v>0</v>
      </c>
      <c r="N19" s="135">
        <v>-977600.0000000001</v>
      </c>
      <c r="O19" s="135">
        <v>-1139930.3408361601</v>
      </c>
    </row>
    <row r="20" spans="1:15" s="68" customFormat="1" ht="15.75">
      <c r="A20" s="45" t="s">
        <v>28</v>
      </c>
      <c r="B20" s="135">
        <v>4250559.788453367</v>
      </c>
      <c r="C20" s="135">
        <v>30397.52</v>
      </c>
      <c r="D20" s="135">
        <v>1936000.9107654176</v>
      </c>
      <c r="E20" s="135">
        <v>0</v>
      </c>
      <c r="F20" s="135">
        <v>1324201.8111732174</v>
      </c>
      <c r="G20" s="135">
        <v>0</v>
      </c>
      <c r="H20" s="135">
        <v>1826228.5033518716</v>
      </c>
      <c r="I20" s="135">
        <v>826326.0322266587</v>
      </c>
      <c r="J20" s="135">
        <v>0</v>
      </c>
      <c r="K20" s="135">
        <v>0</v>
      </c>
      <c r="L20" s="135">
        <v>0</v>
      </c>
      <c r="M20" s="135">
        <v>0</v>
      </c>
      <c r="N20" s="135">
        <v>-2581077.3799999994</v>
      </c>
      <c r="O20" s="135">
        <v>2489977.1000000006</v>
      </c>
    </row>
    <row r="21" spans="1:15" s="68" customFormat="1" ht="31.5">
      <c r="A21" s="45" t="s">
        <v>605</v>
      </c>
      <c r="B21" s="135">
        <v>4229108.607144437</v>
      </c>
      <c r="C21" s="135">
        <v>30397.52</v>
      </c>
      <c r="D21" s="135">
        <v>1901747.2907654177</v>
      </c>
      <c r="E21" s="135">
        <v>0</v>
      </c>
      <c r="F21" s="135">
        <v>1324201.8111732174</v>
      </c>
      <c r="G21" s="135">
        <v>0</v>
      </c>
      <c r="H21" s="135">
        <v>1826228.5033518716</v>
      </c>
      <c r="I21" s="135">
        <v>791647.2922266587</v>
      </c>
      <c r="J21" s="135">
        <v>0</v>
      </c>
      <c r="K21" s="135">
        <v>0</v>
      </c>
      <c r="L21" s="135">
        <v>0</v>
      </c>
      <c r="M21" s="135">
        <v>0</v>
      </c>
      <c r="N21" s="135">
        <v>-2581077.3799999994</v>
      </c>
      <c r="O21" s="135">
        <v>2485084.0200000005</v>
      </c>
    </row>
    <row r="22" spans="1:15" s="68" customFormat="1" ht="15.75">
      <c r="A22" s="45" t="s">
        <v>606</v>
      </c>
      <c r="B22" s="135">
        <v>21451.181308929416</v>
      </c>
      <c r="C22" s="135">
        <v>0</v>
      </c>
      <c r="D22" s="135">
        <v>34253.62</v>
      </c>
      <c r="E22" s="135">
        <v>0</v>
      </c>
      <c r="F22" s="135">
        <v>0</v>
      </c>
      <c r="G22" s="135">
        <v>0</v>
      </c>
      <c r="H22" s="135">
        <v>0</v>
      </c>
      <c r="I22" s="135">
        <v>34678.740000000005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4893.08</v>
      </c>
    </row>
    <row r="23" spans="1:15" s="68" customFormat="1" ht="31.5">
      <c r="A23" s="45" t="s">
        <v>29</v>
      </c>
      <c r="B23" s="135">
        <v>231713232.7337641</v>
      </c>
      <c r="C23" s="135">
        <v>145804.706095</v>
      </c>
      <c r="D23" s="135">
        <v>106722595.1513069</v>
      </c>
      <c r="E23" s="135">
        <v>5483763.17</v>
      </c>
      <c r="F23" s="135">
        <v>62917235.12327456</v>
      </c>
      <c r="G23" s="135">
        <v>-1957952.3112217258</v>
      </c>
      <c r="H23" s="135">
        <v>138489551.83028802</v>
      </c>
      <c r="I23" s="135">
        <v>435607998.16310346</v>
      </c>
      <c r="J23" s="135">
        <v>16950780.74</v>
      </c>
      <c r="K23" s="135">
        <v>0</v>
      </c>
      <c r="L23" s="135">
        <v>0</v>
      </c>
      <c r="M23" s="135">
        <v>0</v>
      </c>
      <c r="N23" s="135">
        <v>4227930.12</v>
      </c>
      <c r="O23" s="135">
        <v>6820746.120047447</v>
      </c>
    </row>
    <row r="24" spans="1:15" ht="15.75">
      <c r="A24" s="45" t="s">
        <v>534</v>
      </c>
      <c r="B24" s="135">
        <v>228933357.6098185</v>
      </c>
      <c r="C24" s="135">
        <v>18574.670000000002</v>
      </c>
      <c r="D24" s="135">
        <v>106026109.65518965</v>
      </c>
      <c r="E24" s="135">
        <v>5483763.17</v>
      </c>
      <c r="F24" s="135">
        <v>62024677.4510662</v>
      </c>
      <c r="G24" s="135">
        <v>-1983855.7199999997</v>
      </c>
      <c r="H24" s="135">
        <v>136850122.17562592</v>
      </c>
      <c r="I24" s="135">
        <v>428508509.3183379</v>
      </c>
      <c r="J24" s="135">
        <v>16950780.74</v>
      </c>
      <c r="K24" s="135">
        <v>0</v>
      </c>
      <c r="L24" s="135">
        <v>0</v>
      </c>
      <c r="M24" s="135">
        <v>0</v>
      </c>
      <c r="N24" s="135">
        <v>3995605.9800000004</v>
      </c>
      <c r="O24" s="135">
        <v>6054584.660047446</v>
      </c>
    </row>
    <row r="25" spans="1:15" ht="15.75">
      <c r="A25" s="45" t="s">
        <v>535</v>
      </c>
      <c r="B25" s="135">
        <v>40902.149211971206</v>
      </c>
      <c r="C25" s="135">
        <v>0</v>
      </c>
      <c r="D25" s="135">
        <v>0</v>
      </c>
      <c r="E25" s="135">
        <v>0</v>
      </c>
      <c r="F25" s="135">
        <v>569.1702021294858</v>
      </c>
      <c r="G25" s="135">
        <v>0</v>
      </c>
      <c r="H25" s="135">
        <v>408882.91500000004</v>
      </c>
      <c r="I25" s="135">
        <v>2498811.0438806308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</row>
    <row r="26" spans="1:15" s="62" customFormat="1" ht="15.75">
      <c r="A26" s="45" t="s">
        <v>536</v>
      </c>
      <c r="B26" s="135">
        <v>2710.0186235510223</v>
      </c>
      <c r="C26" s="135">
        <v>0</v>
      </c>
      <c r="D26" s="135">
        <v>139265.80990600007</v>
      </c>
      <c r="E26" s="135">
        <v>0</v>
      </c>
      <c r="F26" s="135">
        <v>4.303391114505161</v>
      </c>
      <c r="G26" s="135">
        <v>0</v>
      </c>
      <c r="H26" s="135">
        <v>25521.275</v>
      </c>
      <c r="I26" s="135">
        <v>1194294.2172676963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</row>
    <row r="27" spans="1:15" ht="15.75">
      <c r="A27" s="45" t="s">
        <v>537</v>
      </c>
      <c r="B27" s="135">
        <v>2736262.9561101384</v>
      </c>
      <c r="C27" s="135">
        <v>127230.036095</v>
      </c>
      <c r="D27" s="135">
        <v>557219.6862112544</v>
      </c>
      <c r="E27" s="135">
        <v>0</v>
      </c>
      <c r="F27" s="135">
        <v>891984.1986151105</v>
      </c>
      <c r="G27" s="135">
        <v>25903.40877827391</v>
      </c>
      <c r="H27" s="135">
        <v>1205025.46466208</v>
      </c>
      <c r="I27" s="135">
        <v>3406383.5836173124</v>
      </c>
      <c r="J27" s="135">
        <v>0</v>
      </c>
      <c r="K27" s="135">
        <v>0</v>
      </c>
      <c r="L27" s="135">
        <v>0</v>
      </c>
      <c r="M27" s="135">
        <v>0</v>
      </c>
      <c r="N27" s="135">
        <v>232324.14</v>
      </c>
      <c r="O27" s="135">
        <v>766161.46</v>
      </c>
    </row>
    <row r="28" spans="1:15" ht="47.25">
      <c r="A28" s="45" t="s">
        <v>30</v>
      </c>
      <c r="B28" s="135">
        <v>3582834.4652263997</v>
      </c>
      <c r="C28" s="135">
        <v>1173.5</v>
      </c>
      <c r="D28" s="135">
        <v>2322495.487094112</v>
      </c>
      <c r="E28" s="135">
        <v>0</v>
      </c>
      <c r="F28" s="135">
        <v>198127.09955121618</v>
      </c>
      <c r="G28" s="135">
        <v>0</v>
      </c>
      <c r="H28" s="135">
        <v>856550.7200000001</v>
      </c>
      <c r="I28" s="135">
        <v>289878.99302223005</v>
      </c>
      <c r="J28" s="135">
        <v>0</v>
      </c>
      <c r="K28" s="135">
        <v>87956.4878561469</v>
      </c>
      <c r="L28" s="135">
        <v>87956.48785614688</v>
      </c>
      <c r="M28" s="135">
        <v>0</v>
      </c>
      <c r="N28" s="135">
        <v>3716.5100000000007</v>
      </c>
      <c r="O28" s="135">
        <v>352941.66</v>
      </c>
    </row>
    <row r="29" spans="1:15" ht="47.25">
      <c r="A29" s="45" t="s">
        <v>31</v>
      </c>
      <c r="B29" s="135">
        <v>1001612.7403748</v>
      </c>
      <c r="C29" s="135">
        <v>10303.837802</v>
      </c>
      <c r="D29" s="135">
        <v>116933.19946329175</v>
      </c>
      <c r="E29" s="135">
        <v>0</v>
      </c>
      <c r="F29" s="135">
        <v>91962.77110000001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9928.920000000004</v>
      </c>
      <c r="O29" s="135">
        <v>-4256.400000000023</v>
      </c>
    </row>
    <row r="30" spans="1:15" ht="31.5">
      <c r="A30" s="45" t="s">
        <v>32</v>
      </c>
      <c r="B30" s="135">
        <v>13257192.365121398</v>
      </c>
      <c r="C30" s="135">
        <v>82262.63</v>
      </c>
      <c r="D30" s="135">
        <v>4799107.038215946</v>
      </c>
      <c r="E30" s="135">
        <v>0</v>
      </c>
      <c r="F30" s="135">
        <v>3144706.143171306</v>
      </c>
      <c r="G30" s="135">
        <v>19503.65788734144</v>
      </c>
      <c r="H30" s="135">
        <v>3033456.2462336496</v>
      </c>
      <c r="I30" s="135">
        <v>9009643.455101712</v>
      </c>
      <c r="J30" s="135">
        <v>0</v>
      </c>
      <c r="K30" s="135">
        <v>0</v>
      </c>
      <c r="L30" s="135">
        <v>0</v>
      </c>
      <c r="M30" s="135">
        <v>0</v>
      </c>
      <c r="N30" s="135">
        <v>-2564000.83</v>
      </c>
      <c r="O30" s="135">
        <v>4985127.915882997</v>
      </c>
    </row>
    <row r="31" spans="1:15" ht="15.75">
      <c r="A31" s="45" t="s">
        <v>33</v>
      </c>
      <c r="B31" s="135">
        <v>2418637.19</v>
      </c>
      <c r="C31" s="135">
        <v>0</v>
      </c>
      <c r="D31" s="135">
        <v>561994.1499999999</v>
      </c>
      <c r="E31" s="135">
        <v>0</v>
      </c>
      <c r="F31" s="135">
        <v>664096.87</v>
      </c>
      <c r="G31" s="135">
        <v>0</v>
      </c>
      <c r="H31" s="135">
        <v>998030.47</v>
      </c>
      <c r="I31" s="135">
        <v>470636.6922222222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224322.24</v>
      </c>
    </row>
    <row r="32" spans="1:15" ht="15.75">
      <c r="A32" s="45" t="s">
        <v>34</v>
      </c>
      <c r="B32" s="135">
        <v>9231605</v>
      </c>
      <c r="C32" s="135">
        <v>0</v>
      </c>
      <c r="D32" s="135">
        <v>8413861</v>
      </c>
      <c r="E32" s="135">
        <v>0</v>
      </c>
      <c r="F32" s="135">
        <v>135688</v>
      </c>
      <c r="G32" s="135">
        <v>0</v>
      </c>
      <c r="H32" s="135">
        <v>178487</v>
      </c>
      <c r="I32" s="135">
        <v>14436640.22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</row>
    <row r="33" spans="1:15" ht="15.75">
      <c r="A33" s="45" t="s">
        <v>35</v>
      </c>
      <c r="B33" s="135">
        <v>459112.6</v>
      </c>
      <c r="C33" s="135">
        <v>19500.33</v>
      </c>
      <c r="D33" s="135">
        <v>100207.00956993357</v>
      </c>
      <c r="E33" s="135">
        <v>0</v>
      </c>
      <c r="F33" s="135">
        <v>24595.083458600002</v>
      </c>
      <c r="G33" s="135">
        <v>2349</v>
      </c>
      <c r="H33" s="135">
        <v>7909.83</v>
      </c>
      <c r="I33" s="135">
        <v>628.3622752295344</v>
      </c>
      <c r="J33" s="135">
        <v>0</v>
      </c>
      <c r="K33" s="135">
        <v>0</v>
      </c>
      <c r="L33" s="135">
        <v>0</v>
      </c>
      <c r="M33" s="135">
        <v>0</v>
      </c>
      <c r="N33" s="135">
        <v>-554766.7799999999</v>
      </c>
      <c r="O33" s="135">
        <v>2277051.6999999993</v>
      </c>
    </row>
    <row r="34" spans="1:15" ht="15.75">
      <c r="A34" s="45" t="s">
        <v>36</v>
      </c>
      <c r="B34" s="135">
        <v>0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</row>
    <row r="35" spans="1:15" ht="15.75">
      <c r="A35" s="45" t="s">
        <v>37</v>
      </c>
      <c r="B35" s="135">
        <v>689564.3456442999</v>
      </c>
      <c r="C35" s="135">
        <v>0</v>
      </c>
      <c r="D35" s="135">
        <v>93543.83280281557</v>
      </c>
      <c r="E35" s="135">
        <v>0</v>
      </c>
      <c r="F35" s="135">
        <v>46113.9628315</v>
      </c>
      <c r="G35" s="135">
        <v>0</v>
      </c>
      <c r="H35" s="135">
        <v>84343.06186999999</v>
      </c>
      <c r="I35" s="135">
        <v>97070.88090512583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382.03</v>
      </c>
    </row>
    <row r="36" spans="1:15" ht="15.75">
      <c r="A36" s="42" t="s">
        <v>38</v>
      </c>
      <c r="B36" s="135">
        <v>473556830.0984056</v>
      </c>
      <c r="C36" s="135">
        <v>2513031.4802168305</v>
      </c>
      <c r="D36" s="135">
        <v>201693364.92450285</v>
      </c>
      <c r="E36" s="135">
        <v>5889603.72</v>
      </c>
      <c r="F36" s="135">
        <v>110929962.50991885</v>
      </c>
      <c r="G36" s="135">
        <v>831745.2942886073</v>
      </c>
      <c r="H36" s="135">
        <v>202629254.09068975</v>
      </c>
      <c r="I36" s="135">
        <v>598903572.5951734</v>
      </c>
      <c r="J36" s="135">
        <v>16996339.24</v>
      </c>
      <c r="K36" s="135">
        <v>1389874.7008812993</v>
      </c>
      <c r="L36" s="135">
        <v>1243079.086442432</v>
      </c>
      <c r="M36" s="135">
        <v>0</v>
      </c>
      <c r="N36" s="135">
        <v>8247979.4436465</v>
      </c>
      <c r="O36" s="135">
        <v>24105714.807219956</v>
      </c>
    </row>
    <row r="37" ht="15.75">
      <c r="F37" s="69"/>
    </row>
  </sheetData>
  <sheetProtection/>
  <mergeCells count="12">
    <mergeCell ref="A1:O4"/>
    <mergeCell ref="H5:H6"/>
    <mergeCell ref="O5:O6"/>
    <mergeCell ref="K5:M5"/>
    <mergeCell ref="N5:N6"/>
    <mergeCell ref="G5:G6"/>
    <mergeCell ref="A5:A6"/>
    <mergeCell ref="F5:F6"/>
    <mergeCell ref="B5:B6"/>
    <mergeCell ref="C5:C6"/>
    <mergeCell ref="D5:E5"/>
    <mergeCell ref="I5:J5"/>
  </mergeCells>
  <printOptions horizontalCentered="1" vertic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37"/>
  <sheetViews>
    <sheetView zoomScale="55" zoomScaleNormal="55" zoomScalePageLayoutView="0" workbookViewId="0" topLeftCell="A1">
      <selection activeCell="E30" sqref="E30"/>
    </sheetView>
  </sheetViews>
  <sheetFormatPr defaultColWidth="57.421875" defaultRowHeight="12.75"/>
  <cols>
    <col min="1" max="1" width="54.8515625" style="13" customWidth="1"/>
    <col min="2" max="16384" width="57.421875" style="13" customWidth="1"/>
  </cols>
  <sheetData>
    <row r="1" spans="1:16" ht="31.5" customHeight="1">
      <c r="A1" s="361" t="s">
        <v>872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16" s="119" customFormat="1" ht="14.25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16" s="119" customFormat="1" ht="31.5" customHeight="1" hidden="1">
      <c r="A3" s="361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</row>
    <row r="4" spans="1:16" s="119" customFormat="1" ht="15.75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</row>
    <row r="5" spans="1:16" ht="15.75">
      <c r="A5" s="338" t="s">
        <v>607</v>
      </c>
      <c r="B5" s="338" t="s">
        <v>548</v>
      </c>
      <c r="C5" s="338" t="s">
        <v>539</v>
      </c>
      <c r="D5" s="338" t="s">
        <v>540</v>
      </c>
      <c r="E5" s="338" t="s">
        <v>541</v>
      </c>
      <c r="F5" s="338" t="s">
        <v>50</v>
      </c>
      <c r="G5" s="338" t="s">
        <v>542</v>
      </c>
      <c r="H5" s="338" t="s">
        <v>543</v>
      </c>
      <c r="I5" s="338" t="s">
        <v>15</v>
      </c>
      <c r="J5" s="338"/>
      <c r="K5" s="338" t="s">
        <v>16</v>
      </c>
      <c r="L5" s="338"/>
      <c r="M5" s="338" t="s">
        <v>11</v>
      </c>
      <c r="N5" s="338"/>
      <c r="O5" s="338" t="s">
        <v>546</v>
      </c>
      <c r="P5" s="338" t="s">
        <v>547</v>
      </c>
    </row>
    <row r="6" spans="1:16" ht="47.25">
      <c r="A6" s="338"/>
      <c r="B6" s="338"/>
      <c r="C6" s="338"/>
      <c r="D6" s="338"/>
      <c r="E6" s="338"/>
      <c r="F6" s="338"/>
      <c r="G6" s="338"/>
      <c r="H6" s="338"/>
      <c r="I6" s="56" t="s">
        <v>49</v>
      </c>
      <c r="J6" s="67" t="s">
        <v>544</v>
      </c>
      <c r="K6" s="56" t="s">
        <v>49</v>
      </c>
      <c r="L6" s="67" t="s">
        <v>545</v>
      </c>
      <c r="M6" s="56" t="s">
        <v>49</v>
      </c>
      <c r="N6" s="67" t="s">
        <v>549</v>
      </c>
      <c r="O6" s="338"/>
      <c r="P6" s="338"/>
    </row>
    <row r="7" spans="1:16" s="70" customFormat="1" ht="15.75">
      <c r="A7" s="45" t="s">
        <v>20</v>
      </c>
      <c r="B7" s="156">
        <v>1</v>
      </c>
      <c r="C7" s="156">
        <v>0</v>
      </c>
      <c r="D7" s="156">
        <v>5393.68</v>
      </c>
      <c r="E7" s="156">
        <v>0</v>
      </c>
      <c r="F7" s="156">
        <v>0</v>
      </c>
      <c r="G7" s="156">
        <v>2</v>
      </c>
      <c r="H7" s="156">
        <v>5197.8</v>
      </c>
      <c r="I7" s="156">
        <v>3495.078690410959</v>
      </c>
      <c r="J7" s="156">
        <v>0</v>
      </c>
      <c r="K7" s="156">
        <v>20720.00000000002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</row>
    <row r="8" spans="1:16" s="70" customFormat="1" ht="47.25">
      <c r="A8" s="45" t="s">
        <v>538</v>
      </c>
      <c r="B8" s="156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5100</v>
      </c>
      <c r="I8" s="156">
        <v>0</v>
      </c>
      <c r="J8" s="156">
        <v>0</v>
      </c>
      <c r="K8" s="156">
        <v>19720</v>
      </c>
      <c r="L8" s="156">
        <v>0</v>
      </c>
      <c r="M8" s="156">
        <v>0</v>
      </c>
      <c r="N8" s="156">
        <v>0</v>
      </c>
      <c r="O8" s="156">
        <v>0</v>
      </c>
      <c r="P8" s="156">
        <v>0</v>
      </c>
    </row>
    <row r="9" spans="1:16" s="70" customFormat="1" ht="15.75">
      <c r="A9" s="45" t="s">
        <v>21</v>
      </c>
      <c r="B9" s="156">
        <v>1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113.4</v>
      </c>
      <c r="I9" s="156">
        <v>1.564664E-14</v>
      </c>
      <c r="J9" s="156">
        <v>0</v>
      </c>
      <c r="K9" s="156">
        <v>1.95583E-11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</row>
    <row r="10" spans="1:16" s="70" customFormat="1" ht="47.25">
      <c r="A10" s="45" t="s">
        <v>22</v>
      </c>
      <c r="B10" s="156">
        <v>1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210395.44</v>
      </c>
      <c r="I10" s="156">
        <v>1.564664E-14</v>
      </c>
      <c r="J10" s="156">
        <v>0</v>
      </c>
      <c r="K10" s="156">
        <v>103860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</row>
    <row r="11" spans="1:16" s="70" customFormat="1" ht="31.5">
      <c r="A11" s="45" t="s">
        <v>23</v>
      </c>
      <c r="B11" s="156">
        <v>2</v>
      </c>
      <c r="C11" s="156">
        <v>61135314.39</v>
      </c>
      <c r="D11" s="156">
        <v>1018083.23</v>
      </c>
      <c r="E11" s="156">
        <v>207100.14</v>
      </c>
      <c r="F11" s="156">
        <v>0</v>
      </c>
      <c r="G11" s="156">
        <v>1</v>
      </c>
      <c r="H11" s="156">
        <v>0</v>
      </c>
      <c r="I11" s="156">
        <v>497699.21140000003</v>
      </c>
      <c r="J11" s="156">
        <v>0</v>
      </c>
      <c r="K11" s="156">
        <v>941729.6630656004</v>
      </c>
      <c r="L11" s="156">
        <v>0</v>
      </c>
      <c r="M11" s="156">
        <v>0</v>
      </c>
      <c r="N11" s="156">
        <v>0</v>
      </c>
      <c r="O11" s="156">
        <v>0</v>
      </c>
      <c r="P11" s="156">
        <v>0</v>
      </c>
    </row>
    <row r="12" spans="1:16" s="70" customFormat="1" ht="15.75">
      <c r="A12" s="45" t="s">
        <v>24</v>
      </c>
      <c r="B12" s="156">
        <v>0</v>
      </c>
      <c r="C12" s="156">
        <v>0</v>
      </c>
      <c r="D12" s="156">
        <v>39269.29</v>
      </c>
      <c r="E12" s="156">
        <v>0</v>
      </c>
      <c r="F12" s="156">
        <v>0</v>
      </c>
      <c r="G12" s="156">
        <v>6</v>
      </c>
      <c r="H12" s="156">
        <v>107764.45</v>
      </c>
      <c r="I12" s="156">
        <v>96954.62512858036</v>
      </c>
      <c r="J12" s="156">
        <v>0</v>
      </c>
      <c r="K12" s="156">
        <v>647984.5627041366</v>
      </c>
      <c r="L12" s="156">
        <v>0</v>
      </c>
      <c r="M12" s="156">
        <v>0</v>
      </c>
      <c r="N12" s="156">
        <v>0</v>
      </c>
      <c r="O12" s="156">
        <v>0</v>
      </c>
      <c r="P12" s="156">
        <v>0</v>
      </c>
    </row>
    <row r="13" spans="1:16" s="70" customFormat="1" ht="15.75">
      <c r="A13" s="45" t="s">
        <v>25</v>
      </c>
      <c r="B13" s="156">
        <v>2</v>
      </c>
      <c r="C13" s="156">
        <v>0</v>
      </c>
      <c r="D13" s="156">
        <v>30218.9034644</v>
      </c>
      <c r="E13" s="156">
        <v>8610.0721758</v>
      </c>
      <c r="F13" s="156">
        <v>0</v>
      </c>
      <c r="G13" s="156">
        <v>3</v>
      </c>
      <c r="H13" s="156">
        <v>3291072.9937118</v>
      </c>
      <c r="I13" s="156">
        <v>82.69337979989848</v>
      </c>
      <c r="J13" s="156">
        <v>0</v>
      </c>
      <c r="K13" s="156">
        <v>2848231.1446822</v>
      </c>
      <c r="L13" s="156">
        <v>0</v>
      </c>
      <c r="M13" s="156">
        <v>0</v>
      </c>
      <c r="N13" s="156">
        <v>0</v>
      </c>
      <c r="O13" s="156">
        <v>0</v>
      </c>
      <c r="P13" s="156">
        <v>190095.14</v>
      </c>
    </row>
    <row r="14" spans="1:16" s="70" customFormat="1" ht="31.5">
      <c r="A14" s="45" t="s">
        <v>26</v>
      </c>
      <c r="B14" s="156">
        <v>6</v>
      </c>
      <c r="C14" s="156">
        <v>0</v>
      </c>
      <c r="D14" s="156">
        <v>588788.3243826999</v>
      </c>
      <c r="E14" s="156">
        <v>183200.7576198</v>
      </c>
      <c r="F14" s="156">
        <v>0</v>
      </c>
      <c r="G14" s="156">
        <v>0</v>
      </c>
      <c r="H14" s="156">
        <v>75832.5360248</v>
      </c>
      <c r="I14" s="156">
        <v>184652.90524169654</v>
      </c>
      <c r="J14" s="156">
        <v>0</v>
      </c>
      <c r="K14" s="156">
        <v>54625.178807700024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</row>
    <row r="15" spans="1:16" s="70" customFormat="1" ht="31.5">
      <c r="A15" s="45" t="s">
        <v>27</v>
      </c>
      <c r="B15" s="156">
        <v>14</v>
      </c>
      <c r="C15" s="156">
        <v>2386290916.289566</v>
      </c>
      <c r="D15" s="156">
        <v>30807080.139947742</v>
      </c>
      <c r="E15" s="156">
        <v>6442980.252170669</v>
      </c>
      <c r="F15" s="156">
        <v>667739.85</v>
      </c>
      <c r="G15" s="156">
        <v>147</v>
      </c>
      <c r="H15" s="156">
        <v>2637502.4051697003</v>
      </c>
      <c r="I15" s="156">
        <v>15083271.615528308</v>
      </c>
      <c r="J15" s="156">
        <v>0</v>
      </c>
      <c r="K15" s="156">
        <v>2827768.5417380114</v>
      </c>
      <c r="L15" s="156">
        <v>0</v>
      </c>
      <c r="M15" s="156">
        <v>294725.74</v>
      </c>
      <c r="N15" s="156">
        <v>0</v>
      </c>
      <c r="O15" s="156">
        <v>11416179.04</v>
      </c>
      <c r="P15" s="156">
        <v>-808.1800000000001</v>
      </c>
    </row>
    <row r="16" spans="1:16" s="70" customFormat="1" ht="15.75">
      <c r="A16" s="45" t="s">
        <v>601</v>
      </c>
      <c r="B16" s="156">
        <v>4</v>
      </c>
      <c r="C16" s="156">
        <v>2354776764.0165</v>
      </c>
      <c r="D16" s="156">
        <v>27973129.564999998</v>
      </c>
      <c r="E16" s="156">
        <v>5343684.634</v>
      </c>
      <c r="F16" s="156">
        <v>667739.85</v>
      </c>
      <c r="G16" s="156">
        <v>145</v>
      </c>
      <c r="H16" s="156">
        <v>1045709.85</v>
      </c>
      <c r="I16" s="156">
        <v>13939650.47553657</v>
      </c>
      <c r="J16" s="156">
        <v>0</v>
      </c>
      <c r="K16" s="156">
        <v>1111397.3463747327</v>
      </c>
      <c r="L16" s="156">
        <v>0</v>
      </c>
      <c r="M16" s="156">
        <v>294725.74</v>
      </c>
      <c r="N16" s="156">
        <v>0</v>
      </c>
      <c r="O16" s="156">
        <v>11405398.09</v>
      </c>
      <c r="P16" s="156">
        <v>0.04</v>
      </c>
    </row>
    <row r="17" spans="1:16" s="70" customFormat="1" ht="15.75">
      <c r="A17" s="45" t="s">
        <v>602</v>
      </c>
      <c r="B17" s="156">
        <v>8</v>
      </c>
      <c r="C17" s="156">
        <v>29045243.912842</v>
      </c>
      <c r="D17" s="156">
        <v>2746520.1624131002</v>
      </c>
      <c r="E17" s="156">
        <v>1095525.0198479</v>
      </c>
      <c r="F17" s="156">
        <v>0</v>
      </c>
      <c r="G17" s="156">
        <v>0</v>
      </c>
      <c r="H17" s="156">
        <v>1589987.2751697</v>
      </c>
      <c r="I17" s="156">
        <v>1143621.1399917374</v>
      </c>
      <c r="J17" s="156">
        <v>0</v>
      </c>
      <c r="K17" s="156">
        <v>1696016.9014847146</v>
      </c>
      <c r="L17" s="156">
        <v>0</v>
      </c>
      <c r="M17" s="156">
        <v>0</v>
      </c>
      <c r="N17" s="156">
        <v>0</v>
      </c>
      <c r="O17" s="156">
        <v>10780.95</v>
      </c>
      <c r="P17" s="156">
        <v>-808.22</v>
      </c>
    </row>
    <row r="18" spans="1:16" s="70" customFormat="1" ht="15.75">
      <c r="A18" s="45" t="s">
        <v>603</v>
      </c>
      <c r="B18" s="156">
        <v>2</v>
      </c>
      <c r="C18" s="156">
        <v>2468908.360224</v>
      </c>
      <c r="D18" s="156">
        <v>87430.41253464001</v>
      </c>
      <c r="E18" s="156">
        <v>3770.598322769</v>
      </c>
      <c r="F18" s="156">
        <v>0</v>
      </c>
      <c r="G18" s="156">
        <v>2</v>
      </c>
      <c r="H18" s="156">
        <v>1805.28</v>
      </c>
      <c r="I18" s="156">
        <v>0</v>
      </c>
      <c r="J18" s="156">
        <v>0</v>
      </c>
      <c r="K18" s="156">
        <v>20354.29387856423</v>
      </c>
      <c r="L18" s="156">
        <v>0</v>
      </c>
      <c r="M18" s="156">
        <v>0</v>
      </c>
      <c r="N18" s="156">
        <v>0</v>
      </c>
      <c r="O18" s="156">
        <v>0</v>
      </c>
      <c r="P18" s="156">
        <v>0</v>
      </c>
    </row>
    <row r="19" spans="1:16" s="70" customFormat="1" ht="15.75">
      <c r="A19" s="45" t="s">
        <v>604</v>
      </c>
      <c r="B19" s="156">
        <v>0</v>
      </c>
      <c r="C19" s="156">
        <v>0</v>
      </c>
      <c r="D19" s="156">
        <v>0</v>
      </c>
      <c r="E19" s="156">
        <v>0</v>
      </c>
      <c r="F19" s="156">
        <v>0</v>
      </c>
      <c r="G19" s="156">
        <v>0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</row>
    <row r="20" spans="1:16" s="70" customFormat="1" ht="15.75">
      <c r="A20" s="45" t="s">
        <v>28</v>
      </c>
      <c r="B20" s="156">
        <v>1</v>
      </c>
      <c r="C20" s="156">
        <v>0</v>
      </c>
      <c r="D20" s="156">
        <v>357064.8</v>
      </c>
      <c r="E20" s="156">
        <v>32355.63</v>
      </c>
      <c r="F20" s="156">
        <v>0</v>
      </c>
      <c r="G20" s="156">
        <v>0</v>
      </c>
      <c r="H20" s="156">
        <v>35593.44</v>
      </c>
      <c r="I20" s="156">
        <v>1.564664E-14</v>
      </c>
      <c r="J20" s="156">
        <v>0</v>
      </c>
      <c r="K20" s="156">
        <v>8210</v>
      </c>
      <c r="L20" s="156">
        <v>0</v>
      </c>
      <c r="M20" s="156">
        <v>0</v>
      </c>
      <c r="N20" s="156">
        <v>0</v>
      </c>
      <c r="O20" s="156">
        <v>0</v>
      </c>
      <c r="P20" s="156">
        <v>4347.75</v>
      </c>
    </row>
    <row r="21" spans="1:16" s="70" customFormat="1" ht="31.5">
      <c r="A21" s="45" t="s">
        <v>605</v>
      </c>
      <c r="B21" s="156">
        <v>1</v>
      </c>
      <c r="C21" s="156">
        <v>0</v>
      </c>
      <c r="D21" s="156">
        <v>357064.8</v>
      </c>
      <c r="E21" s="156">
        <v>32355.63</v>
      </c>
      <c r="F21" s="156">
        <v>0</v>
      </c>
      <c r="G21" s="156">
        <v>0</v>
      </c>
      <c r="H21" s="156">
        <v>35593.44</v>
      </c>
      <c r="I21" s="156">
        <v>1.564664E-14</v>
      </c>
      <c r="J21" s="156">
        <v>0</v>
      </c>
      <c r="K21" s="156">
        <v>8210</v>
      </c>
      <c r="L21" s="156">
        <v>0</v>
      </c>
      <c r="M21" s="156">
        <v>0</v>
      </c>
      <c r="N21" s="156">
        <v>0</v>
      </c>
      <c r="O21" s="156">
        <v>0</v>
      </c>
      <c r="P21" s="156">
        <v>4347.75</v>
      </c>
    </row>
    <row r="22" spans="1:16" s="70" customFormat="1" ht="15.75">
      <c r="A22" s="45" t="s">
        <v>606</v>
      </c>
      <c r="B22" s="156">
        <v>0</v>
      </c>
      <c r="C22" s="156">
        <v>0</v>
      </c>
      <c r="D22" s="156">
        <v>0</v>
      </c>
      <c r="E22" s="156">
        <v>0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0</v>
      </c>
      <c r="N22" s="156">
        <v>0</v>
      </c>
      <c r="O22" s="156">
        <v>0</v>
      </c>
      <c r="P22" s="156">
        <v>0</v>
      </c>
    </row>
    <row r="23" spans="1:16" s="70" customFormat="1" ht="31.5">
      <c r="A23" s="45" t="s">
        <v>29</v>
      </c>
      <c r="B23" s="156">
        <v>2</v>
      </c>
      <c r="C23" s="156">
        <v>0</v>
      </c>
      <c r="D23" s="156">
        <v>9502788.0843767</v>
      </c>
      <c r="E23" s="156">
        <v>0</v>
      </c>
      <c r="F23" s="156">
        <v>0</v>
      </c>
      <c r="G23" s="156">
        <v>18</v>
      </c>
      <c r="H23" s="156">
        <v>2275643.6199999996</v>
      </c>
      <c r="I23" s="156">
        <v>1287311.2306849314</v>
      </c>
      <c r="J23" s="156">
        <v>0</v>
      </c>
      <c r="K23" s="156">
        <v>4656265.748465753</v>
      </c>
      <c r="L23" s="156">
        <v>0</v>
      </c>
      <c r="M23" s="156">
        <v>0</v>
      </c>
      <c r="N23" s="156">
        <v>0</v>
      </c>
      <c r="O23" s="156">
        <v>0</v>
      </c>
      <c r="P23" s="156">
        <v>0</v>
      </c>
    </row>
    <row r="24" spans="1:70" ht="15.75">
      <c r="A24" s="45" t="s">
        <v>534</v>
      </c>
      <c r="B24" s="156">
        <v>2</v>
      </c>
      <c r="C24" s="156">
        <v>0</v>
      </c>
      <c r="D24" s="156">
        <v>9502788.0843767</v>
      </c>
      <c r="E24" s="156">
        <v>0</v>
      </c>
      <c r="F24" s="156">
        <v>0</v>
      </c>
      <c r="G24" s="156">
        <v>18</v>
      </c>
      <c r="H24" s="156">
        <v>2275643.6199999996</v>
      </c>
      <c r="I24" s="156">
        <v>1287311.2306849314</v>
      </c>
      <c r="J24" s="156">
        <v>0</v>
      </c>
      <c r="K24" s="156">
        <v>4656265.748465753</v>
      </c>
      <c r="L24" s="156">
        <v>0</v>
      </c>
      <c r="M24" s="156">
        <v>0</v>
      </c>
      <c r="N24" s="156">
        <v>0</v>
      </c>
      <c r="O24" s="156">
        <v>0</v>
      </c>
      <c r="P24" s="156">
        <v>0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</row>
    <row r="25" spans="1:70" ht="15.75">
      <c r="A25" s="45" t="s">
        <v>535</v>
      </c>
      <c r="B25" s="156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</row>
    <row r="26" spans="1:70" s="66" customFormat="1" ht="31.5">
      <c r="A26" s="45" t="s">
        <v>536</v>
      </c>
      <c r="B26" s="156">
        <v>0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</row>
    <row r="27" spans="1:70" ht="15.75">
      <c r="A27" s="45" t="s">
        <v>537</v>
      </c>
      <c r="B27" s="156">
        <v>0</v>
      </c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</row>
    <row r="28" spans="1:16" ht="47.25">
      <c r="A28" s="45" t="s">
        <v>30</v>
      </c>
      <c r="B28" s="156">
        <v>0</v>
      </c>
      <c r="C28" s="156">
        <v>0</v>
      </c>
      <c r="D28" s="156">
        <v>172.68</v>
      </c>
      <c r="E28" s="156">
        <v>0</v>
      </c>
      <c r="F28" s="156">
        <v>0</v>
      </c>
      <c r="G28" s="156">
        <v>2</v>
      </c>
      <c r="H28" s="156">
        <v>42347.49</v>
      </c>
      <c r="I28" s="156">
        <v>0</v>
      </c>
      <c r="J28" s="156">
        <v>0</v>
      </c>
      <c r="K28" s="156">
        <v>32303.45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</row>
    <row r="29" spans="1:16" ht="47.25">
      <c r="A29" s="45" t="s">
        <v>31</v>
      </c>
      <c r="B29" s="156"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6">
        <v>0</v>
      </c>
      <c r="N29" s="156">
        <v>0</v>
      </c>
      <c r="O29" s="156">
        <v>0</v>
      </c>
      <c r="P29" s="156">
        <v>0</v>
      </c>
    </row>
    <row r="30" spans="1:16" ht="31.5">
      <c r="A30" s="45" t="s">
        <v>32</v>
      </c>
      <c r="B30" s="156">
        <v>2</v>
      </c>
      <c r="C30" s="156">
        <v>0</v>
      </c>
      <c r="D30" s="156">
        <v>34044.16</v>
      </c>
      <c r="E30" s="156">
        <v>5312.42</v>
      </c>
      <c r="F30" s="156">
        <v>0</v>
      </c>
      <c r="G30" s="156">
        <v>3</v>
      </c>
      <c r="H30" s="156">
        <v>194065.93</v>
      </c>
      <c r="I30" s="156">
        <v>5851.414684931507</v>
      </c>
      <c r="J30" s="156">
        <v>0</v>
      </c>
      <c r="K30" s="156">
        <v>4800</v>
      </c>
      <c r="L30" s="156">
        <v>0</v>
      </c>
      <c r="M30" s="156">
        <v>0</v>
      </c>
      <c r="N30" s="156">
        <v>0</v>
      </c>
      <c r="O30" s="156">
        <v>3051.06</v>
      </c>
      <c r="P30" s="156">
        <v>0</v>
      </c>
    </row>
    <row r="31" spans="1:16" ht="15.75">
      <c r="A31" s="45" t="s">
        <v>33</v>
      </c>
      <c r="B31" s="156">
        <v>0</v>
      </c>
      <c r="C31" s="156">
        <v>0</v>
      </c>
      <c r="D31" s="156">
        <v>0</v>
      </c>
      <c r="E31" s="156">
        <v>0</v>
      </c>
      <c r="F31" s="156">
        <v>0</v>
      </c>
      <c r="G31" s="156">
        <v>0</v>
      </c>
      <c r="H31" s="156">
        <v>0</v>
      </c>
      <c r="I31" s="156">
        <v>0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</row>
    <row r="32" spans="1:16" ht="15.75">
      <c r="A32" s="45" t="s">
        <v>34</v>
      </c>
      <c r="B32" s="156">
        <v>0</v>
      </c>
      <c r="C32" s="156">
        <v>0</v>
      </c>
      <c r="D32" s="156">
        <v>6273.52</v>
      </c>
      <c r="E32" s="156">
        <v>0</v>
      </c>
      <c r="F32" s="156">
        <v>0</v>
      </c>
      <c r="G32" s="156">
        <v>0</v>
      </c>
      <c r="H32" s="156">
        <v>0</v>
      </c>
      <c r="I32" s="156">
        <v>4238.4932383561645</v>
      </c>
      <c r="J32" s="156">
        <v>0</v>
      </c>
      <c r="K32" s="156">
        <v>0</v>
      </c>
      <c r="L32" s="156">
        <v>0</v>
      </c>
      <c r="M32" s="156">
        <v>0</v>
      </c>
      <c r="N32" s="156">
        <v>0</v>
      </c>
      <c r="O32" s="156">
        <v>0</v>
      </c>
      <c r="P32" s="156">
        <v>0</v>
      </c>
    </row>
    <row r="33" spans="1:16" ht="31.5">
      <c r="A33" s="45" t="s">
        <v>35</v>
      </c>
      <c r="B33" s="156">
        <v>2</v>
      </c>
      <c r="C33" s="156">
        <v>4889575</v>
      </c>
      <c r="D33" s="156">
        <v>2444.79</v>
      </c>
      <c r="E33" s="156">
        <v>521.35</v>
      </c>
      <c r="F33" s="156">
        <v>0</v>
      </c>
      <c r="G33" s="156">
        <v>0</v>
      </c>
      <c r="H33" s="156">
        <v>0</v>
      </c>
      <c r="I33" s="156">
        <v>929.572358724</v>
      </c>
      <c r="J33" s="156">
        <v>0</v>
      </c>
      <c r="K33" s="156">
        <v>1.95583E-11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</row>
    <row r="34" spans="1:16" ht="15.75">
      <c r="A34" s="45" t="s">
        <v>36</v>
      </c>
      <c r="B34" s="156">
        <v>0</v>
      </c>
      <c r="C34" s="156">
        <v>0</v>
      </c>
      <c r="D34" s="156">
        <v>0</v>
      </c>
      <c r="E34" s="156">
        <v>0</v>
      </c>
      <c r="F34" s="156"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0</v>
      </c>
    </row>
    <row r="35" spans="1:16" ht="15.75">
      <c r="A35" s="45" t="s">
        <v>37</v>
      </c>
      <c r="B35" s="156">
        <v>2</v>
      </c>
      <c r="C35" s="156">
        <v>0</v>
      </c>
      <c r="D35" s="156">
        <v>30.23</v>
      </c>
      <c r="E35" s="156">
        <v>0</v>
      </c>
      <c r="F35" s="156">
        <v>0</v>
      </c>
      <c r="G35" s="156">
        <v>0</v>
      </c>
      <c r="H35" s="156">
        <v>155.68</v>
      </c>
      <c r="I35" s="156">
        <v>1.564664E-14</v>
      </c>
      <c r="J35" s="156">
        <v>0</v>
      </c>
      <c r="K35" s="156">
        <v>1.95583E-11</v>
      </c>
      <c r="L35" s="156">
        <v>0</v>
      </c>
      <c r="M35" s="156">
        <v>0</v>
      </c>
      <c r="N35" s="156">
        <v>0</v>
      </c>
      <c r="O35" s="156">
        <v>0</v>
      </c>
      <c r="P35" s="156">
        <v>0</v>
      </c>
    </row>
    <row r="36" spans="1:16" ht="15.75">
      <c r="A36" s="42" t="s">
        <v>38</v>
      </c>
      <c r="B36" s="156">
        <v>36</v>
      </c>
      <c r="C36" s="156">
        <v>2452315805.6795664</v>
      </c>
      <c r="D36" s="156">
        <v>42391651.83217154</v>
      </c>
      <c r="E36" s="156">
        <v>6880080.621966269</v>
      </c>
      <c r="F36" s="156">
        <v>667739.85</v>
      </c>
      <c r="G36" s="156">
        <v>182</v>
      </c>
      <c r="H36" s="156">
        <v>8875685.1849063</v>
      </c>
      <c r="I36" s="156">
        <v>17164486.840335738</v>
      </c>
      <c r="J36" s="156">
        <v>0</v>
      </c>
      <c r="K36" s="156">
        <v>12146498.2894634</v>
      </c>
      <c r="L36" s="156">
        <v>0</v>
      </c>
      <c r="M36" s="156">
        <v>294725.74</v>
      </c>
      <c r="N36" s="156">
        <v>0</v>
      </c>
      <c r="O36" s="156">
        <v>11419230.1</v>
      </c>
      <c r="P36" s="156">
        <v>193634.71000000002</v>
      </c>
    </row>
    <row r="37" ht="15.75">
      <c r="A37" s="72"/>
    </row>
  </sheetData>
  <sheetProtection/>
  <mergeCells count="14">
    <mergeCell ref="A1:P4"/>
    <mergeCell ref="M5:N5"/>
    <mergeCell ref="O5:O6"/>
    <mergeCell ref="P5:P6"/>
    <mergeCell ref="G5:G6"/>
    <mergeCell ref="H5:H6"/>
    <mergeCell ref="K5:L5"/>
    <mergeCell ref="A5:A6"/>
    <mergeCell ref="I5:J5"/>
    <mergeCell ref="B5:B6"/>
    <mergeCell ref="C5:C6"/>
    <mergeCell ref="D5:D6"/>
    <mergeCell ref="E5:E6"/>
    <mergeCell ref="F5:F6"/>
  </mergeCells>
  <printOptions horizontalCentered="1" verticalCentered="1"/>
  <pageMargins left="0.2755905511811024" right="0.2755905511811024" top="0.3937007874015748" bottom="0.31496062992125984" header="0.1968503937007874" footer="0.2362204724409449"/>
  <pageSetup horizontalDpi="300" verticalDpi="3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zoomScale="70" zoomScaleNormal="70" zoomScaleSheetLayoutView="85" zoomScalePageLayoutView="0" workbookViewId="0" topLeftCell="A1">
      <selection activeCell="E30" sqref="E30"/>
    </sheetView>
  </sheetViews>
  <sheetFormatPr defaultColWidth="9.140625" defaultRowHeight="12.75"/>
  <cols>
    <col min="1" max="1" width="57.57421875" style="73" customWidth="1"/>
    <col min="2" max="4" width="25.7109375" style="73" customWidth="1"/>
    <col min="5" max="6" width="21.7109375" style="73" customWidth="1"/>
    <col min="7" max="7" width="27.7109375" style="73" customWidth="1"/>
    <col min="8" max="8" width="16.7109375" style="73" bestFit="1" customWidth="1"/>
    <col min="9" max="16384" width="9.140625" style="73" customWidth="1"/>
  </cols>
  <sheetData>
    <row r="1" spans="1:15" ht="37.5" customHeight="1">
      <c r="A1" s="364" t="s">
        <v>873</v>
      </c>
      <c r="B1" s="364"/>
      <c r="C1" s="364"/>
      <c r="D1" s="364"/>
      <c r="E1" s="364"/>
      <c r="F1" s="364"/>
      <c r="G1" s="364"/>
      <c r="H1" s="364"/>
      <c r="I1" s="74"/>
      <c r="J1" s="74"/>
      <c r="K1" s="74"/>
      <c r="L1" s="74"/>
      <c r="M1" s="74"/>
      <c r="N1" s="74"/>
      <c r="O1" s="74"/>
    </row>
    <row r="2" spans="1:8" ht="15.75">
      <c r="A2" s="365" t="s">
        <v>607</v>
      </c>
      <c r="B2" s="368" t="s">
        <v>115</v>
      </c>
      <c r="C2" s="369"/>
      <c r="D2" s="369"/>
      <c r="E2" s="369"/>
      <c r="F2" s="369"/>
      <c r="G2" s="369"/>
      <c r="H2" s="370"/>
    </row>
    <row r="3" spans="1:8" ht="15.75" customHeight="1">
      <c r="A3" s="366"/>
      <c r="B3" s="371"/>
      <c r="C3" s="372"/>
      <c r="D3" s="372"/>
      <c r="E3" s="372"/>
      <c r="F3" s="372"/>
      <c r="G3" s="372"/>
      <c r="H3" s="373"/>
    </row>
    <row r="4" spans="1:8" ht="47.25">
      <c r="A4" s="367"/>
      <c r="B4" s="43" t="s">
        <v>3</v>
      </c>
      <c r="C4" s="42" t="s">
        <v>89</v>
      </c>
      <c r="D4" s="42" t="s">
        <v>4</v>
      </c>
      <c r="E4" s="42" t="s">
        <v>5</v>
      </c>
      <c r="F4" s="42" t="s">
        <v>423</v>
      </c>
      <c r="G4" s="42" t="s">
        <v>568</v>
      </c>
      <c r="H4" s="42" t="s">
        <v>569</v>
      </c>
    </row>
    <row r="5" spans="1:8" ht="15.75">
      <c r="A5" s="45" t="s">
        <v>20</v>
      </c>
      <c r="B5" s="191">
        <v>235669</v>
      </c>
      <c r="C5" s="191">
        <v>446092.107</v>
      </c>
      <c r="D5" s="191">
        <v>4977.59</v>
      </c>
      <c r="E5" s="191">
        <v>0</v>
      </c>
      <c r="F5" s="191">
        <v>0</v>
      </c>
      <c r="G5" s="191">
        <v>79023.58032132503</v>
      </c>
      <c r="H5" s="191">
        <v>0</v>
      </c>
    </row>
    <row r="6" spans="1:8" ht="47.25">
      <c r="A6" s="45" t="s">
        <v>538</v>
      </c>
      <c r="B6" s="191">
        <v>0</v>
      </c>
      <c r="C6" s="191">
        <v>0</v>
      </c>
      <c r="D6" s="191">
        <v>0</v>
      </c>
      <c r="E6" s="191">
        <v>0</v>
      </c>
      <c r="F6" s="191">
        <v>0</v>
      </c>
      <c r="G6" s="191">
        <v>0</v>
      </c>
      <c r="H6" s="191">
        <v>0</v>
      </c>
    </row>
    <row r="7" spans="1:8" ht="15.75">
      <c r="A7" s="45" t="s">
        <v>21</v>
      </c>
      <c r="B7" s="191">
        <v>0</v>
      </c>
      <c r="C7" s="191">
        <v>0</v>
      </c>
      <c r="D7" s="191">
        <v>0</v>
      </c>
      <c r="E7" s="191">
        <v>0</v>
      </c>
      <c r="F7" s="191">
        <v>0</v>
      </c>
      <c r="G7" s="191">
        <v>0</v>
      </c>
      <c r="H7" s="191">
        <v>0</v>
      </c>
    </row>
    <row r="8" spans="1:8" ht="31.5">
      <c r="A8" s="45" t="s">
        <v>22</v>
      </c>
      <c r="B8" s="191">
        <v>243269</v>
      </c>
      <c r="C8" s="191">
        <v>1722679.916</v>
      </c>
      <c r="D8" s="191">
        <v>1362448.168</v>
      </c>
      <c r="E8" s="191">
        <v>0</v>
      </c>
      <c r="F8" s="191">
        <v>0</v>
      </c>
      <c r="G8" s="191">
        <v>261626.86790056905</v>
      </c>
      <c r="H8" s="191">
        <v>0</v>
      </c>
    </row>
    <row r="9" spans="1:8" ht="31.5">
      <c r="A9" s="45" t="s">
        <v>23</v>
      </c>
      <c r="B9" s="191">
        <v>0</v>
      </c>
      <c r="C9" s="191">
        <v>0</v>
      </c>
      <c r="D9" s="191">
        <v>0</v>
      </c>
      <c r="E9" s="191">
        <v>0</v>
      </c>
      <c r="F9" s="191">
        <v>0</v>
      </c>
      <c r="G9" s="191">
        <v>0</v>
      </c>
      <c r="H9" s="191">
        <v>0</v>
      </c>
    </row>
    <row r="10" spans="1:8" ht="15.75">
      <c r="A10" s="45" t="s">
        <v>24</v>
      </c>
      <c r="B10" s="191">
        <v>0</v>
      </c>
      <c r="C10" s="191">
        <v>0</v>
      </c>
      <c r="D10" s="191">
        <v>0</v>
      </c>
      <c r="E10" s="191">
        <v>0</v>
      </c>
      <c r="F10" s="191">
        <v>0</v>
      </c>
      <c r="G10" s="191">
        <v>0</v>
      </c>
      <c r="H10" s="191">
        <v>0</v>
      </c>
    </row>
    <row r="11" spans="1:8" ht="15.75">
      <c r="A11" s="45" t="s">
        <v>25</v>
      </c>
      <c r="B11" s="191">
        <v>0</v>
      </c>
      <c r="C11" s="191">
        <v>0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</row>
    <row r="12" spans="1:8" ht="31.5">
      <c r="A12" s="45" t="s">
        <v>26</v>
      </c>
      <c r="B12" s="191">
        <v>0</v>
      </c>
      <c r="C12" s="191">
        <v>0</v>
      </c>
      <c r="D12" s="191">
        <v>0</v>
      </c>
      <c r="E12" s="191">
        <v>0</v>
      </c>
      <c r="F12" s="191">
        <v>0</v>
      </c>
      <c r="G12" s="191">
        <v>0</v>
      </c>
      <c r="H12" s="191">
        <v>0</v>
      </c>
    </row>
    <row r="13" spans="1:8" ht="31.5">
      <c r="A13" s="45" t="s">
        <v>27</v>
      </c>
      <c r="B13" s="191">
        <v>17</v>
      </c>
      <c r="C13" s="191">
        <v>5051633.47</v>
      </c>
      <c r="D13" s="191">
        <v>21613.36</v>
      </c>
      <c r="E13" s="191">
        <v>52990.17999999999</v>
      </c>
      <c r="F13" s="191">
        <v>5405</v>
      </c>
      <c r="G13" s="191">
        <v>89085.25849722161</v>
      </c>
      <c r="H13" s="191">
        <v>0</v>
      </c>
    </row>
    <row r="14" spans="1:8" ht="15.75">
      <c r="A14" s="45" t="s">
        <v>601</v>
      </c>
      <c r="B14" s="191">
        <v>4</v>
      </c>
      <c r="C14" s="191">
        <v>181749.24</v>
      </c>
      <c r="D14" s="191">
        <v>21613.36</v>
      </c>
      <c r="E14" s="191">
        <v>52332.899999999994</v>
      </c>
      <c r="F14" s="191">
        <v>5405</v>
      </c>
      <c r="G14" s="191">
        <v>88639.9538</v>
      </c>
      <c r="H14" s="191">
        <v>0</v>
      </c>
    </row>
    <row r="15" spans="1:8" ht="15.75">
      <c r="A15" s="45" t="s">
        <v>602</v>
      </c>
      <c r="B15" s="191">
        <v>13</v>
      </c>
      <c r="C15" s="191">
        <v>4869884.2299999995</v>
      </c>
      <c r="D15" s="191">
        <v>0</v>
      </c>
      <c r="E15" s="191">
        <v>657.28</v>
      </c>
      <c r="F15" s="191">
        <v>0</v>
      </c>
      <c r="G15" s="191">
        <v>445.3046972216109</v>
      </c>
      <c r="H15" s="191">
        <v>0</v>
      </c>
    </row>
    <row r="16" spans="1:8" ht="15.75">
      <c r="A16" s="45" t="s">
        <v>603</v>
      </c>
      <c r="B16" s="191">
        <v>0</v>
      </c>
      <c r="C16" s="191">
        <v>0</v>
      </c>
      <c r="D16" s="191">
        <v>0</v>
      </c>
      <c r="E16" s="191">
        <v>0</v>
      </c>
      <c r="F16" s="191">
        <v>0</v>
      </c>
      <c r="G16" s="191">
        <v>0</v>
      </c>
      <c r="H16" s="191">
        <v>0</v>
      </c>
    </row>
    <row r="17" spans="1:8" ht="15.75">
      <c r="A17" s="45" t="s">
        <v>604</v>
      </c>
      <c r="B17" s="191">
        <v>0</v>
      </c>
      <c r="C17" s="191">
        <v>0</v>
      </c>
      <c r="D17" s="191">
        <v>0</v>
      </c>
      <c r="E17" s="191">
        <v>0</v>
      </c>
      <c r="F17" s="191">
        <v>0</v>
      </c>
      <c r="G17" s="191">
        <v>0</v>
      </c>
      <c r="H17" s="191">
        <v>0</v>
      </c>
    </row>
    <row r="18" spans="1:8" ht="15.75">
      <c r="A18" s="45" t="s">
        <v>28</v>
      </c>
      <c r="B18" s="191">
        <v>4</v>
      </c>
      <c r="C18" s="191">
        <v>5367</v>
      </c>
      <c r="D18" s="191">
        <v>0</v>
      </c>
      <c r="E18" s="191">
        <v>1495.82</v>
      </c>
      <c r="F18" s="191">
        <v>0</v>
      </c>
      <c r="G18" s="191">
        <v>1907.4154999999998</v>
      </c>
      <c r="H18" s="191">
        <v>0</v>
      </c>
    </row>
    <row r="19" spans="1:8" ht="31.5">
      <c r="A19" s="45" t="s">
        <v>605</v>
      </c>
      <c r="B19" s="191">
        <v>4</v>
      </c>
      <c r="C19" s="191">
        <v>5367</v>
      </c>
      <c r="D19" s="191">
        <v>0</v>
      </c>
      <c r="E19" s="191">
        <v>1495.82</v>
      </c>
      <c r="F19" s="191">
        <v>0</v>
      </c>
      <c r="G19" s="191">
        <v>1907.4154999999998</v>
      </c>
      <c r="H19" s="191">
        <v>0</v>
      </c>
    </row>
    <row r="20" spans="1:8" ht="15.75">
      <c r="A20" s="45" t="s">
        <v>606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</row>
    <row r="21" spans="1:8" ht="31.5">
      <c r="A21" s="45" t="s">
        <v>29</v>
      </c>
      <c r="B21" s="191">
        <v>425892</v>
      </c>
      <c r="C21" s="191">
        <v>52330322.205242194</v>
      </c>
      <c r="D21" s="191">
        <v>16230317.092999998</v>
      </c>
      <c r="E21" s="191">
        <v>16425681.88</v>
      </c>
      <c r="F21" s="191">
        <v>11934376.192448504</v>
      </c>
      <c r="G21" s="191">
        <v>7576852.442724068</v>
      </c>
      <c r="H21" s="191">
        <v>0</v>
      </c>
    </row>
    <row r="22" spans="1:8" ht="15.75">
      <c r="A22" s="45" t="s">
        <v>534</v>
      </c>
      <c r="B22" s="191">
        <v>423288</v>
      </c>
      <c r="C22" s="191">
        <v>50697483.9752422</v>
      </c>
      <c r="D22" s="191">
        <v>16230317.092999998</v>
      </c>
      <c r="E22" s="191">
        <v>16425681.88</v>
      </c>
      <c r="F22" s="191">
        <v>11005719.853659179</v>
      </c>
      <c r="G22" s="191">
        <v>7576852.442724068</v>
      </c>
      <c r="H22" s="191">
        <v>0</v>
      </c>
    </row>
    <row r="23" spans="1:8" ht="15.75">
      <c r="A23" s="45" t="s">
        <v>535</v>
      </c>
      <c r="B23" s="191">
        <v>2604</v>
      </c>
      <c r="C23" s="191">
        <v>1632838.23</v>
      </c>
      <c r="D23" s="191">
        <v>0</v>
      </c>
      <c r="E23" s="191">
        <v>0</v>
      </c>
      <c r="F23" s="191">
        <v>928656.3387893271</v>
      </c>
      <c r="G23" s="191">
        <v>0</v>
      </c>
      <c r="H23" s="191">
        <v>0</v>
      </c>
    </row>
    <row r="24" spans="1:8" ht="31.5">
      <c r="A24" s="45" t="s">
        <v>536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</row>
    <row r="25" spans="1:8" ht="15.75">
      <c r="A25" s="45" t="s">
        <v>537</v>
      </c>
      <c r="B25" s="191">
        <v>0</v>
      </c>
      <c r="C25" s="191">
        <v>0</v>
      </c>
      <c r="D25" s="191">
        <v>0</v>
      </c>
      <c r="E25" s="191">
        <v>0</v>
      </c>
      <c r="F25" s="191">
        <v>0</v>
      </c>
      <c r="G25" s="191">
        <v>0</v>
      </c>
      <c r="H25" s="191">
        <v>0</v>
      </c>
    </row>
    <row r="26" spans="1:8" ht="47.25">
      <c r="A26" s="45" t="s">
        <v>30</v>
      </c>
      <c r="B26" s="191">
        <v>0</v>
      </c>
      <c r="C26" s="191">
        <v>0</v>
      </c>
      <c r="D26" s="191">
        <v>0</v>
      </c>
      <c r="E26" s="191">
        <v>0</v>
      </c>
      <c r="F26" s="191">
        <v>0</v>
      </c>
      <c r="G26" s="191">
        <v>0</v>
      </c>
      <c r="H26" s="191">
        <v>0</v>
      </c>
    </row>
    <row r="27" spans="1:8" ht="47.25">
      <c r="A27" s="45" t="s">
        <v>31</v>
      </c>
      <c r="B27" s="191">
        <v>0</v>
      </c>
      <c r="C27" s="191">
        <v>0</v>
      </c>
      <c r="D27" s="191">
        <v>0</v>
      </c>
      <c r="E27" s="191">
        <v>0</v>
      </c>
      <c r="F27" s="191">
        <v>0</v>
      </c>
      <c r="G27" s="191">
        <v>0</v>
      </c>
      <c r="H27" s="191">
        <v>0</v>
      </c>
    </row>
    <row r="28" spans="1:8" ht="31.5">
      <c r="A28" s="45" t="s">
        <v>32</v>
      </c>
      <c r="B28" s="191">
        <v>9</v>
      </c>
      <c r="C28" s="191">
        <v>1040622.16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</row>
    <row r="29" spans="1:8" ht="15.75">
      <c r="A29" s="45" t="s">
        <v>33</v>
      </c>
      <c r="B29" s="191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</row>
    <row r="30" spans="1:8" ht="15.75">
      <c r="A30" s="45" t="s">
        <v>34</v>
      </c>
      <c r="B30" s="191">
        <v>2947</v>
      </c>
      <c r="C30" s="191">
        <v>10350435.950000001</v>
      </c>
      <c r="D30" s="191">
        <v>178487.34</v>
      </c>
      <c r="E30" s="191">
        <v>54463425.70574</v>
      </c>
      <c r="F30" s="191">
        <v>11685329.29962</v>
      </c>
      <c r="G30" s="191">
        <v>11182144.254292546</v>
      </c>
      <c r="H30" s="191">
        <v>0</v>
      </c>
    </row>
    <row r="31" spans="1:8" ht="31.5">
      <c r="A31" s="45" t="s">
        <v>35</v>
      </c>
      <c r="B31" s="191">
        <v>0</v>
      </c>
      <c r="C31" s="191">
        <v>0</v>
      </c>
      <c r="D31" s="191">
        <v>0</v>
      </c>
      <c r="E31" s="191">
        <v>0</v>
      </c>
      <c r="F31" s="191">
        <v>0</v>
      </c>
      <c r="G31" s="191">
        <v>0</v>
      </c>
      <c r="H31" s="191">
        <v>0</v>
      </c>
    </row>
    <row r="32" spans="1:8" ht="15.75">
      <c r="A32" s="45" t="s">
        <v>36</v>
      </c>
      <c r="B32" s="191">
        <v>0</v>
      </c>
      <c r="C32" s="191">
        <v>0</v>
      </c>
      <c r="D32" s="191">
        <v>0</v>
      </c>
      <c r="E32" s="191">
        <v>0</v>
      </c>
      <c r="F32" s="191">
        <v>0</v>
      </c>
      <c r="G32" s="191">
        <v>0</v>
      </c>
      <c r="H32" s="191">
        <v>0</v>
      </c>
    </row>
    <row r="33" spans="1:8" ht="15.75">
      <c r="A33" s="45" t="s">
        <v>37</v>
      </c>
      <c r="B33" s="191">
        <v>241729</v>
      </c>
      <c r="C33" s="191">
        <v>743080.12</v>
      </c>
      <c r="D33" s="191">
        <v>0</v>
      </c>
      <c r="E33" s="191">
        <v>0</v>
      </c>
      <c r="F33" s="191">
        <v>0</v>
      </c>
      <c r="G33" s="191">
        <v>110380.4559560206</v>
      </c>
      <c r="H33" s="191">
        <v>0</v>
      </c>
    </row>
    <row r="34" spans="1:8" s="200" customFormat="1" ht="15.75">
      <c r="A34" s="199" t="s">
        <v>38</v>
      </c>
      <c r="B34" s="191">
        <v>1149536</v>
      </c>
      <c r="C34" s="191">
        <v>71690232.92824219</v>
      </c>
      <c r="D34" s="191">
        <v>17797843.551</v>
      </c>
      <c r="E34" s="191">
        <v>70943593.58574</v>
      </c>
      <c r="F34" s="191">
        <v>23625110.492068507</v>
      </c>
      <c r="G34" s="191">
        <v>19301020.27519175</v>
      </c>
      <c r="H34" s="191">
        <v>0</v>
      </c>
    </row>
    <row r="35" ht="21.75" customHeight="1"/>
  </sheetData>
  <sheetProtection insertColumns="0"/>
  <mergeCells count="3">
    <mergeCell ref="A1:H1"/>
    <mergeCell ref="A2:A4"/>
    <mergeCell ref="B2:H3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3"/>
  <sheetViews>
    <sheetView zoomScale="55" zoomScaleNormal="55" zoomScaleSheetLayoutView="80" zoomScalePageLayoutView="0" workbookViewId="0" topLeftCell="A1">
      <selection activeCell="E30" sqref="E30"/>
    </sheetView>
  </sheetViews>
  <sheetFormatPr defaultColWidth="9.140625" defaultRowHeight="12.75"/>
  <cols>
    <col min="1" max="1" width="9.140625" style="16" customWidth="1"/>
    <col min="2" max="2" width="60.8515625" style="16" customWidth="1"/>
    <col min="3" max="3" width="13.57421875" style="17" customWidth="1"/>
    <col min="4" max="4" width="16.00390625" style="17" customWidth="1"/>
    <col min="5" max="5" width="19.8515625" style="17" customWidth="1"/>
    <col min="6" max="6" width="12.8515625" style="16" bestFit="1" customWidth="1"/>
    <col min="7" max="7" width="13.00390625" style="17" customWidth="1"/>
    <col min="8" max="8" width="13.140625" style="17" customWidth="1"/>
    <col min="9" max="9" width="15.140625" style="17" customWidth="1"/>
    <col min="10" max="10" width="12.8515625" style="17" bestFit="1" customWidth="1"/>
    <col min="11" max="11" width="16.7109375" style="17" customWidth="1"/>
    <col min="12" max="12" width="10.28125" style="17" customWidth="1"/>
    <col min="13" max="13" width="14.7109375" style="17" customWidth="1"/>
    <col min="14" max="14" width="15.421875" style="17" customWidth="1"/>
    <col min="15" max="15" width="11.00390625" style="17" customWidth="1"/>
    <col min="16" max="16" width="14.57421875" style="17" customWidth="1"/>
    <col min="17" max="17" width="9.421875" style="17" customWidth="1"/>
    <col min="18" max="18" width="15.00390625" style="17" customWidth="1"/>
    <col min="19" max="19" width="12.00390625" style="17" customWidth="1"/>
    <col min="20" max="20" width="10.140625" style="17" customWidth="1"/>
    <col min="21" max="21" width="10.28125" style="17" customWidth="1"/>
    <col min="22" max="22" width="9.7109375" style="17" bestFit="1" customWidth="1"/>
    <col min="23" max="23" width="13.28125" style="17" customWidth="1"/>
    <col min="24" max="24" width="12.28125" style="17" customWidth="1"/>
    <col min="25" max="25" width="10.28125" style="17" customWidth="1"/>
    <col min="26" max="26" width="13.8515625" style="17" bestFit="1" customWidth="1"/>
    <col min="27" max="27" width="14.7109375" style="17" bestFit="1" customWidth="1"/>
    <col min="28" max="28" width="16.7109375" style="16" customWidth="1"/>
    <col min="29" max="29" width="15.7109375" style="17" bestFit="1" customWidth="1"/>
    <col min="30" max="30" width="11.8515625" style="17" bestFit="1" customWidth="1"/>
    <col min="31" max="16384" width="9.140625" style="17" customWidth="1"/>
  </cols>
  <sheetData>
    <row r="1" spans="1:29" s="18" customFormat="1" ht="18.75" customHeight="1">
      <c r="A1" s="385" t="s">
        <v>874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</row>
    <row r="2" spans="1:29" s="19" customFormat="1" ht="9.75" customHeight="1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</row>
    <row r="3" spans="1:30" s="19" customFormat="1" ht="17.25" customHeight="1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205" t="s">
        <v>857</v>
      </c>
    </row>
    <row r="4" spans="1:29" ht="11.25" hidden="1">
      <c r="A4" s="386"/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</row>
    <row r="5" spans="1:29" ht="11.25" customHeight="1">
      <c r="A5" s="378" t="s">
        <v>348</v>
      </c>
      <c r="B5" s="379"/>
      <c r="C5" s="374" t="s">
        <v>763</v>
      </c>
      <c r="D5" s="374" t="s">
        <v>767</v>
      </c>
      <c r="E5" s="374" t="s">
        <v>764</v>
      </c>
      <c r="F5" s="288" t="s">
        <v>768</v>
      </c>
      <c r="G5" s="374" t="s">
        <v>776</v>
      </c>
      <c r="H5" s="374" t="s">
        <v>771</v>
      </c>
      <c r="I5" s="374" t="s">
        <v>766</v>
      </c>
      <c r="J5" s="374" t="s">
        <v>769</v>
      </c>
      <c r="K5" s="374" t="s">
        <v>773</v>
      </c>
      <c r="L5" s="374" t="s">
        <v>765</v>
      </c>
      <c r="M5" s="374" t="s">
        <v>770</v>
      </c>
      <c r="N5" s="374" t="s">
        <v>772</v>
      </c>
      <c r="O5" s="374" t="s">
        <v>817</v>
      </c>
      <c r="P5" s="374" t="s">
        <v>777</v>
      </c>
      <c r="Q5" s="374" t="s">
        <v>818</v>
      </c>
      <c r="R5" s="374" t="s">
        <v>780</v>
      </c>
      <c r="S5" s="374" t="s">
        <v>774</v>
      </c>
      <c r="T5" s="374" t="s">
        <v>779</v>
      </c>
      <c r="U5" s="374" t="s">
        <v>778</v>
      </c>
      <c r="V5" s="374" t="s">
        <v>775</v>
      </c>
      <c r="W5" s="374" t="s">
        <v>784</v>
      </c>
      <c r="X5" s="374" t="s">
        <v>782</v>
      </c>
      <c r="Y5" s="374" t="s">
        <v>783</v>
      </c>
      <c r="Z5" s="374" t="s">
        <v>781</v>
      </c>
      <c r="AA5" s="288" t="s">
        <v>819</v>
      </c>
      <c r="AB5" s="374" t="s">
        <v>785</v>
      </c>
      <c r="AC5" s="374" t="s">
        <v>856</v>
      </c>
    </row>
    <row r="6" spans="1:29" ht="11.25" customHeight="1">
      <c r="A6" s="380"/>
      <c r="B6" s="381"/>
      <c r="C6" s="375"/>
      <c r="D6" s="375"/>
      <c r="E6" s="375"/>
      <c r="F6" s="377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7"/>
      <c r="AB6" s="375"/>
      <c r="AC6" s="375"/>
    </row>
    <row r="7" spans="1:29" ht="69" customHeight="1">
      <c r="A7" s="382"/>
      <c r="B7" s="383"/>
      <c r="C7" s="376"/>
      <c r="D7" s="376"/>
      <c r="E7" s="376"/>
      <c r="F7" s="289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289"/>
      <c r="AB7" s="376"/>
      <c r="AC7" s="376"/>
    </row>
    <row r="8" spans="1:29" ht="15.75">
      <c r="A8" s="384"/>
      <c r="B8" s="38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90"/>
    </row>
    <row r="9" spans="1:29" ht="15.75">
      <c r="A9" s="166" t="s">
        <v>101</v>
      </c>
      <c r="B9" s="167" t="s">
        <v>349</v>
      </c>
      <c r="C9" s="190">
        <v>8200</v>
      </c>
      <c r="D9" s="190">
        <v>1263</v>
      </c>
      <c r="E9" s="190">
        <v>303</v>
      </c>
      <c r="F9" s="190">
        <v>22</v>
      </c>
      <c r="G9" s="190">
        <v>32</v>
      </c>
      <c r="H9" s="190">
        <v>17</v>
      </c>
      <c r="I9" s="190">
        <v>2938</v>
      </c>
      <c r="J9" s="190">
        <v>423.0206499999998</v>
      </c>
      <c r="K9" s="190">
        <v>52</v>
      </c>
      <c r="L9" s="190">
        <v>60</v>
      </c>
      <c r="M9" s="190">
        <v>764</v>
      </c>
      <c r="N9" s="190">
        <v>1244</v>
      </c>
      <c r="O9" s="190">
        <v>22</v>
      </c>
      <c r="P9" s="190">
        <v>105.58629000000006</v>
      </c>
      <c r="Q9" s="190">
        <v>153.73697</v>
      </c>
      <c r="R9" s="190">
        <v>25</v>
      </c>
      <c r="S9" s="190">
        <v>76</v>
      </c>
      <c r="T9" s="190">
        <v>591</v>
      </c>
      <c r="U9" s="190">
        <v>54</v>
      </c>
      <c r="V9" s="190">
        <v>102</v>
      </c>
      <c r="W9" s="190">
        <v>23</v>
      </c>
      <c r="X9" s="190">
        <v>47</v>
      </c>
      <c r="Y9" s="190">
        <v>0</v>
      </c>
      <c r="Z9" s="190">
        <v>48</v>
      </c>
      <c r="AA9" s="190">
        <v>1</v>
      </c>
      <c r="AB9" s="190">
        <v>328</v>
      </c>
      <c r="AC9" s="222">
        <f aca="true" t="shared" si="0" ref="AC9:AC40">SUM(C9:AB9)</f>
        <v>16894.34391</v>
      </c>
    </row>
    <row r="10" spans="1:29" ht="15.75">
      <c r="A10" s="166" t="s">
        <v>350</v>
      </c>
      <c r="B10" s="168" t="s">
        <v>351</v>
      </c>
      <c r="C10" s="190">
        <v>344</v>
      </c>
      <c r="D10" s="190">
        <v>1263</v>
      </c>
      <c r="E10" s="190">
        <v>303</v>
      </c>
      <c r="F10" s="190">
        <v>22</v>
      </c>
      <c r="G10" s="190">
        <v>32</v>
      </c>
      <c r="H10" s="190">
        <v>0</v>
      </c>
      <c r="I10" s="190">
        <v>2194</v>
      </c>
      <c r="J10" s="190">
        <v>423.0206499999998</v>
      </c>
      <c r="K10" s="190">
        <v>52</v>
      </c>
      <c r="L10" s="190">
        <v>60</v>
      </c>
      <c r="M10" s="190">
        <v>755</v>
      </c>
      <c r="N10" s="190">
        <v>989</v>
      </c>
      <c r="O10" s="190">
        <v>21</v>
      </c>
      <c r="P10" s="190">
        <v>74.83333000000007</v>
      </c>
      <c r="Q10" s="190">
        <v>13.736970000000015</v>
      </c>
      <c r="R10" s="190">
        <v>25</v>
      </c>
      <c r="S10" s="190">
        <v>76</v>
      </c>
      <c r="T10" s="190">
        <v>587</v>
      </c>
      <c r="U10" s="190">
        <v>23</v>
      </c>
      <c r="V10" s="190">
        <v>102</v>
      </c>
      <c r="W10" s="190">
        <v>11</v>
      </c>
      <c r="X10" s="190">
        <v>5</v>
      </c>
      <c r="Y10" s="190">
        <v>0</v>
      </c>
      <c r="Z10" s="190">
        <v>0</v>
      </c>
      <c r="AA10" s="190">
        <v>0</v>
      </c>
      <c r="AB10" s="190">
        <v>324</v>
      </c>
      <c r="AC10" s="222">
        <f t="shared" si="0"/>
        <v>7699.59095</v>
      </c>
    </row>
    <row r="11" spans="1:29" ht="15.75">
      <c r="A11" s="166" t="s">
        <v>350</v>
      </c>
      <c r="B11" s="168" t="s">
        <v>352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0</v>
      </c>
      <c r="U11" s="190">
        <v>0</v>
      </c>
      <c r="V11" s="190">
        <v>0</v>
      </c>
      <c r="W11" s="190">
        <v>0</v>
      </c>
      <c r="X11" s="190">
        <v>0</v>
      </c>
      <c r="Y11" s="190">
        <v>0</v>
      </c>
      <c r="Z11" s="190">
        <v>0</v>
      </c>
      <c r="AA11" s="190">
        <v>0</v>
      </c>
      <c r="AB11" s="190">
        <v>0</v>
      </c>
      <c r="AC11" s="222">
        <f t="shared" si="0"/>
        <v>0</v>
      </c>
    </row>
    <row r="12" spans="1:29" ht="15.75">
      <c r="A12" s="166" t="s">
        <v>350</v>
      </c>
      <c r="B12" s="168" t="s">
        <v>121</v>
      </c>
      <c r="C12" s="190">
        <v>7856</v>
      </c>
      <c r="D12" s="190">
        <v>0</v>
      </c>
      <c r="E12" s="190">
        <v>0</v>
      </c>
      <c r="F12" s="190">
        <v>0</v>
      </c>
      <c r="G12" s="190">
        <v>0</v>
      </c>
      <c r="H12" s="190">
        <v>17</v>
      </c>
      <c r="I12" s="190">
        <v>744</v>
      </c>
      <c r="J12" s="190">
        <v>0</v>
      </c>
      <c r="K12" s="190">
        <v>0</v>
      </c>
      <c r="L12" s="190">
        <v>0</v>
      </c>
      <c r="M12" s="190">
        <v>9</v>
      </c>
      <c r="N12" s="190">
        <v>255</v>
      </c>
      <c r="O12" s="190">
        <v>1</v>
      </c>
      <c r="P12" s="190">
        <v>30.75295999999999</v>
      </c>
      <c r="Q12" s="190">
        <v>140</v>
      </c>
      <c r="R12" s="190">
        <v>0</v>
      </c>
      <c r="S12" s="190">
        <v>0</v>
      </c>
      <c r="T12" s="190">
        <v>4</v>
      </c>
      <c r="U12" s="190">
        <v>31</v>
      </c>
      <c r="V12" s="190">
        <v>0</v>
      </c>
      <c r="W12" s="190">
        <v>12</v>
      </c>
      <c r="X12" s="190">
        <v>42</v>
      </c>
      <c r="Y12" s="190">
        <v>0</v>
      </c>
      <c r="Z12" s="190">
        <v>48</v>
      </c>
      <c r="AA12" s="190">
        <v>1</v>
      </c>
      <c r="AB12" s="190">
        <v>4</v>
      </c>
      <c r="AC12" s="222">
        <f t="shared" si="0"/>
        <v>9194.75296</v>
      </c>
    </row>
    <row r="13" spans="1:29" ht="15.75">
      <c r="A13" s="166" t="s">
        <v>113</v>
      </c>
      <c r="B13" s="169" t="s">
        <v>353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0">
        <v>0</v>
      </c>
      <c r="Y13" s="190">
        <v>0</v>
      </c>
      <c r="Z13" s="190">
        <v>0</v>
      </c>
      <c r="AA13" s="190">
        <v>0</v>
      </c>
      <c r="AB13" s="190">
        <v>0</v>
      </c>
      <c r="AC13" s="222">
        <f t="shared" si="0"/>
        <v>0</v>
      </c>
    </row>
    <row r="14" spans="1:29" ht="15.75">
      <c r="A14" s="166" t="s">
        <v>354</v>
      </c>
      <c r="B14" s="168" t="s">
        <v>355</v>
      </c>
      <c r="C14" s="190">
        <v>26172</v>
      </c>
      <c r="D14" s="190">
        <v>18288</v>
      </c>
      <c r="E14" s="190">
        <v>23715</v>
      </c>
      <c r="F14" s="190">
        <v>9556</v>
      </c>
      <c r="G14" s="190">
        <v>0</v>
      </c>
      <c r="H14" s="190">
        <v>5383</v>
      </c>
      <c r="I14" s="190">
        <v>11938</v>
      </c>
      <c r="J14" s="190">
        <v>6268.435</v>
      </c>
      <c r="K14" s="190">
        <v>0</v>
      </c>
      <c r="L14" s="190">
        <v>55713</v>
      </c>
      <c r="M14" s="190">
        <v>9527</v>
      </c>
      <c r="N14" s="190">
        <v>5118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10302</v>
      </c>
      <c r="U14" s="190">
        <v>43</v>
      </c>
      <c r="V14" s="190">
        <v>0</v>
      </c>
      <c r="W14" s="190">
        <v>0</v>
      </c>
      <c r="X14" s="190">
        <v>3159</v>
      </c>
      <c r="Y14" s="190">
        <v>0</v>
      </c>
      <c r="Z14" s="190">
        <v>0</v>
      </c>
      <c r="AA14" s="190">
        <v>4146</v>
      </c>
      <c r="AB14" s="190">
        <v>3858</v>
      </c>
      <c r="AC14" s="222">
        <f t="shared" si="0"/>
        <v>193186.435</v>
      </c>
    </row>
    <row r="15" spans="1:29" ht="31.5">
      <c r="A15" s="170">
        <v>1</v>
      </c>
      <c r="B15" s="171" t="s">
        <v>570</v>
      </c>
      <c r="C15" s="190">
        <v>0</v>
      </c>
      <c r="D15" s="190">
        <v>0</v>
      </c>
      <c r="E15" s="190">
        <v>14596</v>
      </c>
      <c r="F15" s="190">
        <v>0</v>
      </c>
      <c r="G15" s="190">
        <v>0</v>
      </c>
      <c r="H15" s="190">
        <v>442</v>
      </c>
      <c r="I15" s="190">
        <v>6569</v>
      </c>
      <c r="J15" s="190">
        <v>0</v>
      </c>
      <c r="K15" s="190">
        <v>0</v>
      </c>
      <c r="L15" s="190">
        <v>0</v>
      </c>
      <c r="M15" s="190">
        <v>5382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539</v>
      </c>
      <c r="Y15" s="190">
        <v>0</v>
      </c>
      <c r="Z15" s="190">
        <v>0</v>
      </c>
      <c r="AA15" s="190">
        <v>0</v>
      </c>
      <c r="AB15" s="190">
        <v>0</v>
      </c>
      <c r="AC15" s="222">
        <f t="shared" si="0"/>
        <v>27528</v>
      </c>
    </row>
    <row r="16" spans="1:29" ht="47.25">
      <c r="A16" s="166" t="s">
        <v>356</v>
      </c>
      <c r="B16" s="168" t="s">
        <v>357</v>
      </c>
      <c r="C16" s="190">
        <v>8962</v>
      </c>
      <c r="D16" s="190">
        <v>0</v>
      </c>
      <c r="E16" s="190">
        <v>28890</v>
      </c>
      <c r="F16" s="190">
        <v>0</v>
      </c>
      <c r="G16" s="190">
        <v>0</v>
      </c>
      <c r="H16" s="190">
        <v>13288</v>
      </c>
      <c r="I16" s="190">
        <v>0</v>
      </c>
      <c r="J16" s="190">
        <v>0</v>
      </c>
      <c r="K16" s="190">
        <v>0</v>
      </c>
      <c r="L16" s="190">
        <v>12823</v>
      </c>
      <c r="M16" s="190">
        <v>16691</v>
      </c>
      <c r="N16" s="190">
        <v>3773</v>
      </c>
      <c r="O16" s="190">
        <v>0</v>
      </c>
      <c r="P16" s="190">
        <v>0</v>
      </c>
      <c r="Q16" s="190">
        <v>0</v>
      </c>
      <c r="R16" s="190">
        <v>500</v>
      </c>
      <c r="S16" s="190">
        <v>0</v>
      </c>
      <c r="T16" s="190">
        <v>0</v>
      </c>
      <c r="U16" s="190">
        <v>0</v>
      </c>
      <c r="V16" s="190">
        <v>7625</v>
      </c>
      <c r="W16" s="190">
        <v>0</v>
      </c>
      <c r="X16" s="190">
        <v>50</v>
      </c>
      <c r="Y16" s="190">
        <v>593</v>
      </c>
      <c r="Z16" s="190">
        <v>0</v>
      </c>
      <c r="AA16" s="190">
        <v>0</v>
      </c>
      <c r="AB16" s="190">
        <v>0</v>
      </c>
      <c r="AC16" s="222">
        <f t="shared" si="0"/>
        <v>93195</v>
      </c>
    </row>
    <row r="17" spans="1:29" ht="31.5">
      <c r="A17" s="166" t="s">
        <v>102</v>
      </c>
      <c r="B17" s="168" t="s">
        <v>358</v>
      </c>
      <c r="C17" s="190">
        <v>8962</v>
      </c>
      <c r="D17" s="190">
        <v>0</v>
      </c>
      <c r="E17" s="190">
        <v>28801</v>
      </c>
      <c r="F17" s="190">
        <v>0</v>
      </c>
      <c r="G17" s="190">
        <v>0</v>
      </c>
      <c r="H17" s="190">
        <v>13288</v>
      </c>
      <c r="I17" s="190">
        <v>0</v>
      </c>
      <c r="J17" s="190">
        <v>0</v>
      </c>
      <c r="K17" s="190">
        <v>0</v>
      </c>
      <c r="L17" s="190">
        <v>12823</v>
      </c>
      <c r="M17" s="190">
        <v>3766</v>
      </c>
      <c r="N17" s="190">
        <v>3773</v>
      </c>
      <c r="O17" s="190">
        <v>0</v>
      </c>
      <c r="P17" s="190">
        <v>0</v>
      </c>
      <c r="Q17" s="190">
        <v>0</v>
      </c>
      <c r="R17" s="190">
        <v>500</v>
      </c>
      <c r="S17" s="190">
        <v>0</v>
      </c>
      <c r="T17" s="190">
        <v>0</v>
      </c>
      <c r="U17" s="190">
        <v>0</v>
      </c>
      <c r="V17" s="190">
        <v>7625</v>
      </c>
      <c r="W17" s="190">
        <v>0</v>
      </c>
      <c r="X17" s="190">
        <v>50</v>
      </c>
      <c r="Y17" s="190">
        <v>593</v>
      </c>
      <c r="Z17" s="190">
        <v>0</v>
      </c>
      <c r="AA17" s="190">
        <v>0</v>
      </c>
      <c r="AB17" s="190">
        <v>0</v>
      </c>
      <c r="AC17" s="222">
        <f t="shared" si="0"/>
        <v>80181</v>
      </c>
    </row>
    <row r="18" spans="1:29" ht="31.5">
      <c r="A18" s="166" t="s">
        <v>103</v>
      </c>
      <c r="B18" s="168" t="s">
        <v>359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0">
        <v>0</v>
      </c>
      <c r="Y18" s="190">
        <v>0</v>
      </c>
      <c r="Z18" s="190">
        <v>0</v>
      </c>
      <c r="AA18" s="190">
        <v>0</v>
      </c>
      <c r="AB18" s="190">
        <v>0</v>
      </c>
      <c r="AC18" s="222">
        <f t="shared" si="0"/>
        <v>0</v>
      </c>
    </row>
    <row r="19" spans="1:29" ht="15.75">
      <c r="A19" s="166" t="s">
        <v>104</v>
      </c>
      <c r="B19" s="168" t="s">
        <v>360</v>
      </c>
      <c r="C19" s="190">
        <v>0</v>
      </c>
      <c r="D19" s="190">
        <v>0</v>
      </c>
      <c r="E19" s="190">
        <v>89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12925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0">
        <v>0</v>
      </c>
      <c r="Y19" s="190">
        <v>0</v>
      </c>
      <c r="Z19" s="190">
        <v>0</v>
      </c>
      <c r="AA19" s="190">
        <v>0</v>
      </c>
      <c r="AB19" s="190">
        <v>0</v>
      </c>
      <c r="AC19" s="222">
        <f t="shared" si="0"/>
        <v>13014</v>
      </c>
    </row>
    <row r="20" spans="1:29" ht="47.25">
      <c r="A20" s="166" t="s">
        <v>105</v>
      </c>
      <c r="B20" s="168" t="s">
        <v>361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0</v>
      </c>
      <c r="Y20" s="190">
        <v>0</v>
      </c>
      <c r="Z20" s="190">
        <v>0</v>
      </c>
      <c r="AA20" s="190">
        <v>0</v>
      </c>
      <c r="AB20" s="190">
        <v>0</v>
      </c>
      <c r="AC20" s="222">
        <f t="shared" si="0"/>
        <v>0</v>
      </c>
    </row>
    <row r="21" spans="1:29" ht="15.75">
      <c r="A21" s="166" t="s">
        <v>362</v>
      </c>
      <c r="B21" s="168" t="s">
        <v>363</v>
      </c>
      <c r="C21" s="190">
        <v>123178</v>
      </c>
      <c r="D21" s="190">
        <v>162558</v>
      </c>
      <c r="E21" s="190">
        <v>129259</v>
      </c>
      <c r="F21" s="190">
        <v>52219</v>
      </c>
      <c r="G21" s="190">
        <v>29512</v>
      </c>
      <c r="H21" s="190">
        <v>57233</v>
      </c>
      <c r="I21" s="190">
        <v>259705</v>
      </c>
      <c r="J21" s="190">
        <v>36468.07178</v>
      </c>
      <c r="K21" s="190">
        <v>36447</v>
      </c>
      <c r="L21" s="190">
        <v>9875</v>
      </c>
      <c r="M21" s="190">
        <v>15213</v>
      </c>
      <c r="N21" s="190">
        <v>182604</v>
      </c>
      <c r="O21" s="190">
        <v>6939</v>
      </c>
      <c r="P21" s="190">
        <v>23126.829249999995</v>
      </c>
      <c r="Q21" s="190">
        <v>9002.03737</v>
      </c>
      <c r="R21" s="190">
        <v>4945</v>
      </c>
      <c r="S21" s="190">
        <v>9648</v>
      </c>
      <c r="T21" s="190">
        <v>5744</v>
      </c>
      <c r="U21" s="190">
        <v>7319</v>
      </c>
      <c r="V21" s="190">
        <v>5197</v>
      </c>
      <c r="W21" s="190">
        <v>8936</v>
      </c>
      <c r="X21" s="190">
        <v>1265</v>
      </c>
      <c r="Y21" s="190">
        <v>3773</v>
      </c>
      <c r="Z21" s="190">
        <v>3929</v>
      </c>
      <c r="AA21" s="190">
        <v>1000</v>
      </c>
      <c r="AB21" s="190">
        <v>9217</v>
      </c>
      <c r="AC21" s="222">
        <f t="shared" si="0"/>
        <v>1194311.9383999999</v>
      </c>
    </row>
    <row r="22" spans="1:29" ht="31.5">
      <c r="A22" s="166" t="s">
        <v>102</v>
      </c>
      <c r="B22" s="168" t="s">
        <v>364</v>
      </c>
      <c r="C22" s="190">
        <v>68039</v>
      </c>
      <c r="D22" s="190">
        <v>25904</v>
      </c>
      <c r="E22" s="190">
        <v>16669</v>
      </c>
      <c r="F22" s="190">
        <v>11258</v>
      </c>
      <c r="G22" s="190">
        <v>0</v>
      </c>
      <c r="H22" s="190">
        <v>6061</v>
      </c>
      <c r="I22" s="190">
        <v>0</v>
      </c>
      <c r="J22" s="190">
        <v>9591.560060000002</v>
      </c>
      <c r="K22" s="190">
        <v>0</v>
      </c>
      <c r="L22" s="190">
        <v>260</v>
      </c>
      <c r="M22" s="190">
        <v>7419</v>
      </c>
      <c r="N22" s="190">
        <v>0</v>
      </c>
      <c r="O22" s="190">
        <v>4104</v>
      </c>
      <c r="P22" s="190">
        <v>0</v>
      </c>
      <c r="Q22" s="190">
        <v>1374.0619100000001</v>
      </c>
      <c r="R22" s="190">
        <v>0</v>
      </c>
      <c r="S22" s="190">
        <v>0</v>
      </c>
      <c r="T22" s="190">
        <v>3488</v>
      </c>
      <c r="U22" s="190">
        <v>6116</v>
      </c>
      <c r="V22" s="190">
        <v>0</v>
      </c>
      <c r="W22" s="190">
        <v>4926</v>
      </c>
      <c r="X22" s="190">
        <v>0</v>
      </c>
      <c r="Y22" s="190">
        <v>0</v>
      </c>
      <c r="Z22" s="190">
        <v>118</v>
      </c>
      <c r="AA22" s="190">
        <v>0</v>
      </c>
      <c r="AB22" s="190">
        <v>0</v>
      </c>
      <c r="AC22" s="222">
        <f t="shared" si="0"/>
        <v>165327.62196999998</v>
      </c>
    </row>
    <row r="23" spans="1:29" ht="31.5">
      <c r="A23" s="166" t="s">
        <v>103</v>
      </c>
      <c r="B23" s="168" t="s">
        <v>365</v>
      </c>
      <c r="C23" s="190">
        <v>48652</v>
      </c>
      <c r="D23" s="190">
        <v>133860</v>
      </c>
      <c r="E23" s="190">
        <v>106658</v>
      </c>
      <c r="F23" s="190">
        <v>33324</v>
      </c>
      <c r="G23" s="190">
        <v>29137</v>
      </c>
      <c r="H23" s="190">
        <v>47831</v>
      </c>
      <c r="I23" s="190">
        <v>200619</v>
      </c>
      <c r="J23" s="190">
        <v>21469.511719999995</v>
      </c>
      <c r="K23" s="190">
        <v>34287</v>
      </c>
      <c r="L23" s="190">
        <v>6999</v>
      </c>
      <c r="M23" s="190">
        <v>4291</v>
      </c>
      <c r="N23" s="190">
        <v>178330</v>
      </c>
      <c r="O23" s="190">
        <v>981</v>
      </c>
      <c r="P23" s="190">
        <v>22487.584019999995</v>
      </c>
      <c r="Q23" s="190">
        <v>7627.97546</v>
      </c>
      <c r="R23" s="190">
        <v>1073</v>
      </c>
      <c r="S23" s="190">
        <v>3113</v>
      </c>
      <c r="T23" s="190">
        <v>2255</v>
      </c>
      <c r="U23" s="190">
        <v>1203</v>
      </c>
      <c r="V23" s="190">
        <v>5047</v>
      </c>
      <c r="W23" s="190">
        <v>3173</v>
      </c>
      <c r="X23" s="190">
        <v>764</v>
      </c>
      <c r="Y23" s="190">
        <v>3773</v>
      </c>
      <c r="Z23" s="190">
        <v>312</v>
      </c>
      <c r="AA23" s="190">
        <v>0</v>
      </c>
      <c r="AB23" s="190">
        <v>0</v>
      </c>
      <c r="AC23" s="222">
        <f t="shared" si="0"/>
        <v>897267.0711999999</v>
      </c>
    </row>
    <row r="24" spans="1:29" ht="15.75">
      <c r="A24" s="166"/>
      <c r="B24" s="168" t="s">
        <v>366</v>
      </c>
      <c r="C24" s="190">
        <v>44044</v>
      </c>
      <c r="D24" s="190">
        <v>133860</v>
      </c>
      <c r="E24" s="190">
        <v>100891</v>
      </c>
      <c r="F24" s="190">
        <v>8210</v>
      </c>
      <c r="G24" s="190">
        <v>29137</v>
      </c>
      <c r="H24" s="190">
        <v>31405</v>
      </c>
      <c r="I24" s="190">
        <v>200619</v>
      </c>
      <c r="J24" s="190">
        <v>0</v>
      </c>
      <c r="K24" s="190">
        <v>32266</v>
      </c>
      <c r="L24" s="190">
        <v>0</v>
      </c>
      <c r="M24" s="190">
        <v>4291</v>
      </c>
      <c r="N24" s="190">
        <v>151145</v>
      </c>
      <c r="O24" s="190">
        <v>0</v>
      </c>
      <c r="P24" s="190">
        <v>22487.584019999995</v>
      </c>
      <c r="Q24" s="190">
        <v>7627.97546</v>
      </c>
      <c r="R24" s="190">
        <v>1073</v>
      </c>
      <c r="S24" s="190">
        <v>3113</v>
      </c>
      <c r="T24" s="190">
        <v>2255</v>
      </c>
      <c r="U24" s="190">
        <v>1203</v>
      </c>
      <c r="V24" s="190">
        <v>5047</v>
      </c>
      <c r="W24" s="190">
        <v>2761</v>
      </c>
      <c r="X24" s="190">
        <v>764</v>
      </c>
      <c r="Y24" s="190">
        <v>2154</v>
      </c>
      <c r="Z24" s="190">
        <v>312</v>
      </c>
      <c r="AA24" s="190">
        <v>0</v>
      </c>
      <c r="AB24" s="190">
        <v>0</v>
      </c>
      <c r="AC24" s="222">
        <f t="shared" si="0"/>
        <v>784665.5594799999</v>
      </c>
    </row>
    <row r="25" spans="1:29" ht="15.75">
      <c r="A25" s="166" t="s">
        <v>104</v>
      </c>
      <c r="B25" s="168" t="s">
        <v>367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0</v>
      </c>
      <c r="U25" s="190">
        <v>0</v>
      </c>
      <c r="V25" s="190">
        <v>0</v>
      </c>
      <c r="W25" s="190">
        <v>0</v>
      </c>
      <c r="X25" s="190">
        <v>0</v>
      </c>
      <c r="Y25" s="190">
        <v>0</v>
      </c>
      <c r="Z25" s="190">
        <v>0</v>
      </c>
      <c r="AA25" s="190">
        <v>0</v>
      </c>
      <c r="AB25" s="190">
        <v>0</v>
      </c>
      <c r="AC25" s="222">
        <f t="shared" si="0"/>
        <v>0</v>
      </c>
    </row>
    <row r="26" spans="1:29" ht="15.75">
      <c r="A26" s="166" t="s">
        <v>105</v>
      </c>
      <c r="B26" s="168" t="s">
        <v>368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90">
        <v>0</v>
      </c>
      <c r="Z26" s="190">
        <v>0</v>
      </c>
      <c r="AA26" s="190">
        <v>0</v>
      </c>
      <c r="AB26" s="190">
        <v>0</v>
      </c>
      <c r="AC26" s="222">
        <f t="shared" si="0"/>
        <v>0</v>
      </c>
    </row>
    <row r="27" spans="1:29" ht="15.75">
      <c r="A27" s="166" t="s">
        <v>106</v>
      </c>
      <c r="B27" s="168" t="s">
        <v>369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9804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0</v>
      </c>
      <c r="Q27" s="190">
        <v>0</v>
      </c>
      <c r="R27" s="190">
        <v>858</v>
      </c>
      <c r="S27" s="190">
        <v>0</v>
      </c>
      <c r="T27" s="190">
        <v>0</v>
      </c>
      <c r="U27" s="190">
        <v>0</v>
      </c>
      <c r="V27" s="190">
        <v>0</v>
      </c>
      <c r="W27" s="190">
        <v>0</v>
      </c>
      <c r="X27" s="190">
        <v>0</v>
      </c>
      <c r="Y27" s="190">
        <v>0</v>
      </c>
      <c r="Z27" s="190">
        <v>2444</v>
      </c>
      <c r="AA27" s="190">
        <v>755</v>
      </c>
      <c r="AB27" s="190">
        <v>0</v>
      </c>
      <c r="AC27" s="222">
        <f t="shared" si="0"/>
        <v>13861</v>
      </c>
    </row>
    <row r="28" spans="1:29" ht="15.75">
      <c r="A28" s="166" t="s">
        <v>107</v>
      </c>
      <c r="B28" s="168" t="s">
        <v>370</v>
      </c>
      <c r="C28" s="190">
        <v>6487</v>
      </c>
      <c r="D28" s="190">
        <v>2008</v>
      </c>
      <c r="E28" s="190">
        <v>5932</v>
      </c>
      <c r="F28" s="190">
        <v>7637</v>
      </c>
      <c r="G28" s="190">
        <v>375</v>
      </c>
      <c r="H28" s="190">
        <v>3341</v>
      </c>
      <c r="I28" s="190">
        <v>49282</v>
      </c>
      <c r="J28" s="190">
        <v>5407</v>
      </c>
      <c r="K28" s="190">
        <v>2143</v>
      </c>
      <c r="L28" s="190">
        <v>2616</v>
      </c>
      <c r="M28" s="190">
        <v>3503</v>
      </c>
      <c r="N28" s="190">
        <v>4274</v>
      </c>
      <c r="O28" s="190">
        <v>1854</v>
      </c>
      <c r="P28" s="190">
        <v>639.24523</v>
      </c>
      <c r="Q28" s="190">
        <v>0</v>
      </c>
      <c r="R28" s="190">
        <v>3014</v>
      </c>
      <c r="S28" s="190">
        <v>6535</v>
      </c>
      <c r="T28" s="190">
        <v>0</v>
      </c>
      <c r="U28" s="190">
        <v>0</v>
      </c>
      <c r="V28" s="190">
        <v>150</v>
      </c>
      <c r="W28" s="190">
        <v>29</v>
      </c>
      <c r="X28" s="190">
        <v>501</v>
      </c>
      <c r="Y28" s="190">
        <v>0</v>
      </c>
      <c r="Z28" s="190">
        <v>1055</v>
      </c>
      <c r="AA28" s="190">
        <v>245</v>
      </c>
      <c r="AB28" s="190">
        <v>9217</v>
      </c>
      <c r="AC28" s="222">
        <f t="shared" si="0"/>
        <v>116244.24523</v>
      </c>
    </row>
    <row r="29" spans="1:29" ht="15.75">
      <c r="A29" s="166" t="s">
        <v>108</v>
      </c>
      <c r="B29" s="168" t="s">
        <v>121</v>
      </c>
      <c r="C29" s="190">
        <v>0</v>
      </c>
      <c r="D29" s="190">
        <v>786</v>
      </c>
      <c r="E29" s="190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17</v>
      </c>
      <c r="L29" s="190">
        <v>0</v>
      </c>
      <c r="M29" s="190">
        <v>0</v>
      </c>
      <c r="N29" s="190">
        <v>0</v>
      </c>
      <c r="O29" s="190">
        <v>0</v>
      </c>
      <c r="P29" s="190">
        <v>0</v>
      </c>
      <c r="Q29" s="190">
        <v>0</v>
      </c>
      <c r="R29" s="190">
        <v>0</v>
      </c>
      <c r="S29" s="190">
        <v>0</v>
      </c>
      <c r="T29" s="190">
        <v>1</v>
      </c>
      <c r="U29" s="190">
        <v>0</v>
      </c>
      <c r="V29" s="190">
        <v>0</v>
      </c>
      <c r="W29" s="190">
        <v>808</v>
      </c>
      <c r="X29" s="190">
        <v>0</v>
      </c>
      <c r="Y29" s="190">
        <v>0</v>
      </c>
      <c r="Z29" s="190">
        <v>0</v>
      </c>
      <c r="AA29" s="190">
        <v>0</v>
      </c>
      <c r="AB29" s="190">
        <v>0</v>
      </c>
      <c r="AC29" s="222">
        <f t="shared" si="0"/>
        <v>1612</v>
      </c>
    </row>
    <row r="30" spans="1:29" ht="15.75">
      <c r="A30" s="166" t="s">
        <v>118</v>
      </c>
      <c r="B30" s="168" t="s">
        <v>371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0">
        <v>0</v>
      </c>
      <c r="AA30" s="190">
        <v>0</v>
      </c>
      <c r="AB30" s="190">
        <v>0</v>
      </c>
      <c r="AC30" s="222">
        <f t="shared" si="0"/>
        <v>0</v>
      </c>
    </row>
    <row r="31" spans="1:29" ht="15.75">
      <c r="A31" s="166"/>
      <c r="B31" s="169" t="s">
        <v>372</v>
      </c>
      <c r="C31" s="190">
        <v>158312</v>
      </c>
      <c r="D31" s="190">
        <v>180846</v>
      </c>
      <c r="E31" s="190">
        <v>181864</v>
      </c>
      <c r="F31" s="190">
        <v>61775</v>
      </c>
      <c r="G31" s="190">
        <v>29512</v>
      </c>
      <c r="H31" s="190">
        <v>75904</v>
      </c>
      <c r="I31" s="190">
        <v>271643</v>
      </c>
      <c r="J31" s="190">
        <v>42736.506779999996</v>
      </c>
      <c r="K31" s="190">
        <v>36447</v>
      </c>
      <c r="L31" s="190">
        <v>78411</v>
      </c>
      <c r="M31" s="190">
        <v>41431</v>
      </c>
      <c r="N31" s="190">
        <v>191495</v>
      </c>
      <c r="O31" s="190">
        <v>6939</v>
      </c>
      <c r="P31" s="190">
        <v>23126.829249999995</v>
      </c>
      <c r="Q31" s="190">
        <v>9002.03737</v>
      </c>
      <c r="R31" s="190">
        <v>5445</v>
      </c>
      <c r="S31" s="190">
        <v>9648</v>
      </c>
      <c r="T31" s="190">
        <v>16046</v>
      </c>
      <c r="U31" s="190">
        <v>7362</v>
      </c>
      <c r="V31" s="190">
        <v>12822</v>
      </c>
      <c r="W31" s="190">
        <v>8936</v>
      </c>
      <c r="X31" s="190">
        <v>4474</v>
      </c>
      <c r="Y31" s="190">
        <v>4366</v>
      </c>
      <c r="Z31" s="190">
        <v>3929</v>
      </c>
      <c r="AA31" s="190">
        <v>5146</v>
      </c>
      <c r="AB31" s="190">
        <v>13075</v>
      </c>
      <c r="AC31" s="222">
        <f t="shared" si="0"/>
        <v>1480693.3734</v>
      </c>
    </row>
    <row r="32" spans="1:29" ht="47.25">
      <c r="A32" s="166" t="s">
        <v>373</v>
      </c>
      <c r="B32" s="169" t="s">
        <v>374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0">
        <v>0</v>
      </c>
      <c r="W32" s="190">
        <v>0</v>
      </c>
      <c r="X32" s="190">
        <v>0</v>
      </c>
      <c r="Y32" s="190">
        <v>0</v>
      </c>
      <c r="Z32" s="190">
        <v>0</v>
      </c>
      <c r="AA32" s="190">
        <v>0</v>
      </c>
      <c r="AB32" s="190">
        <v>0</v>
      </c>
      <c r="AC32" s="222">
        <f t="shared" si="0"/>
        <v>0</v>
      </c>
    </row>
    <row r="33" spans="1:29" s="20" customFormat="1" ht="15.75">
      <c r="A33" s="166" t="s">
        <v>375</v>
      </c>
      <c r="B33" s="169" t="s">
        <v>376</v>
      </c>
      <c r="C33" s="190">
        <v>129373</v>
      </c>
      <c r="D33" s="190">
        <v>46503</v>
      </c>
      <c r="E33" s="190">
        <v>60399</v>
      </c>
      <c r="F33" s="190">
        <v>59281</v>
      </c>
      <c r="G33" s="190">
        <v>1035</v>
      </c>
      <c r="H33" s="190">
        <v>12054.38</v>
      </c>
      <c r="I33" s="190">
        <v>52503</v>
      </c>
      <c r="J33" s="190">
        <v>48957.540111178394</v>
      </c>
      <c r="K33" s="190">
        <v>19263</v>
      </c>
      <c r="L33" s="190">
        <v>132803</v>
      </c>
      <c r="M33" s="190">
        <v>33163</v>
      </c>
      <c r="N33" s="190">
        <v>53339</v>
      </c>
      <c r="O33" s="190">
        <v>10294</v>
      </c>
      <c r="P33" s="190">
        <v>3782.66478</v>
      </c>
      <c r="Q33" s="190">
        <v>1215.97821</v>
      </c>
      <c r="R33" s="190">
        <v>2427</v>
      </c>
      <c r="S33" s="190">
        <v>3200</v>
      </c>
      <c r="T33" s="190">
        <v>32179</v>
      </c>
      <c r="U33" s="190">
        <v>130</v>
      </c>
      <c r="V33" s="190">
        <v>7314</v>
      </c>
      <c r="W33" s="190">
        <v>1305</v>
      </c>
      <c r="X33" s="190">
        <v>3789</v>
      </c>
      <c r="Y33" s="190">
        <v>1035</v>
      </c>
      <c r="Z33" s="190">
        <v>2578</v>
      </c>
      <c r="AA33" s="190">
        <v>79</v>
      </c>
      <c r="AB33" s="190">
        <v>6270</v>
      </c>
      <c r="AC33" s="222">
        <f t="shared" si="0"/>
        <v>724272.5631011784</v>
      </c>
    </row>
    <row r="34" spans="1:29" s="20" customFormat="1" ht="15.75">
      <c r="A34" s="166" t="s">
        <v>354</v>
      </c>
      <c r="B34" s="168" t="s">
        <v>377</v>
      </c>
      <c r="C34" s="190">
        <v>0</v>
      </c>
      <c r="D34" s="190">
        <v>0</v>
      </c>
      <c r="E34" s="190">
        <v>0</v>
      </c>
      <c r="F34" s="190">
        <v>0</v>
      </c>
      <c r="G34" s="190">
        <v>0</v>
      </c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190">
        <v>0</v>
      </c>
      <c r="S34" s="190">
        <v>0</v>
      </c>
      <c r="T34" s="190">
        <v>0</v>
      </c>
      <c r="U34" s="190">
        <v>0</v>
      </c>
      <c r="V34" s="190">
        <v>0</v>
      </c>
      <c r="W34" s="190">
        <v>0</v>
      </c>
      <c r="X34" s="190">
        <v>0</v>
      </c>
      <c r="Y34" s="190">
        <v>0</v>
      </c>
      <c r="Z34" s="190">
        <v>0</v>
      </c>
      <c r="AA34" s="190">
        <v>0</v>
      </c>
      <c r="AB34" s="190">
        <v>0</v>
      </c>
      <c r="AC34" s="222">
        <f t="shared" si="0"/>
        <v>0</v>
      </c>
    </row>
    <row r="35" spans="1:29" s="20" customFormat="1" ht="15.75">
      <c r="A35" s="166" t="s">
        <v>102</v>
      </c>
      <c r="B35" s="168" t="s">
        <v>378</v>
      </c>
      <c r="C35" s="190">
        <v>42711</v>
      </c>
      <c r="D35" s="190">
        <v>41926</v>
      </c>
      <c r="E35" s="190">
        <v>43210</v>
      </c>
      <c r="F35" s="190">
        <v>46978</v>
      </c>
      <c r="G35" s="190">
        <v>578</v>
      </c>
      <c r="H35" s="190">
        <v>9039.71</v>
      </c>
      <c r="I35" s="190">
        <v>45729</v>
      </c>
      <c r="J35" s="190">
        <v>30594.216601178396</v>
      </c>
      <c r="K35" s="190">
        <v>16696</v>
      </c>
      <c r="L35" s="190">
        <v>65216</v>
      </c>
      <c r="M35" s="190">
        <v>24440</v>
      </c>
      <c r="N35" s="190">
        <v>51600</v>
      </c>
      <c r="O35" s="190">
        <v>8</v>
      </c>
      <c r="P35" s="190">
        <v>3622.46903</v>
      </c>
      <c r="Q35" s="190">
        <v>1215.95112</v>
      </c>
      <c r="R35" s="190">
        <v>2427</v>
      </c>
      <c r="S35" s="190">
        <v>3148</v>
      </c>
      <c r="T35" s="190">
        <v>13661</v>
      </c>
      <c r="U35" s="190">
        <v>115</v>
      </c>
      <c r="V35" s="190">
        <v>7057</v>
      </c>
      <c r="W35" s="190">
        <v>1014</v>
      </c>
      <c r="X35" s="190">
        <v>3087</v>
      </c>
      <c r="Y35" s="190">
        <v>635</v>
      </c>
      <c r="Z35" s="190">
        <v>975</v>
      </c>
      <c r="AA35" s="190">
        <v>11</v>
      </c>
      <c r="AB35" s="190">
        <v>5256</v>
      </c>
      <c r="AC35" s="222">
        <f t="shared" si="0"/>
        <v>460950.3467511783</v>
      </c>
    </row>
    <row r="36" spans="1:29" s="20" customFormat="1" ht="31.5">
      <c r="A36" s="166" t="s">
        <v>350</v>
      </c>
      <c r="B36" s="168" t="s">
        <v>379</v>
      </c>
      <c r="C36" s="190">
        <v>0</v>
      </c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  <c r="T36" s="190">
        <v>0</v>
      </c>
      <c r="U36" s="190">
        <v>0</v>
      </c>
      <c r="V36" s="190">
        <v>81</v>
      </c>
      <c r="W36" s="190">
        <v>0</v>
      </c>
      <c r="X36" s="190">
        <v>0</v>
      </c>
      <c r="Y36" s="190">
        <v>0</v>
      </c>
      <c r="Z36" s="190">
        <v>0</v>
      </c>
      <c r="AA36" s="190">
        <v>0</v>
      </c>
      <c r="AB36" s="190">
        <v>0</v>
      </c>
      <c r="AC36" s="222">
        <f t="shared" si="0"/>
        <v>81</v>
      </c>
    </row>
    <row r="37" spans="1:29" s="20" customFormat="1" ht="31.5">
      <c r="A37" s="166" t="s">
        <v>350</v>
      </c>
      <c r="B37" s="168" t="s">
        <v>380</v>
      </c>
      <c r="C37" s="190">
        <v>0</v>
      </c>
      <c r="D37" s="190">
        <v>0</v>
      </c>
      <c r="E37" s="190">
        <v>0</v>
      </c>
      <c r="F37" s="190">
        <v>0</v>
      </c>
      <c r="G37" s="190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  <c r="Q37" s="190">
        <v>0</v>
      </c>
      <c r="R37" s="190">
        <v>0</v>
      </c>
      <c r="S37" s="190">
        <v>0</v>
      </c>
      <c r="T37" s="190">
        <v>0</v>
      </c>
      <c r="U37" s="190">
        <v>0</v>
      </c>
      <c r="V37" s="190">
        <v>0</v>
      </c>
      <c r="W37" s="190">
        <v>0</v>
      </c>
      <c r="X37" s="190">
        <v>0</v>
      </c>
      <c r="Y37" s="190">
        <v>0</v>
      </c>
      <c r="Z37" s="190">
        <v>0</v>
      </c>
      <c r="AA37" s="190">
        <v>0</v>
      </c>
      <c r="AB37" s="190">
        <v>0</v>
      </c>
      <c r="AC37" s="222">
        <f t="shared" si="0"/>
        <v>0</v>
      </c>
    </row>
    <row r="38" spans="1:29" ht="15.75">
      <c r="A38" s="166" t="s">
        <v>103</v>
      </c>
      <c r="B38" s="168" t="s">
        <v>381</v>
      </c>
      <c r="C38" s="190">
        <v>0</v>
      </c>
      <c r="D38" s="190">
        <v>0</v>
      </c>
      <c r="E38" s="190">
        <v>0</v>
      </c>
      <c r="F38" s="190">
        <v>1348</v>
      </c>
      <c r="G38" s="190">
        <v>0</v>
      </c>
      <c r="H38" s="190">
        <v>19.67</v>
      </c>
      <c r="I38" s="190">
        <v>0</v>
      </c>
      <c r="J38" s="190">
        <v>362.4205099999956</v>
      </c>
      <c r="K38" s="190">
        <v>0</v>
      </c>
      <c r="L38" s="190">
        <v>5302</v>
      </c>
      <c r="M38" s="190">
        <v>1356</v>
      </c>
      <c r="N38" s="190">
        <v>0</v>
      </c>
      <c r="O38" s="190">
        <v>0</v>
      </c>
      <c r="P38" s="190">
        <v>0</v>
      </c>
      <c r="Q38" s="190">
        <v>0</v>
      </c>
      <c r="R38" s="190">
        <v>0</v>
      </c>
      <c r="S38" s="190">
        <v>0</v>
      </c>
      <c r="T38" s="190">
        <v>0</v>
      </c>
      <c r="U38" s="190">
        <v>0</v>
      </c>
      <c r="V38" s="190">
        <v>0</v>
      </c>
      <c r="W38" s="190">
        <v>1</v>
      </c>
      <c r="X38" s="190">
        <v>0</v>
      </c>
      <c r="Y38" s="190">
        <v>0</v>
      </c>
      <c r="Z38" s="190">
        <v>0</v>
      </c>
      <c r="AA38" s="190">
        <v>0</v>
      </c>
      <c r="AB38" s="190">
        <v>220</v>
      </c>
      <c r="AC38" s="222">
        <f t="shared" si="0"/>
        <v>8609.090509999995</v>
      </c>
    </row>
    <row r="39" spans="1:29" ht="31.5">
      <c r="A39" s="166" t="s">
        <v>350</v>
      </c>
      <c r="B39" s="168" t="s">
        <v>379</v>
      </c>
      <c r="C39" s="190">
        <v>0</v>
      </c>
      <c r="D39" s="190">
        <v>0</v>
      </c>
      <c r="E39" s="190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  <c r="Q39" s="190">
        <v>0</v>
      </c>
      <c r="R39" s="190">
        <v>0</v>
      </c>
      <c r="S39" s="190">
        <v>0</v>
      </c>
      <c r="T39" s="190">
        <v>0</v>
      </c>
      <c r="U39" s="190">
        <v>0</v>
      </c>
      <c r="V39" s="190">
        <v>0</v>
      </c>
      <c r="W39" s="190">
        <v>0</v>
      </c>
      <c r="X39" s="190">
        <v>0</v>
      </c>
      <c r="Y39" s="190">
        <v>0</v>
      </c>
      <c r="Z39" s="190">
        <v>0</v>
      </c>
      <c r="AA39" s="190">
        <v>0</v>
      </c>
      <c r="AB39" s="190">
        <v>0</v>
      </c>
      <c r="AC39" s="222">
        <f t="shared" si="0"/>
        <v>0</v>
      </c>
    </row>
    <row r="40" spans="1:29" ht="31.5">
      <c r="A40" s="166" t="s">
        <v>350</v>
      </c>
      <c r="B40" s="168" t="s">
        <v>380</v>
      </c>
      <c r="C40" s="190">
        <v>0</v>
      </c>
      <c r="D40" s="190">
        <v>0</v>
      </c>
      <c r="E40" s="190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190">
        <v>0</v>
      </c>
      <c r="R40" s="190">
        <v>0</v>
      </c>
      <c r="S40" s="190">
        <v>0</v>
      </c>
      <c r="T40" s="190">
        <v>0</v>
      </c>
      <c r="U40" s="190">
        <v>0</v>
      </c>
      <c r="V40" s="190">
        <v>0</v>
      </c>
      <c r="W40" s="190">
        <v>0</v>
      </c>
      <c r="X40" s="190">
        <v>0</v>
      </c>
      <c r="Y40" s="190">
        <v>0</v>
      </c>
      <c r="Z40" s="190">
        <v>0</v>
      </c>
      <c r="AA40" s="190">
        <v>0</v>
      </c>
      <c r="AB40" s="190">
        <v>0</v>
      </c>
      <c r="AC40" s="222">
        <f t="shared" si="0"/>
        <v>0</v>
      </c>
    </row>
    <row r="41" spans="1:29" ht="15.75">
      <c r="A41" s="166" t="s">
        <v>123</v>
      </c>
      <c r="B41" s="169" t="s">
        <v>382</v>
      </c>
      <c r="C41" s="190">
        <v>42711</v>
      </c>
      <c r="D41" s="190">
        <v>41926</v>
      </c>
      <c r="E41" s="190">
        <v>43210</v>
      </c>
      <c r="F41" s="190">
        <v>48326</v>
      </c>
      <c r="G41" s="190">
        <v>578</v>
      </c>
      <c r="H41" s="190">
        <v>9059.38</v>
      </c>
      <c r="I41" s="190">
        <v>45729</v>
      </c>
      <c r="J41" s="190">
        <v>30956.637111178392</v>
      </c>
      <c r="K41" s="190">
        <v>16696</v>
      </c>
      <c r="L41" s="190">
        <v>70518</v>
      </c>
      <c r="M41" s="190">
        <v>25796</v>
      </c>
      <c r="N41" s="190">
        <v>51600</v>
      </c>
      <c r="O41" s="190">
        <v>8</v>
      </c>
      <c r="P41" s="190">
        <v>3622.46903</v>
      </c>
      <c r="Q41" s="190">
        <v>1215.95112</v>
      </c>
      <c r="R41" s="190">
        <v>2427</v>
      </c>
      <c r="S41" s="190">
        <v>3148</v>
      </c>
      <c r="T41" s="190">
        <v>13661</v>
      </c>
      <c r="U41" s="190">
        <v>115</v>
      </c>
      <c r="V41" s="190">
        <v>7057</v>
      </c>
      <c r="W41" s="190">
        <v>1015</v>
      </c>
      <c r="X41" s="190">
        <v>3087</v>
      </c>
      <c r="Y41" s="190">
        <v>635</v>
      </c>
      <c r="Z41" s="190">
        <v>975</v>
      </c>
      <c r="AA41" s="190">
        <v>11</v>
      </c>
      <c r="AB41" s="190">
        <v>5476</v>
      </c>
      <c r="AC41" s="222">
        <f aca="true" t="shared" si="1" ref="AC41:AC72">SUM(C41:AB41)</f>
        <v>469559.43726117833</v>
      </c>
    </row>
    <row r="42" spans="1:29" ht="15.75">
      <c r="A42" s="166" t="s">
        <v>356</v>
      </c>
      <c r="B42" s="168" t="s">
        <v>383</v>
      </c>
      <c r="C42" s="190">
        <v>116</v>
      </c>
      <c r="D42" s="190">
        <v>695</v>
      </c>
      <c r="E42" s="190">
        <v>4277</v>
      </c>
      <c r="F42" s="190">
        <v>0</v>
      </c>
      <c r="G42" s="190">
        <v>0</v>
      </c>
      <c r="H42" s="190">
        <v>1170</v>
      </c>
      <c r="I42" s="190">
        <v>68</v>
      </c>
      <c r="J42" s="190">
        <v>4566</v>
      </c>
      <c r="K42" s="190">
        <v>2396</v>
      </c>
      <c r="L42" s="190">
        <v>59</v>
      </c>
      <c r="M42" s="190">
        <v>5909</v>
      </c>
      <c r="N42" s="190">
        <v>55</v>
      </c>
      <c r="O42" s="190">
        <v>7108</v>
      </c>
      <c r="P42" s="190">
        <v>0</v>
      </c>
      <c r="Q42" s="190">
        <v>0</v>
      </c>
      <c r="R42" s="190">
        <v>0</v>
      </c>
      <c r="S42" s="190">
        <v>0</v>
      </c>
      <c r="T42" s="190">
        <v>0</v>
      </c>
      <c r="U42" s="190">
        <v>0</v>
      </c>
      <c r="V42" s="190">
        <v>0</v>
      </c>
      <c r="W42" s="190">
        <v>0</v>
      </c>
      <c r="X42" s="190">
        <v>135</v>
      </c>
      <c r="Y42" s="190">
        <v>0</v>
      </c>
      <c r="Z42" s="190">
        <v>0</v>
      </c>
      <c r="AA42" s="190">
        <v>0</v>
      </c>
      <c r="AB42" s="190">
        <v>0</v>
      </c>
      <c r="AC42" s="222">
        <f t="shared" si="1"/>
        <v>26554</v>
      </c>
    </row>
    <row r="43" spans="1:29" ht="31.5">
      <c r="A43" s="166" t="s">
        <v>350</v>
      </c>
      <c r="B43" s="168" t="s">
        <v>379</v>
      </c>
      <c r="C43" s="190">
        <v>0</v>
      </c>
      <c r="D43" s="190">
        <v>0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190">
        <v>0</v>
      </c>
      <c r="R43" s="190">
        <v>0</v>
      </c>
      <c r="S43" s="190">
        <v>0</v>
      </c>
      <c r="T43" s="190">
        <v>0</v>
      </c>
      <c r="U43" s="190">
        <v>0</v>
      </c>
      <c r="V43" s="190">
        <v>0</v>
      </c>
      <c r="W43" s="190">
        <v>0</v>
      </c>
      <c r="X43" s="190">
        <v>0</v>
      </c>
      <c r="Y43" s="190">
        <v>0</v>
      </c>
      <c r="Z43" s="190">
        <v>0</v>
      </c>
      <c r="AA43" s="190">
        <v>0</v>
      </c>
      <c r="AB43" s="190">
        <v>0</v>
      </c>
      <c r="AC43" s="222">
        <f t="shared" si="1"/>
        <v>0</v>
      </c>
    </row>
    <row r="44" spans="1:29" ht="31.5">
      <c r="A44" s="166" t="s">
        <v>350</v>
      </c>
      <c r="B44" s="168" t="s">
        <v>380</v>
      </c>
      <c r="C44" s="190">
        <v>0</v>
      </c>
      <c r="D44" s="190">
        <v>0</v>
      </c>
      <c r="E44" s="190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190">
        <v>0</v>
      </c>
      <c r="V44" s="190">
        <v>0</v>
      </c>
      <c r="W44" s="190">
        <v>0</v>
      </c>
      <c r="X44" s="190">
        <v>0</v>
      </c>
      <c r="Y44" s="190">
        <v>0</v>
      </c>
      <c r="Z44" s="190">
        <v>0</v>
      </c>
      <c r="AA44" s="190">
        <v>0</v>
      </c>
      <c r="AB44" s="190">
        <v>0</v>
      </c>
      <c r="AC44" s="222">
        <f t="shared" si="1"/>
        <v>0</v>
      </c>
    </row>
    <row r="45" spans="1:29" ht="15.75">
      <c r="A45" s="166" t="s">
        <v>362</v>
      </c>
      <c r="B45" s="168" t="s">
        <v>384</v>
      </c>
      <c r="C45" s="190">
        <v>86546</v>
      </c>
      <c r="D45" s="190">
        <v>3882</v>
      </c>
      <c r="E45" s="190">
        <v>12912</v>
      </c>
      <c r="F45" s="190">
        <v>10955</v>
      </c>
      <c r="G45" s="190">
        <v>457</v>
      </c>
      <c r="H45" s="190">
        <v>1825</v>
      </c>
      <c r="I45" s="190">
        <v>6706</v>
      </c>
      <c r="J45" s="190">
        <v>13434.903</v>
      </c>
      <c r="K45" s="190">
        <v>171</v>
      </c>
      <c r="L45" s="190">
        <v>62226</v>
      </c>
      <c r="M45" s="190">
        <v>1458</v>
      </c>
      <c r="N45" s="190">
        <v>1684</v>
      </c>
      <c r="O45" s="190">
        <v>3178</v>
      </c>
      <c r="P45" s="190">
        <v>160.19575</v>
      </c>
      <c r="Q45" s="190">
        <v>0.02709</v>
      </c>
      <c r="R45" s="190">
        <v>0</v>
      </c>
      <c r="S45" s="190">
        <v>52</v>
      </c>
      <c r="T45" s="190">
        <v>18518</v>
      </c>
      <c r="U45" s="190">
        <v>15</v>
      </c>
      <c r="V45" s="190">
        <v>257</v>
      </c>
      <c r="W45" s="190">
        <v>290</v>
      </c>
      <c r="X45" s="190">
        <v>567</v>
      </c>
      <c r="Y45" s="190">
        <v>400</v>
      </c>
      <c r="Z45" s="190">
        <v>1603</v>
      </c>
      <c r="AA45" s="190">
        <v>68</v>
      </c>
      <c r="AB45" s="190">
        <v>794</v>
      </c>
      <c r="AC45" s="222">
        <f t="shared" si="1"/>
        <v>228159.12584</v>
      </c>
    </row>
    <row r="46" spans="1:29" ht="31.5">
      <c r="A46" s="166" t="s">
        <v>350</v>
      </c>
      <c r="B46" s="168" t="s">
        <v>379</v>
      </c>
      <c r="C46" s="190">
        <v>0</v>
      </c>
      <c r="D46" s="190">
        <v>0</v>
      </c>
      <c r="E46" s="190">
        <v>0</v>
      </c>
      <c r="F46" s="190">
        <v>0</v>
      </c>
      <c r="G46" s="190">
        <v>0</v>
      </c>
      <c r="H46" s="190">
        <v>220</v>
      </c>
      <c r="I46" s="190">
        <v>0</v>
      </c>
      <c r="J46" s="190">
        <v>0</v>
      </c>
      <c r="K46" s="190">
        <v>0</v>
      </c>
      <c r="L46" s="190">
        <v>0</v>
      </c>
      <c r="M46" s="190">
        <v>0</v>
      </c>
      <c r="N46" s="190">
        <v>0</v>
      </c>
      <c r="O46" s="190">
        <v>0</v>
      </c>
      <c r="P46" s="190">
        <v>0</v>
      </c>
      <c r="Q46" s="190">
        <v>0</v>
      </c>
      <c r="R46" s="190">
        <v>0</v>
      </c>
      <c r="S46" s="190">
        <v>0</v>
      </c>
      <c r="T46" s="190">
        <v>0</v>
      </c>
      <c r="U46" s="190">
        <v>0</v>
      </c>
      <c r="V46" s="190">
        <v>0</v>
      </c>
      <c r="W46" s="190">
        <v>0</v>
      </c>
      <c r="X46" s="190">
        <v>0</v>
      </c>
      <c r="Y46" s="190">
        <v>0</v>
      </c>
      <c r="Z46" s="190">
        <v>0</v>
      </c>
      <c r="AA46" s="190">
        <v>0</v>
      </c>
      <c r="AB46" s="190">
        <v>0</v>
      </c>
      <c r="AC46" s="222">
        <f t="shared" si="1"/>
        <v>220</v>
      </c>
    </row>
    <row r="47" spans="1:29" ht="31.5">
      <c r="A47" s="166" t="s">
        <v>350</v>
      </c>
      <c r="B47" s="168" t="s">
        <v>380</v>
      </c>
      <c r="C47" s="190">
        <v>0</v>
      </c>
      <c r="D47" s="190">
        <v>0</v>
      </c>
      <c r="E47" s="190">
        <v>0</v>
      </c>
      <c r="F47" s="190">
        <v>0</v>
      </c>
      <c r="G47" s="190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M47" s="190">
        <v>0</v>
      </c>
      <c r="N47" s="190">
        <v>0</v>
      </c>
      <c r="O47" s="190">
        <v>0</v>
      </c>
      <c r="P47" s="190">
        <v>0</v>
      </c>
      <c r="Q47" s="190">
        <v>0</v>
      </c>
      <c r="R47" s="190">
        <v>0</v>
      </c>
      <c r="S47" s="190">
        <v>0</v>
      </c>
      <c r="T47" s="190">
        <v>0</v>
      </c>
      <c r="U47" s="190">
        <v>0</v>
      </c>
      <c r="V47" s="190">
        <v>0</v>
      </c>
      <c r="W47" s="190">
        <v>0</v>
      </c>
      <c r="X47" s="190">
        <v>0</v>
      </c>
      <c r="Y47" s="190">
        <v>0</v>
      </c>
      <c r="Z47" s="190">
        <v>0</v>
      </c>
      <c r="AA47" s="190">
        <v>0</v>
      </c>
      <c r="AB47" s="190">
        <v>0</v>
      </c>
      <c r="AC47" s="222">
        <f t="shared" si="1"/>
        <v>0</v>
      </c>
    </row>
    <row r="48" spans="1:29" ht="31.5">
      <c r="A48" s="166" t="s">
        <v>571</v>
      </c>
      <c r="B48" s="169" t="s">
        <v>572</v>
      </c>
      <c r="C48" s="190">
        <v>0</v>
      </c>
      <c r="D48" s="190">
        <v>0</v>
      </c>
      <c r="E48" s="190">
        <v>0</v>
      </c>
      <c r="F48" s="190">
        <v>0</v>
      </c>
      <c r="G48" s="190">
        <v>0</v>
      </c>
      <c r="H48" s="190">
        <v>0</v>
      </c>
      <c r="I48" s="190">
        <v>0</v>
      </c>
      <c r="J48" s="190">
        <v>0</v>
      </c>
      <c r="K48" s="190">
        <v>0</v>
      </c>
      <c r="L48" s="190">
        <v>0</v>
      </c>
      <c r="M48" s="190">
        <v>0</v>
      </c>
      <c r="N48" s="190">
        <v>0</v>
      </c>
      <c r="O48" s="190">
        <v>0</v>
      </c>
      <c r="P48" s="190">
        <v>0</v>
      </c>
      <c r="Q48" s="190">
        <v>0</v>
      </c>
      <c r="R48" s="190">
        <v>0</v>
      </c>
      <c r="S48" s="190">
        <v>0</v>
      </c>
      <c r="T48" s="190">
        <v>0</v>
      </c>
      <c r="U48" s="190">
        <v>0</v>
      </c>
      <c r="V48" s="190">
        <v>0</v>
      </c>
      <c r="W48" s="190">
        <v>0</v>
      </c>
      <c r="X48" s="190">
        <v>0</v>
      </c>
      <c r="Y48" s="190">
        <v>0</v>
      </c>
      <c r="Z48" s="190">
        <v>0</v>
      </c>
      <c r="AA48" s="190">
        <v>0</v>
      </c>
      <c r="AB48" s="190">
        <v>0</v>
      </c>
      <c r="AC48" s="222">
        <f t="shared" si="1"/>
        <v>0</v>
      </c>
    </row>
    <row r="49" spans="1:29" ht="15.75">
      <c r="A49" s="166" t="s">
        <v>102</v>
      </c>
      <c r="B49" s="168" t="s">
        <v>573</v>
      </c>
      <c r="C49" s="190">
        <v>16120</v>
      </c>
      <c r="D49" s="190">
        <v>14827</v>
      </c>
      <c r="E49" s="190">
        <v>21164</v>
      </c>
      <c r="F49" s="190">
        <v>31398</v>
      </c>
      <c r="G49" s="190">
        <v>562</v>
      </c>
      <c r="H49" s="190">
        <v>10960</v>
      </c>
      <c r="I49" s="190">
        <v>592</v>
      </c>
      <c r="J49" s="190">
        <v>26625.24459</v>
      </c>
      <c r="K49" s="190">
        <v>11350</v>
      </c>
      <c r="L49" s="190">
        <v>30787</v>
      </c>
      <c r="M49" s="190">
        <v>24906</v>
      </c>
      <c r="N49" s="190">
        <v>2596</v>
      </c>
      <c r="O49" s="190">
        <v>1151</v>
      </c>
      <c r="P49" s="190">
        <v>0</v>
      </c>
      <c r="Q49" s="190">
        <v>90.38</v>
      </c>
      <c r="R49" s="190">
        <v>0</v>
      </c>
      <c r="S49" s="190">
        <v>34</v>
      </c>
      <c r="T49" s="190">
        <v>7462</v>
      </c>
      <c r="U49" s="190">
        <v>0</v>
      </c>
      <c r="V49" s="190">
        <v>0</v>
      </c>
      <c r="W49" s="190">
        <v>0</v>
      </c>
      <c r="X49" s="190">
        <v>116</v>
      </c>
      <c r="Y49" s="190">
        <v>0</v>
      </c>
      <c r="Z49" s="190">
        <v>0</v>
      </c>
      <c r="AA49" s="190">
        <v>0</v>
      </c>
      <c r="AB49" s="190">
        <v>140</v>
      </c>
      <c r="AC49" s="222">
        <f t="shared" si="1"/>
        <v>200880.62459000002</v>
      </c>
    </row>
    <row r="50" spans="1:29" ht="31.5">
      <c r="A50" s="166">
        <v>2</v>
      </c>
      <c r="B50" s="168" t="s">
        <v>620</v>
      </c>
      <c r="C50" s="190">
        <v>0</v>
      </c>
      <c r="D50" s="190">
        <v>0</v>
      </c>
      <c r="E50" s="190">
        <v>0</v>
      </c>
      <c r="F50" s="190">
        <v>0</v>
      </c>
      <c r="G50" s="190">
        <v>0</v>
      </c>
      <c r="H50" s="190">
        <v>808</v>
      </c>
      <c r="I50" s="190">
        <v>0</v>
      </c>
      <c r="J50" s="190"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90">
        <v>0</v>
      </c>
      <c r="T50" s="190">
        <v>0</v>
      </c>
      <c r="U50" s="190">
        <v>0</v>
      </c>
      <c r="V50" s="190">
        <v>0</v>
      </c>
      <c r="W50" s="190">
        <v>0</v>
      </c>
      <c r="X50" s="190">
        <v>0</v>
      </c>
      <c r="Y50" s="190">
        <v>0</v>
      </c>
      <c r="Z50" s="190">
        <v>0</v>
      </c>
      <c r="AA50" s="190">
        <v>0</v>
      </c>
      <c r="AB50" s="190">
        <v>0</v>
      </c>
      <c r="AC50" s="222">
        <f t="shared" si="1"/>
        <v>808</v>
      </c>
    </row>
    <row r="51" spans="1:29" ht="15.75">
      <c r="A51" s="166">
        <v>3</v>
      </c>
      <c r="B51" s="168" t="s">
        <v>574</v>
      </c>
      <c r="C51" s="190">
        <v>0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0">
        <v>0</v>
      </c>
      <c r="L51" s="190">
        <v>0</v>
      </c>
      <c r="M51" s="190">
        <v>0</v>
      </c>
      <c r="N51" s="190">
        <v>0</v>
      </c>
      <c r="O51" s="190">
        <v>0</v>
      </c>
      <c r="P51" s="190">
        <v>0</v>
      </c>
      <c r="Q51" s="190">
        <v>0</v>
      </c>
      <c r="R51" s="190">
        <v>0</v>
      </c>
      <c r="S51" s="190">
        <v>0</v>
      </c>
      <c r="T51" s="190">
        <v>0</v>
      </c>
      <c r="U51" s="190">
        <v>0</v>
      </c>
      <c r="V51" s="190">
        <v>0</v>
      </c>
      <c r="W51" s="190">
        <v>0</v>
      </c>
      <c r="X51" s="190">
        <v>0</v>
      </c>
      <c r="Y51" s="190">
        <v>0</v>
      </c>
      <c r="Z51" s="190">
        <v>0</v>
      </c>
      <c r="AA51" s="190">
        <v>0</v>
      </c>
      <c r="AB51" s="190">
        <v>0</v>
      </c>
      <c r="AC51" s="222">
        <f t="shared" si="1"/>
        <v>0</v>
      </c>
    </row>
    <row r="52" spans="1:29" ht="31.5">
      <c r="A52" s="166">
        <v>4</v>
      </c>
      <c r="B52" s="168" t="s">
        <v>575</v>
      </c>
      <c r="C52" s="190">
        <v>65648</v>
      </c>
      <c r="D52" s="190">
        <v>39517</v>
      </c>
      <c r="E52" s="190">
        <v>50295</v>
      </c>
      <c r="F52" s="190">
        <v>82643</v>
      </c>
      <c r="G52" s="190">
        <v>470</v>
      </c>
      <c r="H52" s="190">
        <v>40390</v>
      </c>
      <c r="I52" s="190">
        <v>40203</v>
      </c>
      <c r="J52" s="190">
        <v>89527.87655</v>
      </c>
      <c r="K52" s="190">
        <v>601</v>
      </c>
      <c r="L52" s="190">
        <v>95857</v>
      </c>
      <c r="M52" s="190">
        <v>40332</v>
      </c>
      <c r="N52" s="190">
        <v>45031</v>
      </c>
      <c r="O52" s="190">
        <v>5108</v>
      </c>
      <c r="P52" s="190">
        <v>0</v>
      </c>
      <c r="Q52" s="190">
        <v>0</v>
      </c>
      <c r="R52" s="190">
        <v>0</v>
      </c>
      <c r="S52" s="190">
        <v>0</v>
      </c>
      <c r="T52" s="190">
        <v>2508</v>
      </c>
      <c r="U52" s="190">
        <v>0</v>
      </c>
      <c r="V52" s="190">
        <v>0</v>
      </c>
      <c r="W52" s="190">
        <v>0</v>
      </c>
      <c r="X52" s="190">
        <v>20</v>
      </c>
      <c r="Y52" s="190">
        <v>0</v>
      </c>
      <c r="Z52" s="190">
        <v>0</v>
      </c>
      <c r="AA52" s="190">
        <v>0</v>
      </c>
      <c r="AB52" s="190">
        <v>489</v>
      </c>
      <c r="AC52" s="222">
        <f t="shared" si="1"/>
        <v>598639.8765499999</v>
      </c>
    </row>
    <row r="53" spans="1:29" ht="31.5">
      <c r="A53" s="166">
        <v>5</v>
      </c>
      <c r="B53" s="168" t="s">
        <v>576</v>
      </c>
      <c r="C53" s="190">
        <v>0</v>
      </c>
      <c r="D53" s="190">
        <v>0</v>
      </c>
      <c r="E53" s="190">
        <v>0</v>
      </c>
      <c r="F53" s="190">
        <v>0</v>
      </c>
      <c r="G53" s="190">
        <v>0</v>
      </c>
      <c r="H53" s="190">
        <v>0</v>
      </c>
      <c r="I53" s="190">
        <v>0</v>
      </c>
      <c r="J53" s="190">
        <v>0</v>
      </c>
      <c r="K53" s="190">
        <v>0</v>
      </c>
      <c r="L53" s="190">
        <v>0</v>
      </c>
      <c r="M53" s="190">
        <v>0</v>
      </c>
      <c r="N53" s="190">
        <v>0</v>
      </c>
      <c r="O53" s="190">
        <v>0</v>
      </c>
      <c r="P53" s="190">
        <v>0</v>
      </c>
      <c r="Q53" s="190">
        <v>0</v>
      </c>
      <c r="R53" s="190">
        <v>0</v>
      </c>
      <c r="S53" s="190">
        <v>0</v>
      </c>
      <c r="T53" s="190">
        <v>0</v>
      </c>
      <c r="U53" s="190">
        <v>0</v>
      </c>
      <c r="V53" s="190">
        <v>0</v>
      </c>
      <c r="W53" s="190">
        <v>0</v>
      </c>
      <c r="X53" s="190">
        <v>0</v>
      </c>
      <c r="Y53" s="190">
        <v>0</v>
      </c>
      <c r="Z53" s="190">
        <v>0</v>
      </c>
      <c r="AA53" s="190">
        <v>0</v>
      </c>
      <c r="AB53" s="190">
        <v>0</v>
      </c>
      <c r="AC53" s="222">
        <f t="shared" si="1"/>
        <v>0</v>
      </c>
    </row>
    <row r="54" spans="1:29" ht="31.5">
      <c r="A54" s="166">
        <v>6</v>
      </c>
      <c r="B54" s="168" t="s">
        <v>577</v>
      </c>
      <c r="C54" s="190">
        <v>588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0">
        <v>0</v>
      </c>
      <c r="K54" s="190">
        <v>655</v>
      </c>
      <c r="L54" s="190">
        <v>0</v>
      </c>
      <c r="M54" s="190">
        <v>0</v>
      </c>
      <c r="N54" s="190">
        <v>0</v>
      </c>
      <c r="O54" s="190">
        <v>0</v>
      </c>
      <c r="P54" s="190">
        <v>0</v>
      </c>
      <c r="Q54" s="190">
        <v>0</v>
      </c>
      <c r="R54" s="190">
        <v>0</v>
      </c>
      <c r="S54" s="190">
        <v>0</v>
      </c>
      <c r="T54" s="190">
        <v>0</v>
      </c>
      <c r="U54" s="190">
        <v>0</v>
      </c>
      <c r="V54" s="190">
        <v>0</v>
      </c>
      <c r="W54" s="190">
        <v>0</v>
      </c>
      <c r="X54" s="190">
        <v>0</v>
      </c>
      <c r="Y54" s="190">
        <v>0</v>
      </c>
      <c r="Z54" s="190">
        <v>0</v>
      </c>
      <c r="AA54" s="190">
        <v>0</v>
      </c>
      <c r="AB54" s="190">
        <v>0</v>
      </c>
      <c r="AC54" s="222">
        <f t="shared" si="1"/>
        <v>1243</v>
      </c>
    </row>
    <row r="55" spans="1:29" ht="47.25">
      <c r="A55" s="166">
        <v>7</v>
      </c>
      <c r="B55" s="168" t="s">
        <v>578</v>
      </c>
      <c r="C55" s="190">
        <v>0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0">
        <v>0</v>
      </c>
      <c r="R55" s="190">
        <v>0</v>
      </c>
      <c r="S55" s="190">
        <v>0</v>
      </c>
      <c r="T55" s="190">
        <v>0</v>
      </c>
      <c r="U55" s="190">
        <v>0</v>
      </c>
      <c r="V55" s="190">
        <v>0</v>
      </c>
      <c r="W55" s="190">
        <v>0</v>
      </c>
      <c r="X55" s="190">
        <v>0</v>
      </c>
      <c r="Y55" s="190">
        <v>0</v>
      </c>
      <c r="Z55" s="190">
        <v>0</v>
      </c>
      <c r="AA55" s="190">
        <v>0</v>
      </c>
      <c r="AB55" s="190">
        <v>0</v>
      </c>
      <c r="AC55" s="222">
        <f t="shared" si="1"/>
        <v>0</v>
      </c>
    </row>
    <row r="56" spans="1:29" ht="15.75">
      <c r="A56" s="166">
        <v>8</v>
      </c>
      <c r="B56" s="168" t="s">
        <v>579</v>
      </c>
      <c r="C56" s="190">
        <v>0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0">
        <v>0</v>
      </c>
      <c r="L56" s="190">
        <v>0</v>
      </c>
      <c r="M56" s="190">
        <v>147</v>
      </c>
      <c r="N56" s="190">
        <v>0</v>
      </c>
      <c r="O56" s="190">
        <v>0</v>
      </c>
      <c r="P56" s="190">
        <v>0</v>
      </c>
      <c r="Q56" s="190">
        <v>0</v>
      </c>
      <c r="R56" s="190">
        <v>0</v>
      </c>
      <c r="S56" s="190">
        <v>0</v>
      </c>
      <c r="T56" s="190">
        <v>0</v>
      </c>
      <c r="U56" s="190">
        <v>0</v>
      </c>
      <c r="V56" s="190">
        <v>0</v>
      </c>
      <c r="W56" s="190">
        <v>0</v>
      </c>
      <c r="X56" s="190">
        <v>0</v>
      </c>
      <c r="Y56" s="190">
        <v>0</v>
      </c>
      <c r="Z56" s="190">
        <v>0</v>
      </c>
      <c r="AA56" s="190">
        <v>0</v>
      </c>
      <c r="AB56" s="190">
        <v>0</v>
      </c>
      <c r="AC56" s="222">
        <f t="shared" si="1"/>
        <v>147</v>
      </c>
    </row>
    <row r="57" spans="1:29" ht="15.75">
      <c r="A57" s="166"/>
      <c r="B57" s="172" t="s">
        <v>756</v>
      </c>
      <c r="C57" s="190">
        <v>82356</v>
      </c>
      <c r="D57" s="190">
        <v>54344</v>
      </c>
      <c r="E57" s="190">
        <v>71459</v>
      </c>
      <c r="F57" s="190">
        <v>114041</v>
      </c>
      <c r="G57" s="190">
        <v>1032</v>
      </c>
      <c r="H57" s="190">
        <v>52158</v>
      </c>
      <c r="I57" s="190">
        <v>40795</v>
      </c>
      <c r="J57" s="190">
        <v>116153.12114</v>
      </c>
      <c r="K57" s="190">
        <v>12606</v>
      </c>
      <c r="L57" s="190">
        <v>126644</v>
      </c>
      <c r="M57" s="190">
        <v>65385</v>
      </c>
      <c r="N57" s="190">
        <v>47627</v>
      </c>
      <c r="O57" s="190">
        <v>6259</v>
      </c>
      <c r="P57" s="190">
        <v>0</v>
      </c>
      <c r="Q57" s="190">
        <v>90.38</v>
      </c>
      <c r="R57" s="190">
        <v>0</v>
      </c>
      <c r="S57" s="190">
        <v>34</v>
      </c>
      <c r="T57" s="190">
        <v>9970</v>
      </c>
      <c r="U57" s="190">
        <v>0</v>
      </c>
      <c r="V57" s="190">
        <v>0</v>
      </c>
      <c r="W57" s="190">
        <v>0</v>
      </c>
      <c r="X57" s="190">
        <v>136</v>
      </c>
      <c r="Y57" s="190">
        <v>0</v>
      </c>
      <c r="Z57" s="190">
        <v>0</v>
      </c>
      <c r="AA57" s="190">
        <v>0</v>
      </c>
      <c r="AB57" s="190">
        <v>629</v>
      </c>
      <c r="AC57" s="222">
        <f t="shared" si="1"/>
        <v>801718.50114</v>
      </c>
    </row>
    <row r="58" spans="1:29" ht="15.75">
      <c r="A58" s="166" t="s">
        <v>385</v>
      </c>
      <c r="B58" s="169" t="s">
        <v>386</v>
      </c>
      <c r="C58" s="190">
        <v>0</v>
      </c>
      <c r="D58" s="190">
        <v>0</v>
      </c>
      <c r="E58" s="190">
        <v>0</v>
      </c>
      <c r="F58" s="190">
        <v>0</v>
      </c>
      <c r="G58" s="190">
        <v>0</v>
      </c>
      <c r="H58" s="190">
        <v>0</v>
      </c>
      <c r="I58" s="190">
        <v>0</v>
      </c>
      <c r="J58" s="190">
        <v>0</v>
      </c>
      <c r="K58" s="190">
        <v>0</v>
      </c>
      <c r="L58" s="190">
        <v>0</v>
      </c>
      <c r="M58" s="190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0</v>
      </c>
      <c r="U58" s="190">
        <v>0</v>
      </c>
      <c r="V58" s="190">
        <v>0</v>
      </c>
      <c r="W58" s="190">
        <v>0</v>
      </c>
      <c r="X58" s="190">
        <v>0</v>
      </c>
      <c r="Y58" s="190">
        <v>0</v>
      </c>
      <c r="Z58" s="190">
        <v>0</v>
      </c>
      <c r="AA58" s="190">
        <v>0</v>
      </c>
      <c r="AB58" s="190">
        <v>0</v>
      </c>
      <c r="AC58" s="222">
        <f t="shared" si="1"/>
        <v>0</v>
      </c>
    </row>
    <row r="59" spans="1:29" ht="15.75">
      <c r="A59" s="166" t="s">
        <v>354</v>
      </c>
      <c r="B59" s="168" t="s">
        <v>387</v>
      </c>
      <c r="C59" s="190">
        <v>8677</v>
      </c>
      <c r="D59" s="190">
        <v>3187</v>
      </c>
      <c r="E59" s="190">
        <v>864</v>
      </c>
      <c r="F59" s="190">
        <v>170</v>
      </c>
      <c r="G59" s="190">
        <v>644</v>
      </c>
      <c r="H59" s="190">
        <v>359</v>
      </c>
      <c r="I59" s="190">
        <v>3256</v>
      </c>
      <c r="J59" s="190">
        <v>455.6574900000007</v>
      </c>
      <c r="K59" s="190">
        <v>36</v>
      </c>
      <c r="L59" s="190">
        <v>366</v>
      </c>
      <c r="M59" s="190">
        <v>4062</v>
      </c>
      <c r="N59" s="190">
        <v>12966</v>
      </c>
      <c r="O59" s="190">
        <v>129</v>
      </c>
      <c r="P59" s="190">
        <v>91.67878000000003</v>
      </c>
      <c r="Q59" s="190">
        <v>7.316840000000004</v>
      </c>
      <c r="R59" s="190">
        <v>11</v>
      </c>
      <c r="S59" s="190">
        <v>152</v>
      </c>
      <c r="T59" s="190">
        <v>328</v>
      </c>
      <c r="U59" s="190">
        <v>53</v>
      </c>
      <c r="V59" s="190">
        <v>60</v>
      </c>
      <c r="W59" s="190">
        <v>0</v>
      </c>
      <c r="X59" s="190">
        <v>0</v>
      </c>
      <c r="Y59" s="190">
        <v>0</v>
      </c>
      <c r="Z59" s="190">
        <v>0</v>
      </c>
      <c r="AA59" s="190">
        <v>6</v>
      </c>
      <c r="AB59" s="190">
        <v>8770</v>
      </c>
      <c r="AC59" s="222">
        <f t="shared" si="1"/>
        <v>44650.65311</v>
      </c>
    </row>
    <row r="60" spans="1:29" ht="15.75">
      <c r="A60" s="166" t="s">
        <v>102</v>
      </c>
      <c r="B60" s="168" t="s">
        <v>388</v>
      </c>
      <c r="C60" s="190">
        <v>7937</v>
      </c>
      <c r="D60" s="190">
        <v>38</v>
      </c>
      <c r="E60" s="190">
        <v>587</v>
      </c>
      <c r="F60" s="190">
        <v>170</v>
      </c>
      <c r="G60" s="190">
        <v>49</v>
      </c>
      <c r="H60" s="190">
        <v>198</v>
      </c>
      <c r="I60" s="190">
        <v>2735</v>
      </c>
      <c r="J60" s="190">
        <v>15.146020000000252</v>
      </c>
      <c r="K60" s="190">
        <v>9</v>
      </c>
      <c r="L60" s="190">
        <v>9</v>
      </c>
      <c r="M60" s="190">
        <v>424</v>
      </c>
      <c r="N60" s="190">
        <v>700</v>
      </c>
      <c r="O60" s="190">
        <v>6</v>
      </c>
      <c r="P60" s="190">
        <v>0.84</v>
      </c>
      <c r="Q60" s="190">
        <v>7.316840000000004</v>
      </c>
      <c r="R60" s="190">
        <v>8</v>
      </c>
      <c r="S60" s="190">
        <v>152</v>
      </c>
      <c r="T60" s="190">
        <v>1</v>
      </c>
      <c r="U60" s="190">
        <v>53</v>
      </c>
      <c r="V60" s="190">
        <v>13</v>
      </c>
      <c r="W60" s="190">
        <v>0</v>
      </c>
      <c r="X60" s="190">
        <v>0</v>
      </c>
      <c r="Y60" s="190">
        <v>0</v>
      </c>
      <c r="Z60" s="190">
        <v>0</v>
      </c>
      <c r="AA60" s="190">
        <v>0</v>
      </c>
      <c r="AB60" s="190">
        <v>68</v>
      </c>
      <c r="AC60" s="222">
        <f t="shared" si="1"/>
        <v>13180.30286</v>
      </c>
    </row>
    <row r="61" spans="1:29" ht="15.75">
      <c r="A61" s="166" t="s">
        <v>103</v>
      </c>
      <c r="B61" s="168" t="s">
        <v>121</v>
      </c>
      <c r="C61" s="190">
        <v>740</v>
      </c>
      <c r="D61" s="190">
        <v>3149</v>
      </c>
      <c r="E61" s="190">
        <v>277</v>
      </c>
      <c r="F61" s="190">
        <v>0</v>
      </c>
      <c r="G61" s="190">
        <v>595</v>
      </c>
      <c r="H61" s="190">
        <v>161</v>
      </c>
      <c r="I61" s="190">
        <v>521</v>
      </c>
      <c r="J61" s="190">
        <v>440.51147000000043</v>
      </c>
      <c r="K61" s="190">
        <v>27</v>
      </c>
      <c r="L61" s="190">
        <v>357</v>
      </c>
      <c r="M61" s="190">
        <v>3638</v>
      </c>
      <c r="N61" s="190">
        <v>12266</v>
      </c>
      <c r="O61" s="190">
        <v>123</v>
      </c>
      <c r="P61" s="190">
        <v>90.83878000000003</v>
      </c>
      <c r="Q61" s="190">
        <v>0</v>
      </c>
      <c r="R61" s="190">
        <v>3</v>
      </c>
      <c r="S61" s="190">
        <v>0</v>
      </c>
      <c r="T61" s="190">
        <v>327</v>
      </c>
      <c r="U61" s="190">
        <v>0</v>
      </c>
      <c r="V61" s="190">
        <v>47</v>
      </c>
      <c r="W61" s="190">
        <v>0</v>
      </c>
      <c r="X61" s="190">
        <v>0</v>
      </c>
      <c r="Y61" s="190">
        <v>0</v>
      </c>
      <c r="Z61" s="190">
        <v>0</v>
      </c>
      <c r="AA61" s="190">
        <v>6</v>
      </c>
      <c r="AB61" s="190">
        <v>8702</v>
      </c>
      <c r="AC61" s="222">
        <f t="shared" si="1"/>
        <v>31470.35025</v>
      </c>
    </row>
    <row r="62" spans="1:29" ht="15.75">
      <c r="A62" s="166" t="s">
        <v>356</v>
      </c>
      <c r="B62" s="168" t="s">
        <v>389</v>
      </c>
      <c r="C62" s="190">
        <v>0</v>
      </c>
      <c r="D62" s="190">
        <v>0</v>
      </c>
      <c r="E62" s="190">
        <v>0</v>
      </c>
      <c r="F62" s="190">
        <v>0</v>
      </c>
      <c r="G62" s="190">
        <v>0</v>
      </c>
      <c r="H62" s="190">
        <v>0</v>
      </c>
      <c r="I62" s="190">
        <v>0</v>
      </c>
      <c r="J62" s="190">
        <v>0</v>
      </c>
      <c r="K62" s="190">
        <v>0</v>
      </c>
      <c r="L62" s="190">
        <v>0</v>
      </c>
      <c r="M62" s="190">
        <v>0</v>
      </c>
      <c r="N62" s="190">
        <v>0</v>
      </c>
      <c r="O62" s="190">
        <v>0</v>
      </c>
      <c r="P62" s="190">
        <v>0</v>
      </c>
      <c r="Q62" s="190">
        <v>0</v>
      </c>
      <c r="R62" s="190">
        <v>0</v>
      </c>
      <c r="S62" s="190">
        <v>0</v>
      </c>
      <c r="T62" s="190">
        <v>0</v>
      </c>
      <c r="U62" s="190">
        <v>0</v>
      </c>
      <c r="V62" s="190">
        <v>0</v>
      </c>
      <c r="W62" s="190">
        <v>0</v>
      </c>
      <c r="X62" s="190">
        <v>0</v>
      </c>
      <c r="Y62" s="190">
        <v>0</v>
      </c>
      <c r="Z62" s="190">
        <v>0</v>
      </c>
      <c r="AA62" s="190">
        <v>0</v>
      </c>
      <c r="AB62" s="190">
        <v>0</v>
      </c>
      <c r="AC62" s="222">
        <f t="shared" si="1"/>
        <v>0</v>
      </c>
    </row>
    <row r="63" spans="1:29" ht="15.75">
      <c r="A63" s="166" t="s">
        <v>102</v>
      </c>
      <c r="B63" s="168" t="s">
        <v>390</v>
      </c>
      <c r="C63" s="190">
        <v>156</v>
      </c>
      <c r="D63" s="190">
        <v>16541</v>
      </c>
      <c r="E63" s="190">
        <v>11322</v>
      </c>
      <c r="F63" s="190">
        <v>8993</v>
      </c>
      <c r="G63" s="190">
        <v>2778</v>
      </c>
      <c r="H63" s="190">
        <v>2981</v>
      </c>
      <c r="I63" s="190">
        <v>10453</v>
      </c>
      <c r="J63" s="190">
        <v>7242.511420000095</v>
      </c>
      <c r="K63" s="190">
        <v>10468</v>
      </c>
      <c r="L63" s="190">
        <v>5020</v>
      </c>
      <c r="M63" s="190">
        <v>625</v>
      </c>
      <c r="N63" s="190">
        <v>25338</v>
      </c>
      <c r="O63" s="190">
        <v>772</v>
      </c>
      <c r="P63" s="190">
        <v>1697.6526199999998</v>
      </c>
      <c r="Q63" s="190">
        <v>6591.54323</v>
      </c>
      <c r="R63" s="190">
        <v>476</v>
      </c>
      <c r="S63" s="190">
        <v>33</v>
      </c>
      <c r="T63" s="190">
        <v>29109</v>
      </c>
      <c r="U63" s="190">
        <v>222</v>
      </c>
      <c r="V63" s="190">
        <v>1044</v>
      </c>
      <c r="W63" s="190">
        <v>1410</v>
      </c>
      <c r="X63" s="190">
        <v>6</v>
      </c>
      <c r="Y63" s="190">
        <v>209</v>
      </c>
      <c r="Z63" s="190">
        <v>261</v>
      </c>
      <c r="AA63" s="190">
        <v>9</v>
      </c>
      <c r="AB63" s="190">
        <v>2150</v>
      </c>
      <c r="AC63" s="222">
        <f t="shared" si="1"/>
        <v>145907.70727000007</v>
      </c>
    </row>
    <row r="64" spans="1:29" ht="15.75">
      <c r="A64" s="166" t="s">
        <v>103</v>
      </c>
      <c r="B64" s="168" t="s">
        <v>391</v>
      </c>
      <c r="C64" s="190">
        <v>3894</v>
      </c>
      <c r="D64" s="190">
        <v>7</v>
      </c>
      <c r="E64" s="190">
        <v>38</v>
      </c>
      <c r="F64" s="190">
        <v>50</v>
      </c>
      <c r="G64" s="190">
        <v>1</v>
      </c>
      <c r="H64" s="190">
        <v>13</v>
      </c>
      <c r="I64" s="190">
        <v>70</v>
      </c>
      <c r="J64" s="190">
        <v>435.44853000000063</v>
      </c>
      <c r="K64" s="190">
        <v>0</v>
      </c>
      <c r="L64" s="190">
        <v>1613</v>
      </c>
      <c r="M64" s="190">
        <v>688</v>
      </c>
      <c r="N64" s="190">
        <v>108</v>
      </c>
      <c r="O64" s="190">
        <v>36</v>
      </c>
      <c r="P64" s="190">
        <v>2.849990000000001</v>
      </c>
      <c r="Q64" s="190">
        <v>0</v>
      </c>
      <c r="R64" s="190">
        <v>95</v>
      </c>
      <c r="S64" s="190">
        <v>7</v>
      </c>
      <c r="T64" s="190">
        <v>32</v>
      </c>
      <c r="U64" s="190">
        <v>0</v>
      </c>
      <c r="V64" s="190">
        <v>1</v>
      </c>
      <c r="W64" s="190">
        <v>1</v>
      </c>
      <c r="X64" s="190">
        <v>3</v>
      </c>
      <c r="Y64" s="190">
        <v>72</v>
      </c>
      <c r="Z64" s="190">
        <v>6</v>
      </c>
      <c r="AA64" s="190">
        <v>5</v>
      </c>
      <c r="AB64" s="190">
        <v>12</v>
      </c>
      <c r="AC64" s="222">
        <f t="shared" si="1"/>
        <v>7190.29852</v>
      </c>
    </row>
    <row r="65" spans="1:29" ht="15.75">
      <c r="A65" s="166" t="s">
        <v>104</v>
      </c>
      <c r="B65" s="168" t="s">
        <v>392</v>
      </c>
      <c r="C65" s="190">
        <v>0</v>
      </c>
      <c r="D65" s="190">
        <v>0</v>
      </c>
      <c r="E65" s="190">
        <v>0</v>
      </c>
      <c r="F65" s="190">
        <v>0</v>
      </c>
      <c r="G65" s="190">
        <v>11</v>
      </c>
      <c r="H65" s="190">
        <v>0</v>
      </c>
      <c r="I65" s="190">
        <v>0</v>
      </c>
      <c r="J65" s="190">
        <v>1583</v>
      </c>
      <c r="K65" s="190">
        <v>0</v>
      </c>
      <c r="L65" s="190">
        <v>0</v>
      </c>
      <c r="M65" s="190">
        <v>0</v>
      </c>
      <c r="N65" s="190">
        <v>0</v>
      </c>
      <c r="O65" s="190">
        <v>0</v>
      </c>
      <c r="P65" s="190">
        <v>0</v>
      </c>
      <c r="Q65" s="190">
        <v>0</v>
      </c>
      <c r="R65" s="190">
        <v>0</v>
      </c>
      <c r="S65" s="190">
        <v>0</v>
      </c>
      <c r="T65" s="190">
        <v>0</v>
      </c>
      <c r="U65" s="190">
        <v>0</v>
      </c>
      <c r="V65" s="190">
        <v>0</v>
      </c>
      <c r="W65" s="190">
        <v>0</v>
      </c>
      <c r="X65" s="190">
        <v>0</v>
      </c>
      <c r="Y65" s="190">
        <v>0</v>
      </c>
      <c r="Z65" s="190">
        <v>40</v>
      </c>
      <c r="AA65" s="190">
        <v>0</v>
      </c>
      <c r="AB65" s="190">
        <v>0</v>
      </c>
      <c r="AC65" s="222">
        <f t="shared" si="1"/>
        <v>1634</v>
      </c>
    </row>
    <row r="66" spans="1:29" ht="15.75">
      <c r="A66" s="166"/>
      <c r="B66" s="169" t="s">
        <v>393</v>
      </c>
      <c r="C66" s="190">
        <v>4050</v>
      </c>
      <c r="D66" s="190">
        <v>16548</v>
      </c>
      <c r="E66" s="190">
        <v>11360</v>
      </c>
      <c r="F66" s="190">
        <v>9043</v>
      </c>
      <c r="G66" s="190">
        <v>2790</v>
      </c>
      <c r="H66" s="190">
        <v>2994</v>
      </c>
      <c r="I66" s="190">
        <v>10523</v>
      </c>
      <c r="J66" s="190">
        <v>9260.959950000095</v>
      </c>
      <c r="K66" s="190">
        <v>10468</v>
      </c>
      <c r="L66" s="190">
        <v>6633</v>
      </c>
      <c r="M66" s="190">
        <v>1313</v>
      </c>
      <c r="N66" s="190">
        <v>25446</v>
      </c>
      <c r="O66" s="190">
        <v>808</v>
      </c>
      <c r="P66" s="190">
        <v>1700.5026099999998</v>
      </c>
      <c r="Q66" s="190">
        <v>6591.54323</v>
      </c>
      <c r="R66" s="190">
        <v>571</v>
      </c>
      <c r="S66" s="190">
        <v>40</v>
      </c>
      <c r="T66" s="190">
        <v>29141</v>
      </c>
      <c r="U66" s="190">
        <v>222</v>
      </c>
      <c r="V66" s="190">
        <v>1045</v>
      </c>
      <c r="W66" s="190">
        <v>1411</v>
      </c>
      <c r="X66" s="190">
        <v>9</v>
      </c>
      <c r="Y66" s="190">
        <v>281</v>
      </c>
      <c r="Z66" s="190">
        <v>307</v>
      </c>
      <c r="AA66" s="190">
        <v>14</v>
      </c>
      <c r="AB66" s="190">
        <v>2162</v>
      </c>
      <c r="AC66" s="222">
        <f t="shared" si="1"/>
        <v>154732.00579000008</v>
      </c>
    </row>
    <row r="67" spans="1:29" ht="15.75">
      <c r="A67" s="166" t="s">
        <v>117</v>
      </c>
      <c r="B67" s="168" t="s">
        <v>121</v>
      </c>
      <c r="C67" s="190">
        <v>0</v>
      </c>
      <c r="D67" s="190">
        <v>0</v>
      </c>
      <c r="E67" s="190">
        <v>0</v>
      </c>
      <c r="F67" s="190">
        <v>201</v>
      </c>
      <c r="G67" s="190">
        <v>0</v>
      </c>
      <c r="H67" s="190">
        <v>49</v>
      </c>
      <c r="I67" s="190">
        <v>0</v>
      </c>
      <c r="J67" s="190">
        <v>62</v>
      </c>
      <c r="K67" s="190">
        <v>0</v>
      </c>
      <c r="L67" s="190">
        <v>444</v>
      </c>
      <c r="M67" s="190">
        <v>318</v>
      </c>
      <c r="N67" s="190">
        <v>0</v>
      </c>
      <c r="O67" s="190">
        <v>2</v>
      </c>
      <c r="P67" s="190">
        <v>109.96078999999999</v>
      </c>
      <c r="Q67" s="190">
        <v>0</v>
      </c>
      <c r="R67" s="190">
        <v>236</v>
      </c>
      <c r="S67" s="190">
        <v>0</v>
      </c>
      <c r="T67" s="190">
        <v>44</v>
      </c>
      <c r="U67" s="190">
        <v>112</v>
      </c>
      <c r="V67" s="190">
        <v>0</v>
      </c>
      <c r="W67" s="190">
        <v>13</v>
      </c>
      <c r="X67" s="190">
        <v>0</v>
      </c>
      <c r="Y67" s="190">
        <v>1220</v>
      </c>
      <c r="Z67" s="190">
        <v>0</v>
      </c>
      <c r="AA67" s="190">
        <v>0</v>
      </c>
      <c r="AB67" s="190">
        <v>0</v>
      </c>
      <c r="AC67" s="222">
        <f t="shared" si="1"/>
        <v>2810.96079</v>
      </c>
    </row>
    <row r="68" spans="1:29" ht="15.75">
      <c r="A68" s="166"/>
      <c r="B68" s="169" t="s">
        <v>394</v>
      </c>
      <c r="C68" s="190">
        <v>12727</v>
      </c>
      <c r="D68" s="190">
        <v>19735</v>
      </c>
      <c r="E68" s="190">
        <v>12224</v>
      </c>
      <c r="F68" s="190">
        <v>9414</v>
      </c>
      <c r="G68" s="190">
        <v>3434</v>
      </c>
      <c r="H68" s="190">
        <v>3402</v>
      </c>
      <c r="I68" s="190">
        <v>13779</v>
      </c>
      <c r="J68" s="190">
        <v>9778.617440000096</v>
      </c>
      <c r="K68" s="190">
        <v>10504</v>
      </c>
      <c r="L68" s="190">
        <v>7443</v>
      </c>
      <c r="M68" s="190">
        <v>5693</v>
      </c>
      <c r="N68" s="190">
        <v>38412</v>
      </c>
      <c r="O68" s="190">
        <v>939</v>
      </c>
      <c r="P68" s="190">
        <v>1902.1421799999998</v>
      </c>
      <c r="Q68" s="190">
        <v>6598.860070000001</v>
      </c>
      <c r="R68" s="190">
        <v>818</v>
      </c>
      <c r="S68" s="190">
        <v>192</v>
      </c>
      <c r="T68" s="190">
        <v>29513</v>
      </c>
      <c r="U68" s="190">
        <v>387</v>
      </c>
      <c r="V68" s="190">
        <v>1105</v>
      </c>
      <c r="W68" s="190">
        <v>1424</v>
      </c>
      <c r="X68" s="190">
        <v>9</v>
      </c>
      <c r="Y68" s="190">
        <v>1501</v>
      </c>
      <c r="Z68" s="190">
        <v>307</v>
      </c>
      <c r="AA68" s="190">
        <v>20</v>
      </c>
      <c r="AB68" s="190">
        <v>10932</v>
      </c>
      <c r="AC68" s="222">
        <f t="shared" si="1"/>
        <v>202193.61969000008</v>
      </c>
    </row>
    <row r="69" spans="1:29" ht="31.5">
      <c r="A69" s="166" t="s">
        <v>395</v>
      </c>
      <c r="B69" s="169" t="s">
        <v>396</v>
      </c>
      <c r="C69" s="190">
        <v>0</v>
      </c>
      <c r="D69" s="190">
        <v>0</v>
      </c>
      <c r="E69" s="190">
        <v>0</v>
      </c>
      <c r="F69" s="190">
        <v>0</v>
      </c>
      <c r="G69" s="190">
        <v>0</v>
      </c>
      <c r="H69" s="190">
        <v>0</v>
      </c>
      <c r="I69" s="190">
        <v>0</v>
      </c>
      <c r="J69" s="190">
        <v>0</v>
      </c>
      <c r="K69" s="190">
        <v>0</v>
      </c>
      <c r="L69" s="190">
        <v>0</v>
      </c>
      <c r="M69" s="190">
        <v>0</v>
      </c>
      <c r="N69" s="190">
        <v>0</v>
      </c>
      <c r="O69" s="190">
        <v>0</v>
      </c>
      <c r="P69" s="190">
        <v>0</v>
      </c>
      <c r="Q69" s="190">
        <v>0</v>
      </c>
      <c r="R69" s="190">
        <v>0</v>
      </c>
      <c r="S69" s="190">
        <v>0</v>
      </c>
      <c r="T69" s="190">
        <v>0</v>
      </c>
      <c r="U69" s="190">
        <v>0</v>
      </c>
      <c r="V69" s="190">
        <v>0</v>
      </c>
      <c r="W69" s="190">
        <v>0</v>
      </c>
      <c r="X69" s="190">
        <v>0</v>
      </c>
      <c r="Y69" s="190">
        <v>0</v>
      </c>
      <c r="Z69" s="190">
        <v>0</v>
      </c>
      <c r="AA69" s="190">
        <v>0</v>
      </c>
      <c r="AB69" s="190">
        <v>0</v>
      </c>
      <c r="AC69" s="222">
        <f t="shared" si="1"/>
        <v>0</v>
      </c>
    </row>
    <row r="70" spans="1:29" ht="15.75">
      <c r="A70" s="166" t="s">
        <v>354</v>
      </c>
      <c r="B70" s="168" t="s">
        <v>397</v>
      </c>
      <c r="C70" s="190">
        <v>0</v>
      </c>
      <c r="D70" s="190">
        <v>0</v>
      </c>
      <c r="E70" s="190">
        <v>0</v>
      </c>
      <c r="F70" s="190">
        <v>0</v>
      </c>
      <c r="G70" s="190">
        <v>0</v>
      </c>
      <c r="H70" s="190">
        <v>0</v>
      </c>
      <c r="I70" s="190">
        <v>0</v>
      </c>
      <c r="J70" s="190">
        <v>0</v>
      </c>
      <c r="K70" s="190">
        <v>0</v>
      </c>
      <c r="L70" s="190">
        <v>0</v>
      </c>
      <c r="M70" s="190">
        <v>0</v>
      </c>
      <c r="N70" s="190">
        <v>0</v>
      </c>
      <c r="O70" s="190">
        <v>0</v>
      </c>
      <c r="P70" s="190">
        <v>283.20383000000004</v>
      </c>
      <c r="Q70" s="190">
        <v>0</v>
      </c>
      <c r="R70" s="190">
        <v>0</v>
      </c>
      <c r="S70" s="190">
        <v>0</v>
      </c>
      <c r="T70" s="190">
        <v>0</v>
      </c>
      <c r="U70" s="190">
        <v>0</v>
      </c>
      <c r="V70" s="190">
        <v>0</v>
      </c>
      <c r="W70" s="190">
        <v>0</v>
      </c>
      <c r="X70" s="190">
        <v>0</v>
      </c>
      <c r="Y70" s="190">
        <v>0</v>
      </c>
      <c r="Z70" s="190">
        <v>0</v>
      </c>
      <c r="AA70" s="190">
        <v>0</v>
      </c>
      <c r="AB70" s="190">
        <v>0</v>
      </c>
      <c r="AC70" s="222">
        <f t="shared" si="1"/>
        <v>283.20383000000004</v>
      </c>
    </row>
    <row r="71" spans="1:29" ht="15.75">
      <c r="A71" s="166" t="s">
        <v>356</v>
      </c>
      <c r="B71" s="168" t="s">
        <v>533</v>
      </c>
      <c r="C71" s="190">
        <v>0</v>
      </c>
      <c r="D71" s="190">
        <v>0</v>
      </c>
      <c r="E71" s="190">
        <v>21725</v>
      </c>
      <c r="F71" s="190">
        <v>0</v>
      </c>
      <c r="G71" s="190">
        <v>0</v>
      </c>
      <c r="H71" s="190">
        <v>0</v>
      </c>
      <c r="I71" s="190">
        <v>0</v>
      </c>
      <c r="J71" s="190">
        <v>0</v>
      </c>
      <c r="K71" s="190">
        <v>0</v>
      </c>
      <c r="L71" s="190">
        <v>0</v>
      </c>
      <c r="M71" s="190">
        <v>0</v>
      </c>
      <c r="N71" s="190">
        <v>0</v>
      </c>
      <c r="O71" s="190">
        <v>0</v>
      </c>
      <c r="P71" s="190">
        <v>2680.1949799999998</v>
      </c>
      <c r="Q71" s="190">
        <v>519.222</v>
      </c>
      <c r="R71" s="190">
        <v>0</v>
      </c>
      <c r="S71" s="190">
        <v>0</v>
      </c>
      <c r="T71" s="190">
        <v>0</v>
      </c>
      <c r="U71" s="190">
        <v>0</v>
      </c>
      <c r="V71" s="190">
        <v>0</v>
      </c>
      <c r="W71" s="190">
        <v>0</v>
      </c>
      <c r="X71" s="190">
        <v>0</v>
      </c>
      <c r="Y71" s="190">
        <v>0</v>
      </c>
      <c r="Z71" s="190">
        <v>0</v>
      </c>
      <c r="AA71" s="190">
        <v>0</v>
      </c>
      <c r="AB71" s="190">
        <v>0</v>
      </c>
      <c r="AC71" s="222">
        <f t="shared" si="1"/>
        <v>24924.41698</v>
      </c>
    </row>
    <row r="72" spans="1:29" ht="15.75">
      <c r="A72" s="166" t="s">
        <v>362</v>
      </c>
      <c r="B72" s="168" t="s">
        <v>398</v>
      </c>
      <c r="C72" s="190">
        <v>670</v>
      </c>
      <c r="D72" s="190">
        <v>200</v>
      </c>
      <c r="E72" s="190">
        <v>851</v>
      </c>
      <c r="F72" s="190">
        <v>0</v>
      </c>
      <c r="G72" s="190">
        <v>8</v>
      </c>
      <c r="H72" s="190">
        <v>175</v>
      </c>
      <c r="I72" s="190">
        <v>937</v>
      </c>
      <c r="J72" s="190">
        <v>0</v>
      </c>
      <c r="K72" s="190">
        <v>67</v>
      </c>
      <c r="L72" s="190">
        <v>504</v>
      </c>
      <c r="M72" s="190">
        <v>280</v>
      </c>
      <c r="N72" s="190">
        <v>89</v>
      </c>
      <c r="O72" s="190">
        <v>0</v>
      </c>
      <c r="P72" s="190">
        <v>42.112</v>
      </c>
      <c r="Q72" s="190">
        <v>1.4341199999999998</v>
      </c>
      <c r="R72" s="190">
        <v>7</v>
      </c>
      <c r="S72" s="190">
        <v>0</v>
      </c>
      <c r="T72" s="190">
        <v>0</v>
      </c>
      <c r="U72" s="190">
        <v>0</v>
      </c>
      <c r="V72" s="190">
        <v>7</v>
      </c>
      <c r="W72" s="190">
        <v>2</v>
      </c>
      <c r="X72" s="190">
        <v>0</v>
      </c>
      <c r="Y72" s="190">
        <v>0</v>
      </c>
      <c r="Z72" s="190">
        <v>0</v>
      </c>
      <c r="AA72" s="190">
        <v>0</v>
      </c>
      <c r="AB72" s="190">
        <v>170</v>
      </c>
      <c r="AC72" s="222">
        <f t="shared" si="1"/>
        <v>4010.54612</v>
      </c>
    </row>
    <row r="73" spans="1:29" ht="15.75">
      <c r="A73" s="166"/>
      <c r="B73" s="169" t="s">
        <v>399</v>
      </c>
      <c r="C73" s="190">
        <v>670</v>
      </c>
      <c r="D73" s="190">
        <v>200</v>
      </c>
      <c r="E73" s="190">
        <v>22576</v>
      </c>
      <c r="F73" s="190">
        <v>0</v>
      </c>
      <c r="G73" s="190">
        <v>8</v>
      </c>
      <c r="H73" s="190">
        <v>175</v>
      </c>
      <c r="I73" s="190">
        <v>937</v>
      </c>
      <c r="J73" s="190">
        <v>0</v>
      </c>
      <c r="K73" s="190">
        <v>67</v>
      </c>
      <c r="L73" s="190">
        <v>504</v>
      </c>
      <c r="M73" s="190">
        <v>280</v>
      </c>
      <c r="N73" s="190">
        <v>89</v>
      </c>
      <c r="O73" s="190">
        <v>0</v>
      </c>
      <c r="P73" s="190">
        <v>3005.5108099999998</v>
      </c>
      <c r="Q73" s="190">
        <v>520.65612</v>
      </c>
      <c r="R73" s="190">
        <v>7</v>
      </c>
      <c r="S73" s="190">
        <v>0</v>
      </c>
      <c r="T73" s="190">
        <v>0</v>
      </c>
      <c r="U73" s="190">
        <v>0</v>
      </c>
      <c r="V73" s="190">
        <v>7</v>
      </c>
      <c r="W73" s="190">
        <v>2</v>
      </c>
      <c r="X73" s="190">
        <v>0</v>
      </c>
      <c r="Y73" s="190">
        <v>0</v>
      </c>
      <c r="Z73" s="190">
        <v>0</v>
      </c>
      <c r="AA73" s="190">
        <v>0</v>
      </c>
      <c r="AB73" s="190">
        <v>170</v>
      </c>
      <c r="AC73" s="222">
        <f>SUM(C73:AB73)</f>
        <v>29218.16693</v>
      </c>
    </row>
    <row r="74" spans="1:29" ht="15.75">
      <c r="A74" s="166"/>
      <c r="B74" s="169" t="s">
        <v>400</v>
      </c>
      <c r="C74" s="190">
        <v>391638</v>
      </c>
      <c r="D74" s="190">
        <v>302891</v>
      </c>
      <c r="E74" s="190">
        <v>348825</v>
      </c>
      <c r="F74" s="190">
        <v>244533</v>
      </c>
      <c r="G74" s="190">
        <v>35053</v>
      </c>
      <c r="H74" s="190">
        <v>143710.38</v>
      </c>
      <c r="I74" s="190">
        <v>382595</v>
      </c>
      <c r="J74" s="190">
        <v>218048.80612117847</v>
      </c>
      <c r="K74" s="190">
        <v>78939</v>
      </c>
      <c r="L74" s="190">
        <v>345865</v>
      </c>
      <c r="M74" s="190">
        <v>146716</v>
      </c>
      <c r="N74" s="190">
        <v>332206</v>
      </c>
      <c r="O74" s="190">
        <v>24453</v>
      </c>
      <c r="P74" s="190">
        <v>31922.733309999992</v>
      </c>
      <c r="Q74" s="190">
        <v>17581.648739999997</v>
      </c>
      <c r="R74" s="190">
        <v>8722</v>
      </c>
      <c r="S74" s="190">
        <v>13150</v>
      </c>
      <c r="T74" s="190">
        <v>88299</v>
      </c>
      <c r="U74" s="190">
        <v>7933</v>
      </c>
      <c r="V74" s="190">
        <v>21350</v>
      </c>
      <c r="W74" s="190">
        <v>11690</v>
      </c>
      <c r="X74" s="190">
        <v>8455</v>
      </c>
      <c r="Y74" s="190">
        <v>6902</v>
      </c>
      <c r="Z74" s="190">
        <v>6862</v>
      </c>
      <c r="AA74" s="190">
        <v>5246</v>
      </c>
      <c r="AB74" s="190">
        <v>31404</v>
      </c>
      <c r="AC74" s="222">
        <f>SUM(C74:AB74)</f>
        <v>3254990.5681711785</v>
      </c>
    </row>
    <row r="75" spans="1:29" ht="15.75">
      <c r="A75" s="166" t="s">
        <v>401</v>
      </c>
      <c r="B75" s="169" t="s">
        <v>402</v>
      </c>
      <c r="C75" s="190">
        <v>15178</v>
      </c>
      <c r="D75" s="190">
        <v>0</v>
      </c>
      <c r="E75" s="190">
        <v>0</v>
      </c>
      <c r="F75" s="190">
        <v>1173</v>
      </c>
      <c r="G75" s="190">
        <v>0</v>
      </c>
      <c r="H75" s="190">
        <v>0</v>
      </c>
      <c r="I75" s="190">
        <v>23168</v>
      </c>
      <c r="J75" s="190">
        <v>0</v>
      </c>
      <c r="K75" s="190">
        <v>0</v>
      </c>
      <c r="L75" s="190">
        <v>0</v>
      </c>
      <c r="M75" s="190">
        <v>0</v>
      </c>
      <c r="N75" s="190">
        <v>0</v>
      </c>
      <c r="O75" s="190">
        <v>0</v>
      </c>
      <c r="P75" s="190">
        <v>0</v>
      </c>
      <c r="Q75" s="190">
        <v>0</v>
      </c>
      <c r="R75" s="190">
        <v>0</v>
      </c>
      <c r="S75" s="190">
        <v>0</v>
      </c>
      <c r="T75" s="190">
        <v>0</v>
      </c>
      <c r="U75" s="190">
        <v>0</v>
      </c>
      <c r="V75" s="190">
        <v>95</v>
      </c>
      <c r="W75" s="190">
        <v>0</v>
      </c>
      <c r="X75" s="190">
        <v>0</v>
      </c>
      <c r="Y75" s="190">
        <v>0</v>
      </c>
      <c r="Z75" s="190">
        <v>0</v>
      </c>
      <c r="AA75" s="190">
        <v>0</v>
      </c>
      <c r="AB75" s="190">
        <v>0</v>
      </c>
      <c r="AC75" s="222">
        <f>SUM(C75:AB75)</f>
        <v>39614</v>
      </c>
    </row>
    <row r="76" spans="1:29" ht="15.75">
      <c r="A76" s="387" t="s">
        <v>403</v>
      </c>
      <c r="B76" s="387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>
        <v>0</v>
      </c>
      <c r="AB76" s="190"/>
      <c r="AC76" s="222"/>
    </row>
    <row r="77" spans="1:29" ht="15.75">
      <c r="A77" s="173" t="s">
        <v>101</v>
      </c>
      <c r="B77" s="167" t="s">
        <v>404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>
        <v>0</v>
      </c>
      <c r="AB77" s="190"/>
      <c r="AC77" s="222"/>
    </row>
    <row r="78" spans="1:29" ht="15.75">
      <c r="A78" s="166" t="s">
        <v>354</v>
      </c>
      <c r="B78" s="36" t="s">
        <v>405</v>
      </c>
      <c r="C78" s="190">
        <v>33019</v>
      </c>
      <c r="D78" s="190">
        <v>36217</v>
      </c>
      <c r="E78" s="190">
        <v>31475</v>
      </c>
      <c r="F78" s="190">
        <v>32580</v>
      </c>
      <c r="G78" s="190">
        <v>10000</v>
      </c>
      <c r="H78" s="190">
        <v>10440</v>
      </c>
      <c r="I78" s="190">
        <v>66587</v>
      </c>
      <c r="J78" s="190">
        <v>32470</v>
      </c>
      <c r="K78" s="190">
        <v>17458</v>
      </c>
      <c r="L78" s="190">
        <v>43300</v>
      </c>
      <c r="M78" s="190">
        <v>10945</v>
      </c>
      <c r="N78" s="190">
        <v>47307</v>
      </c>
      <c r="O78" s="190">
        <v>16312</v>
      </c>
      <c r="P78" s="190">
        <v>7000.00001</v>
      </c>
      <c r="Q78" s="190">
        <v>5000</v>
      </c>
      <c r="R78" s="190">
        <v>5000</v>
      </c>
      <c r="S78" s="190">
        <v>5860</v>
      </c>
      <c r="T78" s="190">
        <v>20300</v>
      </c>
      <c r="U78" s="190">
        <v>4600</v>
      </c>
      <c r="V78" s="190">
        <v>4600</v>
      </c>
      <c r="W78" s="190">
        <v>7000</v>
      </c>
      <c r="X78" s="190">
        <v>7015</v>
      </c>
      <c r="Y78" s="190">
        <v>5000</v>
      </c>
      <c r="Z78" s="190">
        <v>4600</v>
      </c>
      <c r="AA78" s="190">
        <v>5000</v>
      </c>
      <c r="AB78" s="190">
        <v>10500</v>
      </c>
      <c r="AC78" s="222">
        <f aca="true" t="shared" si="2" ref="AC78:AC109">SUM(C78:AB78)</f>
        <v>479585.00001</v>
      </c>
    </row>
    <row r="79" spans="1:29" ht="15.75">
      <c r="A79" s="165" t="s">
        <v>350</v>
      </c>
      <c r="B79" s="168" t="s">
        <v>406</v>
      </c>
      <c r="C79" s="190">
        <v>0</v>
      </c>
      <c r="D79" s="190">
        <v>0</v>
      </c>
      <c r="E79" s="190">
        <v>0</v>
      </c>
      <c r="F79" s="190">
        <v>-12000</v>
      </c>
      <c r="G79" s="190">
        <v>0</v>
      </c>
      <c r="H79" s="190">
        <v>0</v>
      </c>
      <c r="I79" s="190">
        <v>0</v>
      </c>
      <c r="J79" s="190">
        <v>0</v>
      </c>
      <c r="K79" s="190">
        <v>0</v>
      </c>
      <c r="L79" s="190">
        <v>0</v>
      </c>
      <c r="M79" s="190">
        <v>0</v>
      </c>
      <c r="N79" s="190">
        <v>0</v>
      </c>
      <c r="O79" s="190">
        <v>0</v>
      </c>
      <c r="P79" s="190">
        <v>0</v>
      </c>
      <c r="Q79" s="190">
        <v>0</v>
      </c>
      <c r="R79" s="190">
        <v>0</v>
      </c>
      <c r="S79" s="190">
        <v>0</v>
      </c>
      <c r="T79" s="190">
        <v>0</v>
      </c>
      <c r="U79" s="190">
        <v>0</v>
      </c>
      <c r="V79" s="190">
        <v>0</v>
      </c>
      <c r="W79" s="190">
        <v>0</v>
      </c>
      <c r="X79" s="190">
        <v>0</v>
      </c>
      <c r="Y79" s="190">
        <v>0</v>
      </c>
      <c r="Z79" s="190">
        <v>0</v>
      </c>
      <c r="AA79" s="190">
        <v>0</v>
      </c>
      <c r="AB79" s="190">
        <v>0</v>
      </c>
      <c r="AC79" s="222">
        <f t="shared" si="2"/>
        <v>-12000</v>
      </c>
    </row>
    <row r="80" spans="1:29" ht="15.75">
      <c r="A80" s="165" t="s">
        <v>350</v>
      </c>
      <c r="B80" s="168" t="s">
        <v>407</v>
      </c>
      <c r="C80" s="190">
        <v>0</v>
      </c>
      <c r="D80" s="190">
        <v>0</v>
      </c>
      <c r="E80" s="190">
        <v>0</v>
      </c>
      <c r="F80" s="190">
        <v>0</v>
      </c>
      <c r="G80" s="190">
        <v>0</v>
      </c>
      <c r="H80" s="190">
        <v>0</v>
      </c>
      <c r="I80" s="190">
        <v>0</v>
      </c>
      <c r="J80" s="190">
        <v>0</v>
      </c>
      <c r="K80" s="190">
        <v>-542</v>
      </c>
      <c r="L80" s="190">
        <v>0</v>
      </c>
      <c r="M80" s="190">
        <v>0</v>
      </c>
      <c r="N80" s="190">
        <v>0</v>
      </c>
      <c r="O80" s="190">
        <v>0</v>
      </c>
      <c r="P80" s="190">
        <v>0</v>
      </c>
      <c r="Q80" s="190">
        <v>0</v>
      </c>
      <c r="R80" s="190">
        <v>0</v>
      </c>
      <c r="S80" s="190">
        <v>0</v>
      </c>
      <c r="T80" s="190">
        <v>0</v>
      </c>
      <c r="U80" s="190">
        <v>0</v>
      </c>
      <c r="V80" s="190">
        <v>0</v>
      </c>
      <c r="W80" s="190">
        <v>0</v>
      </c>
      <c r="X80" s="190">
        <v>0</v>
      </c>
      <c r="Y80" s="190">
        <v>0</v>
      </c>
      <c r="Z80" s="190">
        <v>0</v>
      </c>
      <c r="AA80" s="190">
        <v>0</v>
      </c>
      <c r="AB80" s="190">
        <v>0</v>
      </c>
      <c r="AC80" s="222">
        <f t="shared" si="2"/>
        <v>-542</v>
      </c>
    </row>
    <row r="81" spans="1:29" ht="15.75">
      <c r="A81" s="166" t="s">
        <v>356</v>
      </c>
      <c r="B81" s="168" t="s">
        <v>408</v>
      </c>
      <c r="C81" s="190">
        <v>0</v>
      </c>
      <c r="D81" s="190">
        <v>0</v>
      </c>
      <c r="E81" s="190">
        <v>14934</v>
      </c>
      <c r="F81" s="190">
        <v>0</v>
      </c>
      <c r="G81" s="190">
        <v>0</v>
      </c>
      <c r="H81" s="190">
        <v>0</v>
      </c>
      <c r="I81" s="190">
        <v>0</v>
      </c>
      <c r="J81" s="190">
        <v>9554.9475</v>
      </c>
      <c r="K81" s="190">
        <v>0</v>
      </c>
      <c r="L81" s="190">
        <v>0</v>
      </c>
      <c r="M81" s="190">
        <v>0</v>
      </c>
      <c r="N81" s="190">
        <v>0</v>
      </c>
      <c r="O81" s="190">
        <v>0</v>
      </c>
      <c r="P81" s="190">
        <v>0</v>
      </c>
      <c r="Q81" s="190">
        <v>0</v>
      </c>
      <c r="R81" s="190">
        <v>0</v>
      </c>
      <c r="S81" s="190">
        <v>0</v>
      </c>
      <c r="T81" s="190">
        <v>0</v>
      </c>
      <c r="U81" s="190">
        <v>0</v>
      </c>
      <c r="V81" s="190">
        <v>0</v>
      </c>
      <c r="W81" s="190">
        <v>0</v>
      </c>
      <c r="X81" s="190">
        <v>0</v>
      </c>
      <c r="Y81" s="190">
        <v>0</v>
      </c>
      <c r="Z81" s="190">
        <v>0</v>
      </c>
      <c r="AA81" s="190">
        <v>0</v>
      </c>
      <c r="AB81" s="190">
        <v>0</v>
      </c>
      <c r="AC81" s="222">
        <f t="shared" si="2"/>
        <v>24488.947500000002</v>
      </c>
    </row>
    <row r="82" spans="1:29" ht="15.75">
      <c r="A82" s="166" t="s">
        <v>362</v>
      </c>
      <c r="B82" s="168" t="s">
        <v>409</v>
      </c>
      <c r="C82" s="190">
        <v>-17309</v>
      </c>
      <c r="D82" s="190">
        <v>6377</v>
      </c>
      <c r="E82" s="190">
        <v>23494</v>
      </c>
      <c r="F82" s="190">
        <v>0</v>
      </c>
      <c r="G82" s="190">
        <v>0</v>
      </c>
      <c r="H82" s="190">
        <v>1908</v>
      </c>
      <c r="I82" s="190">
        <v>15100</v>
      </c>
      <c r="J82" s="190">
        <v>0</v>
      </c>
      <c r="K82" s="190">
        <v>1722</v>
      </c>
      <c r="L82" s="190">
        <v>0</v>
      </c>
      <c r="M82" s="190">
        <v>8420</v>
      </c>
      <c r="N82" s="190">
        <v>10358</v>
      </c>
      <c r="O82" s="190">
        <v>0</v>
      </c>
      <c r="P82" s="190">
        <v>1529.5658</v>
      </c>
      <c r="Q82" s="190">
        <v>248.70894</v>
      </c>
      <c r="R82" s="190">
        <v>0</v>
      </c>
      <c r="S82" s="190">
        <v>0</v>
      </c>
      <c r="T82" s="190">
        <v>0</v>
      </c>
      <c r="U82" s="190">
        <v>0</v>
      </c>
      <c r="V82" s="190">
        <v>0</v>
      </c>
      <c r="W82" s="190">
        <v>-1080</v>
      </c>
      <c r="X82" s="190">
        <v>192</v>
      </c>
      <c r="Y82" s="190">
        <v>0</v>
      </c>
      <c r="Z82" s="190">
        <v>0</v>
      </c>
      <c r="AA82" s="190">
        <v>0</v>
      </c>
      <c r="AB82" s="190">
        <v>5340</v>
      </c>
      <c r="AC82" s="222">
        <f t="shared" si="2"/>
        <v>56300.27473999999</v>
      </c>
    </row>
    <row r="83" spans="1:29" ht="15.75">
      <c r="A83" s="166" t="s">
        <v>118</v>
      </c>
      <c r="B83" s="168" t="s">
        <v>410</v>
      </c>
      <c r="C83" s="190">
        <v>54123</v>
      </c>
      <c r="D83" s="190">
        <v>6709</v>
      </c>
      <c r="E83" s="190">
        <v>6259</v>
      </c>
      <c r="F83" s="190">
        <v>9378</v>
      </c>
      <c r="G83" s="190">
        <v>6504</v>
      </c>
      <c r="H83" s="190">
        <v>13681</v>
      </c>
      <c r="I83" s="190">
        <v>6152</v>
      </c>
      <c r="J83" s="190">
        <v>1308.99947</v>
      </c>
      <c r="K83" s="190">
        <v>2027</v>
      </c>
      <c r="L83" s="190">
        <v>1170</v>
      </c>
      <c r="M83" s="190">
        <v>2390</v>
      </c>
      <c r="N83" s="190">
        <v>18110</v>
      </c>
      <c r="O83" s="190">
        <v>-16</v>
      </c>
      <c r="P83" s="190">
        <v>2526.97003</v>
      </c>
      <c r="Q83" s="190">
        <v>1088.9169399999998</v>
      </c>
      <c r="R83" s="190">
        <v>686</v>
      </c>
      <c r="S83" s="190">
        <v>541</v>
      </c>
      <c r="T83" s="190">
        <v>2163</v>
      </c>
      <c r="U83" s="190">
        <v>1361</v>
      </c>
      <c r="V83" s="190">
        <v>5953</v>
      </c>
      <c r="W83" s="190">
        <v>2082</v>
      </c>
      <c r="X83" s="190">
        <v>217</v>
      </c>
      <c r="Y83" s="190">
        <v>28</v>
      </c>
      <c r="Z83" s="190">
        <v>718</v>
      </c>
      <c r="AA83" s="190">
        <v>100</v>
      </c>
      <c r="AB83" s="190">
        <v>38</v>
      </c>
      <c r="AC83" s="222">
        <f t="shared" si="2"/>
        <v>145298.88644</v>
      </c>
    </row>
    <row r="84" spans="1:29" ht="15.75">
      <c r="A84" s="166" t="s">
        <v>119</v>
      </c>
      <c r="B84" s="168" t="s">
        <v>411</v>
      </c>
      <c r="C84" s="190">
        <v>0</v>
      </c>
      <c r="D84" s="190">
        <v>16298</v>
      </c>
      <c r="E84" s="190">
        <v>18056.333940000004</v>
      </c>
      <c r="F84" s="190">
        <v>2541</v>
      </c>
      <c r="G84" s="190">
        <v>0</v>
      </c>
      <c r="H84" s="190">
        <v>1076</v>
      </c>
      <c r="I84" s="190">
        <v>0</v>
      </c>
      <c r="J84" s="190">
        <v>1.1784033849835395E-06</v>
      </c>
      <c r="K84" s="190">
        <v>0</v>
      </c>
      <c r="L84" s="190">
        <v>24604</v>
      </c>
      <c r="M84" s="190">
        <v>0</v>
      </c>
      <c r="N84" s="190">
        <v>0</v>
      </c>
      <c r="O84" s="190">
        <v>0</v>
      </c>
      <c r="P84" s="190">
        <v>0</v>
      </c>
      <c r="Q84" s="190">
        <v>0.15019</v>
      </c>
      <c r="R84" s="190">
        <v>0</v>
      </c>
      <c r="S84" s="190">
        <v>0</v>
      </c>
      <c r="T84" s="190">
        <v>2197</v>
      </c>
      <c r="U84" s="190">
        <v>407</v>
      </c>
      <c r="V84" s="190">
        <v>0</v>
      </c>
      <c r="W84" s="190">
        <v>431</v>
      </c>
      <c r="X84" s="190">
        <v>0</v>
      </c>
      <c r="Y84" s="190">
        <v>0</v>
      </c>
      <c r="Z84" s="190">
        <v>202</v>
      </c>
      <c r="AA84" s="190">
        <v>0</v>
      </c>
      <c r="AB84" s="190">
        <v>0</v>
      </c>
      <c r="AC84" s="222">
        <f t="shared" si="2"/>
        <v>65812.48413117841</v>
      </c>
    </row>
    <row r="85" spans="1:29" ht="15.75">
      <c r="A85" s="166" t="s">
        <v>120</v>
      </c>
      <c r="B85" s="168" t="s">
        <v>412</v>
      </c>
      <c r="C85" s="190">
        <v>0</v>
      </c>
      <c r="D85" s="190">
        <v>0</v>
      </c>
      <c r="E85" s="190">
        <v>-26597.02447</v>
      </c>
      <c r="F85" s="190">
        <v>0</v>
      </c>
      <c r="G85" s="190">
        <v>0</v>
      </c>
      <c r="H85" s="190">
        <v>-2581</v>
      </c>
      <c r="I85" s="190">
        <v>-2794</v>
      </c>
      <c r="J85" s="190">
        <v>-17920</v>
      </c>
      <c r="K85" s="190">
        <v>-11</v>
      </c>
      <c r="L85" s="190">
        <v>0</v>
      </c>
      <c r="M85" s="190">
        <v>0</v>
      </c>
      <c r="N85" s="190">
        <v>-56</v>
      </c>
      <c r="O85" s="190">
        <v>-3624</v>
      </c>
      <c r="P85" s="190">
        <v>0</v>
      </c>
      <c r="Q85" s="190">
        <v>0</v>
      </c>
      <c r="R85" s="190">
        <v>0</v>
      </c>
      <c r="S85" s="190">
        <v>0</v>
      </c>
      <c r="T85" s="190">
        <v>-1872</v>
      </c>
      <c r="U85" s="190">
        <v>0</v>
      </c>
      <c r="V85" s="190">
        <v>0</v>
      </c>
      <c r="W85" s="190">
        <v>0</v>
      </c>
      <c r="X85" s="190">
        <v>-732</v>
      </c>
      <c r="Y85" s="190">
        <v>0</v>
      </c>
      <c r="Z85" s="190">
        <v>0</v>
      </c>
      <c r="AA85" s="190">
        <v>-20</v>
      </c>
      <c r="AB85" s="190">
        <v>-2330</v>
      </c>
      <c r="AC85" s="222">
        <f t="shared" si="2"/>
        <v>-58537.024470000004</v>
      </c>
    </row>
    <row r="86" spans="1:29" ht="15.75">
      <c r="A86" s="166" t="s">
        <v>413</v>
      </c>
      <c r="B86" s="168" t="s">
        <v>414</v>
      </c>
      <c r="C86" s="190">
        <v>1854</v>
      </c>
      <c r="D86" s="190">
        <v>11071</v>
      </c>
      <c r="E86" s="190">
        <v>6136</v>
      </c>
      <c r="F86" s="190">
        <v>219</v>
      </c>
      <c r="G86" s="190">
        <v>2786</v>
      </c>
      <c r="H86" s="190">
        <v>-2370</v>
      </c>
      <c r="I86" s="190">
        <v>12475</v>
      </c>
      <c r="J86" s="190">
        <v>1528</v>
      </c>
      <c r="K86" s="190">
        <v>15171</v>
      </c>
      <c r="L86" s="190">
        <v>6687</v>
      </c>
      <c r="M86" s="190">
        <v>3283</v>
      </c>
      <c r="N86" s="190">
        <v>6463</v>
      </c>
      <c r="O86" s="190">
        <v>90</v>
      </c>
      <c r="P86" s="190">
        <v>354.8148900000082</v>
      </c>
      <c r="Q86" s="190">
        <v>5556.56782</v>
      </c>
      <c r="R86" s="190">
        <v>148</v>
      </c>
      <c r="S86" s="190">
        <v>-260</v>
      </c>
      <c r="T86" s="190">
        <v>1997</v>
      </c>
      <c r="U86" s="190">
        <v>430</v>
      </c>
      <c r="V86" s="190">
        <v>2033</v>
      </c>
      <c r="W86" s="190">
        <v>-172</v>
      </c>
      <c r="X86" s="190">
        <v>-2</v>
      </c>
      <c r="Y86" s="190">
        <v>5</v>
      </c>
      <c r="Z86" s="190">
        <v>482</v>
      </c>
      <c r="AA86" s="190">
        <v>21</v>
      </c>
      <c r="AB86" s="190">
        <v>-1817</v>
      </c>
      <c r="AC86" s="222">
        <f t="shared" si="2"/>
        <v>74169.38271</v>
      </c>
    </row>
    <row r="87" spans="1:29" ht="15.75">
      <c r="A87" s="165"/>
      <c r="B87" s="169" t="s">
        <v>415</v>
      </c>
      <c r="C87" s="190">
        <v>71687</v>
      </c>
      <c r="D87" s="190">
        <v>76672</v>
      </c>
      <c r="E87" s="190">
        <v>73757.30947000001</v>
      </c>
      <c r="F87" s="190">
        <v>44718</v>
      </c>
      <c r="G87" s="190">
        <v>19290</v>
      </c>
      <c r="H87" s="190">
        <v>22154</v>
      </c>
      <c r="I87" s="190">
        <v>97520</v>
      </c>
      <c r="J87" s="190">
        <v>26941.94697117841</v>
      </c>
      <c r="K87" s="190">
        <v>36367</v>
      </c>
      <c r="L87" s="190">
        <v>75761</v>
      </c>
      <c r="M87" s="190">
        <v>25038</v>
      </c>
      <c r="N87" s="190">
        <v>82182</v>
      </c>
      <c r="O87" s="190">
        <v>12762</v>
      </c>
      <c r="P87" s="190">
        <v>11411.35073000001</v>
      </c>
      <c r="Q87" s="190">
        <v>11894.34389</v>
      </c>
      <c r="R87" s="190">
        <v>5834</v>
      </c>
      <c r="S87" s="190">
        <v>6141</v>
      </c>
      <c r="T87" s="190">
        <v>24785</v>
      </c>
      <c r="U87" s="190">
        <v>6798</v>
      </c>
      <c r="V87" s="190">
        <v>12586</v>
      </c>
      <c r="W87" s="190">
        <v>8261</v>
      </c>
      <c r="X87" s="190">
        <v>6690</v>
      </c>
      <c r="Y87" s="190">
        <v>5033</v>
      </c>
      <c r="Z87" s="190">
        <v>6002</v>
      </c>
      <c r="AA87" s="190">
        <v>5101</v>
      </c>
      <c r="AB87" s="190">
        <v>11731</v>
      </c>
      <c r="AC87" s="222">
        <f t="shared" si="2"/>
        <v>787117.9510611785</v>
      </c>
    </row>
    <row r="88" spans="1:29" ht="15.75">
      <c r="A88" s="166" t="s">
        <v>113</v>
      </c>
      <c r="B88" s="169" t="s">
        <v>416</v>
      </c>
      <c r="C88" s="190">
        <v>0</v>
      </c>
      <c r="D88" s="190">
        <v>0</v>
      </c>
      <c r="E88" s="190">
        <v>6263.871</v>
      </c>
      <c r="F88" s="190">
        <v>0</v>
      </c>
      <c r="G88" s="190">
        <v>0</v>
      </c>
      <c r="H88" s="190">
        <v>15792</v>
      </c>
      <c r="I88" s="190">
        <v>0</v>
      </c>
      <c r="J88" s="190">
        <v>6500</v>
      </c>
      <c r="K88" s="190">
        <v>0</v>
      </c>
      <c r="L88" s="190">
        <v>0</v>
      </c>
      <c r="M88" s="190">
        <v>0</v>
      </c>
      <c r="N88" s="190">
        <v>0</v>
      </c>
      <c r="O88" s="190">
        <v>600</v>
      </c>
      <c r="P88" s="190">
        <v>0</v>
      </c>
      <c r="Q88" s="190">
        <v>0</v>
      </c>
      <c r="R88" s="190">
        <v>0</v>
      </c>
      <c r="S88" s="190">
        <v>0</v>
      </c>
      <c r="T88" s="190">
        <v>0</v>
      </c>
      <c r="U88" s="190">
        <v>0</v>
      </c>
      <c r="V88" s="190">
        <v>0</v>
      </c>
      <c r="W88" s="190">
        <v>0</v>
      </c>
      <c r="X88" s="190">
        <v>0</v>
      </c>
      <c r="Y88" s="190">
        <v>400</v>
      </c>
      <c r="Z88" s="190">
        <v>0</v>
      </c>
      <c r="AA88" s="190">
        <v>0</v>
      </c>
      <c r="AB88" s="190">
        <v>0</v>
      </c>
      <c r="AC88" s="222">
        <f t="shared" si="2"/>
        <v>29555.871</v>
      </c>
    </row>
    <row r="89" spans="1:29" ht="15.75">
      <c r="A89" s="166" t="s">
        <v>616</v>
      </c>
      <c r="B89" s="169" t="s">
        <v>617</v>
      </c>
      <c r="C89" s="190">
        <v>0</v>
      </c>
      <c r="D89" s="190">
        <v>0</v>
      </c>
      <c r="E89" s="190">
        <v>0</v>
      </c>
      <c r="F89" s="190">
        <v>0</v>
      </c>
      <c r="G89" s="190">
        <v>0</v>
      </c>
      <c r="H89" s="190">
        <v>0</v>
      </c>
      <c r="I89" s="190">
        <v>0</v>
      </c>
      <c r="J89" s="190">
        <v>0</v>
      </c>
      <c r="K89" s="190">
        <v>0</v>
      </c>
      <c r="L89" s="190">
        <v>0</v>
      </c>
      <c r="M89" s="190">
        <v>0</v>
      </c>
      <c r="N89" s="190">
        <v>0</v>
      </c>
      <c r="O89" s="190">
        <v>0</v>
      </c>
      <c r="P89" s="190">
        <v>0</v>
      </c>
      <c r="Q89" s="190">
        <v>0</v>
      </c>
      <c r="R89" s="190">
        <v>0</v>
      </c>
      <c r="S89" s="190">
        <v>0</v>
      </c>
      <c r="T89" s="190">
        <v>0</v>
      </c>
      <c r="U89" s="190">
        <v>0</v>
      </c>
      <c r="V89" s="190">
        <v>0</v>
      </c>
      <c r="W89" s="190">
        <v>0</v>
      </c>
      <c r="X89" s="190">
        <v>0</v>
      </c>
      <c r="Y89" s="190">
        <v>0</v>
      </c>
      <c r="Z89" s="190">
        <v>0</v>
      </c>
      <c r="AA89" s="190">
        <v>0</v>
      </c>
      <c r="AB89" s="190">
        <v>0</v>
      </c>
      <c r="AC89" s="222">
        <f t="shared" si="2"/>
        <v>0</v>
      </c>
    </row>
    <row r="90" spans="1:29" ht="15.75">
      <c r="A90" s="166" t="s">
        <v>373</v>
      </c>
      <c r="B90" s="169" t="s">
        <v>417</v>
      </c>
      <c r="C90" s="190">
        <v>0</v>
      </c>
      <c r="D90" s="190">
        <v>0</v>
      </c>
      <c r="E90" s="190">
        <v>0</v>
      </c>
      <c r="F90" s="190">
        <v>0</v>
      </c>
      <c r="G90" s="190">
        <v>0</v>
      </c>
      <c r="H90" s="190">
        <v>0</v>
      </c>
      <c r="I90" s="190">
        <v>0</v>
      </c>
      <c r="J90" s="190">
        <v>0</v>
      </c>
      <c r="K90" s="190">
        <v>0</v>
      </c>
      <c r="L90" s="190">
        <v>0</v>
      </c>
      <c r="M90" s="190">
        <v>0</v>
      </c>
      <c r="N90" s="190">
        <v>0</v>
      </c>
      <c r="O90" s="190">
        <v>0</v>
      </c>
      <c r="P90" s="190">
        <v>0</v>
      </c>
      <c r="Q90" s="190">
        <v>0</v>
      </c>
      <c r="R90" s="190">
        <v>0</v>
      </c>
      <c r="S90" s="190">
        <v>0</v>
      </c>
      <c r="T90" s="190">
        <v>0</v>
      </c>
      <c r="U90" s="190">
        <v>0</v>
      </c>
      <c r="V90" s="190">
        <v>0</v>
      </c>
      <c r="W90" s="190">
        <v>0</v>
      </c>
      <c r="X90" s="190">
        <v>0</v>
      </c>
      <c r="Y90" s="190">
        <v>0</v>
      </c>
      <c r="Z90" s="190">
        <v>0</v>
      </c>
      <c r="AA90" s="190">
        <v>0</v>
      </c>
      <c r="AB90" s="190">
        <v>0</v>
      </c>
      <c r="AC90" s="222">
        <f t="shared" si="2"/>
        <v>0</v>
      </c>
    </row>
    <row r="91" spans="1:29" ht="15.75">
      <c r="A91" s="166" t="s">
        <v>102</v>
      </c>
      <c r="B91" s="168" t="s">
        <v>418</v>
      </c>
      <c r="C91" s="190">
        <v>83220</v>
      </c>
      <c r="D91" s="190">
        <v>80459</v>
      </c>
      <c r="E91" s="190">
        <v>93773</v>
      </c>
      <c r="F91" s="190">
        <v>45712</v>
      </c>
      <c r="G91" s="190">
        <v>1967</v>
      </c>
      <c r="H91" s="190">
        <v>21505</v>
      </c>
      <c r="I91" s="190">
        <v>77311</v>
      </c>
      <c r="J91" s="190">
        <v>46907.25051999998</v>
      </c>
      <c r="K91" s="190">
        <v>16043</v>
      </c>
      <c r="L91" s="190">
        <v>87979</v>
      </c>
      <c r="M91" s="190">
        <v>40447</v>
      </c>
      <c r="N91" s="190">
        <v>65061</v>
      </c>
      <c r="O91" s="190">
        <v>2445</v>
      </c>
      <c r="P91" s="190">
        <v>9231.09167</v>
      </c>
      <c r="Q91" s="190">
        <v>1775.066</v>
      </c>
      <c r="R91" s="190">
        <v>2259</v>
      </c>
      <c r="S91" s="190">
        <v>4243</v>
      </c>
      <c r="T91" s="190">
        <v>19961</v>
      </c>
      <c r="U91" s="190">
        <v>259</v>
      </c>
      <c r="V91" s="190">
        <v>6777</v>
      </c>
      <c r="W91" s="190">
        <v>1383</v>
      </c>
      <c r="X91" s="190">
        <v>1046</v>
      </c>
      <c r="Y91" s="190">
        <v>1076</v>
      </c>
      <c r="Z91" s="190">
        <v>433</v>
      </c>
      <c r="AA91" s="190">
        <v>11</v>
      </c>
      <c r="AB91" s="190">
        <v>7606</v>
      </c>
      <c r="AC91" s="222">
        <f t="shared" si="2"/>
        <v>718889.40819</v>
      </c>
    </row>
    <row r="92" spans="1:29" ht="15.75">
      <c r="A92" s="166" t="s">
        <v>103</v>
      </c>
      <c r="B92" s="168" t="s">
        <v>0</v>
      </c>
      <c r="C92" s="190">
        <v>6518</v>
      </c>
      <c r="D92" s="190">
        <v>0</v>
      </c>
      <c r="E92" s="190">
        <v>0</v>
      </c>
      <c r="F92" s="190">
        <v>0</v>
      </c>
      <c r="G92" s="190">
        <v>0</v>
      </c>
      <c r="H92" s="190">
        <v>1615</v>
      </c>
      <c r="I92" s="190">
        <v>0</v>
      </c>
      <c r="J92" s="190">
        <v>0</v>
      </c>
      <c r="K92" s="190">
        <v>0</v>
      </c>
      <c r="L92" s="190">
        <v>0</v>
      </c>
      <c r="M92" s="190">
        <v>0</v>
      </c>
      <c r="N92" s="190">
        <v>1115</v>
      </c>
      <c r="O92" s="190">
        <v>0</v>
      </c>
      <c r="P92" s="190">
        <v>175.80648000000002</v>
      </c>
      <c r="Q92" s="190">
        <v>0</v>
      </c>
      <c r="R92" s="190">
        <v>0</v>
      </c>
      <c r="S92" s="190">
        <v>0</v>
      </c>
      <c r="T92" s="190">
        <v>368</v>
      </c>
      <c r="U92" s="190">
        <v>80</v>
      </c>
      <c r="V92" s="190">
        <v>0</v>
      </c>
      <c r="W92" s="190">
        <v>187</v>
      </c>
      <c r="X92" s="190">
        <v>0</v>
      </c>
      <c r="Y92" s="190">
        <v>0</v>
      </c>
      <c r="Z92" s="190">
        <v>0</v>
      </c>
      <c r="AA92" s="190">
        <v>0</v>
      </c>
      <c r="AB92" s="190">
        <v>901</v>
      </c>
      <c r="AC92" s="222">
        <f t="shared" si="2"/>
        <v>10959.80648</v>
      </c>
    </row>
    <row r="93" spans="1:29" ht="15.75">
      <c r="A93" s="166" t="s">
        <v>104</v>
      </c>
      <c r="B93" s="168" t="s">
        <v>422</v>
      </c>
      <c r="C93" s="190">
        <v>0</v>
      </c>
      <c r="D93" s="190">
        <v>0</v>
      </c>
      <c r="E93" s="190">
        <v>0</v>
      </c>
      <c r="F93" s="190">
        <v>0</v>
      </c>
      <c r="G93" s="190">
        <v>0</v>
      </c>
      <c r="H93" s="190">
        <v>0</v>
      </c>
      <c r="I93" s="190">
        <v>0</v>
      </c>
      <c r="J93" s="190">
        <v>0</v>
      </c>
      <c r="K93" s="190">
        <v>0</v>
      </c>
      <c r="L93" s="190">
        <v>0</v>
      </c>
      <c r="M93" s="190">
        <v>0</v>
      </c>
      <c r="N93" s="190">
        <v>0</v>
      </c>
      <c r="O93" s="190">
        <v>0</v>
      </c>
      <c r="P93" s="190">
        <v>0</v>
      </c>
      <c r="Q93" s="190">
        <v>0</v>
      </c>
      <c r="R93" s="190">
        <v>0</v>
      </c>
      <c r="S93" s="190">
        <v>0</v>
      </c>
      <c r="T93" s="190">
        <v>0</v>
      </c>
      <c r="U93" s="190">
        <v>0</v>
      </c>
      <c r="V93" s="190">
        <v>0</v>
      </c>
      <c r="W93" s="190">
        <v>0</v>
      </c>
      <c r="X93" s="190">
        <v>0</v>
      </c>
      <c r="Y93" s="190">
        <v>0</v>
      </c>
      <c r="Z93" s="190">
        <v>0</v>
      </c>
      <c r="AA93" s="190">
        <v>0</v>
      </c>
      <c r="AB93" s="190">
        <v>0</v>
      </c>
      <c r="AC93" s="222">
        <f t="shared" si="2"/>
        <v>0</v>
      </c>
    </row>
    <row r="94" spans="1:29" ht="15.75">
      <c r="A94" s="166" t="s">
        <v>105</v>
      </c>
      <c r="B94" s="168" t="s">
        <v>423</v>
      </c>
      <c r="C94" s="190">
        <v>167619</v>
      </c>
      <c r="D94" s="190">
        <v>118582</v>
      </c>
      <c r="E94" s="190">
        <v>117078</v>
      </c>
      <c r="F94" s="190">
        <v>121649</v>
      </c>
      <c r="G94" s="190">
        <v>993</v>
      </c>
      <c r="H94" s="190">
        <v>70688</v>
      </c>
      <c r="I94" s="190">
        <v>177946</v>
      </c>
      <c r="J94" s="190">
        <v>126044.12703</v>
      </c>
      <c r="K94" s="190">
        <v>3161</v>
      </c>
      <c r="L94" s="190">
        <v>175143</v>
      </c>
      <c r="M94" s="190">
        <v>57635</v>
      </c>
      <c r="N94" s="190">
        <v>152097</v>
      </c>
      <c r="O94" s="190">
        <v>6929</v>
      </c>
      <c r="P94" s="190">
        <v>7209.67941</v>
      </c>
      <c r="Q94" s="190">
        <v>542.094</v>
      </c>
      <c r="R94" s="190">
        <v>446</v>
      </c>
      <c r="S94" s="190">
        <v>1809</v>
      </c>
      <c r="T94" s="190">
        <v>37963</v>
      </c>
      <c r="U94" s="190">
        <v>587</v>
      </c>
      <c r="V94" s="190">
        <v>1072</v>
      </c>
      <c r="W94" s="190">
        <v>763</v>
      </c>
      <c r="X94" s="190">
        <v>216</v>
      </c>
      <c r="Y94" s="190">
        <v>304</v>
      </c>
      <c r="Z94" s="190">
        <v>218</v>
      </c>
      <c r="AA94" s="190">
        <v>1</v>
      </c>
      <c r="AB94" s="190">
        <v>8799</v>
      </c>
      <c r="AC94" s="222">
        <f t="shared" si="2"/>
        <v>1355493.9004400002</v>
      </c>
    </row>
    <row r="95" spans="1:29" ht="15.75">
      <c r="A95" s="166" t="s">
        <v>106</v>
      </c>
      <c r="B95" s="168" t="s">
        <v>424</v>
      </c>
      <c r="C95" s="190">
        <v>865</v>
      </c>
      <c r="D95" s="190">
        <v>1000</v>
      </c>
      <c r="E95" s="190">
        <v>0</v>
      </c>
      <c r="F95" s="190">
        <v>59</v>
      </c>
      <c r="G95" s="190">
        <v>1404</v>
      </c>
      <c r="H95" s="190">
        <v>56</v>
      </c>
      <c r="I95" s="190">
        <v>0</v>
      </c>
      <c r="J95" s="190">
        <v>140.83338</v>
      </c>
      <c r="K95" s="190">
        <v>0</v>
      </c>
      <c r="L95" s="190">
        <v>84</v>
      </c>
      <c r="M95" s="190">
        <v>128</v>
      </c>
      <c r="N95" s="190">
        <v>0</v>
      </c>
      <c r="O95" s="190">
        <v>0</v>
      </c>
      <c r="P95" s="190">
        <v>0</v>
      </c>
      <c r="Q95" s="190">
        <v>0</v>
      </c>
      <c r="R95" s="190">
        <v>4</v>
      </c>
      <c r="S95" s="190">
        <v>4</v>
      </c>
      <c r="T95" s="190">
        <v>0</v>
      </c>
      <c r="U95" s="190">
        <v>12</v>
      </c>
      <c r="V95" s="190">
        <v>208</v>
      </c>
      <c r="W95" s="190">
        <v>4</v>
      </c>
      <c r="X95" s="190">
        <v>4</v>
      </c>
      <c r="Y95" s="190">
        <v>2</v>
      </c>
      <c r="Z95" s="190">
        <v>145</v>
      </c>
      <c r="AA95" s="190">
        <v>0</v>
      </c>
      <c r="AB95" s="190">
        <v>0</v>
      </c>
      <c r="AC95" s="222">
        <f t="shared" si="2"/>
        <v>4119.83338</v>
      </c>
    </row>
    <row r="96" spans="1:29" ht="15.75">
      <c r="A96" s="166" t="s">
        <v>107</v>
      </c>
      <c r="B96" s="168" t="s">
        <v>425</v>
      </c>
      <c r="C96" s="190">
        <v>0</v>
      </c>
      <c r="D96" s="190">
        <v>0</v>
      </c>
      <c r="E96" s="190">
        <v>0</v>
      </c>
      <c r="F96" s="190">
        <v>0</v>
      </c>
      <c r="G96" s="190">
        <v>0</v>
      </c>
      <c r="H96" s="190">
        <v>0</v>
      </c>
      <c r="I96" s="190">
        <v>0</v>
      </c>
      <c r="J96" s="190">
        <v>0</v>
      </c>
      <c r="K96" s="190">
        <v>0</v>
      </c>
      <c r="L96" s="190">
        <v>0</v>
      </c>
      <c r="M96" s="190">
        <v>0</v>
      </c>
      <c r="N96" s="190">
        <v>0</v>
      </c>
      <c r="O96" s="190">
        <v>0</v>
      </c>
      <c r="P96" s="190">
        <v>0</v>
      </c>
      <c r="Q96" s="190">
        <v>0</v>
      </c>
      <c r="R96" s="190">
        <v>0</v>
      </c>
      <c r="S96" s="190">
        <v>0</v>
      </c>
      <c r="T96" s="190">
        <v>2</v>
      </c>
      <c r="U96" s="190">
        <v>0</v>
      </c>
      <c r="V96" s="190">
        <v>0</v>
      </c>
      <c r="W96" s="190">
        <v>0</v>
      </c>
      <c r="X96" s="190">
        <v>0</v>
      </c>
      <c r="Y96" s="190">
        <v>0</v>
      </c>
      <c r="Z96" s="190">
        <v>0</v>
      </c>
      <c r="AA96" s="190">
        <v>0</v>
      </c>
      <c r="AB96" s="190">
        <v>0</v>
      </c>
      <c r="AC96" s="222">
        <f t="shared" si="2"/>
        <v>2</v>
      </c>
    </row>
    <row r="97" spans="1:29" ht="15.75">
      <c r="A97" s="166" t="s">
        <v>108</v>
      </c>
      <c r="B97" s="168" t="s">
        <v>426</v>
      </c>
      <c r="C97" s="190">
        <v>0</v>
      </c>
      <c r="D97" s="190">
        <v>0</v>
      </c>
      <c r="E97" s="190">
        <v>0</v>
      </c>
      <c r="F97" s="190">
        <v>0</v>
      </c>
      <c r="G97" s="190">
        <v>0</v>
      </c>
      <c r="H97" s="190">
        <v>0</v>
      </c>
      <c r="I97" s="190">
        <v>0</v>
      </c>
      <c r="J97" s="190">
        <v>0</v>
      </c>
      <c r="K97" s="190">
        <v>0</v>
      </c>
      <c r="L97" s="190">
        <v>0</v>
      </c>
      <c r="M97" s="190">
        <v>0</v>
      </c>
      <c r="N97" s="190">
        <v>0</v>
      </c>
      <c r="O97" s="190">
        <v>0</v>
      </c>
      <c r="P97" s="190">
        <v>0</v>
      </c>
      <c r="Q97" s="190">
        <v>0</v>
      </c>
      <c r="R97" s="190">
        <v>0</v>
      </c>
      <c r="S97" s="190">
        <v>0</v>
      </c>
      <c r="T97" s="190">
        <v>0</v>
      </c>
      <c r="U97" s="190">
        <v>0</v>
      </c>
      <c r="V97" s="190">
        <v>0</v>
      </c>
      <c r="W97" s="190">
        <v>0</v>
      </c>
      <c r="X97" s="190">
        <v>0</v>
      </c>
      <c r="Y97" s="190">
        <v>0</v>
      </c>
      <c r="Z97" s="190">
        <v>0</v>
      </c>
      <c r="AA97" s="190">
        <v>0</v>
      </c>
      <c r="AB97" s="190">
        <v>0</v>
      </c>
      <c r="AC97" s="222">
        <f t="shared" si="2"/>
        <v>0</v>
      </c>
    </row>
    <row r="98" spans="1:29" ht="15.75">
      <c r="A98" s="166" t="s">
        <v>109</v>
      </c>
      <c r="B98" s="168" t="s">
        <v>427</v>
      </c>
      <c r="C98" s="190">
        <v>2251</v>
      </c>
      <c r="D98" s="190">
        <v>880</v>
      </c>
      <c r="E98" s="190">
        <v>0</v>
      </c>
      <c r="F98" s="190">
        <v>0</v>
      </c>
      <c r="G98" s="190">
        <v>1062</v>
      </c>
      <c r="H98" s="190">
        <v>0</v>
      </c>
      <c r="I98" s="190">
        <v>358</v>
      </c>
      <c r="J98" s="190">
        <v>0</v>
      </c>
      <c r="K98" s="190">
        <v>655</v>
      </c>
      <c r="L98" s="190">
        <v>0</v>
      </c>
      <c r="M98" s="190">
        <v>0</v>
      </c>
      <c r="N98" s="190">
        <v>2126</v>
      </c>
      <c r="O98" s="190">
        <v>0</v>
      </c>
      <c r="P98" s="190">
        <v>0</v>
      </c>
      <c r="Q98" s="190">
        <v>0</v>
      </c>
      <c r="R98" s="190">
        <v>0</v>
      </c>
      <c r="S98" s="190">
        <v>0</v>
      </c>
      <c r="T98" s="190">
        <v>0</v>
      </c>
      <c r="U98" s="190">
        <v>0</v>
      </c>
      <c r="V98" s="190">
        <v>16</v>
      </c>
      <c r="W98" s="190">
        <v>0</v>
      </c>
      <c r="X98" s="190">
        <v>0</v>
      </c>
      <c r="Y98" s="190">
        <v>0</v>
      </c>
      <c r="Z98" s="190">
        <v>0</v>
      </c>
      <c r="AA98" s="190">
        <v>0</v>
      </c>
      <c r="AB98" s="190">
        <v>13</v>
      </c>
      <c r="AC98" s="222">
        <f t="shared" si="2"/>
        <v>7361</v>
      </c>
    </row>
    <row r="99" spans="1:29" ht="15.75">
      <c r="A99" s="166" t="s">
        <v>110</v>
      </c>
      <c r="B99" s="168" t="s">
        <v>428</v>
      </c>
      <c r="C99" s="190">
        <v>0</v>
      </c>
      <c r="D99" s="190">
        <v>0</v>
      </c>
      <c r="E99" s="190">
        <v>0</v>
      </c>
      <c r="F99" s="190">
        <v>0</v>
      </c>
      <c r="G99" s="190">
        <v>0</v>
      </c>
      <c r="H99" s="190">
        <v>0</v>
      </c>
      <c r="I99" s="190">
        <v>7988</v>
      </c>
      <c r="J99" s="190">
        <v>0</v>
      </c>
      <c r="K99" s="190">
        <v>0</v>
      </c>
      <c r="L99" s="190">
        <v>0</v>
      </c>
      <c r="M99" s="190">
        <v>2249</v>
      </c>
      <c r="N99" s="190">
        <v>0</v>
      </c>
      <c r="O99" s="190">
        <v>0</v>
      </c>
      <c r="P99" s="190">
        <v>428.44521999999995</v>
      </c>
      <c r="Q99" s="190">
        <v>0</v>
      </c>
      <c r="R99" s="190">
        <v>0</v>
      </c>
      <c r="S99" s="190">
        <v>0</v>
      </c>
      <c r="T99" s="190">
        <v>0</v>
      </c>
      <c r="U99" s="190">
        <v>0</v>
      </c>
      <c r="V99" s="190">
        <v>0</v>
      </c>
      <c r="W99" s="190">
        <v>0</v>
      </c>
      <c r="X99" s="190">
        <v>0</v>
      </c>
      <c r="Y99" s="190">
        <v>0</v>
      </c>
      <c r="Z99" s="190">
        <v>0</v>
      </c>
      <c r="AA99" s="190">
        <v>0</v>
      </c>
      <c r="AB99" s="190">
        <v>0</v>
      </c>
      <c r="AC99" s="222">
        <f t="shared" si="2"/>
        <v>10665.44522</v>
      </c>
    </row>
    <row r="100" spans="1:29" ht="15.75">
      <c r="A100" s="165"/>
      <c r="B100" s="169" t="s">
        <v>429</v>
      </c>
      <c r="C100" s="190">
        <v>260473</v>
      </c>
      <c r="D100" s="190">
        <v>200921</v>
      </c>
      <c r="E100" s="190">
        <v>210851</v>
      </c>
      <c r="F100" s="190">
        <v>167420</v>
      </c>
      <c r="G100" s="190">
        <v>5426</v>
      </c>
      <c r="H100" s="190">
        <v>93864</v>
      </c>
      <c r="I100" s="190">
        <v>263603</v>
      </c>
      <c r="J100" s="190">
        <v>173092.21092999997</v>
      </c>
      <c r="K100" s="190">
        <v>19859</v>
      </c>
      <c r="L100" s="190">
        <v>263206</v>
      </c>
      <c r="M100" s="190">
        <v>100459</v>
      </c>
      <c r="N100" s="190">
        <v>220399</v>
      </c>
      <c r="O100" s="190">
        <v>9374</v>
      </c>
      <c r="P100" s="190">
        <v>17045.02278</v>
      </c>
      <c r="Q100" s="190">
        <v>2317.16</v>
      </c>
      <c r="R100" s="190">
        <v>2709</v>
      </c>
      <c r="S100" s="190">
        <v>6056</v>
      </c>
      <c r="T100" s="190">
        <v>58294</v>
      </c>
      <c r="U100" s="190">
        <v>938</v>
      </c>
      <c r="V100" s="190">
        <v>8073</v>
      </c>
      <c r="W100" s="190">
        <v>2337</v>
      </c>
      <c r="X100" s="190">
        <v>1266</v>
      </c>
      <c r="Y100" s="190">
        <v>1382</v>
      </c>
      <c r="Z100" s="190">
        <v>796</v>
      </c>
      <c r="AA100" s="190">
        <v>12</v>
      </c>
      <c r="AB100" s="190">
        <v>17319</v>
      </c>
      <c r="AC100" s="222">
        <f t="shared" si="2"/>
        <v>2107491.39371</v>
      </c>
    </row>
    <row r="101" spans="1:29" ht="31.5">
      <c r="A101" s="166" t="s">
        <v>375</v>
      </c>
      <c r="B101" s="169" t="s">
        <v>430</v>
      </c>
      <c r="C101" s="190">
        <v>0</v>
      </c>
      <c r="D101" s="190">
        <v>0</v>
      </c>
      <c r="E101" s="190">
        <v>0</v>
      </c>
      <c r="F101" s="190">
        <v>0</v>
      </c>
      <c r="G101" s="190">
        <v>0</v>
      </c>
      <c r="H101" s="190">
        <v>0</v>
      </c>
      <c r="I101" s="190">
        <v>0</v>
      </c>
      <c r="J101" s="190">
        <v>0</v>
      </c>
      <c r="K101" s="190">
        <v>0</v>
      </c>
      <c r="L101" s="190">
        <v>0</v>
      </c>
      <c r="M101" s="190">
        <v>0</v>
      </c>
      <c r="N101" s="190">
        <v>0</v>
      </c>
      <c r="O101" s="190">
        <v>0</v>
      </c>
      <c r="P101" s="190">
        <v>0</v>
      </c>
      <c r="Q101" s="190">
        <v>0</v>
      </c>
      <c r="R101" s="190">
        <v>0</v>
      </c>
      <c r="S101" s="190">
        <v>0</v>
      </c>
      <c r="T101" s="190">
        <v>0</v>
      </c>
      <c r="U101" s="190">
        <v>0</v>
      </c>
      <c r="V101" s="190">
        <v>0</v>
      </c>
      <c r="W101" s="190">
        <v>0</v>
      </c>
      <c r="X101" s="190">
        <v>0</v>
      </c>
      <c r="Y101" s="190">
        <v>0</v>
      </c>
      <c r="Z101" s="190">
        <v>0</v>
      </c>
      <c r="AA101" s="190">
        <v>0</v>
      </c>
      <c r="AB101" s="190">
        <v>0</v>
      </c>
      <c r="AC101" s="222">
        <f t="shared" si="2"/>
        <v>0</v>
      </c>
    </row>
    <row r="102" spans="1:29" ht="15.75">
      <c r="A102" s="170" t="s">
        <v>580</v>
      </c>
      <c r="B102" s="172" t="s">
        <v>581</v>
      </c>
      <c r="C102" s="190">
        <v>0</v>
      </c>
      <c r="D102" s="190">
        <v>0</v>
      </c>
      <c r="E102" s="190">
        <v>999.739</v>
      </c>
      <c r="F102" s="190">
        <v>570</v>
      </c>
      <c r="G102" s="190">
        <v>0</v>
      </c>
      <c r="H102" s="190">
        <v>0</v>
      </c>
      <c r="I102" s="190">
        <v>0</v>
      </c>
      <c r="J102" s="190">
        <v>0</v>
      </c>
      <c r="K102" s="190">
        <v>0</v>
      </c>
      <c r="L102" s="190">
        <v>0</v>
      </c>
      <c r="M102" s="190">
        <v>0</v>
      </c>
      <c r="N102" s="190">
        <v>0</v>
      </c>
      <c r="O102" s="190">
        <v>0</v>
      </c>
      <c r="P102" s="190">
        <v>0</v>
      </c>
      <c r="Q102" s="190">
        <v>0</v>
      </c>
      <c r="R102" s="190">
        <v>0</v>
      </c>
      <c r="S102" s="190">
        <v>0</v>
      </c>
      <c r="T102" s="190">
        <v>0</v>
      </c>
      <c r="U102" s="190">
        <v>0</v>
      </c>
      <c r="V102" s="190">
        <v>0</v>
      </c>
      <c r="W102" s="190">
        <v>0</v>
      </c>
      <c r="X102" s="190">
        <v>0</v>
      </c>
      <c r="Y102" s="190">
        <v>0</v>
      </c>
      <c r="Z102" s="190">
        <v>0</v>
      </c>
      <c r="AA102" s="190">
        <v>0</v>
      </c>
      <c r="AB102" s="190">
        <v>0</v>
      </c>
      <c r="AC102" s="222">
        <f t="shared" si="2"/>
        <v>1569.739</v>
      </c>
    </row>
    <row r="103" spans="1:29" ht="15.75">
      <c r="A103" s="174" t="s">
        <v>102</v>
      </c>
      <c r="B103" s="171" t="s">
        <v>582</v>
      </c>
      <c r="C103" s="190">
        <v>0</v>
      </c>
      <c r="D103" s="190">
        <v>0</v>
      </c>
      <c r="E103" s="190">
        <v>0</v>
      </c>
      <c r="F103" s="190">
        <v>570</v>
      </c>
      <c r="G103" s="190">
        <v>0</v>
      </c>
      <c r="H103" s="190">
        <v>0</v>
      </c>
      <c r="I103" s="190">
        <v>0</v>
      </c>
      <c r="J103" s="190">
        <v>0</v>
      </c>
      <c r="K103" s="190">
        <v>0</v>
      </c>
      <c r="L103" s="190">
        <v>0</v>
      </c>
      <c r="M103" s="190">
        <v>0</v>
      </c>
      <c r="N103" s="190">
        <v>0</v>
      </c>
      <c r="O103" s="190">
        <v>0</v>
      </c>
      <c r="P103" s="190">
        <v>0</v>
      </c>
      <c r="Q103" s="190">
        <v>0</v>
      </c>
      <c r="R103" s="190">
        <v>0</v>
      </c>
      <c r="S103" s="190">
        <v>0</v>
      </c>
      <c r="T103" s="190">
        <v>0</v>
      </c>
      <c r="U103" s="190">
        <v>0</v>
      </c>
      <c r="V103" s="190">
        <v>0</v>
      </c>
      <c r="W103" s="190">
        <v>0</v>
      </c>
      <c r="X103" s="190">
        <v>0</v>
      </c>
      <c r="Y103" s="190">
        <v>0</v>
      </c>
      <c r="Z103" s="190">
        <v>0</v>
      </c>
      <c r="AA103" s="190">
        <v>0</v>
      </c>
      <c r="AB103" s="190">
        <v>0</v>
      </c>
      <c r="AC103" s="222">
        <f t="shared" si="2"/>
        <v>570</v>
      </c>
    </row>
    <row r="104" spans="1:29" ht="15.75">
      <c r="A104" s="174" t="s">
        <v>103</v>
      </c>
      <c r="B104" s="171" t="s">
        <v>583</v>
      </c>
      <c r="C104" s="190">
        <v>0</v>
      </c>
      <c r="D104" s="190">
        <v>0</v>
      </c>
      <c r="E104" s="190">
        <v>0</v>
      </c>
      <c r="F104" s="190">
        <v>0</v>
      </c>
      <c r="G104" s="190">
        <v>0</v>
      </c>
      <c r="H104" s="190">
        <v>0</v>
      </c>
      <c r="I104" s="190">
        <v>0</v>
      </c>
      <c r="J104" s="190">
        <v>0</v>
      </c>
      <c r="K104" s="190">
        <v>0</v>
      </c>
      <c r="L104" s="190">
        <v>0</v>
      </c>
      <c r="M104" s="190">
        <v>0</v>
      </c>
      <c r="N104" s="190">
        <v>0</v>
      </c>
      <c r="O104" s="190">
        <v>0</v>
      </c>
      <c r="P104" s="190">
        <v>0</v>
      </c>
      <c r="Q104" s="190">
        <v>0</v>
      </c>
      <c r="R104" s="190">
        <v>0</v>
      </c>
      <c r="S104" s="190">
        <v>0</v>
      </c>
      <c r="T104" s="190">
        <v>0</v>
      </c>
      <c r="U104" s="190">
        <v>0</v>
      </c>
      <c r="V104" s="190">
        <v>0</v>
      </c>
      <c r="W104" s="190">
        <v>0</v>
      </c>
      <c r="X104" s="190">
        <v>0</v>
      </c>
      <c r="Y104" s="190">
        <v>0</v>
      </c>
      <c r="Z104" s="190">
        <v>0</v>
      </c>
      <c r="AA104" s="190">
        <v>0</v>
      </c>
      <c r="AB104" s="190">
        <v>0</v>
      </c>
      <c r="AC104" s="222">
        <f t="shared" si="2"/>
        <v>0</v>
      </c>
    </row>
    <row r="105" spans="1:29" ht="15.75">
      <c r="A105" s="174" t="s">
        <v>104</v>
      </c>
      <c r="B105" s="171" t="s">
        <v>569</v>
      </c>
      <c r="C105" s="190">
        <v>0</v>
      </c>
      <c r="D105" s="190">
        <v>0</v>
      </c>
      <c r="E105" s="190">
        <v>999.739</v>
      </c>
      <c r="F105" s="190">
        <v>0</v>
      </c>
      <c r="G105" s="190">
        <v>0</v>
      </c>
      <c r="H105" s="190">
        <v>0</v>
      </c>
      <c r="I105" s="190">
        <v>0</v>
      </c>
      <c r="J105" s="190">
        <v>0</v>
      </c>
      <c r="K105" s="190">
        <v>0</v>
      </c>
      <c r="L105" s="190">
        <v>0</v>
      </c>
      <c r="M105" s="190">
        <v>0</v>
      </c>
      <c r="N105" s="190">
        <v>0</v>
      </c>
      <c r="O105" s="190">
        <v>0</v>
      </c>
      <c r="P105" s="190">
        <v>0</v>
      </c>
      <c r="Q105" s="190">
        <v>0</v>
      </c>
      <c r="R105" s="190">
        <v>0</v>
      </c>
      <c r="S105" s="190">
        <v>0</v>
      </c>
      <c r="T105" s="190">
        <v>0</v>
      </c>
      <c r="U105" s="190">
        <v>0</v>
      </c>
      <c r="V105" s="190">
        <v>0</v>
      </c>
      <c r="W105" s="190">
        <v>0</v>
      </c>
      <c r="X105" s="190">
        <v>0</v>
      </c>
      <c r="Y105" s="190">
        <v>0</v>
      </c>
      <c r="Z105" s="190">
        <v>0</v>
      </c>
      <c r="AA105" s="190">
        <v>0</v>
      </c>
      <c r="AB105" s="190">
        <v>0</v>
      </c>
      <c r="AC105" s="222">
        <f t="shared" si="2"/>
        <v>999.739</v>
      </c>
    </row>
    <row r="106" spans="1:29" ht="15.75">
      <c r="A106" s="166" t="s">
        <v>385</v>
      </c>
      <c r="B106" s="169" t="s">
        <v>431</v>
      </c>
      <c r="C106" s="190">
        <v>0</v>
      </c>
      <c r="D106" s="190">
        <v>0</v>
      </c>
      <c r="E106" s="190">
        <v>22886</v>
      </c>
      <c r="F106" s="190">
        <v>0</v>
      </c>
      <c r="G106" s="190">
        <v>0</v>
      </c>
      <c r="H106" s="190">
        <v>0</v>
      </c>
      <c r="I106" s="190">
        <v>0</v>
      </c>
      <c r="J106" s="190">
        <v>0</v>
      </c>
      <c r="K106" s="190">
        <v>0</v>
      </c>
      <c r="L106" s="190">
        <v>0</v>
      </c>
      <c r="M106" s="190">
        <v>0</v>
      </c>
      <c r="N106" s="190">
        <v>0</v>
      </c>
      <c r="O106" s="190">
        <v>0</v>
      </c>
      <c r="P106" s="190">
        <v>0</v>
      </c>
      <c r="Q106" s="190">
        <v>0</v>
      </c>
      <c r="R106" s="190">
        <v>0</v>
      </c>
      <c r="S106" s="190">
        <v>0</v>
      </c>
      <c r="T106" s="190">
        <v>0</v>
      </c>
      <c r="U106" s="190">
        <v>0</v>
      </c>
      <c r="V106" s="190">
        <v>0</v>
      </c>
      <c r="W106" s="190">
        <v>0</v>
      </c>
      <c r="X106" s="190">
        <v>0</v>
      </c>
      <c r="Y106" s="190">
        <v>0</v>
      </c>
      <c r="Z106" s="190">
        <v>0</v>
      </c>
      <c r="AA106" s="190">
        <v>0</v>
      </c>
      <c r="AB106" s="190">
        <v>0</v>
      </c>
      <c r="AC106" s="222">
        <f t="shared" si="2"/>
        <v>22886</v>
      </c>
    </row>
    <row r="107" spans="1:29" ht="15.75">
      <c r="A107" s="166" t="s">
        <v>395</v>
      </c>
      <c r="B107" s="169" t="s">
        <v>432</v>
      </c>
      <c r="C107" s="190">
        <v>59478</v>
      </c>
      <c r="D107" s="190">
        <v>25298</v>
      </c>
      <c r="E107" s="190">
        <v>31742.261</v>
      </c>
      <c r="F107" s="190">
        <v>31825</v>
      </c>
      <c r="G107" s="190">
        <v>10337</v>
      </c>
      <c r="H107" s="190">
        <v>11900</v>
      </c>
      <c r="I107" s="190">
        <v>21472</v>
      </c>
      <c r="J107" s="190">
        <v>11515</v>
      </c>
      <c r="K107" s="190">
        <v>22713</v>
      </c>
      <c r="L107" s="190">
        <v>6898</v>
      </c>
      <c r="M107" s="190">
        <v>21219</v>
      </c>
      <c r="N107" s="190">
        <v>29625</v>
      </c>
      <c r="O107" s="190">
        <v>1717</v>
      </c>
      <c r="P107" s="190">
        <v>3466.3598</v>
      </c>
      <c r="Q107" s="190">
        <v>3370.100720000001</v>
      </c>
      <c r="R107" s="190">
        <v>179</v>
      </c>
      <c r="S107" s="190">
        <v>953</v>
      </c>
      <c r="T107" s="190">
        <v>4792</v>
      </c>
      <c r="U107" s="190">
        <v>197</v>
      </c>
      <c r="V107" s="190">
        <v>691</v>
      </c>
      <c r="W107" s="190">
        <v>1092</v>
      </c>
      <c r="X107" s="190">
        <v>499</v>
      </c>
      <c r="Y107" s="190">
        <v>87</v>
      </c>
      <c r="Z107" s="190">
        <v>64</v>
      </c>
      <c r="AA107" s="190">
        <v>133</v>
      </c>
      <c r="AB107" s="190">
        <v>2354</v>
      </c>
      <c r="AC107" s="222">
        <f t="shared" si="2"/>
        <v>303616.72151999996</v>
      </c>
    </row>
    <row r="108" spans="1:29" ht="15.75">
      <c r="A108" s="166" t="s">
        <v>354</v>
      </c>
      <c r="B108" s="168" t="s">
        <v>433</v>
      </c>
      <c r="C108" s="190">
        <v>10429</v>
      </c>
      <c r="D108" s="190">
        <v>10869</v>
      </c>
      <c r="E108" s="190">
        <v>14477</v>
      </c>
      <c r="F108" s="190">
        <v>19250</v>
      </c>
      <c r="G108" s="190">
        <v>9390</v>
      </c>
      <c r="H108" s="190">
        <v>5011</v>
      </c>
      <c r="I108" s="190">
        <v>13421</v>
      </c>
      <c r="J108" s="190">
        <v>0</v>
      </c>
      <c r="K108" s="190">
        <v>2440</v>
      </c>
      <c r="L108" s="190">
        <v>2411</v>
      </c>
      <c r="M108" s="190">
        <v>4218</v>
      </c>
      <c r="N108" s="190">
        <v>16531</v>
      </c>
      <c r="O108" s="190">
        <v>372</v>
      </c>
      <c r="P108" s="190">
        <v>1672.13544</v>
      </c>
      <c r="Q108" s="190">
        <v>417.46701</v>
      </c>
      <c r="R108" s="190">
        <v>0</v>
      </c>
      <c r="S108" s="190">
        <v>358</v>
      </c>
      <c r="T108" s="190">
        <v>632</v>
      </c>
      <c r="U108" s="190">
        <v>32</v>
      </c>
      <c r="V108" s="190">
        <v>539</v>
      </c>
      <c r="W108" s="190">
        <v>0</v>
      </c>
      <c r="X108" s="190">
        <v>70</v>
      </c>
      <c r="Y108" s="190">
        <v>0</v>
      </c>
      <c r="Z108" s="190">
        <v>0</v>
      </c>
      <c r="AA108" s="190">
        <v>0</v>
      </c>
      <c r="AB108" s="190">
        <v>1675</v>
      </c>
      <c r="AC108" s="222">
        <f t="shared" si="2"/>
        <v>114214.60244999999</v>
      </c>
    </row>
    <row r="109" spans="1:29" ht="31.5">
      <c r="A109" s="166" t="s">
        <v>350</v>
      </c>
      <c r="B109" s="168" t="s">
        <v>434</v>
      </c>
      <c r="C109" s="190">
        <v>0</v>
      </c>
      <c r="D109" s="190">
        <v>0</v>
      </c>
      <c r="E109" s="190">
        <v>0</v>
      </c>
      <c r="F109" s="190">
        <v>0</v>
      </c>
      <c r="G109" s="190">
        <v>0</v>
      </c>
      <c r="H109" s="190">
        <v>0</v>
      </c>
      <c r="I109" s="190">
        <v>0</v>
      </c>
      <c r="J109" s="190">
        <v>0</v>
      </c>
      <c r="K109" s="190">
        <v>0</v>
      </c>
      <c r="L109" s="190">
        <v>0</v>
      </c>
      <c r="M109" s="190">
        <v>0</v>
      </c>
      <c r="N109" s="190">
        <v>0</v>
      </c>
      <c r="O109" s="190">
        <v>0</v>
      </c>
      <c r="P109" s="190">
        <v>0</v>
      </c>
      <c r="Q109" s="190">
        <v>0</v>
      </c>
      <c r="R109" s="190">
        <v>0</v>
      </c>
      <c r="S109" s="190">
        <v>0</v>
      </c>
      <c r="T109" s="190">
        <v>0</v>
      </c>
      <c r="U109" s="190">
        <v>8</v>
      </c>
      <c r="V109" s="190">
        <v>0</v>
      </c>
      <c r="W109" s="190">
        <v>0</v>
      </c>
      <c r="X109" s="190">
        <v>0</v>
      </c>
      <c r="Y109" s="190">
        <v>0</v>
      </c>
      <c r="Z109" s="190">
        <v>0</v>
      </c>
      <c r="AA109" s="190">
        <v>0</v>
      </c>
      <c r="AB109" s="190">
        <v>0</v>
      </c>
      <c r="AC109" s="222">
        <f t="shared" si="2"/>
        <v>8</v>
      </c>
    </row>
    <row r="110" spans="1:29" ht="31.5">
      <c r="A110" s="166" t="s">
        <v>350</v>
      </c>
      <c r="B110" s="168" t="s">
        <v>435</v>
      </c>
      <c r="C110" s="190">
        <v>0</v>
      </c>
      <c r="D110" s="190">
        <v>0</v>
      </c>
      <c r="E110" s="190">
        <v>0</v>
      </c>
      <c r="F110" s="190">
        <v>0</v>
      </c>
      <c r="G110" s="190">
        <v>0</v>
      </c>
      <c r="H110" s="190">
        <v>0</v>
      </c>
      <c r="I110" s="190">
        <v>0</v>
      </c>
      <c r="J110" s="190">
        <v>0</v>
      </c>
      <c r="K110" s="190">
        <v>0</v>
      </c>
      <c r="L110" s="190">
        <v>0</v>
      </c>
      <c r="M110" s="190">
        <v>0</v>
      </c>
      <c r="N110" s="190">
        <v>0</v>
      </c>
      <c r="O110" s="190">
        <v>0</v>
      </c>
      <c r="P110" s="190">
        <v>0</v>
      </c>
      <c r="Q110" s="190">
        <v>0</v>
      </c>
      <c r="R110" s="190">
        <v>0</v>
      </c>
      <c r="S110" s="190">
        <v>0</v>
      </c>
      <c r="T110" s="190">
        <v>0</v>
      </c>
      <c r="U110" s="190">
        <v>0</v>
      </c>
      <c r="V110" s="190">
        <v>0</v>
      </c>
      <c r="W110" s="190">
        <v>0</v>
      </c>
      <c r="X110" s="190">
        <v>0</v>
      </c>
      <c r="Y110" s="190">
        <v>0</v>
      </c>
      <c r="Z110" s="190">
        <v>0</v>
      </c>
      <c r="AA110" s="190">
        <v>0</v>
      </c>
      <c r="AB110" s="190">
        <v>0</v>
      </c>
      <c r="AC110" s="222">
        <f aca="true" t="shared" si="3" ref="AC110:AC135">SUM(C110:AB110)</f>
        <v>0</v>
      </c>
    </row>
    <row r="111" spans="1:29" ht="15.75">
      <c r="A111" s="166" t="s">
        <v>356</v>
      </c>
      <c r="B111" s="168" t="s">
        <v>436</v>
      </c>
      <c r="C111" s="190">
        <v>17709</v>
      </c>
      <c r="D111" s="190">
        <v>5289</v>
      </c>
      <c r="E111" s="190">
        <v>7194</v>
      </c>
      <c r="F111" s="190">
        <v>9798</v>
      </c>
      <c r="G111" s="190">
        <v>606</v>
      </c>
      <c r="H111" s="190">
        <v>790</v>
      </c>
      <c r="I111" s="190">
        <v>1386</v>
      </c>
      <c r="J111" s="190">
        <v>4814</v>
      </c>
      <c r="K111" s="190">
        <v>17883</v>
      </c>
      <c r="L111" s="190">
        <v>0</v>
      </c>
      <c r="M111" s="190">
        <v>13064</v>
      </c>
      <c r="N111" s="190">
        <v>6248</v>
      </c>
      <c r="O111" s="190">
        <v>1006</v>
      </c>
      <c r="P111" s="190">
        <v>310.17828000000003</v>
      </c>
      <c r="Q111" s="190">
        <v>30.65376</v>
      </c>
      <c r="R111" s="190">
        <v>0</v>
      </c>
      <c r="S111" s="190">
        <v>45</v>
      </c>
      <c r="T111" s="190">
        <v>3250</v>
      </c>
      <c r="U111" s="190">
        <v>0</v>
      </c>
      <c r="V111" s="190">
        <v>0</v>
      </c>
      <c r="W111" s="190">
        <v>0</v>
      </c>
      <c r="X111" s="190">
        <v>295</v>
      </c>
      <c r="Y111" s="190">
        <v>0</v>
      </c>
      <c r="Z111" s="190">
        <v>0</v>
      </c>
      <c r="AA111" s="190">
        <v>0</v>
      </c>
      <c r="AB111" s="190">
        <v>428</v>
      </c>
      <c r="AC111" s="222">
        <f t="shared" si="3"/>
        <v>90145.83204</v>
      </c>
    </row>
    <row r="112" spans="1:29" ht="31.5">
      <c r="A112" s="166" t="s">
        <v>350</v>
      </c>
      <c r="B112" s="168" t="s">
        <v>434</v>
      </c>
      <c r="C112" s="190">
        <v>0</v>
      </c>
      <c r="D112" s="190">
        <v>0</v>
      </c>
      <c r="E112" s="190">
        <v>0</v>
      </c>
      <c r="F112" s="190">
        <v>0</v>
      </c>
      <c r="G112" s="190">
        <v>0</v>
      </c>
      <c r="H112" s="190">
        <v>0</v>
      </c>
      <c r="I112" s="190">
        <v>0</v>
      </c>
      <c r="J112" s="190">
        <v>0</v>
      </c>
      <c r="K112" s="190">
        <v>0</v>
      </c>
      <c r="L112" s="190">
        <v>0</v>
      </c>
      <c r="M112" s="190">
        <v>0</v>
      </c>
      <c r="N112" s="190">
        <v>0</v>
      </c>
      <c r="O112" s="190">
        <v>0</v>
      </c>
      <c r="P112" s="190">
        <v>0</v>
      </c>
      <c r="Q112" s="190">
        <v>0</v>
      </c>
      <c r="R112" s="190">
        <v>0</v>
      </c>
      <c r="S112" s="190">
        <v>0</v>
      </c>
      <c r="T112" s="190">
        <v>0</v>
      </c>
      <c r="U112" s="190">
        <v>0</v>
      </c>
      <c r="V112" s="190">
        <v>0</v>
      </c>
      <c r="W112" s="190">
        <v>0</v>
      </c>
      <c r="X112" s="190">
        <v>0</v>
      </c>
      <c r="Y112" s="190">
        <v>0</v>
      </c>
      <c r="Z112" s="190">
        <v>0</v>
      </c>
      <c r="AA112" s="190">
        <v>0</v>
      </c>
      <c r="AB112" s="190">
        <v>0</v>
      </c>
      <c r="AC112" s="222">
        <f t="shared" si="3"/>
        <v>0</v>
      </c>
    </row>
    <row r="113" spans="1:29" ht="31.5">
      <c r="A113" s="166" t="s">
        <v>350</v>
      </c>
      <c r="B113" s="168" t="s">
        <v>435</v>
      </c>
      <c r="C113" s="190">
        <v>0</v>
      </c>
      <c r="D113" s="190">
        <v>0</v>
      </c>
      <c r="E113" s="190">
        <v>0</v>
      </c>
      <c r="F113" s="190">
        <v>0</v>
      </c>
      <c r="G113" s="190">
        <v>0</v>
      </c>
      <c r="H113" s="190">
        <v>0</v>
      </c>
      <c r="I113" s="190">
        <v>0</v>
      </c>
      <c r="J113" s="190">
        <v>0</v>
      </c>
      <c r="K113" s="190">
        <v>0</v>
      </c>
      <c r="L113" s="190">
        <v>0</v>
      </c>
      <c r="M113" s="190">
        <v>0</v>
      </c>
      <c r="N113" s="190">
        <v>0</v>
      </c>
      <c r="O113" s="190">
        <v>0</v>
      </c>
      <c r="P113" s="190">
        <v>0</v>
      </c>
      <c r="Q113" s="190">
        <v>0</v>
      </c>
      <c r="R113" s="190">
        <v>0</v>
      </c>
      <c r="S113" s="190">
        <v>0</v>
      </c>
      <c r="T113" s="190">
        <v>0</v>
      </c>
      <c r="U113" s="190">
        <v>0</v>
      </c>
      <c r="V113" s="190">
        <v>0</v>
      </c>
      <c r="W113" s="190">
        <v>0</v>
      </c>
      <c r="X113" s="190">
        <v>0</v>
      </c>
      <c r="Y113" s="190">
        <v>0</v>
      </c>
      <c r="Z113" s="190">
        <v>0</v>
      </c>
      <c r="AA113" s="190">
        <v>0</v>
      </c>
      <c r="AB113" s="190">
        <v>0</v>
      </c>
      <c r="AC113" s="222">
        <f t="shared" si="3"/>
        <v>0</v>
      </c>
    </row>
    <row r="114" spans="1:29" ht="15.75">
      <c r="A114" s="166" t="s">
        <v>362</v>
      </c>
      <c r="B114" s="168" t="s">
        <v>437</v>
      </c>
      <c r="C114" s="190">
        <v>20000</v>
      </c>
      <c r="D114" s="190">
        <v>0</v>
      </c>
      <c r="E114" s="190">
        <v>0</v>
      </c>
      <c r="F114" s="190">
        <v>0</v>
      </c>
      <c r="G114" s="190">
        <v>0</v>
      </c>
      <c r="H114" s="190">
        <v>0</v>
      </c>
      <c r="I114" s="190">
        <v>0</v>
      </c>
      <c r="J114" s="190">
        <v>0</v>
      </c>
      <c r="K114" s="190">
        <v>0</v>
      </c>
      <c r="L114" s="190">
        <v>0</v>
      </c>
      <c r="M114" s="190">
        <v>0</v>
      </c>
      <c r="N114" s="190">
        <v>0</v>
      </c>
      <c r="O114" s="190">
        <v>0</v>
      </c>
      <c r="P114" s="190">
        <v>0</v>
      </c>
      <c r="Q114" s="190">
        <v>0</v>
      </c>
      <c r="R114" s="190">
        <v>0</v>
      </c>
      <c r="S114" s="190">
        <v>0</v>
      </c>
      <c r="T114" s="190">
        <v>0</v>
      </c>
      <c r="U114" s="190">
        <v>84</v>
      </c>
      <c r="V114" s="190">
        <v>0</v>
      </c>
      <c r="W114" s="190">
        <v>0</v>
      </c>
      <c r="X114" s="190">
        <v>0</v>
      </c>
      <c r="Y114" s="190">
        <v>0</v>
      </c>
      <c r="Z114" s="190">
        <v>0</v>
      </c>
      <c r="AA114" s="190">
        <v>0</v>
      </c>
      <c r="AB114" s="190">
        <v>0</v>
      </c>
      <c r="AC114" s="222">
        <f t="shared" si="3"/>
        <v>20084</v>
      </c>
    </row>
    <row r="115" spans="1:29" ht="15.75">
      <c r="A115" s="166" t="s">
        <v>102</v>
      </c>
      <c r="B115" s="168" t="s">
        <v>438</v>
      </c>
      <c r="C115" s="190">
        <v>0</v>
      </c>
      <c r="D115" s="190">
        <v>0</v>
      </c>
      <c r="E115" s="190">
        <v>0</v>
      </c>
      <c r="F115" s="190">
        <v>0</v>
      </c>
      <c r="G115" s="190">
        <v>0</v>
      </c>
      <c r="H115" s="190">
        <v>0</v>
      </c>
      <c r="I115" s="190">
        <v>0</v>
      </c>
      <c r="J115" s="190">
        <v>0</v>
      </c>
      <c r="K115" s="190">
        <v>0</v>
      </c>
      <c r="L115" s="190">
        <v>0</v>
      </c>
      <c r="M115" s="190">
        <v>0</v>
      </c>
      <c r="N115" s="190">
        <v>0</v>
      </c>
      <c r="O115" s="190">
        <v>0</v>
      </c>
      <c r="P115" s="190">
        <v>0</v>
      </c>
      <c r="Q115" s="190">
        <v>0</v>
      </c>
      <c r="R115" s="190">
        <v>0</v>
      </c>
      <c r="S115" s="190">
        <v>0</v>
      </c>
      <c r="T115" s="190">
        <v>0</v>
      </c>
      <c r="U115" s="190">
        <v>0</v>
      </c>
      <c r="V115" s="190">
        <v>0</v>
      </c>
      <c r="W115" s="190">
        <v>0</v>
      </c>
      <c r="X115" s="190">
        <v>0</v>
      </c>
      <c r="Y115" s="190">
        <v>0</v>
      </c>
      <c r="Z115" s="190">
        <v>0</v>
      </c>
      <c r="AA115" s="190">
        <v>0</v>
      </c>
      <c r="AB115" s="190">
        <v>0</v>
      </c>
      <c r="AC115" s="222">
        <f t="shared" si="3"/>
        <v>0</v>
      </c>
    </row>
    <row r="116" spans="1:29" ht="31.5">
      <c r="A116" s="166" t="s">
        <v>350</v>
      </c>
      <c r="B116" s="168" t="s">
        <v>434</v>
      </c>
      <c r="C116" s="190">
        <v>0</v>
      </c>
      <c r="D116" s="190">
        <v>0</v>
      </c>
      <c r="E116" s="190">
        <v>0</v>
      </c>
      <c r="F116" s="190">
        <v>0</v>
      </c>
      <c r="G116" s="190">
        <v>0</v>
      </c>
      <c r="H116" s="190">
        <v>0</v>
      </c>
      <c r="I116" s="190">
        <v>0</v>
      </c>
      <c r="J116" s="190">
        <v>0</v>
      </c>
      <c r="K116" s="190">
        <v>0</v>
      </c>
      <c r="L116" s="190">
        <v>0</v>
      </c>
      <c r="M116" s="190">
        <v>0</v>
      </c>
      <c r="N116" s="190">
        <v>0</v>
      </c>
      <c r="O116" s="190">
        <v>0</v>
      </c>
      <c r="P116" s="190">
        <v>0</v>
      </c>
      <c r="Q116" s="190">
        <v>0</v>
      </c>
      <c r="R116" s="190">
        <v>0</v>
      </c>
      <c r="S116" s="190">
        <v>0</v>
      </c>
      <c r="T116" s="190">
        <v>0</v>
      </c>
      <c r="U116" s="190">
        <v>0</v>
      </c>
      <c r="V116" s="190">
        <v>0</v>
      </c>
      <c r="W116" s="190">
        <v>0</v>
      </c>
      <c r="X116" s="190">
        <v>0</v>
      </c>
      <c r="Y116" s="190">
        <v>0</v>
      </c>
      <c r="Z116" s="190">
        <v>0</v>
      </c>
      <c r="AA116" s="190">
        <v>0</v>
      </c>
      <c r="AB116" s="190">
        <v>0</v>
      </c>
      <c r="AC116" s="222">
        <f t="shared" si="3"/>
        <v>0</v>
      </c>
    </row>
    <row r="117" spans="1:29" ht="31.5">
      <c r="A117" s="166" t="s">
        <v>350</v>
      </c>
      <c r="B117" s="168" t="s">
        <v>435</v>
      </c>
      <c r="C117" s="190">
        <v>0</v>
      </c>
      <c r="D117" s="190">
        <v>0</v>
      </c>
      <c r="E117" s="190">
        <v>0</v>
      </c>
      <c r="F117" s="190">
        <v>0</v>
      </c>
      <c r="G117" s="190">
        <v>0</v>
      </c>
      <c r="H117" s="190">
        <v>0</v>
      </c>
      <c r="I117" s="190">
        <v>0</v>
      </c>
      <c r="J117" s="190">
        <v>0</v>
      </c>
      <c r="K117" s="190">
        <v>0</v>
      </c>
      <c r="L117" s="190">
        <v>0</v>
      </c>
      <c r="M117" s="190">
        <v>0</v>
      </c>
      <c r="N117" s="190">
        <v>0</v>
      </c>
      <c r="O117" s="190">
        <v>0</v>
      </c>
      <c r="P117" s="190">
        <v>0</v>
      </c>
      <c r="Q117" s="190">
        <v>0</v>
      </c>
      <c r="R117" s="190">
        <v>0</v>
      </c>
      <c r="S117" s="190">
        <v>0</v>
      </c>
      <c r="T117" s="190">
        <v>0</v>
      </c>
      <c r="U117" s="190">
        <v>0</v>
      </c>
      <c r="V117" s="190">
        <v>0</v>
      </c>
      <c r="W117" s="190">
        <v>0</v>
      </c>
      <c r="X117" s="190">
        <v>0</v>
      </c>
      <c r="Y117" s="190">
        <v>0</v>
      </c>
      <c r="Z117" s="190">
        <v>0</v>
      </c>
      <c r="AA117" s="190">
        <v>0</v>
      </c>
      <c r="AB117" s="190">
        <v>0</v>
      </c>
      <c r="AC117" s="222">
        <f t="shared" si="3"/>
        <v>0</v>
      </c>
    </row>
    <row r="118" spans="1:29" ht="15.75">
      <c r="A118" s="166" t="s">
        <v>103</v>
      </c>
      <c r="B118" s="168" t="s">
        <v>439</v>
      </c>
      <c r="C118" s="190">
        <v>20000</v>
      </c>
      <c r="D118" s="190">
        <v>0</v>
      </c>
      <c r="E118" s="190">
        <v>0</v>
      </c>
      <c r="F118" s="190">
        <v>0</v>
      </c>
      <c r="G118" s="190">
        <v>0</v>
      </c>
      <c r="H118" s="190">
        <v>0</v>
      </c>
      <c r="I118" s="190">
        <v>0</v>
      </c>
      <c r="J118" s="190">
        <v>0</v>
      </c>
      <c r="K118" s="190">
        <v>0</v>
      </c>
      <c r="L118" s="190">
        <v>0</v>
      </c>
      <c r="M118" s="190">
        <v>0</v>
      </c>
      <c r="N118" s="190">
        <v>0</v>
      </c>
      <c r="O118" s="190">
        <v>0</v>
      </c>
      <c r="P118" s="190">
        <v>0</v>
      </c>
      <c r="Q118" s="190">
        <v>0</v>
      </c>
      <c r="R118" s="190">
        <v>0</v>
      </c>
      <c r="S118" s="190">
        <v>0</v>
      </c>
      <c r="T118" s="190">
        <v>0</v>
      </c>
      <c r="U118" s="190">
        <v>84</v>
      </c>
      <c r="V118" s="190">
        <v>0</v>
      </c>
      <c r="W118" s="190">
        <v>0</v>
      </c>
      <c r="X118" s="190">
        <v>0</v>
      </c>
      <c r="Y118" s="190">
        <v>0</v>
      </c>
      <c r="Z118" s="190">
        <v>0</v>
      </c>
      <c r="AA118" s="190">
        <v>0</v>
      </c>
      <c r="AB118" s="190">
        <v>0</v>
      </c>
      <c r="AC118" s="222">
        <f t="shared" si="3"/>
        <v>20084</v>
      </c>
    </row>
    <row r="119" spans="1:29" ht="31.5">
      <c r="A119" s="166" t="s">
        <v>350</v>
      </c>
      <c r="B119" s="168" t="s">
        <v>434</v>
      </c>
      <c r="C119" s="190" t="s">
        <v>123</v>
      </c>
      <c r="D119" s="190">
        <v>0</v>
      </c>
      <c r="E119" s="190">
        <v>0</v>
      </c>
      <c r="F119" s="190">
        <v>0</v>
      </c>
      <c r="G119" s="190">
        <v>0</v>
      </c>
      <c r="H119" s="190">
        <v>0</v>
      </c>
      <c r="I119" s="190">
        <v>0</v>
      </c>
      <c r="J119" s="190">
        <v>0</v>
      </c>
      <c r="K119" s="190">
        <v>0</v>
      </c>
      <c r="L119" s="190">
        <v>0</v>
      </c>
      <c r="M119" s="190">
        <v>0</v>
      </c>
      <c r="N119" s="190">
        <v>0</v>
      </c>
      <c r="O119" s="190">
        <v>0</v>
      </c>
      <c r="P119" s="190">
        <v>0</v>
      </c>
      <c r="Q119" s="190">
        <v>0</v>
      </c>
      <c r="R119" s="190">
        <v>0</v>
      </c>
      <c r="S119" s="190">
        <v>0</v>
      </c>
      <c r="T119" s="190">
        <v>0</v>
      </c>
      <c r="U119" s="190">
        <v>84</v>
      </c>
      <c r="V119" s="190">
        <v>0</v>
      </c>
      <c r="W119" s="190">
        <v>0</v>
      </c>
      <c r="X119" s="190">
        <v>0</v>
      </c>
      <c r="Y119" s="190">
        <v>0</v>
      </c>
      <c r="Z119" s="190">
        <v>0</v>
      </c>
      <c r="AA119" s="190">
        <v>0</v>
      </c>
      <c r="AB119" s="190">
        <v>0</v>
      </c>
      <c r="AC119" s="222">
        <f t="shared" si="3"/>
        <v>84</v>
      </c>
    </row>
    <row r="120" spans="1:29" ht="31.5">
      <c r="A120" s="166" t="s">
        <v>350</v>
      </c>
      <c r="B120" s="168" t="s">
        <v>435</v>
      </c>
      <c r="C120" s="190">
        <v>0</v>
      </c>
      <c r="D120" s="190">
        <v>0</v>
      </c>
      <c r="E120" s="190">
        <v>0</v>
      </c>
      <c r="F120" s="190">
        <v>0</v>
      </c>
      <c r="G120" s="190">
        <v>0</v>
      </c>
      <c r="H120" s="190">
        <v>0</v>
      </c>
      <c r="I120" s="190">
        <v>0</v>
      </c>
      <c r="J120" s="190">
        <v>0</v>
      </c>
      <c r="K120" s="190">
        <v>0</v>
      </c>
      <c r="L120" s="190">
        <v>0</v>
      </c>
      <c r="M120" s="190">
        <v>0</v>
      </c>
      <c r="N120" s="190">
        <v>0</v>
      </c>
      <c r="O120" s="190">
        <v>0</v>
      </c>
      <c r="P120" s="190">
        <v>0</v>
      </c>
      <c r="Q120" s="190">
        <v>0</v>
      </c>
      <c r="R120" s="190">
        <v>0</v>
      </c>
      <c r="S120" s="190">
        <v>0</v>
      </c>
      <c r="T120" s="190">
        <v>0</v>
      </c>
      <c r="U120" s="190">
        <v>0</v>
      </c>
      <c r="V120" s="190">
        <v>0</v>
      </c>
      <c r="W120" s="190">
        <v>0</v>
      </c>
      <c r="X120" s="190">
        <v>0</v>
      </c>
      <c r="Y120" s="190">
        <v>0</v>
      </c>
      <c r="Z120" s="190">
        <v>0</v>
      </c>
      <c r="AA120" s="190">
        <v>0</v>
      </c>
      <c r="AB120" s="190">
        <v>0</v>
      </c>
      <c r="AC120" s="222">
        <f t="shared" si="3"/>
        <v>0</v>
      </c>
    </row>
    <row r="121" spans="1:29" ht="15.75">
      <c r="A121" s="166" t="s">
        <v>118</v>
      </c>
      <c r="B121" s="168" t="s">
        <v>615</v>
      </c>
      <c r="C121" s="190">
        <v>0</v>
      </c>
      <c r="D121" s="190">
        <v>0</v>
      </c>
      <c r="E121" s="190">
        <v>0</v>
      </c>
      <c r="F121" s="190">
        <v>0</v>
      </c>
      <c r="G121" s="190">
        <v>0</v>
      </c>
      <c r="H121" s="190">
        <v>0</v>
      </c>
      <c r="I121" s="190">
        <v>0</v>
      </c>
      <c r="J121" s="190">
        <v>0</v>
      </c>
      <c r="K121" s="190">
        <v>0</v>
      </c>
      <c r="L121" s="190">
        <v>0</v>
      </c>
      <c r="M121" s="190">
        <v>0</v>
      </c>
      <c r="N121" s="190">
        <v>0</v>
      </c>
      <c r="O121" s="190">
        <v>0</v>
      </c>
      <c r="P121" s="190">
        <v>0</v>
      </c>
      <c r="Q121" s="190">
        <v>0</v>
      </c>
      <c r="R121" s="190">
        <v>0</v>
      </c>
      <c r="S121" s="190">
        <v>0</v>
      </c>
      <c r="T121" s="190">
        <v>0</v>
      </c>
      <c r="U121" s="190">
        <v>0</v>
      </c>
      <c r="V121" s="190">
        <v>0</v>
      </c>
      <c r="W121" s="190">
        <v>0</v>
      </c>
      <c r="X121" s="190">
        <v>0</v>
      </c>
      <c r="Y121" s="190">
        <v>0</v>
      </c>
      <c r="Z121" s="190">
        <v>0</v>
      </c>
      <c r="AA121" s="190">
        <v>0</v>
      </c>
      <c r="AB121" s="190">
        <v>0</v>
      </c>
      <c r="AC121" s="222">
        <f t="shared" si="3"/>
        <v>0</v>
      </c>
    </row>
    <row r="122" spans="1:29" ht="31.5">
      <c r="A122" s="166" t="s">
        <v>350</v>
      </c>
      <c r="B122" s="168" t="s">
        <v>434</v>
      </c>
      <c r="C122" s="190">
        <v>0</v>
      </c>
      <c r="D122" s="190">
        <v>0</v>
      </c>
      <c r="E122" s="190">
        <v>0</v>
      </c>
      <c r="F122" s="190">
        <v>0</v>
      </c>
      <c r="G122" s="190">
        <v>0</v>
      </c>
      <c r="H122" s="190">
        <v>0</v>
      </c>
      <c r="I122" s="190">
        <v>0</v>
      </c>
      <c r="J122" s="190">
        <v>0</v>
      </c>
      <c r="K122" s="190">
        <v>0</v>
      </c>
      <c r="L122" s="190">
        <v>0</v>
      </c>
      <c r="M122" s="190">
        <v>0</v>
      </c>
      <c r="N122" s="190">
        <v>0</v>
      </c>
      <c r="O122" s="190">
        <v>0</v>
      </c>
      <c r="P122" s="190">
        <v>0</v>
      </c>
      <c r="Q122" s="190">
        <v>0</v>
      </c>
      <c r="R122" s="190">
        <v>0</v>
      </c>
      <c r="S122" s="190">
        <v>0</v>
      </c>
      <c r="T122" s="190">
        <v>0</v>
      </c>
      <c r="U122" s="190">
        <v>0</v>
      </c>
      <c r="V122" s="190">
        <v>0</v>
      </c>
      <c r="W122" s="190">
        <v>0</v>
      </c>
      <c r="X122" s="190">
        <v>0</v>
      </c>
      <c r="Y122" s="190">
        <v>0</v>
      </c>
      <c r="Z122" s="190">
        <v>0</v>
      </c>
      <c r="AA122" s="190">
        <v>0</v>
      </c>
      <c r="AB122" s="190">
        <v>0</v>
      </c>
      <c r="AC122" s="222">
        <f t="shared" si="3"/>
        <v>0</v>
      </c>
    </row>
    <row r="123" spans="1:29" ht="31.5">
      <c r="A123" s="166" t="s">
        <v>350</v>
      </c>
      <c r="B123" s="168" t="s">
        <v>435</v>
      </c>
      <c r="C123" s="190">
        <v>0</v>
      </c>
      <c r="D123" s="190">
        <v>0</v>
      </c>
      <c r="E123" s="190">
        <v>0</v>
      </c>
      <c r="F123" s="190">
        <v>0</v>
      </c>
      <c r="G123" s="190">
        <v>0</v>
      </c>
      <c r="H123" s="190">
        <v>0</v>
      </c>
      <c r="I123" s="190">
        <v>0</v>
      </c>
      <c r="J123" s="190">
        <v>0</v>
      </c>
      <c r="K123" s="190">
        <v>0</v>
      </c>
      <c r="L123" s="190">
        <v>0</v>
      </c>
      <c r="M123" s="190">
        <v>0</v>
      </c>
      <c r="N123" s="190">
        <v>0</v>
      </c>
      <c r="O123" s="190">
        <v>0</v>
      </c>
      <c r="P123" s="190">
        <v>0</v>
      </c>
      <c r="Q123" s="190">
        <v>0</v>
      </c>
      <c r="R123" s="190">
        <v>0</v>
      </c>
      <c r="S123" s="190">
        <v>0</v>
      </c>
      <c r="T123" s="190">
        <v>0</v>
      </c>
      <c r="U123" s="190">
        <v>0</v>
      </c>
      <c r="V123" s="190">
        <v>0</v>
      </c>
      <c r="W123" s="190">
        <v>0</v>
      </c>
      <c r="X123" s="190">
        <v>0</v>
      </c>
      <c r="Y123" s="190">
        <v>0</v>
      </c>
      <c r="Z123" s="190">
        <v>0</v>
      </c>
      <c r="AA123" s="190">
        <v>0</v>
      </c>
      <c r="AB123" s="190">
        <v>0</v>
      </c>
      <c r="AC123" s="222">
        <f t="shared" si="3"/>
        <v>0</v>
      </c>
    </row>
    <row r="124" spans="1:29" ht="15.75">
      <c r="A124" s="166" t="s">
        <v>119</v>
      </c>
      <c r="B124" s="168" t="s">
        <v>440</v>
      </c>
      <c r="C124" s="190">
        <v>11340</v>
      </c>
      <c r="D124" s="190">
        <v>9140</v>
      </c>
      <c r="E124" s="190">
        <v>10071.261</v>
      </c>
      <c r="F124" s="190">
        <v>2777</v>
      </c>
      <c r="G124" s="190">
        <v>341</v>
      </c>
      <c r="H124" s="190">
        <v>6099</v>
      </c>
      <c r="I124" s="190">
        <v>6665</v>
      </c>
      <c r="J124" s="190">
        <v>6701</v>
      </c>
      <c r="K124" s="190">
        <v>2390</v>
      </c>
      <c r="L124" s="190">
        <v>4487</v>
      </c>
      <c r="M124" s="190">
        <v>3937</v>
      </c>
      <c r="N124" s="190">
        <v>6846</v>
      </c>
      <c r="O124" s="190">
        <v>339</v>
      </c>
      <c r="P124" s="190">
        <v>1484.04608</v>
      </c>
      <c r="Q124" s="190">
        <v>2921.979950000001</v>
      </c>
      <c r="R124" s="190">
        <v>179</v>
      </c>
      <c r="S124" s="190">
        <v>550</v>
      </c>
      <c r="T124" s="190">
        <v>910</v>
      </c>
      <c r="U124" s="190">
        <v>81</v>
      </c>
      <c r="V124" s="190">
        <v>152</v>
      </c>
      <c r="W124" s="190">
        <v>1092</v>
      </c>
      <c r="X124" s="190">
        <v>134</v>
      </c>
      <c r="Y124" s="190">
        <v>87</v>
      </c>
      <c r="Z124" s="190">
        <v>64</v>
      </c>
      <c r="AA124" s="190">
        <v>133</v>
      </c>
      <c r="AB124" s="190">
        <v>251</v>
      </c>
      <c r="AC124" s="222">
        <f t="shared" si="3"/>
        <v>79172.28703</v>
      </c>
    </row>
    <row r="125" spans="1:29" ht="31.5">
      <c r="A125" s="166" t="s">
        <v>350</v>
      </c>
      <c r="B125" s="168" t="s">
        <v>434</v>
      </c>
      <c r="C125" s="190">
        <v>32</v>
      </c>
      <c r="D125" s="190">
        <v>0</v>
      </c>
      <c r="E125" s="190">
        <v>0</v>
      </c>
      <c r="F125" s="190">
        <v>0</v>
      </c>
      <c r="G125" s="190">
        <v>0</v>
      </c>
      <c r="H125" s="190">
        <v>0</v>
      </c>
      <c r="I125" s="190">
        <v>0</v>
      </c>
      <c r="J125" s="190">
        <v>0</v>
      </c>
      <c r="K125" s="190">
        <v>0</v>
      </c>
      <c r="L125" s="190">
        <v>0</v>
      </c>
      <c r="M125" s="190">
        <v>0</v>
      </c>
      <c r="N125" s="190">
        <v>0</v>
      </c>
      <c r="O125" s="190">
        <v>0</v>
      </c>
      <c r="P125" s="190">
        <v>0</v>
      </c>
      <c r="Q125" s="190">
        <v>0</v>
      </c>
      <c r="R125" s="190">
        <v>0</v>
      </c>
      <c r="S125" s="190">
        <v>0</v>
      </c>
      <c r="T125" s="190">
        <v>0</v>
      </c>
      <c r="U125" s="190">
        <v>0</v>
      </c>
      <c r="V125" s="190">
        <v>0</v>
      </c>
      <c r="W125" s="190">
        <v>0</v>
      </c>
      <c r="X125" s="190">
        <v>0</v>
      </c>
      <c r="Y125" s="190">
        <v>0</v>
      </c>
      <c r="Z125" s="190">
        <v>0</v>
      </c>
      <c r="AA125" s="190">
        <v>0</v>
      </c>
      <c r="AB125" s="190">
        <v>0</v>
      </c>
      <c r="AC125" s="222">
        <f t="shared" si="3"/>
        <v>32</v>
      </c>
    </row>
    <row r="126" spans="1:29" ht="31.5">
      <c r="A126" s="166" t="s">
        <v>350</v>
      </c>
      <c r="B126" s="168" t="s">
        <v>435</v>
      </c>
      <c r="C126" s="190">
        <v>0</v>
      </c>
      <c r="D126" s="190">
        <v>0</v>
      </c>
      <c r="E126" s="190">
        <v>0</v>
      </c>
      <c r="F126" s="190">
        <v>0</v>
      </c>
      <c r="G126" s="190">
        <v>0</v>
      </c>
      <c r="H126" s="190">
        <v>0</v>
      </c>
      <c r="I126" s="190">
        <v>0</v>
      </c>
      <c r="J126" s="190">
        <v>0</v>
      </c>
      <c r="K126" s="190">
        <v>0</v>
      </c>
      <c r="L126" s="190">
        <v>0</v>
      </c>
      <c r="M126" s="190">
        <v>0</v>
      </c>
      <c r="N126" s="190">
        <v>0</v>
      </c>
      <c r="O126" s="190">
        <v>0</v>
      </c>
      <c r="P126" s="190">
        <v>0</v>
      </c>
      <c r="Q126" s="190">
        <v>0</v>
      </c>
      <c r="R126" s="190">
        <v>0</v>
      </c>
      <c r="S126" s="190">
        <v>0</v>
      </c>
      <c r="T126" s="190">
        <v>0</v>
      </c>
      <c r="U126" s="190">
        <v>0</v>
      </c>
      <c r="V126" s="190">
        <v>0</v>
      </c>
      <c r="W126" s="190">
        <v>0</v>
      </c>
      <c r="X126" s="190">
        <v>0</v>
      </c>
      <c r="Y126" s="190">
        <v>0</v>
      </c>
      <c r="Z126" s="190">
        <v>0</v>
      </c>
      <c r="AA126" s="190">
        <v>0</v>
      </c>
      <c r="AB126" s="190">
        <v>0</v>
      </c>
      <c r="AC126" s="222">
        <f t="shared" si="3"/>
        <v>0</v>
      </c>
    </row>
    <row r="127" spans="1:29" ht="15.75">
      <c r="A127" s="166" t="s">
        <v>350</v>
      </c>
      <c r="B127" s="168" t="s">
        <v>441</v>
      </c>
      <c r="C127" s="190">
        <v>1933</v>
      </c>
      <c r="D127" s="190">
        <v>3691</v>
      </c>
      <c r="E127" s="190">
        <v>881</v>
      </c>
      <c r="F127" s="190">
        <v>664</v>
      </c>
      <c r="G127" s="190">
        <v>22</v>
      </c>
      <c r="H127" s="190">
        <v>1052</v>
      </c>
      <c r="I127" s="190">
        <v>2006</v>
      </c>
      <c r="J127" s="190">
        <v>1149.7549300000005</v>
      </c>
      <c r="K127" s="190">
        <v>484</v>
      </c>
      <c r="L127" s="190">
        <v>0</v>
      </c>
      <c r="M127" s="190">
        <v>283</v>
      </c>
      <c r="N127" s="190">
        <v>3030</v>
      </c>
      <c r="O127" s="190">
        <v>31</v>
      </c>
      <c r="P127" s="190">
        <v>463.43673</v>
      </c>
      <c r="Q127" s="190">
        <v>112.13955</v>
      </c>
      <c r="R127" s="190">
        <v>0</v>
      </c>
      <c r="S127" s="190">
        <v>240</v>
      </c>
      <c r="T127" s="190">
        <v>261</v>
      </c>
      <c r="U127" s="190">
        <v>51</v>
      </c>
      <c r="V127" s="190">
        <v>16</v>
      </c>
      <c r="W127" s="190">
        <v>11</v>
      </c>
      <c r="X127" s="190">
        <v>0</v>
      </c>
      <c r="Y127" s="190">
        <v>0</v>
      </c>
      <c r="Z127" s="190">
        <v>22</v>
      </c>
      <c r="AA127" s="190">
        <v>46</v>
      </c>
      <c r="AB127" s="190">
        <v>85</v>
      </c>
      <c r="AC127" s="222">
        <f t="shared" si="3"/>
        <v>16534.33121</v>
      </c>
    </row>
    <row r="128" spans="1:29" ht="15.75">
      <c r="A128" s="166" t="s">
        <v>350</v>
      </c>
      <c r="B128" s="168" t="s">
        <v>442</v>
      </c>
      <c r="C128" s="190">
        <v>740</v>
      </c>
      <c r="D128" s="190">
        <v>2297</v>
      </c>
      <c r="E128" s="190">
        <v>1916</v>
      </c>
      <c r="F128" s="190">
        <v>704</v>
      </c>
      <c r="G128" s="190">
        <v>46</v>
      </c>
      <c r="H128" s="190">
        <v>571</v>
      </c>
      <c r="I128" s="190">
        <v>995</v>
      </c>
      <c r="J128" s="190">
        <v>1072.4915400000002</v>
      </c>
      <c r="K128" s="190">
        <v>716</v>
      </c>
      <c r="L128" s="190">
        <v>0</v>
      </c>
      <c r="M128" s="190">
        <v>730</v>
      </c>
      <c r="N128" s="190">
        <v>864</v>
      </c>
      <c r="O128" s="190">
        <v>35</v>
      </c>
      <c r="P128" s="190">
        <v>109.87625</v>
      </c>
      <c r="Q128" s="190">
        <v>45.045660000000005</v>
      </c>
      <c r="R128" s="190">
        <v>22</v>
      </c>
      <c r="S128" s="190">
        <v>27</v>
      </c>
      <c r="T128" s="190">
        <v>68</v>
      </c>
      <c r="U128" s="190">
        <v>7</v>
      </c>
      <c r="V128" s="190">
        <v>57</v>
      </c>
      <c r="W128" s="190">
        <v>8</v>
      </c>
      <c r="X128" s="190">
        <v>0</v>
      </c>
      <c r="Y128" s="190">
        <v>0</v>
      </c>
      <c r="Z128" s="190">
        <v>32</v>
      </c>
      <c r="AA128" s="190">
        <v>5</v>
      </c>
      <c r="AB128" s="190">
        <v>113</v>
      </c>
      <c r="AC128" s="222">
        <f t="shared" si="3"/>
        <v>11180.41345</v>
      </c>
    </row>
    <row r="129" spans="1:29" ht="15.75">
      <c r="A129" s="166" t="s">
        <v>350</v>
      </c>
      <c r="B129" s="168" t="s">
        <v>443</v>
      </c>
      <c r="C129" s="190">
        <v>320</v>
      </c>
      <c r="D129" s="190">
        <v>178</v>
      </c>
      <c r="E129" s="190">
        <v>219</v>
      </c>
      <c r="F129" s="190">
        <v>105</v>
      </c>
      <c r="G129" s="190">
        <v>28</v>
      </c>
      <c r="H129" s="190">
        <v>140</v>
      </c>
      <c r="I129" s="190">
        <v>49</v>
      </c>
      <c r="J129" s="190">
        <v>441.95446999999984</v>
      </c>
      <c r="K129" s="190">
        <v>18</v>
      </c>
      <c r="L129" s="190">
        <v>0</v>
      </c>
      <c r="M129" s="190">
        <v>129</v>
      </c>
      <c r="N129" s="190">
        <v>263</v>
      </c>
      <c r="O129" s="190">
        <v>5</v>
      </c>
      <c r="P129" s="190">
        <v>0</v>
      </c>
      <c r="Q129" s="190">
        <v>1.94893</v>
      </c>
      <c r="R129" s="190">
        <v>0</v>
      </c>
      <c r="S129" s="190">
        <v>9</v>
      </c>
      <c r="T129" s="190">
        <v>61</v>
      </c>
      <c r="U129" s="190">
        <v>10</v>
      </c>
      <c r="V129" s="190">
        <v>0</v>
      </c>
      <c r="W129" s="190">
        <v>15</v>
      </c>
      <c r="X129" s="190">
        <v>0</v>
      </c>
      <c r="Y129" s="190">
        <v>0</v>
      </c>
      <c r="Z129" s="190">
        <v>4</v>
      </c>
      <c r="AA129" s="190">
        <v>5</v>
      </c>
      <c r="AB129" s="190">
        <v>9</v>
      </c>
      <c r="AC129" s="222">
        <f t="shared" si="3"/>
        <v>2010.9034</v>
      </c>
    </row>
    <row r="130" spans="1:29" ht="15.75">
      <c r="A130" s="166" t="s">
        <v>401</v>
      </c>
      <c r="B130" s="169" t="s">
        <v>444</v>
      </c>
      <c r="C130" s="190">
        <v>0</v>
      </c>
      <c r="D130" s="190">
        <v>0</v>
      </c>
      <c r="E130" s="190">
        <v>0</v>
      </c>
      <c r="F130" s="190">
        <v>0</v>
      </c>
      <c r="G130" s="190">
        <v>0</v>
      </c>
      <c r="H130" s="190">
        <v>0</v>
      </c>
      <c r="I130" s="190">
        <v>0</v>
      </c>
      <c r="J130" s="190">
        <v>0</v>
      </c>
      <c r="K130" s="190">
        <v>0</v>
      </c>
      <c r="L130" s="190">
        <v>0</v>
      </c>
      <c r="M130" s="190">
        <v>0</v>
      </c>
      <c r="N130" s="190">
        <v>0</v>
      </c>
      <c r="O130" s="190">
        <v>0</v>
      </c>
      <c r="P130" s="190">
        <v>0</v>
      </c>
      <c r="Q130" s="190">
        <v>0</v>
      </c>
      <c r="R130" s="190">
        <v>0</v>
      </c>
      <c r="S130" s="190">
        <v>0</v>
      </c>
      <c r="T130" s="190">
        <v>0</v>
      </c>
      <c r="U130" s="190">
        <v>0</v>
      </c>
      <c r="V130" s="190">
        <v>0</v>
      </c>
      <c r="W130" s="190">
        <v>0</v>
      </c>
      <c r="X130" s="190">
        <v>0</v>
      </c>
      <c r="Y130" s="190">
        <v>0</v>
      </c>
      <c r="Z130" s="190">
        <v>0</v>
      </c>
      <c r="AA130" s="190">
        <v>0</v>
      </c>
      <c r="AB130" s="190">
        <v>0</v>
      </c>
      <c r="AC130" s="222">
        <f t="shared" si="3"/>
        <v>0</v>
      </c>
    </row>
    <row r="131" spans="1:29" ht="31.5">
      <c r="A131" s="166" t="s">
        <v>354</v>
      </c>
      <c r="B131" s="168" t="s">
        <v>90</v>
      </c>
      <c r="C131" s="190">
        <v>0</v>
      </c>
      <c r="D131" s="190">
        <v>0</v>
      </c>
      <c r="E131" s="190">
        <v>1512</v>
      </c>
      <c r="F131" s="190">
        <v>0</v>
      </c>
      <c r="G131" s="190">
        <v>0</v>
      </c>
      <c r="H131" s="190">
        <v>0</v>
      </c>
      <c r="I131" s="190">
        <v>0</v>
      </c>
      <c r="J131" s="190">
        <v>0</v>
      </c>
      <c r="K131" s="190">
        <v>0</v>
      </c>
      <c r="L131" s="190">
        <v>0</v>
      </c>
      <c r="M131" s="190">
        <v>0</v>
      </c>
      <c r="N131" s="190">
        <v>0</v>
      </c>
      <c r="O131" s="190">
        <v>0</v>
      </c>
      <c r="P131" s="190">
        <v>0</v>
      </c>
      <c r="Q131" s="190">
        <v>0</v>
      </c>
      <c r="R131" s="190">
        <v>0</v>
      </c>
      <c r="S131" s="190">
        <v>0</v>
      </c>
      <c r="T131" s="190">
        <v>0</v>
      </c>
      <c r="U131" s="190">
        <v>0</v>
      </c>
      <c r="V131" s="190">
        <v>0</v>
      </c>
      <c r="W131" s="190">
        <v>0</v>
      </c>
      <c r="X131" s="190">
        <v>0</v>
      </c>
      <c r="Y131" s="190">
        <v>0</v>
      </c>
      <c r="Z131" s="190">
        <v>0</v>
      </c>
      <c r="AA131" s="190">
        <v>0</v>
      </c>
      <c r="AB131" s="190">
        <v>0</v>
      </c>
      <c r="AC131" s="222">
        <f t="shared" si="3"/>
        <v>1512</v>
      </c>
    </row>
    <row r="132" spans="1:29" ht="15.75">
      <c r="A132" s="166" t="s">
        <v>356</v>
      </c>
      <c r="B132" s="168" t="s">
        <v>10</v>
      </c>
      <c r="C132" s="190">
        <v>0</v>
      </c>
      <c r="D132" s="190">
        <v>0</v>
      </c>
      <c r="E132" s="190">
        <v>813</v>
      </c>
      <c r="F132" s="190">
        <v>0</v>
      </c>
      <c r="G132" s="190">
        <v>0</v>
      </c>
      <c r="H132" s="190">
        <v>0</v>
      </c>
      <c r="I132" s="190">
        <v>0</v>
      </c>
      <c r="J132" s="190">
        <v>0</v>
      </c>
      <c r="K132" s="190">
        <v>0</v>
      </c>
      <c r="L132" s="190">
        <v>0</v>
      </c>
      <c r="M132" s="190">
        <v>0</v>
      </c>
      <c r="N132" s="190">
        <v>0</v>
      </c>
      <c r="O132" s="190">
        <v>0</v>
      </c>
      <c r="P132" s="190">
        <v>0</v>
      </c>
      <c r="Q132" s="190">
        <v>0.04413</v>
      </c>
      <c r="R132" s="190">
        <v>0</v>
      </c>
      <c r="S132" s="190">
        <v>0</v>
      </c>
      <c r="T132" s="190">
        <v>428</v>
      </c>
      <c r="U132" s="190">
        <v>0</v>
      </c>
      <c r="V132" s="190">
        <v>0</v>
      </c>
      <c r="W132" s="190">
        <v>0</v>
      </c>
      <c r="X132" s="190">
        <v>0</v>
      </c>
      <c r="Y132" s="190">
        <v>0</v>
      </c>
      <c r="Z132" s="190">
        <v>0</v>
      </c>
      <c r="AA132" s="190">
        <v>0</v>
      </c>
      <c r="AB132" s="190">
        <v>0</v>
      </c>
      <c r="AC132" s="222">
        <f t="shared" si="3"/>
        <v>1241.04413</v>
      </c>
    </row>
    <row r="133" spans="1:29" ht="15.75">
      <c r="A133" s="166"/>
      <c r="B133" s="169" t="s">
        <v>116</v>
      </c>
      <c r="C133" s="190">
        <v>0</v>
      </c>
      <c r="D133" s="190">
        <v>0</v>
      </c>
      <c r="E133" s="190">
        <v>2325</v>
      </c>
      <c r="F133" s="190">
        <v>0</v>
      </c>
      <c r="G133" s="190">
        <v>0</v>
      </c>
      <c r="H133" s="190">
        <v>0</v>
      </c>
      <c r="I133" s="190">
        <v>0</v>
      </c>
      <c r="J133" s="190">
        <v>0</v>
      </c>
      <c r="K133" s="190">
        <v>0</v>
      </c>
      <c r="L133" s="190">
        <v>0</v>
      </c>
      <c r="M133" s="190">
        <v>0</v>
      </c>
      <c r="N133" s="190">
        <v>0</v>
      </c>
      <c r="O133" s="190">
        <v>0</v>
      </c>
      <c r="P133" s="190">
        <v>0</v>
      </c>
      <c r="Q133" s="190">
        <v>0.04413</v>
      </c>
      <c r="R133" s="190">
        <v>0</v>
      </c>
      <c r="S133" s="190">
        <v>0</v>
      </c>
      <c r="T133" s="190">
        <v>428</v>
      </c>
      <c r="U133" s="190">
        <v>0</v>
      </c>
      <c r="V133" s="190">
        <v>0</v>
      </c>
      <c r="W133" s="190">
        <v>0</v>
      </c>
      <c r="X133" s="190">
        <v>0</v>
      </c>
      <c r="Y133" s="190">
        <v>0</v>
      </c>
      <c r="Z133" s="190">
        <v>0</v>
      </c>
      <c r="AA133" s="190">
        <v>0</v>
      </c>
      <c r="AB133" s="190">
        <v>0</v>
      </c>
      <c r="AC133" s="222">
        <f t="shared" si="3"/>
        <v>2753.04413</v>
      </c>
    </row>
    <row r="134" spans="1:29" ht="15.75">
      <c r="A134" s="165"/>
      <c r="B134" s="169" t="s">
        <v>445</v>
      </c>
      <c r="C134" s="190">
        <v>391638</v>
      </c>
      <c r="D134" s="190">
        <v>302891</v>
      </c>
      <c r="E134" s="190">
        <v>348825.18047</v>
      </c>
      <c r="F134" s="190">
        <v>244533</v>
      </c>
      <c r="G134" s="190">
        <v>35053</v>
      </c>
      <c r="H134" s="190">
        <v>143710</v>
      </c>
      <c r="I134" s="190">
        <v>382595</v>
      </c>
      <c r="J134" s="190">
        <v>218049.15790117838</v>
      </c>
      <c r="K134" s="190">
        <v>78939</v>
      </c>
      <c r="L134" s="190">
        <v>345865</v>
      </c>
      <c r="M134" s="190">
        <v>146716</v>
      </c>
      <c r="N134" s="190">
        <v>332206</v>
      </c>
      <c r="O134" s="190">
        <v>24453</v>
      </c>
      <c r="P134" s="190">
        <v>31922.73331000001</v>
      </c>
      <c r="Q134" s="190">
        <v>17581.64874</v>
      </c>
      <c r="R134" s="190">
        <v>8722</v>
      </c>
      <c r="S134" s="190">
        <v>13150</v>
      </c>
      <c r="T134" s="190">
        <v>88299</v>
      </c>
      <c r="U134" s="190">
        <v>7933</v>
      </c>
      <c r="V134" s="190">
        <v>21350</v>
      </c>
      <c r="W134" s="190">
        <v>11690</v>
      </c>
      <c r="X134" s="190">
        <v>8455</v>
      </c>
      <c r="Y134" s="190">
        <v>6902</v>
      </c>
      <c r="Z134" s="190">
        <v>6862</v>
      </c>
      <c r="AA134" s="190">
        <v>5246</v>
      </c>
      <c r="AB134" s="190">
        <v>31404</v>
      </c>
      <c r="AC134" s="222">
        <f t="shared" si="3"/>
        <v>3254990.7204211783</v>
      </c>
    </row>
    <row r="135" spans="1:29" ht="15.75">
      <c r="A135" s="166" t="s">
        <v>446</v>
      </c>
      <c r="B135" s="169" t="s">
        <v>447</v>
      </c>
      <c r="C135" s="190">
        <v>15178</v>
      </c>
      <c r="D135" s="190">
        <v>0</v>
      </c>
      <c r="E135" s="190">
        <v>0</v>
      </c>
      <c r="F135" s="190">
        <v>1173.498</v>
      </c>
      <c r="G135" s="190">
        <v>0</v>
      </c>
      <c r="H135" s="190">
        <v>0</v>
      </c>
      <c r="I135" s="190">
        <v>23168</v>
      </c>
      <c r="J135" s="190">
        <v>0</v>
      </c>
      <c r="K135" s="190">
        <v>0</v>
      </c>
      <c r="L135" s="190">
        <v>0</v>
      </c>
      <c r="M135" s="190">
        <v>0</v>
      </c>
      <c r="N135" s="190">
        <v>0</v>
      </c>
      <c r="O135" s="190">
        <v>0</v>
      </c>
      <c r="P135" s="190">
        <v>0</v>
      </c>
      <c r="Q135" s="190">
        <v>0</v>
      </c>
      <c r="R135" s="190">
        <v>0</v>
      </c>
      <c r="S135" s="190">
        <v>0</v>
      </c>
      <c r="T135" s="190">
        <v>0</v>
      </c>
      <c r="U135" s="190">
        <v>0</v>
      </c>
      <c r="V135" s="190">
        <v>95</v>
      </c>
      <c r="W135" s="190">
        <v>0</v>
      </c>
      <c r="X135" s="190">
        <v>0</v>
      </c>
      <c r="Y135" s="190">
        <v>0</v>
      </c>
      <c r="Z135" s="190">
        <v>0</v>
      </c>
      <c r="AA135" s="190">
        <v>0</v>
      </c>
      <c r="AB135" s="190">
        <v>0</v>
      </c>
      <c r="AC135" s="222">
        <f t="shared" si="3"/>
        <v>39614.498</v>
      </c>
    </row>
    <row r="136" spans="1:2" ht="11.25">
      <c r="A136" s="21"/>
      <c r="B136" s="21"/>
    </row>
    <row r="137" spans="1:2" ht="11.25">
      <c r="A137" s="21"/>
      <c r="B137" s="21"/>
    </row>
    <row r="138" spans="1:28" ht="11.25">
      <c r="A138" s="21"/>
      <c r="B138" s="17"/>
      <c r="F138" s="17"/>
      <c r="AB138" s="17"/>
    </row>
    <row r="139" spans="1:28" ht="11.25">
      <c r="A139" s="21"/>
      <c r="B139" s="17"/>
      <c r="F139" s="17"/>
      <c r="AB139" s="17"/>
    </row>
    <row r="140" spans="1:2" ht="11.25">
      <c r="A140" s="21"/>
      <c r="B140" s="21"/>
    </row>
    <row r="141" spans="1:2" ht="11.25">
      <c r="A141" s="21"/>
      <c r="B141" s="21"/>
    </row>
    <row r="142" spans="1:2" ht="11.25">
      <c r="A142" s="21"/>
      <c r="B142" s="21"/>
    </row>
    <row r="143" spans="1:2" ht="11.25">
      <c r="A143" s="21"/>
      <c r="B143" s="21"/>
    </row>
    <row r="144" spans="1:2" ht="11.25">
      <c r="A144" s="21"/>
      <c r="B144" s="21"/>
    </row>
    <row r="145" spans="1:2" ht="11.25">
      <c r="A145" s="21"/>
      <c r="B145" s="21"/>
    </row>
    <row r="146" spans="1:2" ht="11.25">
      <c r="A146" s="21"/>
      <c r="B146" s="21"/>
    </row>
    <row r="147" spans="1:2" ht="11.25">
      <c r="A147" s="21"/>
      <c r="B147" s="21"/>
    </row>
    <row r="148" spans="1:2" ht="11.25">
      <c r="A148" s="21"/>
      <c r="B148" s="21"/>
    </row>
    <row r="149" spans="1:2" ht="11.25">
      <c r="A149" s="21"/>
      <c r="B149" s="21"/>
    </row>
    <row r="150" spans="1:2" ht="11.25">
      <c r="A150" s="21"/>
      <c r="B150" s="21"/>
    </row>
    <row r="151" spans="1:2" ht="11.25">
      <c r="A151" s="21"/>
      <c r="B151" s="21"/>
    </row>
    <row r="152" spans="1:2" ht="11.25">
      <c r="A152" s="21"/>
      <c r="B152" s="21"/>
    </row>
    <row r="153" spans="1:2" ht="11.25">
      <c r="A153" s="21"/>
      <c r="B153" s="21"/>
    </row>
    <row r="154" spans="1:2" ht="11.25">
      <c r="A154" s="21"/>
      <c r="B154" s="21"/>
    </row>
    <row r="155" spans="1:2" ht="11.25">
      <c r="A155" s="21"/>
      <c r="B155" s="21"/>
    </row>
    <row r="156" spans="1:2" ht="11.25">
      <c r="A156" s="21"/>
      <c r="B156" s="21"/>
    </row>
    <row r="157" spans="1:2" ht="11.25">
      <c r="A157" s="21"/>
      <c r="B157" s="21"/>
    </row>
    <row r="158" spans="1:2" ht="11.25">
      <c r="A158" s="21"/>
      <c r="B158" s="21"/>
    </row>
    <row r="159" spans="1:2" ht="11.25">
      <c r="A159" s="21"/>
      <c r="B159" s="21"/>
    </row>
    <row r="160" spans="1:2" ht="11.25">
      <c r="A160" s="21"/>
      <c r="B160" s="21"/>
    </row>
    <row r="161" spans="1:2" ht="11.25">
      <c r="A161" s="21"/>
      <c r="B161" s="21"/>
    </row>
    <row r="162" spans="1:2" ht="11.25">
      <c r="A162" s="21"/>
      <c r="B162" s="21"/>
    </row>
    <row r="163" spans="1:2" ht="11.25">
      <c r="A163" s="21"/>
      <c r="B163" s="21"/>
    </row>
    <row r="164" spans="1:2" ht="11.25">
      <c r="A164" s="21"/>
      <c r="B164" s="21"/>
    </row>
    <row r="165" spans="1:2" ht="11.25">
      <c r="A165" s="21"/>
      <c r="B165" s="21"/>
    </row>
    <row r="166" spans="1:2" ht="11.25">
      <c r="A166" s="21"/>
      <c r="B166" s="21"/>
    </row>
    <row r="167" spans="1:2" ht="11.25">
      <c r="A167" s="21"/>
      <c r="B167" s="21"/>
    </row>
    <row r="168" spans="1:2" ht="11.25">
      <c r="A168" s="21"/>
      <c r="B168" s="21"/>
    </row>
    <row r="169" spans="1:2" ht="11.25">
      <c r="A169" s="21"/>
      <c r="B169" s="21"/>
    </row>
    <row r="170" spans="1:2" ht="11.25">
      <c r="A170" s="21"/>
      <c r="B170" s="21"/>
    </row>
    <row r="171" spans="1:2" ht="11.25">
      <c r="A171" s="21"/>
      <c r="B171" s="21"/>
    </row>
    <row r="172" spans="1:2" ht="11.25">
      <c r="A172" s="21"/>
      <c r="B172" s="21"/>
    </row>
    <row r="173" spans="1:2" ht="11.25">
      <c r="A173" s="21"/>
      <c r="B173" s="21"/>
    </row>
    <row r="174" spans="1:2" ht="11.25">
      <c r="A174" s="21"/>
      <c r="B174" s="21"/>
    </row>
    <row r="175" spans="1:2" ht="11.25">
      <c r="A175" s="21"/>
      <c r="B175" s="21"/>
    </row>
    <row r="176" spans="1:2" ht="11.25">
      <c r="A176" s="21"/>
      <c r="B176" s="21"/>
    </row>
    <row r="177" spans="1:2" ht="11.25">
      <c r="A177" s="21"/>
      <c r="B177" s="21"/>
    </row>
    <row r="178" spans="1:2" ht="11.25">
      <c r="A178" s="21"/>
      <c r="B178" s="21"/>
    </row>
    <row r="179" spans="1:2" ht="11.25">
      <c r="A179" s="21"/>
      <c r="B179" s="21"/>
    </row>
    <row r="180" spans="1:2" ht="11.25">
      <c r="A180" s="21"/>
      <c r="B180" s="21"/>
    </row>
    <row r="181" spans="1:2" ht="11.25">
      <c r="A181" s="21"/>
      <c r="B181" s="21"/>
    </row>
    <row r="182" spans="1:2" ht="11.25">
      <c r="A182" s="21"/>
      <c r="B182" s="21"/>
    </row>
    <row r="183" spans="1:2" ht="11.25">
      <c r="A183" s="21"/>
      <c r="B183" s="21"/>
    </row>
    <row r="184" spans="1:2" ht="11.25">
      <c r="A184" s="21"/>
      <c r="B184" s="21"/>
    </row>
    <row r="185" spans="1:2" ht="11.25">
      <c r="A185" s="21"/>
      <c r="B185" s="21"/>
    </row>
    <row r="186" spans="1:2" ht="11.25">
      <c r="A186" s="21"/>
      <c r="B186" s="21"/>
    </row>
    <row r="187" spans="1:2" ht="11.25">
      <c r="A187" s="21"/>
      <c r="B187" s="21"/>
    </row>
    <row r="188" spans="1:2" ht="11.25">
      <c r="A188" s="21"/>
      <c r="B188" s="21"/>
    </row>
    <row r="189" spans="1:2" ht="11.25">
      <c r="A189" s="21"/>
      <c r="B189" s="21"/>
    </row>
    <row r="190" spans="1:2" ht="11.25">
      <c r="A190" s="21"/>
      <c r="B190" s="21"/>
    </row>
    <row r="191" spans="1:2" ht="11.25">
      <c r="A191" s="21"/>
      <c r="B191" s="21"/>
    </row>
    <row r="192" spans="1:2" ht="11.25">
      <c r="A192" s="21"/>
      <c r="B192" s="21"/>
    </row>
    <row r="193" spans="1:2" ht="11.25">
      <c r="A193" s="21"/>
      <c r="B193" s="21"/>
    </row>
    <row r="194" spans="1:2" ht="11.25">
      <c r="A194" s="21"/>
      <c r="B194" s="21"/>
    </row>
    <row r="195" spans="1:2" ht="11.25">
      <c r="A195" s="21"/>
      <c r="B195" s="21"/>
    </row>
    <row r="196" spans="1:2" ht="11.25">
      <c r="A196" s="21"/>
      <c r="B196" s="21"/>
    </row>
    <row r="197" spans="1:2" ht="11.25">
      <c r="A197" s="21"/>
      <c r="B197" s="21"/>
    </row>
    <row r="198" spans="1:2" ht="11.25">
      <c r="A198" s="21"/>
      <c r="B198" s="21"/>
    </row>
    <row r="199" spans="1:2" ht="11.25">
      <c r="A199" s="21"/>
      <c r="B199" s="21"/>
    </row>
    <row r="200" spans="1:2" ht="11.25">
      <c r="A200" s="21"/>
      <c r="B200" s="21"/>
    </row>
    <row r="201" spans="1:2" ht="11.25">
      <c r="A201" s="21"/>
      <c r="B201" s="21"/>
    </row>
    <row r="202" spans="1:2" ht="11.25">
      <c r="A202" s="21"/>
      <c r="B202" s="21"/>
    </row>
    <row r="203" spans="1:2" ht="11.25">
      <c r="A203" s="21"/>
      <c r="B203" s="21"/>
    </row>
    <row r="204" spans="1:2" ht="11.25">
      <c r="A204" s="21"/>
      <c r="B204" s="21"/>
    </row>
    <row r="205" spans="1:2" ht="11.25">
      <c r="A205" s="21"/>
      <c r="B205" s="21"/>
    </row>
    <row r="206" spans="1:2" ht="11.25">
      <c r="A206" s="21"/>
      <c r="B206" s="21"/>
    </row>
    <row r="207" spans="1:2" ht="11.25">
      <c r="A207" s="21"/>
      <c r="B207" s="21"/>
    </row>
    <row r="208" spans="1:2" ht="11.25">
      <c r="A208" s="21"/>
      <c r="B208" s="21"/>
    </row>
    <row r="209" spans="1:2" ht="11.25">
      <c r="A209" s="21"/>
      <c r="B209" s="21"/>
    </row>
    <row r="210" spans="1:2" ht="11.25">
      <c r="A210" s="21"/>
      <c r="B210" s="21"/>
    </row>
    <row r="211" spans="1:2" ht="11.25">
      <c r="A211" s="21"/>
      <c r="B211" s="21"/>
    </row>
    <row r="212" spans="1:2" ht="11.25">
      <c r="A212" s="21"/>
      <c r="B212" s="21"/>
    </row>
    <row r="213" spans="1:2" ht="11.25">
      <c r="A213" s="21"/>
      <c r="B213" s="21"/>
    </row>
    <row r="214" spans="1:2" ht="11.25">
      <c r="A214" s="21"/>
      <c r="B214" s="21"/>
    </row>
    <row r="215" spans="1:2" ht="11.25">
      <c r="A215" s="21"/>
      <c r="B215" s="21"/>
    </row>
    <row r="216" spans="1:2" ht="11.25">
      <c r="A216" s="21"/>
      <c r="B216" s="21"/>
    </row>
    <row r="217" spans="1:2" ht="11.25">
      <c r="A217" s="21"/>
      <c r="B217" s="21"/>
    </row>
    <row r="218" spans="1:2" ht="11.25">
      <c r="A218" s="21"/>
      <c r="B218" s="21"/>
    </row>
    <row r="219" spans="1:2" ht="11.25">
      <c r="A219" s="21"/>
      <c r="B219" s="21"/>
    </row>
    <row r="220" spans="1:2" ht="11.25">
      <c r="A220" s="21"/>
      <c r="B220" s="21"/>
    </row>
    <row r="221" spans="1:2" ht="11.25">
      <c r="A221" s="21"/>
      <c r="B221" s="21"/>
    </row>
    <row r="222" spans="1:2" ht="11.25">
      <c r="A222" s="21"/>
      <c r="B222" s="21"/>
    </row>
    <row r="223" spans="1:2" ht="11.25">
      <c r="A223" s="21"/>
      <c r="B223" s="21"/>
    </row>
    <row r="224" spans="1:2" ht="11.25">
      <c r="A224" s="21"/>
      <c r="B224" s="21"/>
    </row>
    <row r="225" spans="1:2" ht="11.25">
      <c r="A225" s="21"/>
      <c r="B225" s="21"/>
    </row>
    <row r="226" spans="1:2" ht="11.25">
      <c r="A226" s="21"/>
      <c r="B226" s="21"/>
    </row>
    <row r="227" spans="1:2" ht="11.25">
      <c r="A227" s="21"/>
      <c r="B227" s="21"/>
    </row>
    <row r="228" spans="1:2" ht="11.25">
      <c r="A228" s="21"/>
      <c r="B228" s="21"/>
    </row>
    <row r="229" spans="1:2" ht="11.25">
      <c r="A229" s="21"/>
      <c r="B229" s="21"/>
    </row>
    <row r="230" spans="1:2" ht="11.25">
      <c r="A230" s="21"/>
      <c r="B230" s="21"/>
    </row>
    <row r="231" spans="1:2" ht="11.25">
      <c r="A231" s="21"/>
      <c r="B231" s="21"/>
    </row>
    <row r="232" spans="1:2" ht="11.25">
      <c r="A232" s="21"/>
      <c r="B232" s="21"/>
    </row>
    <row r="233" spans="1:2" ht="11.25">
      <c r="A233" s="21"/>
      <c r="B233" s="21"/>
    </row>
    <row r="234" spans="1:2" ht="11.25">
      <c r="A234" s="21"/>
      <c r="B234" s="21"/>
    </row>
    <row r="235" spans="1:2" ht="11.25">
      <c r="A235" s="21"/>
      <c r="B235" s="21"/>
    </row>
    <row r="236" spans="1:2" ht="11.25">
      <c r="A236" s="21"/>
      <c r="B236" s="21"/>
    </row>
    <row r="237" spans="1:2" ht="11.25">
      <c r="A237" s="21"/>
      <c r="B237" s="21"/>
    </row>
    <row r="238" spans="1:2" ht="11.25">
      <c r="A238" s="21"/>
      <c r="B238" s="21"/>
    </row>
    <row r="239" spans="1:2" ht="11.25">
      <c r="A239" s="21"/>
      <c r="B239" s="21"/>
    </row>
    <row r="240" spans="1:2" ht="11.25">
      <c r="A240" s="21"/>
      <c r="B240" s="21"/>
    </row>
    <row r="241" spans="1:2" ht="11.25">
      <c r="A241" s="21"/>
      <c r="B241" s="21"/>
    </row>
    <row r="242" spans="1:2" ht="11.25">
      <c r="A242" s="21"/>
      <c r="B242" s="21"/>
    </row>
    <row r="243" spans="1:2" ht="11.25">
      <c r="A243" s="21"/>
      <c r="B243" s="21"/>
    </row>
    <row r="244" spans="1:2" ht="11.25">
      <c r="A244" s="21"/>
      <c r="B244" s="21"/>
    </row>
    <row r="245" spans="1:2" ht="11.25">
      <c r="A245" s="21"/>
      <c r="B245" s="21"/>
    </row>
    <row r="246" spans="1:2" ht="11.25">
      <c r="A246" s="21"/>
      <c r="B246" s="21"/>
    </row>
    <row r="247" spans="1:2" ht="11.25">
      <c r="A247" s="21"/>
      <c r="B247" s="21"/>
    </row>
    <row r="248" spans="1:2" ht="11.25">
      <c r="A248" s="21"/>
      <c r="B248" s="21"/>
    </row>
    <row r="249" spans="1:2" ht="11.25">
      <c r="A249" s="21"/>
      <c r="B249" s="21"/>
    </row>
    <row r="250" spans="1:2" ht="11.25">
      <c r="A250" s="21"/>
      <c r="B250" s="21"/>
    </row>
    <row r="251" spans="1:2" ht="11.25">
      <c r="A251" s="21"/>
      <c r="B251" s="21"/>
    </row>
    <row r="252" spans="1:2" ht="11.25">
      <c r="A252" s="21"/>
      <c r="B252" s="21"/>
    </row>
    <row r="253" spans="1:2" ht="11.25">
      <c r="A253" s="21"/>
      <c r="B253" s="21"/>
    </row>
    <row r="254" spans="1:2" ht="11.25">
      <c r="A254" s="21"/>
      <c r="B254" s="21"/>
    </row>
    <row r="255" spans="1:2" ht="11.25">
      <c r="A255" s="21"/>
      <c r="B255" s="21"/>
    </row>
    <row r="256" spans="1:2" ht="11.25">
      <c r="A256" s="21"/>
      <c r="B256" s="21"/>
    </row>
    <row r="257" spans="1:2" ht="11.25">
      <c r="A257" s="21"/>
      <c r="B257" s="21"/>
    </row>
    <row r="258" spans="1:2" ht="11.25">
      <c r="A258" s="21"/>
      <c r="B258" s="21"/>
    </row>
    <row r="259" spans="1:2" ht="11.25">
      <c r="A259" s="21"/>
      <c r="B259" s="21"/>
    </row>
    <row r="260" spans="1:2" ht="11.25">
      <c r="A260" s="21"/>
      <c r="B260" s="21"/>
    </row>
    <row r="261" spans="1:2" ht="11.25">
      <c r="A261" s="21"/>
      <c r="B261" s="21"/>
    </row>
    <row r="262" spans="1:2" ht="11.25">
      <c r="A262" s="21"/>
      <c r="B262" s="21"/>
    </row>
    <row r="263" spans="1:2" ht="11.25">
      <c r="A263" s="21"/>
      <c r="B263" s="21"/>
    </row>
    <row r="264" spans="1:2" ht="11.25">
      <c r="A264" s="21"/>
      <c r="B264" s="21"/>
    </row>
    <row r="265" spans="1:2" ht="11.25">
      <c r="A265" s="21"/>
      <c r="B265" s="21"/>
    </row>
    <row r="266" spans="1:2" ht="11.25">
      <c r="A266" s="21"/>
      <c r="B266" s="21"/>
    </row>
    <row r="267" spans="1:2" ht="11.25">
      <c r="A267" s="21"/>
      <c r="B267" s="21"/>
    </row>
    <row r="268" spans="1:2" ht="11.25">
      <c r="A268" s="21"/>
      <c r="B268" s="21"/>
    </row>
    <row r="269" spans="1:2" ht="11.25">
      <c r="A269" s="21"/>
      <c r="B269" s="21"/>
    </row>
    <row r="270" spans="1:2" ht="11.25">
      <c r="A270" s="21"/>
      <c r="B270" s="21"/>
    </row>
    <row r="271" spans="1:2" ht="11.25">
      <c r="A271" s="21"/>
      <c r="B271" s="21"/>
    </row>
    <row r="272" spans="1:2" ht="11.25">
      <c r="A272" s="21"/>
      <c r="B272" s="21"/>
    </row>
    <row r="273" spans="1:2" ht="11.25">
      <c r="A273" s="21"/>
      <c r="B273" s="21"/>
    </row>
    <row r="274" spans="1:2" ht="11.25">
      <c r="A274" s="21"/>
      <c r="B274" s="21"/>
    </row>
    <row r="275" spans="1:2" ht="11.25">
      <c r="A275" s="21"/>
      <c r="B275" s="21"/>
    </row>
    <row r="276" spans="1:2" ht="11.25">
      <c r="A276" s="21"/>
      <c r="B276" s="21"/>
    </row>
    <row r="277" spans="1:2" ht="11.25">
      <c r="A277" s="21"/>
      <c r="B277" s="21"/>
    </row>
    <row r="278" spans="1:2" ht="11.25">
      <c r="A278" s="21"/>
      <c r="B278" s="21"/>
    </row>
    <row r="279" spans="1:2" ht="11.25">
      <c r="A279" s="21"/>
      <c r="B279" s="21"/>
    </row>
    <row r="280" spans="1:2" ht="11.25">
      <c r="A280" s="21"/>
      <c r="B280" s="21"/>
    </row>
    <row r="281" spans="1:2" ht="11.25">
      <c r="A281" s="21"/>
      <c r="B281" s="21"/>
    </row>
    <row r="282" spans="1:2" ht="11.25">
      <c r="A282" s="21"/>
      <c r="B282" s="21"/>
    </row>
    <row r="283" spans="1:2" ht="11.25">
      <c r="A283" s="21"/>
      <c r="B283" s="21"/>
    </row>
    <row r="284" spans="1:2" ht="11.25">
      <c r="A284" s="21"/>
      <c r="B284" s="21"/>
    </row>
    <row r="285" spans="1:2" ht="11.25">
      <c r="A285" s="21"/>
      <c r="B285" s="21"/>
    </row>
    <row r="286" spans="1:2" ht="11.25">
      <c r="A286" s="21"/>
      <c r="B286" s="21"/>
    </row>
    <row r="287" spans="1:2" ht="11.25">
      <c r="A287" s="21"/>
      <c r="B287" s="21"/>
    </row>
    <row r="288" spans="1:2" ht="11.25">
      <c r="A288" s="21"/>
      <c r="B288" s="21"/>
    </row>
    <row r="289" spans="1:2" ht="11.25">
      <c r="A289" s="21"/>
      <c r="B289" s="21"/>
    </row>
    <row r="290" spans="1:2" ht="11.25">
      <c r="A290" s="21"/>
      <c r="B290" s="21"/>
    </row>
    <row r="291" spans="1:2" ht="11.25">
      <c r="A291" s="21"/>
      <c r="B291" s="21"/>
    </row>
    <row r="292" spans="1:2" ht="11.25">
      <c r="A292" s="21"/>
      <c r="B292" s="21"/>
    </row>
    <row r="293" spans="1:2" ht="11.25">
      <c r="A293" s="21"/>
      <c r="B293" s="21"/>
    </row>
    <row r="294" spans="1:2" ht="11.25">
      <c r="A294" s="21"/>
      <c r="B294" s="21"/>
    </row>
    <row r="295" spans="1:2" ht="11.25">
      <c r="A295" s="21"/>
      <c r="B295" s="21"/>
    </row>
    <row r="296" spans="1:2" ht="11.25">
      <c r="A296" s="21"/>
      <c r="B296" s="21"/>
    </row>
    <row r="297" spans="1:2" ht="11.25">
      <c r="A297" s="21"/>
      <c r="B297" s="21"/>
    </row>
    <row r="298" spans="1:2" ht="11.25">
      <c r="A298" s="21"/>
      <c r="B298" s="21"/>
    </row>
    <row r="299" spans="1:2" ht="11.25">
      <c r="A299" s="21"/>
      <c r="B299" s="21"/>
    </row>
    <row r="300" spans="1:2" ht="11.25">
      <c r="A300" s="21"/>
      <c r="B300" s="21"/>
    </row>
    <row r="301" spans="1:2" ht="11.25">
      <c r="A301" s="21"/>
      <c r="B301" s="21"/>
    </row>
    <row r="302" spans="1:2" ht="11.25">
      <c r="A302" s="21"/>
      <c r="B302" s="21"/>
    </row>
    <row r="303" spans="1:2" ht="11.25">
      <c r="A303" s="21"/>
      <c r="B303" s="21"/>
    </row>
    <row r="304" spans="1:2" ht="11.25">
      <c r="A304" s="21"/>
      <c r="B304" s="21"/>
    </row>
    <row r="305" spans="1:2" ht="11.25">
      <c r="A305" s="21"/>
      <c r="B305" s="21"/>
    </row>
    <row r="306" spans="1:2" ht="11.25">
      <c r="A306" s="21"/>
      <c r="B306" s="21"/>
    </row>
    <row r="307" spans="1:2" ht="11.25">
      <c r="A307" s="21"/>
      <c r="B307" s="21"/>
    </row>
    <row r="308" spans="1:2" ht="11.25">
      <c r="A308" s="21"/>
      <c r="B308" s="21"/>
    </row>
    <row r="309" spans="1:2" ht="11.25">
      <c r="A309" s="21"/>
      <c r="B309" s="21"/>
    </row>
    <row r="310" spans="1:2" ht="11.25">
      <c r="A310" s="21"/>
      <c r="B310" s="21"/>
    </row>
    <row r="311" spans="1:2" ht="11.25">
      <c r="A311" s="21"/>
      <c r="B311" s="21"/>
    </row>
    <row r="312" spans="1:2" ht="11.25">
      <c r="A312" s="21"/>
      <c r="B312" s="21"/>
    </row>
    <row r="313" spans="1:2" ht="11.25">
      <c r="A313" s="21"/>
      <c r="B313" s="21"/>
    </row>
    <row r="314" spans="1:2" ht="11.25">
      <c r="A314" s="21"/>
      <c r="B314" s="21"/>
    </row>
    <row r="315" spans="1:2" ht="11.25">
      <c r="A315" s="21"/>
      <c r="B315" s="21"/>
    </row>
    <row r="316" spans="1:2" ht="11.25">
      <c r="A316" s="21"/>
      <c r="B316" s="21"/>
    </row>
    <row r="317" spans="1:2" ht="11.25">
      <c r="A317" s="21"/>
      <c r="B317" s="21"/>
    </row>
    <row r="318" spans="1:2" ht="11.25">
      <c r="A318" s="21"/>
      <c r="B318" s="21"/>
    </row>
    <row r="319" spans="1:2" ht="11.25">
      <c r="A319" s="21"/>
      <c r="B319" s="21"/>
    </row>
    <row r="320" spans="1:2" ht="11.25">
      <c r="A320" s="21"/>
      <c r="B320" s="21"/>
    </row>
    <row r="321" spans="1:2" ht="11.25">
      <c r="A321" s="21"/>
      <c r="B321" s="21"/>
    </row>
    <row r="322" spans="1:2" ht="11.25">
      <c r="A322" s="21"/>
      <c r="B322" s="21"/>
    </row>
    <row r="323" spans="1:2" ht="11.25">
      <c r="A323" s="21"/>
      <c r="B323" s="21"/>
    </row>
    <row r="324" spans="1:2" ht="11.25">
      <c r="A324" s="21"/>
      <c r="B324" s="21"/>
    </row>
    <row r="325" spans="1:2" ht="11.25">
      <c r="A325" s="21"/>
      <c r="B325" s="21"/>
    </row>
    <row r="326" spans="1:2" ht="11.25">
      <c r="A326" s="21"/>
      <c r="B326" s="21"/>
    </row>
    <row r="327" spans="1:2" ht="11.25">
      <c r="A327" s="21"/>
      <c r="B327" s="21"/>
    </row>
    <row r="328" spans="1:2" ht="11.25">
      <c r="A328" s="21"/>
      <c r="B328" s="21"/>
    </row>
    <row r="329" spans="1:2" ht="11.25">
      <c r="A329" s="21"/>
      <c r="B329" s="21"/>
    </row>
    <row r="330" spans="1:2" ht="11.25">
      <c r="A330" s="21"/>
      <c r="B330" s="21"/>
    </row>
    <row r="331" spans="1:2" ht="11.25">
      <c r="A331" s="21"/>
      <c r="B331" s="21"/>
    </row>
    <row r="332" spans="1:2" ht="11.25">
      <c r="A332" s="21"/>
      <c r="B332" s="21"/>
    </row>
    <row r="333" spans="1:2" ht="11.25">
      <c r="A333" s="21"/>
      <c r="B333" s="21"/>
    </row>
    <row r="334" spans="1:2" ht="11.25">
      <c r="A334" s="21"/>
      <c r="B334" s="21"/>
    </row>
    <row r="335" spans="1:2" ht="11.25">
      <c r="A335" s="21"/>
      <c r="B335" s="21"/>
    </row>
    <row r="336" spans="1:2" ht="11.25">
      <c r="A336" s="21"/>
      <c r="B336" s="21"/>
    </row>
    <row r="337" spans="1:2" ht="11.25">
      <c r="A337" s="21"/>
      <c r="B337" s="21"/>
    </row>
    <row r="338" spans="1:2" ht="11.25">
      <c r="A338" s="21"/>
      <c r="B338" s="21"/>
    </row>
    <row r="339" spans="1:2" ht="11.25">
      <c r="A339" s="21"/>
      <c r="B339" s="21"/>
    </row>
    <row r="340" spans="1:2" ht="11.25">
      <c r="A340" s="21"/>
      <c r="B340" s="21"/>
    </row>
    <row r="341" spans="1:2" ht="11.25">
      <c r="A341" s="21"/>
      <c r="B341" s="21"/>
    </row>
    <row r="342" spans="1:2" ht="11.25">
      <c r="A342" s="21"/>
      <c r="B342" s="21"/>
    </row>
    <row r="343" spans="1:2" ht="11.25">
      <c r="A343" s="21"/>
      <c r="B343" s="21"/>
    </row>
    <row r="344" spans="1:2" ht="11.25">
      <c r="A344" s="21"/>
      <c r="B344" s="21"/>
    </row>
    <row r="345" spans="1:2" ht="11.25">
      <c r="A345" s="21"/>
      <c r="B345" s="21"/>
    </row>
    <row r="346" spans="1:2" ht="11.25">
      <c r="A346" s="21"/>
      <c r="B346" s="21"/>
    </row>
    <row r="347" spans="1:2" ht="11.25">
      <c r="A347" s="21"/>
      <c r="B347" s="21"/>
    </row>
    <row r="348" spans="1:2" ht="11.25">
      <c r="A348" s="21"/>
      <c r="B348" s="21"/>
    </row>
    <row r="349" spans="1:2" ht="11.25">
      <c r="A349" s="21"/>
      <c r="B349" s="21"/>
    </row>
    <row r="350" spans="1:2" ht="11.25">
      <c r="A350" s="21"/>
      <c r="B350" s="21"/>
    </row>
    <row r="351" spans="1:2" ht="11.25">
      <c r="A351" s="21"/>
      <c r="B351" s="21"/>
    </row>
    <row r="352" spans="1:2" ht="11.25">
      <c r="A352" s="21"/>
      <c r="B352" s="21"/>
    </row>
    <row r="353" spans="1:2" ht="11.25">
      <c r="A353" s="21"/>
      <c r="B353" s="21"/>
    </row>
    <row r="354" spans="1:2" ht="11.25">
      <c r="A354" s="21"/>
      <c r="B354" s="21"/>
    </row>
    <row r="355" spans="1:2" ht="11.25">
      <c r="A355" s="21"/>
      <c r="B355" s="21"/>
    </row>
    <row r="356" spans="1:2" ht="11.25">
      <c r="A356" s="21"/>
      <c r="B356" s="21"/>
    </row>
    <row r="357" spans="1:2" ht="11.25">
      <c r="A357" s="21"/>
      <c r="B357" s="21"/>
    </row>
    <row r="358" spans="1:2" ht="11.25">
      <c r="A358" s="21"/>
      <c r="B358" s="21"/>
    </row>
    <row r="359" spans="1:2" ht="11.25">
      <c r="A359" s="21"/>
      <c r="B359" s="21"/>
    </row>
    <row r="360" spans="1:2" ht="11.25">
      <c r="A360" s="21"/>
      <c r="B360" s="21"/>
    </row>
    <row r="361" spans="1:2" ht="11.25">
      <c r="A361" s="21"/>
      <c r="B361" s="21"/>
    </row>
    <row r="362" spans="1:2" ht="11.25">
      <c r="A362" s="21"/>
      <c r="B362" s="21"/>
    </row>
    <row r="363" spans="1:2" ht="11.25">
      <c r="A363" s="21"/>
      <c r="B363" s="21"/>
    </row>
    <row r="364" spans="1:2" ht="11.25">
      <c r="A364" s="21"/>
      <c r="B364" s="21"/>
    </row>
    <row r="365" spans="1:2" ht="11.25">
      <c r="A365" s="21"/>
      <c r="B365" s="21"/>
    </row>
    <row r="366" spans="1:2" ht="11.25">
      <c r="A366" s="21"/>
      <c r="B366" s="21"/>
    </row>
    <row r="367" spans="1:2" ht="11.25">
      <c r="A367" s="21"/>
      <c r="B367" s="21"/>
    </row>
    <row r="368" spans="1:2" ht="11.25">
      <c r="A368" s="21"/>
      <c r="B368" s="21"/>
    </row>
    <row r="369" spans="1:2" ht="11.25">
      <c r="A369" s="21"/>
      <c r="B369" s="21"/>
    </row>
    <row r="370" spans="1:2" ht="11.25">
      <c r="A370" s="21"/>
      <c r="B370" s="21"/>
    </row>
    <row r="371" spans="1:2" ht="11.25">
      <c r="A371" s="21"/>
      <c r="B371" s="21"/>
    </row>
    <row r="372" spans="1:2" ht="11.25">
      <c r="A372" s="21"/>
      <c r="B372" s="21"/>
    </row>
    <row r="373" spans="1:2" ht="11.25">
      <c r="A373" s="21"/>
      <c r="B373" s="21"/>
    </row>
    <row r="374" spans="1:2" ht="11.25">
      <c r="A374" s="21"/>
      <c r="B374" s="21"/>
    </row>
    <row r="375" spans="1:2" ht="11.25">
      <c r="A375" s="21"/>
      <c r="B375" s="21"/>
    </row>
    <row r="376" spans="1:2" ht="11.25">
      <c r="A376" s="21"/>
      <c r="B376" s="21"/>
    </row>
    <row r="377" spans="1:2" ht="11.25">
      <c r="A377" s="21"/>
      <c r="B377" s="21"/>
    </row>
    <row r="378" spans="1:2" ht="11.25">
      <c r="A378" s="21"/>
      <c r="B378" s="21"/>
    </row>
    <row r="379" spans="1:2" ht="11.25">
      <c r="A379" s="21"/>
      <c r="B379" s="21"/>
    </row>
    <row r="380" spans="1:2" ht="11.25">
      <c r="A380" s="21"/>
      <c r="B380" s="21"/>
    </row>
    <row r="381" spans="1:2" ht="11.25">
      <c r="A381" s="21"/>
      <c r="B381" s="21"/>
    </row>
    <row r="382" spans="1:2" ht="11.25">
      <c r="A382" s="21"/>
      <c r="B382" s="21"/>
    </row>
    <row r="383" spans="1:2" ht="11.25">
      <c r="A383" s="21"/>
      <c r="B383" s="21"/>
    </row>
    <row r="384" spans="1:2" ht="11.25">
      <c r="A384" s="21"/>
      <c r="B384" s="21"/>
    </row>
    <row r="385" spans="1:2" ht="11.25">
      <c r="A385" s="21"/>
      <c r="B385" s="21"/>
    </row>
    <row r="386" spans="1:2" ht="11.25">
      <c r="A386" s="21"/>
      <c r="B386" s="21"/>
    </row>
    <row r="387" spans="1:2" ht="11.25">
      <c r="A387" s="21"/>
      <c r="B387" s="21"/>
    </row>
    <row r="388" spans="1:2" ht="11.25">
      <c r="A388" s="21"/>
      <c r="B388" s="21"/>
    </row>
    <row r="389" spans="1:2" ht="11.25">
      <c r="A389" s="21"/>
      <c r="B389" s="21"/>
    </row>
    <row r="390" spans="1:2" ht="11.25">
      <c r="A390" s="21"/>
      <c r="B390" s="21"/>
    </row>
    <row r="391" spans="1:2" ht="11.25">
      <c r="A391" s="21"/>
      <c r="B391" s="21"/>
    </row>
    <row r="392" spans="1:2" ht="11.25">
      <c r="A392" s="21"/>
      <c r="B392" s="21"/>
    </row>
    <row r="393" spans="1:2" ht="11.25">
      <c r="A393" s="21"/>
      <c r="B393" s="21"/>
    </row>
    <row r="394" spans="1:2" ht="11.25">
      <c r="A394" s="21"/>
      <c r="B394" s="21"/>
    </row>
    <row r="395" spans="1:2" ht="11.25">
      <c r="A395" s="21"/>
      <c r="B395" s="21"/>
    </row>
    <row r="396" spans="1:2" ht="11.25">
      <c r="A396" s="21"/>
      <c r="B396" s="21"/>
    </row>
    <row r="397" spans="1:2" ht="11.25">
      <c r="A397" s="21"/>
      <c r="B397" s="21"/>
    </row>
    <row r="398" spans="1:2" ht="11.25">
      <c r="A398" s="21"/>
      <c r="B398" s="21"/>
    </row>
    <row r="399" spans="1:2" ht="11.25">
      <c r="A399" s="21"/>
      <c r="B399" s="21"/>
    </row>
    <row r="400" spans="1:2" ht="11.25">
      <c r="A400" s="21"/>
      <c r="B400" s="21"/>
    </row>
    <row r="401" spans="1:2" ht="11.25">
      <c r="A401" s="21"/>
      <c r="B401" s="21"/>
    </row>
    <row r="402" spans="1:2" ht="11.25">
      <c r="A402" s="21"/>
      <c r="B402" s="21"/>
    </row>
    <row r="403" spans="1:2" ht="11.25">
      <c r="A403" s="21"/>
      <c r="B403" s="21"/>
    </row>
    <row r="404" spans="1:2" ht="11.25">
      <c r="A404" s="21"/>
      <c r="B404" s="21"/>
    </row>
    <row r="405" spans="1:2" ht="11.25">
      <c r="A405" s="21"/>
      <c r="B405" s="21"/>
    </row>
    <row r="406" spans="1:2" ht="11.25">
      <c r="A406" s="21"/>
      <c r="B406" s="21"/>
    </row>
    <row r="407" spans="1:2" ht="11.25">
      <c r="A407" s="21"/>
      <c r="B407" s="21"/>
    </row>
    <row r="408" spans="1:2" ht="11.25">
      <c r="A408" s="21"/>
      <c r="B408" s="21"/>
    </row>
    <row r="409" spans="1:2" ht="11.25">
      <c r="A409" s="21"/>
      <c r="B409" s="21"/>
    </row>
    <row r="410" spans="1:2" ht="11.25">
      <c r="A410" s="21"/>
      <c r="B410" s="21"/>
    </row>
    <row r="411" spans="1:2" ht="11.25">
      <c r="A411" s="21"/>
      <c r="B411" s="21"/>
    </row>
    <row r="412" spans="1:2" ht="11.25">
      <c r="A412" s="21"/>
      <c r="B412" s="21"/>
    </row>
    <row r="413" spans="1:2" ht="11.25">
      <c r="A413" s="21"/>
      <c r="B413" s="21"/>
    </row>
    <row r="414" spans="1:2" ht="11.25">
      <c r="A414" s="21"/>
      <c r="B414" s="21"/>
    </row>
    <row r="415" spans="1:2" ht="11.25">
      <c r="A415" s="21"/>
      <c r="B415" s="21"/>
    </row>
    <row r="416" spans="1:2" ht="11.25">
      <c r="A416" s="21"/>
      <c r="B416" s="21"/>
    </row>
    <row r="417" spans="1:2" ht="11.25">
      <c r="A417" s="21"/>
      <c r="B417" s="21"/>
    </row>
    <row r="418" spans="1:2" ht="11.25">
      <c r="A418" s="21"/>
      <c r="B418" s="21"/>
    </row>
    <row r="419" spans="1:2" ht="11.25">
      <c r="A419" s="21"/>
      <c r="B419" s="21"/>
    </row>
    <row r="420" spans="1:2" ht="11.25">
      <c r="A420" s="21"/>
      <c r="B420" s="21"/>
    </row>
    <row r="421" spans="1:2" ht="11.25">
      <c r="A421" s="21"/>
      <c r="B421" s="21"/>
    </row>
    <row r="422" spans="1:2" ht="11.25">
      <c r="A422" s="21"/>
      <c r="B422" s="21"/>
    </row>
    <row r="423" spans="1:2" ht="11.25">
      <c r="A423" s="21"/>
      <c r="B423" s="21"/>
    </row>
    <row r="424" spans="1:2" ht="11.25">
      <c r="A424" s="21"/>
      <c r="B424" s="21"/>
    </row>
    <row r="425" spans="1:2" ht="11.25">
      <c r="A425" s="21"/>
      <c r="B425" s="21"/>
    </row>
    <row r="426" spans="1:2" ht="11.25">
      <c r="A426" s="21"/>
      <c r="B426" s="21"/>
    </row>
    <row r="427" spans="1:2" ht="11.25">
      <c r="A427" s="21"/>
      <c r="B427" s="21"/>
    </row>
    <row r="428" spans="1:2" ht="11.25">
      <c r="A428" s="21"/>
      <c r="B428" s="21"/>
    </row>
    <row r="429" spans="1:2" ht="11.25">
      <c r="A429" s="21"/>
      <c r="B429" s="21"/>
    </row>
    <row r="430" spans="1:2" ht="11.25">
      <c r="A430" s="21"/>
      <c r="B430" s="21"/>
    </row>
    <row r="431" spans="1:2" ht="11.25">
      <c r="A431" s="21"/>
      <c r="B431" s="21"/>
    </row>
    <row r="432" spans="1:2" ht="11.25">
      <c r="A432" s="21"/>
      <c r="B432" s="21"/>
    </row>
    <row r="433" spans="1:2" ht="11.25">
      <c r="A433" s="21"/>
      <c r="B433" s="21"/>
    </row>
    <row r="434" spans="1:2" ht="11.25">
      <c r="A434" s="21"/>
      <c r="B434" s="21"/>
    </row>
    <row r="435" spans="1:2" ht="11.25">
      <c r="A435" s="21"/>
      <c r="B435" s="21"/>
    </row>
    <row r="436" spans="1:2" ht="11.25">
      <c r="A436" s="21"/>
      <c r="B436" s="21"/>
    </row>
    <row r="437" spans="1:2" ht="11.25">
      <c r="A437" s="21"/>
      <c r="B437" s="21"/>
    </row>
    <row r="438" spans="1:2" ht="11.25">
      <c r="A438" s="21"/>
      <c r="B438" s="21"/>
    </row>
    <row r="439" spans="1:2" ht="11.25">
      <c r="A439" s="21"/>
      <c r="B439" s="21"/>
    </row>
    <row r="440" spans="1:2" ht="11.25">
      <c r="A440" s="21"/>
      <c r="B440" s="21"/>
    </row>
    <row r="441" spans="1:2" ht="11.25">
      <c r="A441" s="21"/>
      <c r="B441" s="21"/>
    </row>
    <row r="442" spans="1:2" ht="11.25">
      <c r="A442" s="21"/>
      <c r="B442" s="21"/>
    </row>
    <row r="443" spans="1:2" ht="11.25">
      <c r="A443" s="21"/>
      <c r="B443" s="21"/>
    </row>
    <row r="444" spans="1:2" ht="11.25">
      <c r="A444" s="21"/>
      <c r="B444" s="21"/>
    </row>
    <row r="445" spans="1:2" ht="11.25">
      <c r="A445" s="21"/>
      <c r="B445" s="21"/>
    </row>
    <row r="446" spans="1:2" ht="11.25">
      <c r="A446" s="21"/>
      <c r="B446" s="21"/>
    </row>
    <row r="447" spans="1:2" ht="11.25">
      <c r="A447" s="21"/>
      <c r="B447" s="21"/>
    </row>
    <row r="448" spans="1:2" ht="11.25">
      <c r="A448" s="21"/>
      <c r="B448" s="21"/>
    </row>
    <row r="449" spans="1:2" ht="11.25">
      <c r="A449" s="21"/>
      <c r="B449" s="21"/>
    </row>
    <row r="450" spans="1:2" ht="11.25">
      <c r="A450" s="21"/>
      <c r="B450" s="21"/>
    </row>
    <row r="451" spans="1:2" ht="11.25">
      <c r="A451" s="21"/>
      <c r="B451" s="21"/>
    </row>
    <row r="452" spans="1:2" ht="11.25">
      <c r="A452" s="21"/>
      <c r="B452" s="21"/>
    </row>
    <row r="453" spans="1:2" ht="11.25">
      <c r="A453" s="21"/>
      <c r="B453" s="21"/>
    </row>
    <row r="454" spans="1:2" ht="11.25">
      <c r="A454" s="21"/>
      <c r="B454" s="21"/>
    </row>
    <row r="455" spans="1:2" ht="11.25">
      <c r="A455" s="21"/>
      <c r="B455" s="21"/>
    </row>
    <row r="456" spans="1:2" ht="11.25">
      <c r="A456" s="21"/>
      <c r="B456" s="21"/>
    </row>
    <row r="457" spans="1:2" ht="11.25">
      <c r="A457" s="21"/>
      <c r="B457" s="21"/>
    </row>
    <row r="458" spans="1:2" ht="11.25">
      <c r="A458" s="21"/>
      <c r="B458" s="21"/>
    </row>
    <row r="459" spans="1:2" ht="11.25">
      <c r="A459" s="21"/>
      <c r="B459" s="21"/>
    </row>
    <row r="460" spans="1:2" ht="11.25">
      <c r="A460" s="21"/>
      <c r="B460" s="21"/>
    </row>
    <row r="461" spans="1:2" ht="11.25">
      <c r="A461" s="21"/>
      <c r="B461" s="21"/>
    </row>
    <row r="462" spans="1:2" ht="11.25">
      <c r="A462" s="21"/>
      <c r="B462" s="21"/>
    </row>
    <row r="463" spans="1:2" ht="11.25">
      <c r="A463" s="21"/>
      <c r="B463" s="21"/>
    </row>
    <row r="464" spans="1:2" ht="11.25">
      <c r="A464" s="21"/>
      <c r="B464" s="21"/>
    </row>
    <row r="465" spans="1:2" ht="11.25">
      <c r="A465" s="21"/>
      <c r="B465" s="21"/>
    </row>
    <row r="466" spans="1:2" ht="11.25">
      <c r="A466" s="21"/>
      <c r="B466" s="21"/>
    </row>
    <row r="467" spans="1:2" ht="11.25">
      <c r="A467" s="21"/>
      <c r="B467" s="21"/>
    </row>
    <row r="468" spans="1:2" ht="11.25">
      <c r="A468" s="21"/>
      <c r="B468" s="21"/>
    </row>
    <row r="469" spans="1:2" ht="11.25">
      <c r="A469" s="21"/>
      <c r="B469" s="21"/>
    </row>
    <row r="470" spans="1:2" ht="11.25">
      <c r="A470" s="21"/>
      <c r="B470" s="21"/>
    </row>
    <row r="471" spans="1:2" ht="11.25">
      <c r="A471" s="21"/>
      <c r="B471" s="21"/>
    </row>
    <row r="472" spans="1:2" ht="11.25">
      <c r="A472" s="21"/>
      <c r="B472" s="21"/>
    </row>
    <row r="473" spans="1:2" ht="11.25">
      <c r="A473" s="21"/>
      <c r="B473" s="21"/>
    </row>
    <row r="474" spans="1:2" ht="11.25">
      <c r="A474" s="21"/>
      <c r="B474" s="21"/>
    </row>
    <row r="475" spans="1:2" ht="11.25">
      <c r="A475" s="21"/>
      <c r="B475" s="21"/>
    </row>
    <row r="476" spans="1:2" ht="11.25">
      <c r="A476" s="21"/>
      <c r="B476" s="21"/>
    </row>
    <row r="477" spans="1:2" ht="11.25">
      <c r="A477" s="21"/>
      <c r="B477" s="21"/>
    </row>
    <row r="478" spans="1:2" ht="11.25">
      <c r="A478" s="21"/>
      <c r="B478" s="21"/>
    </row>
    <row r="479" spans="1:2" ht="11.25">
      <c r="A479" s="21"/>
      <c r="B479" s="21"/>
    </row>
    <row r="480" spans="1:2" ht="11.25">
      <c r="A480" s="21"/>
      <c r="B480" s="21"/>
    </row>
    <row r="481" spans="1:2" ht="11.25">
      <c r="A481" s="21"/>
      <c r="B481" s="21"/>
    </row>
    <row r="482" spans="1:2" ht="11.25">
      <c r="A482" s="21"/>
      <c r="B482" s="21"/>
    </row>
    <row r="483" spans="1:2" ht="11.25">
      <c r="A483" s="21"/>
      <c r="B483" s="21"/>
    </row>
    <row r="484" spans="1:2" ht="11.25">
      <c r="A484" s="21"/>
      <c r="B484" s="21"/>
    </row>
    <row r="485" spans="1:2" ht="11.25">
      <c r="A485" s="21"/>
      <c r="B485" s="21"/>
    </row>
    <row r="486" spans="1:2" ht="11.25">
      <c r="A486" s="21"/>
      <c r="B486" s="21"/>
    </row>
    <row r="487" spans="1:2" ht="11.25">
      <c r="A487" s="21"/>
      <c r="B487" s="21"/>
    </row>
    <row r="488" spans="1:2" ht="11.25">
      <c r="A488" s="21"/>
      <c r="B488" s="21"/>
    </row>
    <row r="489" spans="1:2" ht="11.25">
      <c r="A489" s="21"/>
      <c r="B489" s="21"/>
    </row>
    <row r="490" spans="1:2" ht="11.25">
      <c r="A490" s="21"/>
      <c r="B490" s="21"/>
    </row>
    <row r="491" spans="1:2" ht="11.25">
      <c r="A491" s="21"/>
      <c r="B491" s="21"/>
    </row>
    <row r="492" spans="1:2" ht="11.25">
      <c r="A492" s="21"/>
      <c r="B492" s="21"/>
    </row>
    <row r="493" spans="1:2" ht="11.25">
      <c r="A493" s="21"/>
      <c r="B493" s="21"/>
    </row>
    <row r="494" spans="1:2" ht="11.25">
      <c r="A494" s="21"/>
      <c r="B494" s="21"/>
    </row>
    <row r="495" spans="1:2" ht="11.25">
      <c r="A495" s="21"/>
      <c r="B495" s="21"/>
    </row>
    <row r="496" spans="1:2" ht="11.25">
      <c r="A496" s="21"/>
      <c r="B496" s="21"/>
    </row>
    <row r="497" spans="1:2" ht="11.25">
      <c r="A497" s="21"/>
      <c r="B497" s="21"/>
    </row>
    <row r="498" spans="1:2" ht="11.25">
      <c r="A498" s="21"/>
      <c r="B498" s="21"/>
    </row>
    <row r="499" spans="1:2" ht="11.25">
      <c r="A499" s="21"/>
      <c r="B499" s="21"/>
    </row>
    <row r="500" spans="1:2" ht="11.25">
      <c r="A500" s="21"/>
      <c r="B500" s="21"/>
    </row>
    <row r="501" spans="1:2" ht="11.25">
      <c r="A501" s="21"/>
      <c r="B501" s="21"/>
    </row>
    <row r="502" spans="1:2" ht="11.25">
      <c r="A502" s="21"/>
      <c r="B502" s="21"/>
    </row>
    <row r="503" spans="1:2" ht="11.25">
      <c r="A503" s="21"/>
      <c r="B503" s="21"/>
    </row>
    <row r="504" spans="1:2" ht="11.25">
      <c r="A504" s="21"/>
      <c r="B504" s="21"/>
    </row>
    <row r="505" spans="1:2" ht="11.25">
      <c r="A505" s="21"/>
      <c r="B505" s="21"/>
    </row>
    <row r="506" spans="1:2" ht="11.25">
      <c r="A506" s="21"/>
      <c r="B506" s="21"/>
    </row>
    <row r="507" spans="1:2" ht="11.25">
      <c r="A507" s="21"/>
      <c r="B507" s="21"/>
    </row>
    <row r="508" spans="1:2" ht="11.25">
      <c r="A508" s="21"/>
      <c r="B508" s="21"/>
    </row>
    <row r="509" spans="1:2" ht="11.25">
      <c r="A509" s="21"/>
      <c r="B509" s="21"/>
    </row>
    <row r="510" spans="1:2" ht="11.25">
      <c r="A510" s="21"/>
      <c r="B510" s="21"/>
    </row>
    <row r="511" spans="1:2" ht="11.25">
      <c r="A511" s="21"/>
      <c r="B511" s="21"/>
    </row>
    <row r="512" spans="1:2" ht="11.25">
      <c r="A512" s="21"/>
      <c r="B512" s="21"/>
    </row>
    <row r="513" spans="1:2" ht="11.25">
      <c r="A513" s="21"/>
      <c r="B513" s="21"/>
    </row>
    <row r="514" spans="1:2" ht="11.25">
      <c r="A514" s="21"/>
      <c r="B514" s="21"/>
    </row>
    <row r="515" spans="1:2" ht="11.25">
      <c r="A515" s="21"/>
      <c r="B515" s="21"/>
    </row>
    <row r="516" spans="1:2" ht="11.25">
      <c r="A516" s="21"/>
      <c r="B516" s="21"/>
    </row>
    <row r="517" spans="1:2" ht="11.25">
      <c r="A517" s="21"/>
      <c r="B517" s="21"/>
    </row>
    <row r="518" spans="1:2" ht="11.25">
      <c r="A518" s="21"/>
      <c r="B518" s="21"/>
    </row>
    <row r="519" spans="1:2" ht="11.25">
      <c r="A519" s="21"/>
      <c r="B519" s="21"/>
    </row>
    <row r="520" spans="1:2" ht="11.25">
      <c r="A520" s="21"/>
      <c r="B520" s="21"/>
    </row>
    <row r="521" spans="1:2" ht="11.25">
      <c r="A521" s="21"/>
      <c r="B521" s="21"/>
    </row>
    <row r="522" spans="1:2" ht="11.25">
      <c r="A522" s="21"/>
      <c r="B522" s="21"/>
    </row>
    <row r="523" spans="1:2" ht="11.25">
      <c r="A523" s="21"/>
      <c r="B523" s="21"/>
    </row>
    <row r="524" spans="1:2" ht="11.25">
      <c r="A524" s="21"/>
      <c r="B524" s="21"/>
    </row>
    <row r="525" spans="1:2" ht="11.25">
      <c r="A525" s="21"/>
      <c r="B525" s="21"/>
    </row>
    <row r="526" spans="1:2" ht="11.25">
      <c r="A526" s="21"/>
      <c r="B526" s="21"/>
    </row>
    <row r="527" spans="1:2" ht="11.25">
      <c r="A527" s="21"/>
      <c r="B527" s="21"/>
    </row>
    <row r="528" spans="1:2" ht="11.25">
      <c r="A528" s="21"/>
      <c r="B528" s="21"/>
    </row>
    <row r="529" spans="1:2" ht="11.25">
      <c r="A529" s="21"/>
      <c r="B529" s="21"/>
    </row>
    <row r="530" spans="1:2" ht="11.25">
      <c r="A530" s="21"/>
      <c r="B530" s="21"/>
    </row>
    <row r="531" spans="1:2" ht="11.25">
      <c r="A531" s="21"/>
      <c r="B531" s="21"/>
    </row>
    <row r="532" spans="1:2" ht="11.25">
      <c r="A532" s="21"/>
      <c r="B532" s="21"/>
    </row>
    <row r="533" spans="1:2" ht="11.25">
      <c r="A533" s="21"/>
      <c r="B533" s="21"/>
    </row>
    <row r="534" spans="1:2" ht="11.25">
      <c r="A534" s="21"/>
      <c r="B534" s="21"/>
    </row>
    <row r="535" spans="1:2" ht="11.25">
      <c r="A535" s="21"/>
      <c r="B535" s="21"/>
    </row>
    <row r="536" spans="1:2" ht="11.25">
      <c r="A536" s="21"/>
      <c r="B536" s="21"/>
    </row>
    <row r="537" spans="1:2" ht="11.25">
      <c r="A537" s="21"/>
      <c r="B537" s="21"/>
    </row>
    <row r="538" spans="1:2" ht="11.25">
      <c r="A538" s="21"/>
      <c r="B538" s="21"/>
    </row>
    <row r="539" spans="1:2" ht="11.25">
      <c r="A539" s="21"/>
      <c r="B539" s="21"/>
    </row>
    <row r="540" spans="1:2" ht="11.25">
      <c r="A540" s="21"/>
      <c r="B540" s="21"/>
    </row>
    <row r="541" spans="1:2" ht="11.25">
      <c r="A541" s="21"/>
      <c r="B541" s="21"/>
    </row>
    <row r="542" spans="1:2" ht="11.25">
      <c r="A542" s="21"/>
      <c r="B542" s="21"/>
    </row>
    <row r="543" spans="1:2" ht="11.25">
      <c r="A543" s="21"/>
      <c r="B543" s="21"/>
    </row>
    <row r="544" spans="1:2" ht="11.25">
      <c r="A544" s="21"/>
      <c r="B544" s="21"/>
    </row>
    <row r="545" spans="1:2" ht="11.25">
      <c r="A545" s="21"/>
      <c r="B545" s="21"/>
    </row>
    <row r="546" spans="1:2" ht="11.25">
      <c r="A546" s="21"/>
      <c r="B546" s="21"/>
    </row>
    <row r="547" spans="1:2" ht="11.25">
      <c r="A547" s="21"/>
      <c r="B547" s="21"/>
    </row>
    <row r="548" spans="1:2" ht="11.25">
      <c r="A548" s="21"/>
      <c r="B548" s="21"/>
    </row>
    <row r="549" spans="1:2" ht="11.25">
      <c r="A549" s="21"/>
      <c r="B549" s="21"/>
    </row>
    <row r="550" spans="1:2" ht="11.25">
      <c r="A550" s="21"/>
      <c r="B550" s="21"/>
    </row>
    <row r="551" spans="1:2" ht="11.25">
      <c r="A551" s="21"/>
      <c r="B551" s="21"/>
    </row>
    <row r="552" spans="1:2" ht="11.25">
      <c r="A552" s="21"/>
      <c r="B552" s="21"/>
    </row>
    <row r="553" spans="1:2" ht="11.25">
      <c r="A553" s="21"/>
      <c r="B553" s="21"/>
    </row>
    <row r="554" spans="1:2" ht="11.25">
      <c r="A554" s="21"/>
      <c r="B554" s="21"/>
    </row>
    <row r="555" spans="1:2" ht="11.25">
      <c r="A555" s="21"/>
      <c r="B555" s="21"/>
    </row>
    <row r="556" spans="1:2" ht="11.25">
      <c r="A556" s="21"/>
      <c r="B556" s="21"/>
    </row>
    <row r="557" spans="1:2" ht="11.25">
      <c r="A557" s="21"/>
      <c r="B557" s="21"/>
    </row>
    <row r="558" spans="1:2" ht="11.25">
      <c r="A558" s="21"/>
      <c r="B558" s="21"/>
    </row>
    <row r="559" spans="1:2" ht="11.25">
      <c r="A559" s="21"/>
      <c r="B559" s="21"/>
    </row>
    <row r="560" spans="1:2" ht="11.25">
      <c r="A560" s="21"/>
      <c r="B560" s="21"/>
    </row>
    <row r="561" spans="1:2" ht="11.25">
      <c r="A561" s="21"/>
      <c r="B561" s="21"/>
    </row>
    <row r="562" spans="1:2" ht="11.25">
      <c r="A562" s="21"/>
      <c r="B562" s="21"/>
    </row>
    <row r="563" spans="1:2" ht="11.25">
      <c r="A563" s="21"/>
      <c r="B563" s="21"/>
    </row>
    <row r="564" spans="1:2" ht="11.25">
      <c r="A564" s="21"/>
      <c r="B564" s="21"/>
    </row>
    <row r="565" spans="1:2" ht="11.25">
      <c r="A565" s="21"/>
      <c r="B565" s="21"/>
    </row>
    <row r="566" spans="1:2" ht="11.25">
      <c r="A566" s="21"/>
      <c r="B566" s="21"/>
    </row>
    <row r="567" spans="1:2" ht="11.25">
      <c r="A567" s="21"/>
      <c r="B567" s="21"/>
    </row>
    <row r="568" spans="1:2" ht="11.25">
      <c r="A568" s="21"/>
      <c r="B568" s="21"/>
    </row>
    <row r="569" spans="1:2" ht="11.25">
      <c r="A569" s="21"/>
      <c r="B569" s="21"/>
    </row>
    <row r="570" spans="1:2" ht="11.25">
      <c r="A570" s="21"/>
      <c r="B570" s="21"/>
    </row>
    <row r="571" spans="1:2" ht="11.25">
      <c r="A571" s="21"/>
      <c r="B571" s="21"/>
    </row>
    <row r="572" spans="1:2" ht="11.25">
      <c r="A572" s="21"/>
      <c r="B572" s="21"/>
    </row>
    <row r="573" spans="1:2" ht="11.25">
      <c r="A573" s="21"/>
      <c r="B573" s="21"/>
    </row>
    <row r="574" spans="1:2" ht="11.25">
      <c r="A574" s="21"/>
      <c r="B574" s="21"/>
    </row>
    <row r="575" spans="1:2" ht="11.25">
      <c r="A575" s="21"/>
      <c r="B575" s="21"/>
    </row>
    <row r="576" spans="1:2" ht="11.25">
      <c r="A576" s="21"/>
      <c r="B576" s="21"/>
    </row>
    <row r="577" spans="1:2" ht="11.25">
      <c r="A577" s="21"/>
      <c r="B577" s="21"/>
    </row>
    <row r="578" spans="1:2" ht="11.25">
      <c r="A578" s="21"/>
      <c r="B578" s="21"/>
    </row>
    <row r="579" spans="1:2" ht="11.25">
      <c r="A579" s="21"/>
      <c r="B579" s="21"/>
    </row>
    <row r="580" spans="1:2" ht="11.25">
      <c r="A580" s="21"/>
      <c r="B580" s="21"/>
    </row>
    <row r="581" spans="1:2" ht="11.25">
      <c r="A581" s="21"/>
      <c r="B581" s="21"/>
    </row>
    <row r="582" spans="1:2" ht="11.25">
      <c r="A582" s="21"/>
      <c r="B582" s="21"/>
    </row>
    <row r="583" spans="1:2" ht="11.25">
      <c r="A583" s="21"/>
      <c r="B583" s="21"/>
    </row>
    <row r="584" spans="1:2" ht="11.25">
      <c r="A584" s="21"/>
      <c r="B584" s="21"/>
    </row>
    <row r="585" spans="1:2" ht="11.25">
      <c r="A585" s="21"/>
      <c r="B585" s="21"/>
    </row>
    <row r="586" spans="1:2" ht="11.25">
      <c r="A586" s="21"/>
      <c r="B586" s="21"/>
    </row>
    <row r="587" spans="1:2" ht="11.25">
      <c r="A587" s="21"/>
      <c r="B587" s="21"/>
    </row>
    <row r="588" spans="1:2" ht="11.25">
      <c r="A588" s="21"/>
      <c r="B588" s="21"/>
    </row>
    <row r="589" spans="1:2" ht="11.25">
      <c r="A589" s="21"/>
      <c r="B589" s="21"/>
    </row>
    <row r="590" spans="1:2" ht="11.25">
      <c r="A590" s="21"/>
      <c r="B590" s="21"/>
    </row>
    <row r="591" spans="1:2" ht="11.25">
      <c r="A591" s="21"/>
      <c r="B591" s="21"/>
    </row>
    <row r="592" spans="1:2" ht="11.25">
      <c r="A592" s="21"/>
      <c r="B592" s="21"/>
    </row>
    <row r="593" spans="1:2" ht="11.25">
      <c r="A593" s="21"/>
      <c r="B593" s="21"/>
    </row>
    <row r="594" spans="1:2" ht="11.25">
      <c r="A594" s="21"/>
      <c r="B594" s="21"/>
    </row>
    <row r="595" spans="1:2" ht="11.25">
      <c r="A595" s="21"/>
      <c r="B595" s="21"/>
    </row>
    <row r="596" spans="1:2" ht="11.25">
      <c r="A596" s="21"/>
      <c r="B596" s="21"/>
    </row>
    <row r="597" spans="1:2" ht="11.25">
      <c r="A597" s="21"/>
      <c r="B597" s="21"/>
    </row>
    <row r="598" spans="1:2" ht="11.25">
      <c r="A598" s="21"/>
      <c r="B598" s="21"/>
    </row>
    <row r="599" spans="1:2" ht="11.25">
      <c r="A599" s="21"/>
      <c r="B599" s="21"/>
    </row>
    <row r="600" spans="1:2" ht="11.25">
      <c r="A600" s="21"/>
      <c r="B600" s="21"/>
    </row>
    <row r="601" spans="1:2" ht="11.25">
      <c r="A601" s="21"/>
      <c r="B601" s="21"/>
    </row>
    <row r="602" spans="1:2" ht="11.25">
      <c r="A602" s="21"/>
      <c r="B602" s="21"/>
    </row>
    <row r="603" spans="1:2" ht="11.25">
      <c r="A603" s="21"/>
      <c r="B603" s="21"/>
    </row>
    <row r="604" spans="1:2" ht="11.25">
      <c r="A604" s="21"/>
      <c r="B604" s="21"/>
    </row>
    <row r="605" spans="1:2" ht="11.25">
      <c r="A605" s="21"/>
      <c r="B605" s="21"/>
    </row>
    <row r="606" spans="1:2" ht="11.25">
      <c r="A606" s="21"/>
      <c r="B606" s="21"/>
    </row>
    <row r="607" spans="1:2" ht="11.25">
      <c r="A607" s="21"/>
      <c r="B607" s="21"/>
    </row>
    <row r="608" spans="1:2" ht="11.25">
      <c r="A608" s="21"/>
      <c r="B608" s="21"/>
    </row>
    <row r="609" spans="1:2" ht="11.25">
      <c r="A609" s="21"/>
      <c r="B609" s="21"/>
    </row>
    <row r="610" spans="1:2" ht="11.25">
      <c r="A610" s="21"/>
      <c r="B610" s="21"/>
    </row>
    <row r="611" spans="1:2" ht="11.25">
      <c r="A611" s="21"/>
      <c r="B611" s="21"/>
    </row>
    <row r="612" spans="1:2" ht="11.25">
      <c r="A612" s="21"/>
      <c r="B612" s="21"/>
    </row>
    <row r="613" spans="1:2" ht="11.25">
      <c r="A613" s="21"/>
      <c r="B613" s="21"/>
    </row>
    <row r="614" spans="1:2" ht="11.25">
      <c r="A614" s="21"/>
      <c r="B614" s="21"/>
    </row>
    <row r="615" spans="1:2" ht="11.25">
      <c r="A615" s="21"/>
      <c r="B615" s="21"/>
    </row>
    <row r="616" spans="1:2" ht="11.25">
      <c r="A616" s="21"/>
      <c r="B616" s="21"/>
    </row>
    <row r="617" spans="1:2" ht="11.25">
      <c r="A617" s="21"/>
      <c r="B617" s="21"/>
    </row>
    <row r="618" spans="1:2" ht="11.25">
      <c r="A618" s="21"/>
      <c r="B618" s="21"/>
    </row>
    <row r="619" spans="1:2" ht="11.25">
      <c r="A619" s="21"/>
      <c r="B619" s="21"/>
    </row>
    <row r="620" spans="1:2" ht="11.25">
      <c r="A620" s="21"/>
      <c r="B620" s="21"/>
    </row>
    <row r="621" spans="1:2" ht="11.25">
      <c r="A621" s="21"/>
      <c r="B621" s="21"/>
    </row>
    <row r="622" spans="1:2" ht="11.25">
      <c r="A622" s="21"/>
      <c r="B622" s="21"/>
    </row>
    <row r="623" spans="1:2" ht="11.25">
      <c r="A623" s="21"/>
      <c r="B623" s="21"/>
    </row>
    <row r="624" spans="1:2" ht="11.25">
      <c r="A624" s="21"/>
      <c r="B624" s="21"/>
    </row>
    <row r="625" spans="1:2" ht="11.25">
      <c r="A625" s="21"/>
      <c r="B625" s="21"/>
    </row>
    <row r="626" spans="1:2" ht="11.25">
      <c r="A626" s="21"/>
      <c r="B626" s="21"/>
    </row>
    <row r="627" spans="1:2" ht="11.25">
      <c r="A627" s="21"/>
      <c r="B627" s="21"/>
    </row>
    <row r="628" spans="1:2" ht="11.25">
      <c r="A628" s="21"/>
      <c r="B628" s="21"/>
    </row>
    <row r="629" spans="1:2" ht="11.25">
      <c r="A629" s="21"/>
      <c r="B629" s="21"/>
    </row>
    <row r="630" spans="1:2" ht="11.25">
      <c r="A630" s="21"/>
      <c r="B630" s="21"/>
    </row>
    <row r="631" spans="1:2" ht="11.25">
      <c r="A631" s="21"/>
      <c r="B631" s="21"/>
    </row>
    <row r="632" spans="1:2" ht="11.25">
      <c r="A632" s="21"/>
      <c r="B632" s="21"/>
    </row>
    <row r="633" spans="1:2" ht="11.25">
      <c r="A633" s="21"/>
      <c r="B633" s="21"/>
    </row>
    <row r="634" spans="1:2" ht="11.25">
      <c r="A634" s="21"/>
      <c r="B634" s="21"/>
    </row>
    <row r="635" spans="1:2" ht="11.25">
      <c r="A635" s="21"/>
      <c r="B635" s="21"/>
    </row>
    <row r="636" spans="1:2" ht="11.25">
      <c r="A636" s="21"/>
      <c r="B636" s="21"/>
    </row>
    <row r="637" spans="1:2" ht="11.25">
      <c r="A637" s="21"/>
      <c r="B637" s="21"/>
    </row>
    <row r="638" spans="1:2" ht="11.25">
      <c r="A638" s="21"/>
      <c r="B638" s="21"/>
    </row>
    <row r="639" spans="1:2" ht="11.25">
      <c r="A639" s="21"/>
      <c r="B639" s="21"/>
    </row>
    <row r="640" spans="1:2" ht="11.25">
      <c r="A640" s="21"/>
      <c r="B640" s="21"/>
    </row>
    <row r="641" spans="1:2" ht="11.25">
      <c r="A641" s="21"/>
      <c r="B641" s="21"/>
    </row>
    <row r="642" spans="1:2" ht="11.25">
      <c r="A642" s="21"/>
      <c r="B642" s="21"/>
    </row>
    <row r="643" spans="1:2" ht="11.25">
      <c r="A643" s="21"/>
      <c r="B643" s="21"/>
    </row>
    <row r="644" spans="1:2" ht="11.25">
      <c r="A644" s="21"/>
      <c r="B644" s="21"/>
    </row>
    <row r="645" spans="1:2" ht="11.25">
      <c r="A645" s="21"/>
      <c r="B645" s="21"/>
    </row>
    <row r="646" spans="1:2" ht="11.25">
      <c r="A646" s="21"/>
      <c r="B646" s="21"/>
    </row>
    <row r="647" spans="1:2" ht="11.25">
      <c r="A647" s="21"/>
      <c r="B647" s="21"/>
    </row>
    <row r="648" spans="1:2" ht="11.25">
      <c r="A648" s="21"/>
      <c r="B648" s="21"/>
    </row>
    <row r="649" spans="1:2" ht="11.25">
      <c r="A649" s="21"/>
      <c r="B649" s="21"/>
    </row>
    <row r="650" spans="1:2" ht="11.25">
      <c r="A650" s="21"/>
      <c r="B650" s="21"/>
    </row>
    <row r="651" spans="1:2" ht="11.25">
      <c r="A651" s="21"/>
      <c r="B651" s="21"/>
    </row>
    <row r="652" spans="1:2" ht="11.25">
      <c r="A652" s="21"/>
      <c r="B652" s="21"/>
    </row>
    <row r="653" spans="1:2" ht="11.25">
      <c r="A653" s="21"/>
      <c r="B653" s="21"/>
    </row>
    <row r="654" spans="1:2" ht="11.25">
      <c r="A654" s="21"/>
      <c r="B654" s="21"/>
    </row>
    <row r="655" spans="1:2" ht="11.25">
      <c r="A655" s="21"/>
      <c r="B655" s="21"/>
    </row>
    <row r="656" spans="1:2" ht="11.25">
      <c r="A656" s="21"/>
      <c r="B656" s="21"/>
    </row>
    <row r="657" spans="1:2" ht="11.25">
      <c r="A657" s="21"/>
      <c r="B657" s="21"/>
    </row>
    <row r="658" spans="1:2" ht="11.25">
      <c r="A658" s="21"/>
      <c r="B658" s="21"/>
    </row>
    <row r="659" spans="1:2" ht="11.25">
      <c r="A659" s="21"/>
      <c r="B659" s="21"/>
    </row>
    <row r="660" spans="1:2" ht="11.25">
      <c r="A660" s="21"/>
      <c r="B660" s="21"/>
    </row>
    <row r="661" spans="1:2" ht="11.25">
      <c r="A661" s="21"/>
      <c r="B661" s="21"/>
    </row>
    <row r="662" spans="1:2" ht="11.25">
      <c r="A662" s="21"/>
      <c r="B662" s="21"/>
    </row>
    <row r="663" spans="1:2" ht="11.25">
      <c r="A663" s="21"/>
      <c r="B663" s="21"/>
    </row>
    <row r="664" spans="1:2" ht="11.25">
      <c r="A664" s="21"/>
      <c r="B664" s="21"/>
    </row>
    <row r="665" spans="1:2" ht="11.25">
      <c r="A665" s="21"/>
      <c r="B665" s="21"/>
    </row>
    <row r="666" spans="1:2" ht="11.25">
      <c r="A666" s="21"/>
      <c r="B666" s="21"/>
    </row>
    <row r="667" spans="1:2" ht="11.25">
      <c r="A667" s="21"/>
      <c r="B667" s="21"/>
    </row>
    <row r="668" spans="1:2" ht="11.25">
      <c r="A668" s="21"/>
      <c r="B668" s="21"/>
    </row>
    <row r="669" spans="1:2" ht="11.25">
      <c r="A669" s="21"/>
      <c r="B669" s="21"/>
    </row>
    <row r="670" spans="1:2" ht="11.25">
      <c r="A670" s="21"/>
      <c r="B670" s="21"/>
    </row>
    <row r="671" spans="1:2" ht="11.25">
      <c r="A671" s="21"/>
      <c r="B671" s="21"/>
    </row>
    <row r="672" spans="1:2" ht="11.25">
      <c r="A672" s="21"/>
      <c r="B672" s="21"/>
    </row>
    <row r="673" spans="1:2" ht="11.25">
      <c r="A673" s="21"/>
      <c r="B673" s="21"/>
    </row>
    <row r="674" spans="1:2" ht="11.25">
      <c r="A674" s="21"/>
      <c r="B674" s="21"/>
    </row>
    <row r="675" spans="1:2" ht="11.25">
      <c r="A675" s="21"/>
      <c r="B675" s="21"/>
    </row>
    <row r="676" spans="1:2" ht="11.25">
      <c r="A676" s="21"/>
      <c r="B676" s="21"/>
    </row>
    <row r="677" spans="1:2" ht="11.25">
      <c r="A677" s="21"/>
      <c r="B677" s="21"/>
    </row>
    <row r="678" spans="1:2" ht="11.25">
      <c r="A678" s="21"/>
      <c r="B678" s="21"/>
    </row>
    <row r="679" spans="1:2" ht="11.25">
      <c r="A679" s="21"/>
      <c r="B679" s="21"/>
    </row>
    <row r="680" spans="1:2" ht="11.25">
      <c r="A680" s="21"/>
      <c r="B680" s="21"/>
    </row>
    <row r="681" spans="1:2" ht="11.25">
      <c r="A681" s="21"/>
      <c r="B681" s="21"/>
    </row>
    <row r="682" spans="1:2" ht="11.25">
      <c r="A682" s="21"/>
      <c r="B682" s="21"/>
    </row>
    <row r="683" spans="1:2" ht="11.25">
      <c r="A683" s="21"/>
      <c r="B683" s="21"/>
    </row>
    <row r="684" spans="1:2" ht="11.25">
      <c r="A684" s="21"/>
      <c r="B684" s="21"/>
    </row>
    <row r="685" spans="1:2" ht="11.25">
      <c r="A685" s="21"/>
      <c r="B685" s="21"/>
    </row>
    <row r="686" spans="1:2" ht="11.25">
      <c r="A686" s="21"/>
      <c r="B686" s="21"/>
    </row>
    <row r="687" spans="1:2" ht="11.25">
      <c r="A687" s="21"/>
      <c r="B687" s="21"/>
    </row>
    <row r="688" spans="1:2" ht="11.25">
      <c r="A688" s="21"/>
      <c r="B688" s="21"/>
    </row>
    <row r="689" spans="1:2" ht="11.25">
      <c r="A689" s="21"/>
      <c r="B689" s="21"/>
    </row>
    <row r="690" spans="1:2" ht="11.25">
      <c r="A690" s="21"/>
      <c r="B690" s="21"/>
    </row>
    <row r="691" spans="1:2" ht="11.25">
      <c r="A691" s="21"/>
      <c r="B691" s="21"/>
    </row>
    <row r="692" spans="1:2" ht="11.25">
      <c r="A692" s="21"/>
      <c r="B692" s="21"/>
    </row>
    <row r="693" spans="1:2" ht="11.25">
      <c r="A693" s="21"/>
      <c r="B693" s="21"/>
    </row>
    <row r="694" spans="1:2" ht="11.25">
      <c r="A694" s="21"/>
      <c r="B694" s="21"/>
    </row>
    <row r="695" spans="1:2" ht="11.25">
      <c r="A695" s="21"/>
      <c r="B695" s="21"/>
    </row>
    <row r="696" spans="1:2" ht="11.25">
      <c r="A696" s="21"/>
      <c r="B696" s="21"/>
    </row>
    <row r="697" spans="1:2" ht="11.25">
      <c r="A697" s="21"/>
      <c r="B697" s="21"/>
    </row>
    <row r="698" spans="1:2" ht="11.25">
      <c r="A698" s="21"/>
      <c r="B698" s="21"/>
    </row>
    <row r="699" spans="1:2" ht="11.25">
      <c r="A699" s="21"/>
      <c r="B699" s="21"/>
    </row>
    <row r="700" spans="1:2" ht="11.25">
      <c r="A700" s="21"/>
      <c r="B700" s="21"/>
    </row>
    <row r="701" spans="1:2" ht="11.25">
      <c r="A701" s="21"/>
      <c r="B701" s="21"/>
    </row>
    <row r="702" spans="1:2" ht="11.25">
      <c r="A702" s="21"/>
      <c r="B702" s="21"/>
    </row>
    <row r="703" spans="1:2" ht="11.25">
      <c r="A703" s="21"/>
      <c r="B703" s="21"/>
    </row>
    <row r="704" spans="1:2" ht="11.25">
      <c r="A704" s="21"/>
      <c r="B704" s="21"/>
    </row>
    <row r="705" spans="1:2" ht="11.25">
      <c r="A705" s="21"/>
      <c r="B705" s="21"/>
    </row>
    <row r="706" spans="1:2" ht="11.25">
      <c r="A706" s="21"/>
      <c r="B706" s="21"/>
    </row>
    <row r="707" spans="1:2" ht="11.25">
      <c r="A707" s="21"/>
      <c r="B707" s="21"/>
    </row>
    <row r="708" spans="1:2" ht="11.25">
      <c r="A708" s="21"/>
      <c r="B708" s="21"/>
    </row>
    <row r="709" spans="1:2" ht="11.25">
      <c r="A709" s="21"/>
      <c r="B709" s="21"/>
    </row>
    <row r="710" spans="1:2" ht="11.25">
      <c r="A710" s="21"/>
      <c r="B710" s="21"/>
    </row>
    <row r="711" spans="1:2" ht="11.25">
      <c r="A711" s="21"/>
      <c r="B711" s="21"/>
    </row>
    <row r="712" spans="1:2" ht="11.25">
      <c r="A712" s="21"/>
      <c r="B712" s="21"/>
    </row>
    <row r="713" spans="1:2" ht="11.25">
      <c r="A713" s="21"/>
      <c r="B713" s="21"/>
    </row>
    <row r="714" spans="1:2" ht="11.25">
      <c r="A714" s="21"/>
      <c r="B714" s="21"/>
    </row>
    <row r="715" spans="1:2" ht="11.25">
      <c r="A715" s="21"/>
      <c r="B715" s="21"/>
    </row>
    <row r="716" spans="1:2" ht="11.25">
      <c r="A716" s="21"/>
      <c r="B716" s="21"/>
    </row>
    <row r="717" spans="1:2" ht="11.25">
      <c r="A717" s="21"/>
      <c r="B717" s="21"/>
    </row>
    <row r="718" spans="1:2" ht="11.25">
      <c r="A718" s="21"/>
      <c r="B718" s="21"/>
    </row>
    <row r="719" spans="1:2" ht="11.25">
      <c r="A719" s="21"/>
      <c r="B719" s="21"/>
    </row>
    <row r="720" spans="1:2" ht="11.25">
      <c r="A720" s="21"/>
      <c r="B720" s="21"/>
    </row>
    <row r="721" spans="1:2" ht="11.25">
      <c r="A721" s="21"/>
      <c r="B721" s="21"/>
    </row>
    <row r="722" spans="1:2" ht="11.25">
      <c r="A722" s="21"/>
      <c r="B722" s="21"/>
    </row>
    <row r="723" spans="1:2" ht="11.25">
      <c r="A723" s="21"/>
      <c r="B723" s="21"/>
    </row>
  </sheetData>
  <sheetProtection/>
  <mergeCells count="31">
    <mergeCell ref="A1:AC4"/>
    <mergeCell ref="R5:R7"/>
    <mergeCell ref="K5:K7"/>
    <mergeCell ref="L5:L7"/>
    <mergeCell ref="M5:M7"/>
    <mergeCell ref="A76:B76"/>
    <mergeCell ref="D5:D7"/>
    <mergeCell ref="C5:C7"/>
    <mergeCell ref="E5:E7"/>
    <mergeCell ref="S5:S7"/>
    <mergeCell ref="A5:B7"/>
    <mergeCell ref="A8:B8"/>
    <mergeCell ref="T5:T7"/>
    <mergeCell ref="H5:H7"/>
    <mergeCell ref="I5:I7"/>
    <mergeCell ref="J5:J7"/>
    <mergeCell ref="P5:P7"/>
    <mergeCell ref="V5:V7"/>
    <mergeCell ref="N5:N7"/>
    <mergeCell ref="O5:O7"/>
    <mergeCell ref="U5:U7"/>
    <mergeCell ref="W5:W7"/>
    <mergeCell ref="F5:F7"/>
    <mergeCell ref="G5:G7"/>
    <mergeCell ref="Q5:Q7"/>
    <mergeCell ref="AC5:AC7"/>
    <mergeCell ref="AB5:AB7"/>
    <mergeCell ref="X5:X7"/>
    <mergeCell ref="Y5:Y7"/>
    <mergeCell ref="Z5:Z7"/>
    <mergeCell ref="AA5:AA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portrait" paperSize="9" scale="2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124"/>
  <sheetViews>
    <sheetView zoomScale="70" zoomScaleNormal="70" zoomScaleSheetLayoutView="70" zoomScalePageLayoutView="0" workbookViewId="0" topLeftCell="A1">
      <selection activeCell="E30" sqref="E30"/>
    </sheetView>
  </sheetViews>
  <sheetFormatPr defaultColWidth="9.140625" defaultRowHeight="12.75"/>
  <cols>
    <col min="1" max="1" width="7.7109375" style="76" customWidth="1"/>
    <col min="2" max="2" width="83.57421875" style="76" customWidth="1"/>
    <col min="3" max="3" width="16.7109375" style="76" bestFit="1" customWidth="1"/>
    <col min="4" max="4" width="16.7109375" style="76" customWidth="1"/>
    <col min="5" max="5" width="15.7109375" style="76" customWidth="1"/>
    <col min="6" max="6" width="15.7109375" style="144" customWidth="1"/>
    <col min="7" max="29" width="15.7109375" style="76" customWidth="1"/>
    <col min="30" max="30" width="12.421875" style="76" bestFit="1" customWidth="1"/>
    <col min="31" max="16384" width="9.140625" style="76" customWidth="1"/>
  </cols>
  <sheetData>
    <row r="2" spans="1:30" ht="42" customHeight="1">
      <c r="A2" s="390" t="s">
        <v>875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206" t="s">
        <v>858</v>
      </c>
    </row>
    <row r="3" spans="1:29" ht="20.25" customHeight="1">
      <c r="A3" s="388"/>
      <c r="B3" s="389"/>
      <c r="C3" s="374" t="s">
        <v>763</v>
      </c>
      <c r="D3" s="374" t="s">
        <v>767</v>
      </c>
      <c r="E3" s="374" t="s">
        <v>764</v>
      </c>
      <c r="F3" s="288" t="s">
        <v>768</v>
      </c>
      <c r="G3" s="374" t="s">
        <v>776</v>
      </c>
      <c r="H3" s="374" t="s">
        <v>771</v>
      </c>
      <c r="I3" s="374" t="s">
        <v>766</v>
      </c>
      <c r="J3" s="374" t="s">
        <v>769</v>
      </c>
      <c r="K3" s="374" t="s">
        <v>773</v>
      </c>
      <c r="L3" s="374" t="s">
        <v>765</v>
      </c>
      <c r="M3" s="374" t="s">
        <v>770</v>
      </c>
      <c r="N3" s="374" t="s">
        <v>772</v>
      </c>
      <c r="O3" s="374" t="s">
        <v>817</v>
      </c>
      <c r="P3" s="374" t="s">
        <v>777</v>
      </c>
      <c r="Q3" s="374" t="s">
        <v>818</v>
      </c>
      <c r="R3" s="374" t="s">
        <v>780</v>
      </c>
      <c r="S3" s="374" t="s">
        <v>774</v>
      </c>
      <c r="T3" s="374" t="s">
        <v>779</v>
      </c>
      <c r="U3" s="374" t="s">
        <v>778</v>
      </c>
      <c r="V3" s="374" t="s">
        <v>775</v>
      </c>
      <c r="W3" s="374" t="s">
        <v>784</v>
      </c>
      <c r="X3" s="374" t="s">
        <v>782</v>
      </c>
      <c r="Y3" s="374" t="s">
        <v>783</v>
      </c>
      <c r="Z3" s="374" t="s">
        <v>781</v>
      </c>
      <c r="AA3" s="374" t="s">
        <v>819</v>
      </c>
      <c r="AB3" s="374" t="s">
        <v>785</v>
      </c>
      <c r="AC3" s="374" t="s">
        <v>856</v>
      </c>
    </row>
    <row r="4" spans="1:29" ht="20.25" customHeight="1">
      <c r="A4" s="389">
        <v>1</v>
      </c>
      <c r="B4" s="389"/>
      <c r="C4" s="375"/>
      <c r="D4" s="375"/>
      <c r="E4" s="375"/>
      <c r="F4" s="377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</row>
    <row r="5" spans="1:29" ht="20.25">
      <c r="A5" s="176" t="s">
        <v>448</v>
      </c>
      <c r="B5" s="177" t="s">
        <v>449</v>
      </c>
      <c r="C5" s="376"/>
      <c r="D5" s="376"/>
      <c r="E5" s="376"/>
      <c r="F5" s="289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</row>
    <row r="6" spans="1:29" s="144" customFormat="1" ht="20.25" customHeight="1">
      <c r="A6" s="178" t="s">
        <v>102</v>
      </c>
      <c r="B6" s="179" t="s">
        <v>450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9"/>
    </row>
    <row r="7" spans="1:29" s="144" customFormat="1" ht="20.25">
      <c r="A7" s="180" t="s">
        <v>419</v>
      </c>
      <c r="B7" s="179" t="s">
        <v>451</v>
      </c>
      <c r="C7" s="209">
        <v>194876</v>
      </c>
      <c r="D7" s="209">
        <v>171962</v>
      </c>
      <c r="E7" s="209">
        <v>206000.19517000002</v>
      </c>
      <c r="F7" s="209">
        <v>115661</v>
      </c>
      <c r="G7" s="209">
        <v>8075</v>
      </c>
      <c r="H7" s="209">
        <v>58399</v>
      </c>
      <c r="I7" s="209">
        <v>188646</v>
      </c>
      <c r="J7" s="209">
        <v>143945.49122999993</v>
      </c>
      <c r="K7" s="209">
        <v>45697</v>
      </c>
      <c r="L7" s="209">
        <v>204680</v>
      </c>
      <c r="M7" s="209">
        <v>103807</v>
      </c>
      <c r="N7" s="209">
        <v>150881</v>
      </c>
      <c r="O7" s="209">
        <v>11982</v>
      </c>
      <c r="P7" s="209">
        <v>18549.002</v>
      </c>
      <c r="Q7" s="209">
        <v>4204.19802</v>
      </c>
      <c r="R7" s="209">
        <v>4457</v>
      </c>
      <c r="S7" s="209">
        <v>14512</v>
      </c>
      <c r="T7" s="209">
        <v>64876</v>
      </c>
      <c r="U7" s="209">
        <v>2176</v>
      </c>
      <c r="V7" s="209">
        <v>15035</v>
      </c>
      <c r="W7" s="209">
        <v>930</v>
      </c>
      <c r="X7" s="209">
        <v>1702</v>
      </c>
      <c r="Y7" s="209">
        <v>1794</v>
      </c>
      <c r="Z7" s="209">
        <v>1319</v>
      </c>
      <c r="AA7" s="209">
        <v>21</v>
      </c>
      <c r="AB7" s="209">
        <v>20604</v>
      </c>
      <c r="AC7" s="189">
        <f aca="true" t="shared" si="0" ref="AC7:AC38">SUM(C7:AB7)</f>
        <v>1754790.88642</v>
      </c>
    </row>
    <row r="8" spans="1:29" s="144" customFormat="1" ht="47.25">
      <c r="A8" s="180"/>
      <c r="B8" s="179" t="s">
        <v>759</v>
      </c>
      <c r="C8" s="209">
        <v>0</v>
      </c>
      <c r="D8" s="209">
        <v>-281</v>
      </c>
      <c r="E8" s="209">
        <v>-7124.238009999912</v>
      </c>
      <c r="F8" s="209">
        <v>-9452</v>
      </c>
      <c r="G8" s="209">
        <v>-955</v>
      </c>
      <c r="H8" s="209">
        <v>-5123</v>
      </c>
      <c r="I8" s="209">
        <v>-5648</v>
      </c>
      <c r="J8" s="209">
        <v>-7835.874554000002</v>
      </c>
      <c r="K8" s="209">
        <v>0</v>
      </c>
      <c r="L8" s="209">
        <v>-21964</v>
      </c>
      <c r="M8" s="209">
        <v>-5984</v>
      </c>
      <c r="N8" s="209">
        <v>-10816</v>
      </c>
      <c r="O8" s="209">
        <v>0</v>
      </c>
      <c r="P8" s="209">
        <v>-1121.11635</v>
      </c>
      <c r="Q8" s="209">
        <v>0</v>
      </c>
      <c r="R8" s="209">
        <v>0</v>
      </c>
      <c r="S8" s="209">
        <v>0</v>
      </c>
      <c r="T8" s="209">
        <v>-5196</v>
      </c>
      <c r="U8" s="209">
        <v>0</v>
      </c>
      <c r="V8" s="209">
        <v>-165</v>
      </c>
      <c r="W8" s="209">
        <v>-35</v>
      </c>
      <c r="X8" s="209">
        <v>-2</v>
      </c>
      <c r="Y8" s="209">
        <v>0</v>
      </c>
      <c r="Z8" s="209">
        <v>0</v>
      </c>
      <c r="AA8" s="209">
        <v>0</v>
      </c>
      <c r="AB8" s="209">
        <v>-897</v>
      </c>
      <c r="AC8" s="189">
        <f t="shared" si="0"/>
        <v>-82599.22891399992</v>
      </c>
    </row>
    <row r="9" spans="1:29" s="144" customFormat="1" ht="20.25">
      <c r="A9" s="180" t="s">
        <v>421</v>
      </c>
      <c r="B9" s="179" t="s">
        <v>452</v>
      </c>
      <c r="C9" s="209">
        <v>-72223</v>
      </c>
      <c r="D9" s="209">
        <v>-24523</v>
      </c>
      <c r="E9" s="209">
        <v>-53049.94416</v>
      </c>
      <c r="F9" s="209">
        <v>-75040</v>
      </c>
      <c r="G9" s="209">
        <v>-2524</v>
      </c>
      <c r="H9" s="209">
        <v>-29457</v>
      </c>
      <c r="I9" s="209">
        <v>-10147</v>
      </c>
      <c r="J9" s="209">
        <v>-24166.474860000002</v>
      </c>
      <c r="K9" s="209">
        <v>-28433</v>
      </c>
      <c r="L9" s="209">
        <v>-62600</v>
      </c>
      <c r="M9" s="209">
        <v>-46789</v>
      </c>
      <c r="N9" s="209">
        <v>-27468</v>
      </c>
      <c r="O9" s="209">
        <v>-2553</v>
      </c>
      <c r="P9" s="209">
        <v>-781.88368</v>
      </c>
      <c r="Q9" s="209">
        <v>-207.47687</v>
      </c>
      <c r="R9" s="209">
        <v>-43</v>
      </c>
      <c r="S9" s="209">
        <v>-673</v>
      </c>
      <c r="T9" s="209">
        <v>-10370</v>
      </c>
      <c r="U9" s="209">
        <v>0</v>
      </c>
      <c r="V9" s="209">
        <v>0</v>
      </c>
      <c r="W9" s="209">
        <v>-1</v>
      </c>
      <c r="X9" s="209">
        <v>-224</v>
      </c>
      <c r="Y9" s="209">
        <v>0</v>
      </c>
      <c r="Z9" s="209">
        <v>0</v>
      </c>
      <c r="AA9" s="209">
        <v>0</v>
      </c>
      <c r="AB9" s="209">
        <v>-2389</v>
      </c>
      <c r="AC9" s="189">
        <f t="shared" si="0"/>
        <v>-473662.7795700001</v>
      </c>
    </row>
    <row r="10" spans="1:29" s="144" customFormat="1" ht="20.25">
      <c r="A10" s="180" t="s">
        <v>453</v>
      </c>
      <c r="B10" s="179" t="s">
        <v>454</v>
      </c>
      <c r="C10" s="209">
        <v>-21252</v>
      </c>
      <c r="D10" s="209">
        <v>-7476</v>
      </c>
      <c r="E10" s="209">
        <v>-10432.448</v>
      </c>
      <c r="F10" s="209">
        <v>-2713</v>
      </c>
      <c r="G10" s="209">
        <v>-202</v>
      </c>
      <c r="H10" s="209">
        <v>-2039</v>
      </c>
      <c r="I10" s="209">
        <v>-11981</v>
      </c>
      <c r="J10" s="209">
        <v>-10006</v>
      </c>
      <c r="K10" s="209">
        <v>333</v>
      </c>
      <c r="L10" s="209">
        <v>-5396</v>
      </c>
      <c r="M10" s="209">
        <v>-12309</v>
      </c>
      <c r="N10" s="209">
        <v>-3639</v>
      </c>
      <c r="O10" s="209">
        <v>-1303</v>
      </c>
      <c r="P10" s="209">
        <v>-2626.7493299999937</v>
      </c>
      <c r="Q10" s="209">
        <v>400.793</v>
      </c>
      <c r="R10" s="209">
        <v>-542</v>
      </c>
      <c r="S10" s="209">
        <v>-898</v>
      </c>
      <c r="T10" s="209">
        <v>3352</v>
      </c>
      <c r="U10" s="209">
        <v>-66</v>
      </c>
      <c r="V10" s="209">
        <v>-3916</v>
      </c>
      <c r="W10" s="209">
        <v>-157</v>
      </c>
      <c r="X10" s="209">
        <v>-241</v>
      </c>
      <c r="Y10" s="209">
        <v>-350</v>
      </c>
      <c r="Z10" s="209">
        <v>248</v>
      </c>
      <c r="AA10" s="209">
        <v>-11</v>
      </c>
      <c r="AB10" s="209">
        <v>-2490</v>
      </c>
      <c r="AC10" s="189">
        <f t="shared" si="0"/>
        <v>-95712.40432999999</v>
      </c>
    </row>
    <row r="11" spans="1:29" s="144" customFormat="1" ht="20.25">
      <c r="A11" s="180"/>
      <c r="B11" s="179" t="s">
        <v>455</v>
      </c>
      <c r="C11" s="209">
        <v>-6314</v>
      </c>
      <c r="D11" s="209">
        <v>2500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204</v>
      </c>
      <c r="L11" s="209">
        <v>0</v>
      </c>
      <c r="M11" s="209">
        <v>-377</v>
      </c>
      <c r="N11" s="209">
        <v>1150</v>
      </c>
      <c r="O11" s="209">
        <v>0</v>
      </c>
      <c r="P11" s="209">
        <v>321.8114899999993</v>
      </c>
      <c r="Q11" s="209">
        <v>0</v>
      </c>
      <c r="R11" s="209">
        <v>0</v>
      </c>
      <c r="S11" s="209">
        <v>0</v>
      </c>
      <c r="T11" s="209">
        <v>0</v>
      </c>
      <c r="U11" s="209">
        <v>-46</v>
      </c>
      <c r="V11" s="209">
        <v>0</v>
      </c>
      <c r="W11" s="209">
        <v>-53</v>
      </c>
      <c r="X11" s="209">
        <v>0</v>
      </c>
      <c r="Y11" s="209">
        <v>0</v>
      </c>
      <c r="Z11" s="209">
        <v>0</v>
      </c>
      <c r="AA11" s="209">
        <v>0</v>
      </c>
      <c r="AB11" s="209">
        <v>-349</v>
      </c>
      <c r="AC11" s="189">
        <f t="shared" si="0"/>
        <v>-2963.188510000001</v>
      </c>
    </row>
    <row r="12" spans="1:29" s="144" customFormat="1" ht="20.25">
      <c r="A12" s="180" t="s">
        <v>456</v>
      </c>
      <c r="B12" s="179" t="s">
        <v>457</v>
      </c>
      <c r="C12" s="209">
        <v>1485</v>
      </c>
      <c r="D12" s="209">
        <v>4363</v>
      </c>
      <c r="E12" s="209">
        <v>-2364.11</v>
      </c>
      <c r="F12" s="209">
        <v>1657</v>
      </c>
      <c r="G12" s="209">
        <v>98</v>
      </c>
      <c r="H12" s="209">
        <v>1167</v>
      </c>
      <c r="I12" s="209">
        <v>-269</v>
      </c>
      <c r="J12" s="209">
        <v>8344.124509999987</v>
      </c>
      <c r="K12" s="209">
        <v>-59</v>
      </c>
      <c r="L12" s="209">
        <v>8713</v>
      </c>
      <c r="M12" s="209">
        <v>12428</v>
      </c>
      <c r="N12" s="209">
        <v>-524</v>
      </c>
      <c r="O12" s="209">
        <v>34</v>
      </c>
      <c r="P12" s="209">
        <v>0</v>
      </c>
      <c r="Q12" s="209">
        <v>-182.316</v>
      </c>
      <c r="R12" s="209">
        <v>0</v>
      </c>
      <c r="S12" s="209">
        <v>29</v>
      </c>
      <c r="T12" s="209">
        <v>7376</v>
      </c>
      <c r="U12" s="209">
        <v>0</v>
      </c>
      <c r="V12" s="209">
        <v>0</v>
      </c>
      <c r="W12" s="209">
        <v>0</v>
      </c>
      <c r="X12" s="209">
        <v>45</v>
      </c>
      <c r="Y12" s="209">
        <v>0</v>
      </c>
      <c r="Z12" s="209">
        <v>0</v>
      </c>
      <c r="AA12" s="209">
        <v>0</v>
      </c>
      <c r="AB12" s="209">
        <v>48</v>
      </c>
      <c r="AC12" s="189">
        <f t="shared" si="0"/>
        <v>42388.69850999999</v>
      </c>
    </row>
    <row r="13" spans="1:29" s="144" customFormat="1" ht="20.25">
      <c r="A13" s="181"/>
      <c r="B13" s="182" t="s">
        <v>458</v>
      </c>
      <c r="C13" s="209">
        <v>102886</v>
      </c>
      <c r="D13" s="209">
        <v>144326</v>
      </c>
      <c r="E13" s="209">
        <v>140153.69301000002</v>
      </c>
      <c r="F13" s="209">
        <v>39565</v>
      </c>
      <c r="G13" s="209">
        <v>5447</v>
      </c>
      <c r="H13" s="209">
        <v>28070</v>
      </c>
      <c r="I13" s="209">
        <v>166249</v>
      </c>
      <c r="J13" s="209">
        <v>118117.1408799999</v>
      </c>
      <c r="K13" s="209">
        <v>17538</v>
      </c>
      <c r="L13" s="209">
        <v>145397</v>
      </c>
      <c r="M13" s="209">
        <v>57137</v>
      </c>
      <c r="N13" s="209">
        <v>119250</v>
      </c>
      <c r="O13" s="209">
        <v>8160</v>
      </c>
      <c r="P13" s="209">
        <v>15140.368990000008</v>
      </c>
      <c r="Q13" s="209">
        <v>4215.19815</v>
      </c>
      <c r="R13" s="209">
        <v>3872</v>
      </c>
      <c r="S13" s="209">
        <v>12970</v>
      </c>
      <c r="T13" s="209">
        <v>65234</v>
      </c>
      <c r="U13" s="209">
        <v>2110</v>
      </c>
      <c r="V13" s="209">
        <v>11119</v>
      </c>
      <c r="W13" s="209">
        <v>772</v>
      </c>
      <c r="X13" s="209">
        <v>1282</v>
      </c>
      <c r="Y13" s="209">
        <v>1444</v>
      </c>
      <c r="Z13" s="209">
        <v>1567</v>
      </c>
      <c r="AA13" s="209">
        <v>10</v>
      </c>
      <c r="AB13" s="209">
        <v>15773</v>
      </c>
      <c r="AC13" s="189">
        <f t="shared" si="0"/>
        <v>1227804.40103</v>
      </c>
    </row>
    <row r="14" spans="1:29" s="144" customFormat="1" ht="31.5">
      <c r="A14" s="175" t="s">
        <v>103</v>
      </c>
      <c r="B14" s="179" t="s">
        <v>849</v>
      </c>
      <c r="C14" s="209">
        <v>0</v>
      </c>
      <c r="D14" s="209">
        <v>3617</v>
      </c>
      <c r="E14" s="209">
        <v>6235.00752</v>
      </c>
      <c r="F14" s="209">
        <v>241</v>
      </c>
      <c r="G14" s="209">
        <v>0</v>
      </c>
      <c r="H14" s="209">
        <v>0</v>
      </c>
      <c r="I14" s="209">
        <v>5702</v>
      </c>
      <c r="J14" s="209">
        <v>0</v>
      </c>
      <c r="K14" s="209">
        <v>0</v>
      </c>
      <c r="L14" s="209">
        <v>0</v>
      </c>
      <c r="M14" s="209">
        <v>959</v>
      </c>
      <c r="N14" s="209">
        <v>0</v>
      </c>
      <c r="O14" s="209">
        <v>0</v>
      </c>
      <c r="P14" s="209">
        <v>0</v>
      </c>
      <c r="Q14" s="209">
        <v>0</v>
      </c>
      <c r="R14" s="209">
        <v>13</v>
      </c>
      <c r="S14" s="209">
        <v>0</v>
      </c>
      <c r="T14" s="209">
        <v>0</v>
      </c>
      <c r="U14" s="209">
        <v>0</v>
      </c>
      <c r="V14" s="209">
        <v>0</v>
      </c>
      <c r="W14" s="209">
        <v>0</v>
      </c>
      <c r="X14" s="209">
        <v>0</v>
      </c>
      <c r="Y14" s="209">
        <v>129</v>
      </c>
      <c r="Z14" s="209">
        <v>0</v>
      </c>
      <c r="AA14" s="209">
        <v>0</v>
      </c>
      <c r="AB14" s="209">
        <v>0</v>
      </c>
      <c r="AC14" s="189">
        <f t="shared" si="0"/>
        <v>16896.00752</v>
      </c>
    </row>
    <row r="15" spans="1:29" s="144" customFormat="1" ht="20.25">
      <c r="A15" s="175" t="s">
        <v>104</v>
      </c>
      <c r="B15" s="179" t="s">
        <v>459</v>
      </c>
      <c r="C15" s="209">
        <v>736</v>
      </c>
      <c r="D15" s="209">
        <v>3961</v>
      </c>
      <c r="E15" s="209">
        <v>1564.6726600000002</v>
      </c>
      <c r="F15" s="209">
        <v>29</v>
      </c>
      <c r="G15" s="209">
        <v>2532</v>
      </c>
      <c r="H15" s="209">
        <v>563</v>
      </c>
      <c r="I15" s="209">
        <v>1190</v>
      </c>
      <c r="J15" s="209">
        <v>5304</v>
      </c>
      <c r="K15" s="209">
        <v>1576</v>
      </c>
      <c r="L15" s="209">
        <v>0</v>
      </c>
      <c r="M15" s="209">
        <v>139</v>
      </c>
      <c r="N15" s="209">
        <v>3304</v>
      </c>
      <c r="O15" s="209">
        <v>107</v>
      </c>
      <c r="P15" s="209">
        <v>782.17192</v>
      </c>
      <c r="Q15" s="209">
        <v>1.03728</v>
      </c>
      <c r="R15" s="209">
        <v>0</v>
      </c>
      <c r="S15" s="209">
        <v>101</v>
      </c>
      <c r="T15" s="209">
        <v>0</v>
      </c>
      <c r="U15" s="209">
        <v>0</v>
      </c>
      <c r="V15" s="209">
        <v>0</v>
      </c>
      <c r="W15" s="209">
        <v>31</v>
      </c>
      <c r="X15" s="209">
        <v>0</v>
      </c>
      <c r="Y15" s="209">
        <v>0</v>
      </c>
      <c r="Z15" s="209">
        <v>0</v>
      </c>
      <c r="AA15" s="209">
        <v>0</v>
      </c>
      <c r="AB15" s="209">
        <v>0</v>
      </c>
      <c r="AC15" s="189">
        <f t="shared" si="0"/>
        <v>21920.88186</v>
      </c>
    </row>
    <row r="16" spans="1:29" s="144" customFormat="1" ht="20.25">
      <c r="A16" s="178" t="s">
        <v>105</v>
      </c>
      <c r="B16" s="179" t="s">
        <v>460</v>
      </c>
      <c r="C16" s="209">
        <v>0</v>
      </c>
      <c r="D16" s="209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09">
        <v>0</v>
      </c>
      <c r="T16" s="209">
        <v>0</v>
      </c>
      <c r="U16" s="209">
        <v>0</v>
      </c>
      <c r="V16" s="209">
        <v>0</v>
      </c>
      <c r="W16" s="209">
        <v>0</v>
      </c>
      <c r="X16" s="209">
        <v>0</v>
      </c>
      <c r="Y16" s="209">
        <v>0</v>
      </c>
      <c r="Z16" s="209">
        <v>0</v>
      </c>
      <c r="AA16" s="209">
        <v>0</v>
      </c>
      <c r="AB16" s="209">
        <v>0</v>
      </c>
      <c r="AC16" s="189">
        <f t="shared" si="0"/>
        <v>0</v>
      </c>
    </row>
    <row r="17" spans="1:29" s="144" customFormat="1" ht="20.25">
      <c r="A17" s="180" t="s">
        <v>419</v>
      </c>
      <c r="B17" s="179" t="s">
        <v>461</v>
      </c>
      <c r="C17" s="209">
        <v>0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0</v>
      </c>
      <c r="M17" s="209">
        <v>0</v>
      </c>
      <c r="N17" s="209">
        <v>0</v>
      </c>
      <c r="O17" s="209">
        <v>0</v>
      </c>
      <c r="P17" s="209">
        <v>0</v>
      </c>
      <c r="Q17" s="209">
        <v>0</v>
      </c>
      <c r="R17" s="209">
        <v>0</v>
      </c>
      <c r="S17" s="209">
        <v>0</v>
      </c>
      <c r="T17" s="209">
        <v>0</v>
      </c>
      <c r="U17" s="209">
        <v>0</v>
      </c>
      <c r="V17" s="209">
        <v>0</v>
      </c>
      <c r="W17" s="209">
        <v>0</v>
      </c>
      <c r="X17" s="209">
        <v>0</v>
      </c>
      <c r="Y17" s="209">
        <v>0</v>
      </c>
      <c r="Z17" s="209">
        <v>0</v>
      </c>
      <c r="AA17" s="209">
        <v>0</v>
      </c>
      <c r="AB17" s="209">
        <v>0</v>
      </c>
      <c r="AC17" s="189">
        <f t="shared" si="0"/>
        <v>0</v>
      </c>
    </row>
    <row r="18" spans="1:29" s="144" customFormat="1" ht="20.25">
      <c r="A18" s="180" t="s">
        <v>462</v>
      </c>
      <c r="B18" s="179" t="s">
        <v>420</v>
      </c>
      <c r="C18" s="209">
        <v>-99050</v>
      </c>
      <c r="D18" s="209">
        <v>-79713</v>
      </c>
      <c r="E18" s="209">
        <v>-110625.07622000003</v>
      </c>
      <c r="F18" s="209">
        <v>-63169</v>
      </c>
      <c r="G18" s="209">
        <v>-4001</v>
      </c>
      <c r="H18" s="209">
        <v>-36369</v>
      </c>
      <c r="I18" s="209">
        <v>-101721</v>
      </c>
      <c r="J18" s="209">
        <v>-73141.97848</v>
      </c>
      <c r="K18" s="209">
        <v>-1229</v>
      </c>
      <c r="L18" s="209">
        <v>-95113</v>
      </c>
      <c r="M18" s="209">
        <v>-62752</v>
      </c>
      <c r="N18" s="209">
        <v>-62436</v>
      </c>
      <c r="O18" s="209">
        <v>-6031</v>
      </c>
      <c r="P18" s="209">
        <v>-3557.908</v>
      </c>
      <c r="Q18" s="209">
        <v>-276.53497999999996</v>
      </c>
      <c r="R18" s="209">
        <v>-2189</v>
      </c>
      <c r="S18" s="209">
        <v>-8193</v>
      </c>
      <c r="T18" s="209">
        <v>-24273</v>
      </c>
      <c r="U18" s="209">
        <v>-1424</v>
      </c>
      <c r="V18" s="209">
        <v>-7652</v>
      </c>
      <c r="W18" s="209">
        <v>-384</v>
      </c>
      <c r="X18" s="209">
        <v>-307</v>
      </c>
      <c r="Y18" s="209">
        <v>-540</v>
      </c>
      <c r="Z18" s="209">
        <v>-442</v>
      </c>
      <c r="AA18" s="209">
        <v>-1</v>
      </c>
      <c r="AB18" s="209">
        <v>-7418</v>
      </c>
      <c r="AC18" s="189">
        <f t="shared" si="0"/>
        <v>-852008.4976800001</v>
      </c>
    </row>
    <row r="19" spans="1:29" s="144" customFormat="1" ht="20.25">
      <c r="A19" s="180" t="s">
        <v>463</v>
      </c>
      <c r="B19" s="179" t="s">
        <v>464</v>
      </c>
      <c r="C19" s="209">
        <v>35681</v>
      </c>
      <c r="D19" s="209">
        <v>6069</v>
      </c>
      <c r="E19" s="209">
        <v>31299.446239999997</v>
      </c>
      <c r="F19" s="209">
        <v>41430</v>
      </c>
      <c r="G19" s="209">
        <v>1527</v>
      </c>
      <c r="H19" s="209">
        <v>22170</v>
      </c>
      <c r="I19" s="209">
        <v>10146</v>
      </c>
      <c r="J19" s="209">
        <v>7163</v>
      </c>
      <c r="K19" s="209">
        <v>134</v>
      </c>
      <c r="L19" s="209">
        <v>49081</v>
      </c>
      <c r="M19" s="209">
        <v>28863</v>
      </c>
      <c r="N19" s="209">
        <v>6441</v>
      </c>
      <c r="O19" s="209">
        <v>3885</v>
      </c>
      <c r="P19" s="209">
        <v>38.07414</v>
      </c>
      <c r="Q19" s="209">
        <v>0</v>
      </c>
      <c r="R19" s="209">
        <v>0</v>
      </c>
      <c r="S19" s="209">
        <v>0</v>
      </c>
      <c r="T19" s="209">
        <v>219</v>
      </c>
      <c r="U19" s="209">
        <v>0</v>
      </c>
      <c r="V19" s="209">
        <v>0</v>
      </c>
      <c r="W19" s="209">
        <v>0</v>
      </c>
      <c r="X19" s="209">
        <v>11</v>
      </c>
      <c r="Y19" s="209">
        <v>0</v>
      </c>
      <c r="Z19" s="209">
        <v>0</v>
      </c>
      <c r="AA19" s="209">
        <v>0</v>
      </c>
      <c r="AB19" s="209">
        <v>442</v>
      </c>
      <c r="AC19" s="189">
        <f t="shared" si="0"/>
        <v>244599.52038</v>
      </c>
    </row>
    <row r="20" spans="1:29" s="144" customFormat="1" ht="20.25">
      <c r="A20" s="181"/>
      <c r="B20" s="180" t="s">
        <v>465</v>
      </c>
      <c r="C20" s="209">
        <v>-63369</v>
      </c>
      <c r="D20" s="209">
        <v>-73644</v>
      </c>
      <c r="E20" s="209">
        <v>-79325.62998000003</v>
      </c>
      <c r="F20" s="209">
        <v>-21739</v>
      </c>
      <c r="G20" s="209">
        <v>-2474</v>
      </c>
      <c r="H20" s="209">
        <v>-14199</v>
      </c>
      <c r="I20" s="209">
        <v>-91575</v>
      </c>
      <c r="J20" s="209">
        <v>-65978.97848</v>
      </c>
      <c r="K20" s="209">
        <v>-1095</v>
      </c>
      <c r="L20" s="209">
        <v>-46032</v>
      </c>
      <c r="M20" s="209">
        <v>-33889</v>
      </c>
      <c r="N20" s="209">
        <v>-55995</v>
      </c>
      <c r="O20" s="209">
        <v>-2146</v>
      </c>
      <c r="P20" s="209">
        <v>-3519.8338599999997</v>
      </c>
      <c r="Q20" s="209">
        <v>-276.53497999999996</v>
      </c>
      <c r="R20" s="209">
        <v>-2189</v>
      </c>
      <c r="S20" s="209">
        <v>-8193</v>
      </c>
      <c r="T20" s="209">
        <v>-24054</v>
      </c>
      <c r="U20" s="209">
        <v>-1424</v>
      </c>
      <c r="V20" s="209">
        <v>-7652</v>
      </c>
      <c r="W20" s="209">
        <v>-384</v>
      </c>
      <c r="X20" s="209">
        <v>-296</v>
      </c>
      <c r="Y20" s="209">
        <v>-540</v>
      </c>
      <c r="Z20" s="209">
        <v>-442</v>
      </c>
      <c r="AA20" s="209">
        <v>-1</v>
      </c>
      <c r="AB20" s="209">
        <v>-6976</v>
      </c>
      <c r="AC20" s="189">
        <f t="shared" si="0"/>
        <v>-607408.9773</v>
      </c>
    </row>
    <row r="21" spans="1:29" s="144" customFormat="1" ht="20.25">
      <c r="A21" s="180" t="s">
        <v>421</v>
      </c>
      <c r="B21" s="179" t="s">
        <v>466</v>
      </c>
      <c r="C21" s="209">
        <v>8998</v>
      </c>
      <c r="D21" s="209">
        <v>-27682</v>
      </c>
      <c r="E21" s="209">
        <v>2399.716</v>
      </c>
      <c r="F21" s="209">
        <v>12042</v>
      </c>
      <c r="G21" s="209">
        <v>1252</v>
      </c>
      <c r="H21" s="209">
        <v>4472</v>
      </c>
      <c r="I21" s="209">
        <v>-27448</v>
      </c>
      <c r="J21" s="209">
        <v>-13891</v>
      </c>
      <c r="K21" s="209">
        <v>1748</v>
      </c>
      <c r="L21" s="209">
        <v>-19471</v>
      </c>
      <c r="M21" s="209">
        <v>-5249</v>
      </c>
      <c r="N21" s="209">
        <v>-18047</v>
      </c>
      <c r="O21" s="209">
        <v>3273</v>
      </c>
      <c r="P21" s="209">
        <v>-2426.6837799999994</v>
      </c>
      <c r="Q21" s="209">
        <v>63.17</v>
      </c>
      <c r="R21" s="209">
        <v>-145</v>
      </c>
      <c r="S21" s="209">
        <v>-513</v>
      </c>
      <c r="T21" s="209">
        <v>-15604</v>
      </c>
      <c r="U21" s="209">
        <v>-387</v>
      </c>
      <c r="V21" s="209">
        <v>-116</v>
      </c>
      <c r="W21" s="209">
        <v>-312</v>
      </c>
      <c r="X21" s="209">
        <v>-61</v>
      </c>
      <c r="Y21" s="209">
        <v>-65</v>
      </c>
      <c r="Z21" s="209">
        <v>-99</v>
      </c>
      <c r="AA21" s="209">
        <v>0</v>
      </c>
      <c r="AB21" s="209">
        <v>-5045</v>
      </c>
      <c r="AC21" s="189">
        <f t="shared" si="0"/>
        <v>-102313.79778000001</v>
      </c>
    </row>
    <row r="22" spans="1:29" s="144" customFormat="1" ht="20.25">
      <c r="A22" s="180" t="s">
        <v>453</v>
      </c>
      <c r="B22" s="179" t="s">
        <v>761</v>
      </c>
      <c r="C22" s="209">
        <v>4347</v>
      </c>
      <c r="D22" s="209">
        <v>21213</v>
      </c>
      <c r="E22" s="209">
        <v>-2004.719</v>
      </c>
      <c r="F22" s="209">
        <v>-15439</v>
      </c>
      <c r="G22" s="209">
        <v>-573</v>
      </c>
      <c r="H22" s="209">
        <v>-2727</v>
      </c>
      <c r="I22" s="209">
        <v>24807</v>
      </c>
      <c r="J22" s="209">
        <v>14922.115709999971</v>
      </c>
      <c r="K22" s="209">
        <v>601</v>
      </c>
      <c r="L22" s="209">
        <v>14548</v>
      </c>
      <c r="M22" s="209">
        <v>13362</v>
      </c>
      <c r="N22" s="209">
        <v>13326</v>
      </c>
      <c r="O22" s="209">
        <v>-4874</v>
      </c>
      <c r="P22" s="209">
        <v>-381.04193999999995</v>
      </c>
      <c r="Q22" s="209">
        <v>0</v>
      </c>
      <c r="R22" s="209">
        <v>0</v>
      </c>
      <c r="S22" s="209">
        <v>0</v>
      </c>
      <c r="T22" s="209">
        <v>2508</v>
      </c>
      <c r="U22" s="209">
        <v>0</v>
      </c>
      <c r="V22" s="209">
        <v>0</v>
      </c>
      <c r="W22" s="209">
        <v>0</v>
      </c>
      <c r="X22" s="209">
        <v>13</v>
      </c>
      <c r="Y22" s="209">
        <v>0</v>
      </c>
      <c r="Z22" s="209">
        <v>0</v>
      </c>
      <c r="AA22" s="209">
        <v>0</v>
      </c>
      <c r="AB22" s="209">
        <v>217</v>
      </c>
      <c r="AC22" s="189">
        <f t="shared" si="0"/>
        <v>83865.35476999998</v>
      </c>
    </row>
    <row r="23" spans="1:29" s="144" customFormat="1" ht="20.25">
      <c r="A23" s="181"/>
      <c r="B23" s="182" t="s">
        <v>467</v>
      </c>
      <c r="C23" s="209">
        <v>-50024</v>
      </c>
      <c r="D23" s="209">
        <v>-80113</v>
      </c>
      <c r="E23" s="209">
        <v>-78930.63298000002</v>
      </c>
      <c r="F23" s="209">
        <v>-25136</v>
      </c>
      <c r="G23" s="209">
        <v>-1795</v>
      </c>
      <c r="H23" s="209">
        <v>-12454</v>
      </c>
      <c r="I23" s="209">
        <v>-94216</v>
      </c>
      <c r="J23" s="209">
        <v>-64947.862770000036</v>
      </c>
      <c r="K23" s="209">
        <v>1254</v>
      </c>
      <c r="L23" s="209">
        <v>-50955</v>
      </c>
      <c r="M23" s="209">
        <v>-25776</v>
      </c>
      <c r="N23" s="209">
        <v>-60716</v>
      </c>
      <c r="O23" s="209">
        <v>-3747</v>
      </c>
      <c r="P23" s="209">
        <v>-6327.559579999999</v>
      </c>
      <c r="Q23" s="209">
        <v>-213.36497999999995</v>
      </c>
      <c r="R23" s="209">
        <v>-2334</v>
      </c>
      <c r="S23" s="209">
        <v>-8706</v>
      </c>
      <c r="T23" s="209">
        <v>-37150</v>
      </c>
      <c r="U23" s="209">
        <v>-1811</v>
      </c>
      <c r="V23" s="209">
        <v>-7768</v>
      </c>
      <c r="W23" s="209">
        <v>-696</v>
      </c>
      <c r="X23" s="209">
        <v>-344</v>
      </c>
      <c r="Y23" s="209">
        <v>-605</v>
      </c>
      <c r="Z23" s="209">
        <v>-541</v>
      </c>
      <c r="AA23" s="209">
        <v>-1</v>
      </c>
      <c r="AB23" s="209">
        <v>-11804</v>
      </c>
      <c r="AC23" s="189">
        <f t="shared" si="0"/>
        <v>-625857.42031</v>
      </c>
    </row>
    <row r="24" spans="1:29" s="144" customFormat="1" ht="31.5">
      <c r="A24" s="178" t="s">
        <v>106</v>
      </c>
      <c r="B24" s="179" t="s">
        <v>468</v>
      </c>
      <c r="C24" s="209">
        <v>0</v>
      </c>
      <c r="D24" s="209">
        <v>0</v>
      </c>
      <c r="E24" s="209">
        <v>0</v>
      </c>
      <c r="F24" s="209">
        <v>0</v>
      </c>
      <c r="G24" s="209">
        <v>0</v>
      </c>
      <c r="H24" s="209">
        <v>0</v>
      </c>
      <c r="I24" s="209">
        <v>0</v>
      </c>
      <c r="J24" s="209">
        <v>0</v>
      </c>
      <c r="K24" s="209">
        <v>0</v>
      </c>
      <c r="L24" s="209">
        <v>0</v>
      </c>
      <c r="M24" s="209">
        <v>0</v>
      </c>
      <c r="N24" s="209">
        <v>0</v>
      </c>
      <c r="O24" s="209">
        <v>0</v>
      </c>
      <c r="P24" s="209">
        <v>0</v>
      </c>
      <c r="Q24" s="209">
        <v>0</v>
      </c>
      <c r="R24" s="209">
        <v>0</v>
      </c>
      <c r="S24" s="209">
        <v>0</v>
      </c>
      <c r="T24" s="209">
        <v>0</v>
      </c>
      <c r="U24" s="209">
        <v>0</v>
      </c>
      <c r="V24" s="209">
        <v>0</v>
      </c>
      <c r="W24" s="209">
        <v>0</v>
      </c>
      <c r="X24" s="209">
        <v>0</v>
      </c>
      <c r="Y24" s="209">
        <v>0</v>
      </c>
      <c r="Z24" s="209">
        <v>0</v>
      </c>
      <c r="AA24" s="209">
        <v>0</v>
      </c>
      <c r="AB24" s="209">
        <v>0</v>
      </c>
      <c r="AC24" s="189">
        <f t="shared" si="0"/>
        <v>0</v>
      </c>
    </row>
    <row r="25" spans="1:29" s="144" customFormat="1" ht="20.25">
      <c r="A25" s="180" t="s">
        <v>419</v>
      </c>
      <c r="B25" s="179" t="s">
        <v>469</v>
      </c>
      <c r="C25" s="209">
        <v>11472</v>
      </c>
      <c r="D25" s="209">
        <v>1563</v>
      </c>
      <c r="E25" s="209">
        <v>0</v>
      </c>
      <c r="F25" s="209">
        <v>5979</v>
      </c>
      <c r="G25" s="209">
        <v>-30</v>
      </c>
      <c r="H25" s="209">
        <v>1976</v>
      </c>
      <c r="I25" s="209">
        <v>5214</v>
      </c>
      <c r="J25" s="209">
        <v>0</v>
      </c>
      <c r="K25" s="209">
        <v>1105</v>
      </c>
      <c r="L25" s="209">
        <v>0</v>
      </c>
      <c r="M25" s="209">
        <v>-2249</v>
      </c>
      <c r="N25" s="209">
        <v>-667</v>
      </c>
      <c r="O25" s="209">
        <v>0</v>
      </c>
      <c r="P25" s="209">
        <v>-162.49293999999995</v>
      </c>
      <c r="Q25" s="209">
        <v>0</v>
      </c>
      <c r="R25" s="209">
        <v>0</v>
      </c>
      <c r="S25" s="209">
        <v>28</v>
      </c>
      <c r="T25" s="209">
        <v>0</v>
      </c>
      <c r="U25" s="209">
        <v>0</v>
      </c>
      <c r="V25" s="209">
        <v>-16</v>
      </c>
      <c r="W25" s="209">
        <v>11</v>
      </c>
      <c r="X25" s="209">
        <v>0</v>
      </c>
      <c r="Y25" s="209">
        <v>0</v>
      </c>
      <c r="Z25" s="209">
        <v>0</v>
      </c>
      <c r="AA25" s="209">
        <v>0</v>
      </c>
      <c r="AB25" s="209">
        <v>46</v>
      </c>
      <c r="AC25" s="189">
        <f t="shared" si="0"/>
        <v>24269.50706</v>
      </c>
    </row>
    <row r="26" spans="1:29" s="144" customFormat="1" ht="20.25">
      <c r="A26" s="180" t="s">
        <v>421</v>
      </c>
      <c r="B26" s="179" t="s">
        <v>470</v>
      </c>
      <c r="C26" s="209">
        <v>-304</v>
      </c>
      <c r="D26" s="209">
        <v>0</v>
      </c>
      <c r="E26" s="209">
        <v>0</v>
      </c>
      <c r="F26" s="209">
        <v>0</v>
      </c>
      <c r="G26" s="209">
        <v>0</v>
      </c>
      <c r="H26" s="209">
        <v>-988</v>
      </c>
      <c r="I26" s="209">
        <v>0</v>
      </c>
      <c r="J26" s="209">
        <v>0</v>
      </c>
      <c r="K26" s="209">
        <v>-13</v>
      </c>
      <c r="L26" s="209">
        <v>0</v>
      </c>
      <c r="M26" s="209">
        <v>147</v>
      </c>
      <c r="N26" s="209">
        <v>0</v>
      </c>
      <c r="O26" s="209">
        <v>0</v>
      </c>
      <c r="P26" s="209">
        <v>0</v>
      </c>
      <c r="Q26" s="209">
        <v>0</v>
      </c>
      <c r="R26" s="209">
        <v>0</v>
      </c>
      <c r="S26" s="209">
        <v>0</v>
      </c>
      <c r="T26" s="209">
        <v>0</v>
      </c>
      <c r="U26" s="209">
        <v>0</v>
      </c>
      <c r="V26" s="209">
        <v>0</v>
      </c>
      <c r="W26" s="209">
        <v>0</v>
      </c>
      <c r="X26" s="209">
        <v>0</v>
      </c>
      <c r="Y26" s="209">
        <v>0</v>
      </c>
      <c r="Z26" s="209">
        <v>0</v>
      </c>
      <c r="AA26" s="209">
        <v>0</v>
      </c>
      <c r="AB26" s="209">
        <v>0</v>
      </c>
      <c r="AC26" s="189">
        <f t="shared" si="0"/>
        <v>-1158</v>
      </c>
    </row>
    <row r="27" spans="1:29" s="144" customFormat="1" ht="20.25">
      <c r="A27" s="178"/>
      <c r="B27" s="182" t="s">
        <v>471</v>
      </c>
      <c r="C27" s="209">
        <v>11168</v>
      </c>
      <c r="D27" s="209">
        <v>1563</v>
      </c>
      <c r="E27" s="209">
        <v>0</v>
      </c>
      <c r="F27" s="209">
        <v>5979</v>
      </c>
      <c r="G27" s="209">
        <v>-30</v>
      </c>
      <c r="H27" s="209">
        <v>988</v>
      </c>
      <c r="I27" s="209">
        <v>5214</v>
      </c>
      <c r="J27" s="209">
        <v>0</v>
      </c>
      <c r="K27" s="209">
        <v>1092</v>
      </c>
      <c r="L27" s="209">
        <v>0</v>
      </c>
      <c r="M27" s="209">
        <v>-2102</v>
      </c>
      <c r="N27" s="209">
        <v>-667</v>
      </c>
      <c r="O27" s="209">
        <v>0</v>
      </c>
      <c r="P27" s="209">
        <v>-162.49293999999995</v>
      </c>
      <c r="Q27" s="209">
        <v>0</v>
      </c>
      <c r="R27" s="209">
        <v>0</v>
      </c>
      <c r="S27" s="209">
        <v>28</v>
      </c>
      <c r="T27" s="209">
        <v>0</v>
      </c>
      <c r="U27" s="209">
        <v>0</v>
      </c>
      <c r="V27" s="209">
        <v>-16</v>
      </c>
      <c r="W27" s="209">
        <v>11</v>
      </c>
      <c r="X27" s="209">
        <v>0</v>
      </c>
      <c r="Y27" s="209">
        <v>0</v>
      </c>
      <c r="Z27" s="209">
        <v>0</v>
      </c>
      <c r="AA27" s="209">
        <v>0</v>
      </c>
      <c r="AB27" s="209">
        <v>46</v>
      </c>
      <c r="AC27" s="189">
        <f t="shared" si="0"/>
        <v>23111.50706</v>
      </c>
    </row>
    <row r="28" spans="1:29" s="144" customFormat="1" ht="31.5">
      <c r="A28" s="178" t="s">
        <v>107</v>
      </c>
      <c r="B28" s="179" t="s">
        <v>532</v>
      </c>
      <c r="C28" s="209">
        <v>-154</v>
      </c>
      <c r="D28" s="209">
        <v>-839</v>
      </c>
      <c r="E28" s="209">
        <v>0</v>
      </c>
      <c r="F28" s="209">
        <v>0</v>
      </c>
      <c r="G28" s="209">
        <v>-192</v>
      </c>
      <c r="H28" s="209">
        <v>-2531</v>
      </c>
      <c r="I28" s="209">
        <v>-425</v>
      </c>
      <c r="J28" s="209">
        <v>0</v>
      </c>
      <c r="K28" s="209">
        <v>-3153</v>
      </c>
      <c r="L28" s="209">
        <v>0</v>
      </c>
      <c r="M28" s="209">
        <v>0</v>
      </c>
      <c r="N28" s="209">
        <v>-810</v>
      </c>
      <c r="O28" s="209">
        <v>0</v>
      </c>
      <c r="P28" s="209">
        <v>0</v>
      </c>
      <c r="Q28" s="209">
        <v>0</v>
      </c>
      <c r="R28" s="209">
        <v>-21</v>
      </c>
      <c r="S28" s="209">
        <v>0</v>
      </c>
      <c r="T28" s="209">
        <v>0</v>
      </c>
      <c r="U28" s="209">
        <v>0</v>
      </c>
      <c r="V28" s="209">
        <v>0</v>
      </c>
      <c r="W28" s="209">
        <v>0</v>
      </c>
      <c r="X28" s="209">
        <v>0</v>
      </c>
      <c r="Y28" s="209">
        <v>0</v>
      </c>
      <c r="Z28" s="209">
        <v>0</v>
      </c>
      <c r="AA28" s="209">
        <v>0</v>
      </c>
      <c r="AB28" s="209">
        <v>-13</v>
      </c>
      <c r="AC28" s="189">
        <f t="shared" si="0"/>
        <v>-8138</v>
      </c>
    </row>
    <row r="29" spans="1:29" s="144" customFormat="1" ht="20.25">
      <c r="A29" s="178" t="s">
        <v>108</v>
      </c>
      <c r="B29" s="179" t="s">
        <v>472</v>
      </c>
      <c r="C29" s="209">
        <v>0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209">
        <v>0</v>
      </c>
      <c r="R29" s="209">
        <v>0</v>
      </c>
      <c r="S29" s="209">
        <v>0</v>
      </c>
      <c r="T29" s="209">
        <v>0</v>
      </c>
      <c r="U29" s="209">
        <v>0</v>
      </c>
      <c r="V29" s="209">
        <v>0</v>
      </c>
      <c r="W29" s="209">
        <v>0</v>
      </c>
      <c r="X29" s="209">
        <v>0</v>
      </c>
      <c r="Y29" s="209">
        <v>0</v>
      </c>
      <c r="Z29" s="209">
        <v>0</v>
      </c>
      <c r="AA29" s="209">
        <v>0</v>
      </c>
      <c r="AB29" s="209">
        <v>0</v>
      </c>
      <c r="AC29" s="189">
        <f t="shared" si="0"/>
        <v>0</v>
      </c>
    </row>
    <row r="30" spans="1:29" s="144" customFormat="1" ht="20.25">
      <c r="A30" s="180" t="s">
        <v>419</v>
      </c>
      <c r="B30" s="179" t="s">
        <v>473</v>
      </c>
      <c r="C30" s="209">
        <v>-42032</v>
      </c>
      <c r="D30" s="209">
        <v>-35886</v>
      </c>
      <c r="E30" s="209">
        <v>-44449.35113000001</v>
      </c>
      <c r="F30" s="209">
        <v>-28030</v>
      </c>
      <c r="G30" s="209">
        <v>-1140</v>
      </c>
      <c r="H30" s="209">
        <v>-13260</v>
      </c>
      <c r="I30" s="209">
        <v>-47623</v>
      </c>
      <c r="J30" s="209">
        <v>-38477.604029899994</v>
      </c>
      <c r="K30" s="209">
        <v>-150</v>
      </c>
      <c r="L30" s="209">
        <v>-46232</v>
      </c>
      <c r="M30" s="209">
        <v>-26678</v>
      </c>
      <c r="N30" s="209">
        <v>-40027</v>
      </c>
      <c r="O30" s="209">
        <v>-4333</v>
      </c>
      <c r="P30" s="209">
        <v>-5454.6738399999995</v>
      </c>
      <c r="Q30" s="209">
        <v>-1508.78456</v>
      </c>
      <c r="R30" s="209">
        <v>-529</v>
      </c>
      <c r="S30" s="209">
        <v>-2824</v>
      </c>
      <c r="T30" s="209">
        <v>-15688</v>
      </c>
      <c r="U30" s="209">
        <v>-274</v>
      </c>
      <c r="V30" s="209">
        <v>-1233</v>
      </c>
      <c r="W30" s="209">
        <v>-35</v>
      </c>
      <c r="X30" s="209">
        <v>-388</v>
      </c>
      <c r="Y30" s="209">
        <v>-179</v>
      </c>
      <c r="Z30" s="209">
        <v>-112</v>
      </c>
      <c r="AA30" s="209">
        <v>0</v>
      </c>
      <c r="AB30" s="209">
        <v>-6225</v>
      </c>
      <c r="AC30" s="189">
        <f t="shared" si="0"/>
        <v>-402768.4135599</v>
      </c>
    </row>
    <row r="31" spans="1:29" s="144" customFormat="1" ht="20.25">
      <c r="A31" s="180" t="s">
        <v>421</v>
      </c>
      <c r="B31" s="179" t="s">
        <v>474</v>
      </c>
      <c r="C31" s="209">
        <v>0</v>
      </c>
      <c r="D31" s="209">
        <v>0</v>
      </c>
      <c r="E31" s="209">
        <v>2863.053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-4940</v>
      </c>
      <c r="M31" s="209">
        <v>0</v>
      </c>
      <c r="N31" s="209">
        <v>0</v>
      </c>
      <c r="O31" s="209">
        <v>0</v>
      </c>
      <c r="P31" s="209">
        <v>618.2788599999994</v>
      </c>
      <c r="Q31" s="209">
        <v>-93.435</v>
      </c>
      <c r="R31" s="209">
        <v>0</v>
      </c>
      <c r="S31" s="209">
        <v>0</v>
      </c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Y31" s="209">
        <v>0</v>
      </c>
      <c r="Z31" s="209">
        <v>0</v>
      </c>
      <c r="AA31" s="209">
        <v>0</v>
      </c>
      <c r="AB31" s="209">
        <v>0</v>
      </c>
      <c r="AC31" s="189">
        <f t="shared" si="0"/>
        <v>-1552.1031400000006</v>
      </c>
    </row>
    <row r="32" spans="1:29" s="144" customFormat="1" ht="20.25">
      <c r="A32" s="180" t="s">
        <v>453</v>
      </c>
      <c r="B32" s="179" t="s">
        <v>475</v>
      </c>
      <c r="C32" s="209">
        <v>-30565</v>
      </c>
      <c r="D32" s="209">
        <v>-18650</v>
      </c>
      <c r="E32" s="209">
        <v>-18688.176100000008</v>
      </c>
      <c r="F32" s="209">
        <v>-13460</v>
      </c>
      <c r="G32" s="209">
        <v>-1670</v>
      </c>
      <c r="H32" s="209">
        <v>-11283</v>
      </c>
      <c r="I32" s="209">
        <v>-15683</v>
      </c>
      <c r="J32" s="209">
        <v>-12808.3139501</v>
      </c>
      <c r="K32" s="209">
        <v>-4368</v>
      </c>
      <c r="L32" s="209">
        <v>-10531</v>
      </c>
      <c r="M32" s="209">
        <v>-6575</v>
      </c>
      <c r="N32" s="209">
        <v>-17303</v>
      </c>
      <c r="O32" s="209">
        <v>-940</v>
      </c>
      <c r="P32" s="209">
        <v>-3912.1888800000006</v>
      </c>
      <c r="Q32" s="209">
        <v>-882.3047500000004</v>
      </c>
      <c r="R32" s="209">
        <v>-721</v>
      </c>
      <c r="S32" s="209">
        <v>-1375</v>
      </c>
      <c r="T32" s="209">
        <v>-11715</v>
      </c>
      <c r="U32" s="209">
        <v>-619</v>
      </c>
      <c r="V32" s="209">
        <v>-1301</v>
      </c>
      <c r="W32" s="209">
        <v>-937</v>
      </c>
      <c r="X32" s="209">
        <v>-682</v>
      </c>
      <c r="Y32" s="209">
        <v>-547</v>
      </c>
      <c r="Z32" s="209">
        <v>-552</v>
      </c>
      <c r="AA32" s="209">
        <v>-511</v>
      </c>
      <c r="AB32" s="209">
        <v>-2543</v>
      </c>
      <c r="AC32" s="189">
        <f t="shared" si="0"/>
        <v>-188821.98368010003</v>
      </c>
    </row>
    <row r="33" spans="1:29" s="144" customFormat="1" ht="20.25">
      <c r="A33" s="180" t="s">
        <v>456</v>
      </c>
      <c r="B33" s="179" t="s">
        <v>476</v>
      </c>
      <c r="C33" s="209">
        <v>21487</v>
      </c>
      <c r="D33" s="209">
        <v>973</v>
      </c>
      <c r="E33" s="209">
        <v>6226.795399999999</v>
      </c>
      <c r="F33" s="209">
        <v>25913</v>
      </c>
      <c r="G33" s="209">
        <v>655</v>
      </c>
      <c r="H33" s="209">
        <v>9543</v>
      </c>
      <c r="I33" s="209">
        <v>495</v>
      </c>
      <c r="J33" s="209">
        <v>1781.29956</v>
      </c>
      <c r="K33" s="209">
        <v>2274</v>
      </c>
      <c r="L33" s="209">
        <v>23443</v>
      </c>
      <c r="M33" s="209">
        <v>10074</v>
      </c>
      <c r="N33" s="209">
        <v>4581</v>
      </c>
      <c r="O33" s="209">
        <v>828</v>
      </c>
      <c r="P33" s="209">
        <v>17.474970000000003</v>
      </c>
      <c r="Q33" s="209">
        <v>0</v>
      </c>
      <c r="R33" s="209">
        <v>0</v>
      </c>
      <c r="S33" s="209">
        <v>0</v>
      </c>
      <c r="T33" s="209">
        <v>3122</v>
      </c>
      <c r="U33" s="209">
        <v>0</v>
      </c>
      <c r="V33" s="209">
        <v>0</v>
      </c>
      <c r="W33" s="209">
        <v>0</v>
      </c>
      <c r="X33" s="209">
        <v>75</v>
      </c>
      <c r="Y33" s="209">
        <v>0</v>
      </c>
      <c r="Z33" s="209">
        <v>0</v>
      </c>
      <c r="AA33" s="209">
        <v>0</v>
      </c>
      <c r="AB33" s="209">
        <v>401</v>
      </c>
      <c r="AC33" s="189">
        <f t="shared" si="0"/>
        <v>111889.56993</v>
      </c>
    </row>
    <row r="34" spans="1:29" s="144" customFormat="1" ht="20.25">
      <c r="A34" s="184"/>
      <c r="B34" s="182" t="s">
        <v>477</v>
      </c>
      <c r="C34" s="209">
        <v>-51110</v>
      </c>
      <c r="D34" s="209">
        <v>-53563</v>
      </c>
      <c r="E34" s="209">
        <v>-54047.67883000002</v>
      </c>
      <c r="F34" s="209">
        <v>-15577</v>
      </c>
      <c r="G34" s="209">
        <v>-2155</v>
      </c>
      <c r="H34" s="209">
        <v>-15000</v>
      </c>
      <c r="I34" s="209">
        <v>-62811</v>
      </c>
      <c r="J34" s="209">
        <v>-49504.61842</v>
      </c>
      <c r="K34" s="209">
        <v>-2244</v>
      </c>
      <c r="L34" s="209">
        <v>-38260</v>
      </c>
      <c r="M34" s="209">
        <v>-23179</v>
      </c>
      <c r="N34" s="209">
        <v>-52749</v>
      </c>
      <c r="O34" s="209">
        <v>-4445</v>
      </c>
      <c r="P34" s="209">
        <v>-8731.108890000001</v>
      </c>
      <c r="Q34" s="209">
        <v>-2484.5243100000002</v>
      </c>
      <c r="R34" s="209">
        <v>-1250</v>
      </c>
      <c r="S34" s="209">
        <v>-4199</v>
      </c>
      <c r="T34" s="209">
        <v>-24281</v>
      </c>
      <c r="U34" s="209">
        <v>-893</v>
      </c>
      <c r="V34" s="209">
        <v>-2534</v>
      </c>
      <c r="W34" s="209">
        <v>-972</v>
      </c>
      <c r="X34" s="209">
        <v>-995</v>
      </c>
      <c r="Y34" s="209">
        <v>-726</v>
      </c>
      <c r="Z34" s="209">
        <v>-664</v>
      </c>
      <c r="AA34" s="209">
        <v>-511</v>
      </c>
      <c r="AB34" s="209">
        <v>-8367</v>
      </c>
      <c r="AC34" s="189">
        <f t="shared" si="0"/>
        <v>-481252.93045</v>
      </c>
    </row>
    <row r="35" spans="1:29" s="144" customFormat="1" ht="20.25">
      <c r="A35" s="178" t="s">
        <v>109</v>
      </c>
      <c r="B35" s="179" t="s">
        <v>478</v>
      </c>
      <c r="C35" s="209">
        <v>-12212</v>
      </c>
      <c r="D35" s="209">
        <v>-6435</v>
      </c>
      <c r="E35" s="209">
        <v>-7864.38435</v>
      </c>
      <c r="F35" s="209">
        <v>-5735</v>
      </c>
      <c r="G35" s="209">
        <v>-687</v>
      </c>
      <c r="H35" s="209">
        <v>-2388</v>
      </c>
      <c r="I35" s="209">
        <v>-8275</v>
      </c>
      <c r="J35" s="209">
        <v>-9010.65057</v>
      </c>
      <c r="K35" s="209">
        <v>-91</v>
      </c>
      <c r="L35" s="209">
        <v>-20279</v>
      </c>
      <c r="M35" s="209">
        <v>-3502</v>
      </c>
      <c r="N35" s="209">
        <v>-4347</v>
      </c>
      <c r="O35" s="209">
        <v>-117</v>
      </c>
      <c r="P35" s="209">
        <v>-909.0430200000001</v>
      </c>
      <c r="Q35" s="209">
        <v>-223.68858999999998</v>
      </c>
      <c r="R35" s="209">
        <v>-294</v>
      </c>
      <c r="S35" s="209">
        <v>-550</v>
      </c>
      <c r="T35" s="209">
        <v>-4290</v>
      </c>
      <c r="U35" s="209">
        <v>0</v>
      </c>
      <c r="V35" s="209">
        <v>-68</v>
      </c>
      <c r="W35" s="209">
        <v>-6</v>
      </c>
      <c r="X35" s="209">
        <v>-206</v>
      </c>
      <c r="Y35" s="209">
        <v>-140</v>
      </c>
      <c r="Z35" s="209">
        <v>0</v>
      </c>
      <c r="AA35" s="209">
        <v>0</v>
      </c>
      <c r="AB35" s="209">
        <v>-548</v>
      </c>
      <c r="AC35" s="189">
        <f t="shared" si="0"/>
        <v>-88177.76653000001</v>
      </c>
    </row>
    <row r="36" spans="1:29" s="144" customFormat="1" ht="31.5">
      <c r="A36" s="178"/>
      <c r="B36" s="179" t="s">
        <v>760</v>
      </c>
      <c r="C36" s="209">
        <v>-9560</v>
      </c>
      <c r="D36" s="209">
        <v>-3539</v>
      </c>
      <c r="E36" s="209">
        <v>-3700.78048</v>
      </c>
      <c r="F36" s="209">
        <v>-5689</v>
      </c>
      <c r="G36" s="209">
        <v>-76</v>
      </c>
      <c r="H36" s="209">
        <v>-3314</v>
      </c>
      <c r="I36" s="209">
        <v>-5766</v>
      </c>
      <c r="J36" s="209">
        <v>-2487.012</v>
      </c>
      <c r="K36" s="209">
        <v>-42</v>
      </c>
      <c r="L36" s="209">
        <v>-18756</v>
      </c>
      <c r="M36" s="209">
        <v>-3249</v>
      </c>
      <c r="N36" s="209">
        <v>-3791</v>
      </c>
      <c r="O36" s="209">
        <v>-15</v>
      </c>
      <c r="P36" s="209">
        <v>-159.72302</v>
      </c>
      <c r="Q36" s="209">
        <v>-348.00212</v>
      </c>
      <c r="R36" s="209">
        <v>-294</v>
      </c>
      <c r="S36" s="209">
        <v>-497</v>
      </c>
      <c r="T36" s="209">
        <v>-4230</v>
      </c>
      <c r="U36" s="209">
        <v>0</v>
      </c>
      <c r="V36" s="209">
        <v>-68</v>
      </c>
      <c r="W36" s="209">
        <v>-6</v>
      </c>
      <c r="X36" s="209">
        <v>-184</v>
      </c>
      <c r="Y36" s="209">
        <v>-136</v>
      </c>
      <c r="Z36" s="209">
        <v>0</v>
      </c>
      <c r="AA36" s="209">
        <v>0</v>
      </c>
      <c r="AB36" s="209">
        <v>-419</v>
      </c>
      <c r="AC36" s="189">
        <f t="shared" si="0"/>
        <v>-66326.51762</v>
      </c>
    </row>
    <row r="37" spans="1:29" s="144" customFormat="1" ht="20.25">
      <c r="A37" s="178" t="s">
        <v>110</v>
      </c>
      <c r="B37" s="179" t="s">
        <v>479</v>
      </c>
      <c r="C37" s="209">
        <v>0</v>
      </c>
      <c r="D37" s="209">
        <v>0</v>
      </c>
      <c r="E37" s="209">
        <v>0</v>
      </c>
      <c r="F37" s="209">
        <v>0</v>
      </c>
      <c r="G37" s="209">
        <v>0</v>
      </c>
      <c r="H37" s="209">
        <v>0</v>
      </c>
      <c r="I37" s="209">
        <v>760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09">
        <v>0</v>
      </c>
      <c r="Y37" s="209">
        <v>0</v>
      </c>
      <c r="Z37" s="209">
        <v>0</v>
      </c>
      <c r="AA37" s="209">
        <v>0</v>
      </c>
      <c r="AB37" s="209">
        <v>0</v>
      </c>
      <c r="AC37" s="189">
        <f t="shared" si="0"/>
        <v>760</v>
      </c>
    </row>
    <row r="38" spans="1:29" s="144" customFormat="1" ht="20.25">
      <c r="A38" s="178" t="s">
        <v>111</v>
      </c>
      <c r="B38" s="179" t="s">
        <v>480</v>
      </c>
      <c r="C38" s="209">
        <v>1290</v>
      </c>
      <c r="D38" s="209">
        <v>12517</v>
      </c>
      <c r="E38" s="209">
        <v>7110.677029999999</v>
      </c>
      <c r="F38" s="209">
        <v>-634</v>
      </c>
      <c r="G38" s="209">
        <v>3120</v>
      </c>
      <c r="H38" s="209">
        <v>-2752</v>
      </c>
      <c r="I38" s="209">
        <v>13388</v>
      </c>
      <c r="J38" s="209">
        <v>-41.990880000130346</v>
      </c>
      <c r="K38" s="209">
        <v>15972</v>
      </c>
      <c r="L38" s="209">
        <v>35903</v>
      </c>
      <c r="M38" s="209">
        <v>3676</v>
      </c>
      <c r="N38" s="209">
        <v>3265</v>
      </c>
      <c r="O38" s="209">
        <v>-42</v>
      </c>
      <c r="P38" s="209">
        <v>-207.66351999999188</v>
      </c>
      <c r="Q38" s="209">
        <v>1294.6575499999997</v>
      </c>
      <c r="R38" s="209">
        <v>-14</v>
      </c>
      <c r="S38" s="209">
        <v>-356</v>
      </c>
      <c r="T38" s="209">
        <v>-487</v>
      </c>
      <c r="U38" s="209">
        <v>-594</v>
      </c>
      <c r="V38" s="209">
        <v>733</v>
      </c>
      <c r="W38" s="209">
        <v>-860</v>
      </c>
      <c r="X38" s="209">
        <v>-263</v>
      </c>
      <c r="Y38" s="209">
        <v>102</v>
      </c>
      <c r="Z38" s="209">
        <v>362</v>
      </c>
      <c r="AA38" s="209">
        <v>-502</v>
      </c>
      <c r="AB38" s="209">
        <v>-4913</v>
      </c>
      <c r="AC38" s="189">
        <f t="shared" si="0"/>
        <v>87066.6801799999</v>
      </c>
    </row>
    <row r="39" spans="1:29" s="144" customFormat="1" ht="20.25">
      <c r="A39" s="185" t="s">
        <v>356</v>
      </c>
      <c r="B39" s="177" t="s">
        <v>481</v>
      </c>
      <c r="C39" s="209">
        <v>0</v>
      </c>
      <c r="D39" s="209">
        <v>0</v>
      </c>
      <c r="E39" s="209">
        <v>0</v>
      </c>
      <c r="F39" s="209"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v>0</v>
      </c>
      <c r="M39" s="209">
        <v>0</v>
      </c>
      <c r="N39" s="209">
        <v>0</v>
      </c>
      <c r="O39" s="209">
        <v>0</v>
      </c>
      <c r="P39" s="209">
        <v>0</v>
      </c>
      <c r="Q39" s="209">
        <v>0</v>
      </c>
      <c r="R39" s="209">
        <v>0</v>
      </c>
      <c r="S39" s="209">
        <v>0</v>
      </c>
      <c r="T39" s="209">
        <v>0</v>
      </c>
      <c r="U39" s="209">
        <v>0</v>
      </c>
      <c r="V39" s="209">
        <v>0</v>
      </c>
      <c r="W39" s="209">
        <v>0</v>
      </c>
      <c r="X39" s="209">
        <v>0</v>
      </c>
      <c r="Y39" s="209">
        <v>0</v>
      </c>
      <c r="Z39" s="209">
        <v>0</v>
      </c>
      <c r="AA39" s="209">
        <v>0</v>
      </c>
      <c r="AB39" s="209">
        <v>0</v>
      </c>
      <c r="AC39" s="189">
        <f aca="true" t="shared" si="1" ref="AC39:AC70">SUM(C39:AB39)</f>
        <v>0</v>
      </c>
    </row>
    <row r="40" spans="1:29" s="144" customFormat="1" ht="20.25">
      <c r="A40" s="178" t="s">
        <v>102</v>
      </c>
      <c r="B40" s="179" t="s">
        <v>450</v>
      </c>
      <c r="C40" s="209">
        <v>0</v>
      </c>
      <c r="D40" s="209">
        <v>0</v>
      </c>
      <c r="E40" s="209">
        <v>0</v>
      </c>
      <c r="F40" s="209">
        <v>0</v>
      </c>
      <c r="G40" s="209">
        <v>0</v>
      </c>
      <c r="H40" s="209">
        <v>0</v>
      </c>
      <c r="I40" s="209">
        <v>0</v>
      </c>
      <c r="J40" s="209">
        <v>0</v>
      </c>
      <c r="K40" s="209">
        <v>0</v>
      </c>
      <c r="L40" s="209">
        <v>0</v>
      </c>
      <c r="M40" s="209">
        <v>0</v>
      </c>
      <c r="N40" s="209">
        <v>0</v>
      </c>
      <c r="O40" s="209">
        <v>0</v>
      </c>
      <c r="P40" s="209">
        <v>0</v>
      </c>
      <c r="Q40" s="209">
        <v>0</v>
      </c>
      <c r="R40" s="209">
        <v>0</v>
      </c>
      <c r="S40" s="209">
        <v>0</v>
      </c>
      <c r="T40" s="209">
        <v>0</v>
      </c>
      <c r="U40" s="209">
        <v>0</v>
      </c>
      <c r="V40" s="209">
        <v>0</v>
      </c>
      <c r="W40" s="209">
        <v>0</v>
      </c>
      <c r="X40" s="209">
        <v>0</v>
      </c>
      <c r="Y40" s="209">
        <v>0</v>
      </c>
      <c r="Z40" s="209">
        <v>0</v>
      </c>
      <c r="AA40" s="209">
        <v>0</v>
      </c>
      <c r="AB40" s="209">
        <v>0</v>
      </c>
      <c r="AC40" s="189">
        <f t="shared" si="1"/>
        <v>0</v>
      </c>
    </row>
    <row r="41" spans="1:29" s="144" customFormat="1" ht="20.25">
      <c r="A41" s="180" t="s">
        <v>419</v>
      </c>
      <c r="B41" s="179" t="s">
        <v>451</v>
      </c>
      <c r="C41" s="209">
        <v>0</v>
      </c>
      <c r="D41" s="209">
        <v>0</v>
      </c>
      <c r="E41" s="209">
        <v>0</v>
      </c>
      <c r="F41" s="20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209">
        <v>0</v>
      </c>
      <c r="R41" s="209">
        <v>0</v>
      </c>
      <c r="S41" s="209">
        <v>0</v>
      </c>
      <c r="T41" s="209">
        <v>0</v>
      </c>
      <c r="U41" s="209">
        <v>0</v>
      </c>
      <c r="V41" s="209">
        <v>0</v>
      </c>
      <c r="W41" s="209">
        <v>0</v>
      </c>
      <c r="X41" s="209">
        <v>0</v>
      </c>
      <c r="Y41" s="209">
        <v>0</v>
      </c>
      <c r="Z41" s="209">
        <v>0</v>
      </c>
      <c r="AA41" s="209">
        <v>0</v>
      </c>
      <c r="AB41" s="209">
        <v>0</v>
      </c>
      <c r="AC41" s="189">
        <f t="shared" si="1"/>
        <v>0</v>
      </c>
    </row>
    <row r="42" spans="1:29" s="144" customFormat="1" ht="47.25">
      <c r="A42" s="180"/>
      <c r="B42" s="179" t="s">
        <v>759</v>
      </c>
      <c r="C42" s="209">
        <v>0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v>0</v>
      </c>
      <c r="R42" s="209">
        <v>0</v>
      </c>
      <c r="S42" s="209">
        <v>0</v>
      </c>
      <c r="T42" s="209">
        <v>0</v>
      </c>
      <c r="U42" s="209">
        <v>0</v>
      </c>
      <c r="V42" s="209">
        <v>0</v>
      </c>
      <c r="W42" s="209">
        <v>0</v>
      </c>
      <c r="X42" s="209">
        <v>0</v>
      </c>
      <c r="Y42" s="209">
        <v>0</v>
      </c>
      <c r="Z42" s="209">
        <v>0</v>
      </c>
      <c r="AA42" s="209">
        <v>0</v>
      </c>
      <c r="AB42" s="209">
        <v>0</v>
      </c>
      <c r="AC42" s="189">
        <f t="shared" si="1"/>
        <v>0</v>
      </c>
    </row>
    <row r="43" spans="1:29" s="144" customFormat="1" ht="20.25">
      <c r="A43" s="180" t="s">
        <v>421</v>
      </c>
      <c r="B43" s="179" t="s">
        <v>452</v>
      </c>
      <c r="C43" s="209">
        <v>0</v>
      </c>
      <c r="D43" s="209">
        <v>0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209">
        <v>0</v>
      </c>
      <c r="T43" s="209">
        <v>0</v>
      </c>
      <c r="U43" s="209">
        <v>0</v>
      </c>
      <c r="V43" s="209">
        <v>0</v>
      </c>
      <c r="W43" s="209">
        <v>0</v>
      </c>
      <c r="X43" s="209">
        <v>0</v>
      </c>
      <c r="Y43" s="209">
        <v>0</v>
      </c>
      <c r="Z43" s="209">
        <v>0</v>
      </c>
      <c r="AA43" s="209">
        <v>0</v>
      </c>
      <c r="AB43" s="209">
        <v>0</v>
      </c>
      <c r="AC43" s="189">
        <f t="shared" si="1"/>
        <v>0</v>
      </c>
    </row>
    <row r="44" spans="1:29" s="144" customFormat="1" ht="20.25">
      <c r="A44" s="180" t="s">
        <v>453</v>
      </c>
      <c r="B44" s="179" t="s">
        <v>454</v>
      </c>
      <c r="C44" s="209">
        <v>0</v>
      </c>
      <c r="D44" s="209">
        <v>0</v>
      </c>
      <c r="E44" s="209">
        <v>0</v>
      </c>
      <c r="F44" s="209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v>0</v>
      </c>
      <c r="L44" s="209">
        <v>0</v>
      </c>
      <c r="M44" s="209">
        <v>0</v>
      </c>
      <c r="N44" s="209">
        <v>0</v>
      </c>
      <c r="O44" s="209">
        <v>0</v>
      </c>
      <c r="P44" s="209">
        <v>0</v>
      </c>
      <c r="Q44" s="209">
        <v>0</v>
      </c>
      <c r="R44" s="209">
        <v>0</v>
      </c>
      <c r="S44" s="209">
        <v>0</v>
      </c>
      <c r="T44" s="209">
        <v>0</v>
      </c>
      <c r="U44" s="209">
        <v>0</v>
      </c>
      <c r="V44" s="209">
        <v>0</v>
      </c>
      <c r="W44" s="209">
        <v>0</v>
      </c>
      <c r="X44" s="209">
        <v>0</v>
      </c>
      <c r="Y44" s="209">
        <v>0</v>
      </c>
      <c r="Z44" s="209">
        <v>0</v>
      </c>
      <c r="AA44" s="209">
        <v>0</v>
      </c>
      <c r="AB44" s="209">
        <v>0</v>
      </c>
      <c r="AC44" s="189">
        <f t="shared" si="1"/>
        <v>0</v>
      </c>
    </row>
    <row r="45" spans="1:29" s="144" customFormat="1" ht="20.25">
      <c r="A45" s="180" t="s">
        <v>456</v>
      </c>
      <c r="B45" s="179" t="s">
        <v>457</v>
      </c>
      <c r="C45" s="209">
        <v>0</v>
      </c>
      <c r="D45" s="209">
        <v>0</v>
      </c>
      <c r="E45" s="209">
        <v>0</v>
      </c>
      <c r="F45" s="209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209">
        <v>0</v>
      </c>
      <c r="M45" s="209">
        <v>0</v>
      </c>
      <c r="N45" s="209">
        <v>0</v>
      </c>
      <c r="O45" s="209">
        <v>0</v>
      </c>
      <c r="P45" s="209">
        <v>0</v>
      </c>
      <c r="Q45" s="209">
        <v>0</v>
      </c>
      <c r="R45" s="209">
        <v>0</v>
      </c>
      <c r="S45" s="209">
        <v>0</v>
      </c>
      <c r="T45" s="209">
        <v>0</v>
      </c>
      <c r="U45" s="209">
        <v>0</v>
      </c>
      <c r="V45" s="209">
        <v>0</v>
      </c>
      <c r="W45" s="209">
        <v>0</v>
      </c>
      <c r="X45" s="209">
        <v>0</v>
      </c>
      <c r="Y45" s="209">
        <v>0</v>
      </c>
      <c r="Z45" s="209">
        <v>0</v>
      </c>
      <c r="AA45" s="209">
        <v>0</v>
      </c>
      <c r="AB45" s="209">
        <v>0</v>
      </c>
      <c r="AC45" s="189">
        <f t="shared" si="1"/>
        <v>0</v>
      </c>
    </row>
    <row r="46" spans="1:29" s="144" customFormat="1" ht="20.25">
      <c r="A46" s="181"/>
      <c r="B46" s="182" t="s">
        <v>482</v>
      </c>
      <c r="C46" s="209">
        <v>0</v>
      </c>
      <c r="D46" s="209">
        <v>0</v>
      </c>
      <c r="E46" s="209">
        <v>0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209">
        <v>0</v>
      </c>
      <c r="M46" s="209">
        <v>0</v>
      </c>
      <c r="N46" s="209">
        <v>0</v>
      </c>
      <c r="O46" s="209">
        <v>0</v>
      </c>
      <c r="P46" s="209">
        <v>0</v>
      </c>
      <c r="Q46" s="209">
        <v>0</v>
      </c>
      <c r="R46" s="209">
        <v>0</v>
      </c>
      <c r="S46" s="209">
        <v>0</v>
      </c>
      <c r="T46" s="209">
        <v>0</v>
      </c>
      <c r="U46" s="209">
        <v>0</v>
      </c>
      <c r="V46" s="209">
        <v>0</v>
      </c>
      <c r="W46" s="209">
        <v>0</v>
      </c>
      <c r="X46" s="209">
        <v>0</v>
      </c>
      <c r="Y46" s="209">
        <v>0</v>
      </c>
      <c r="Z46" s="209">
        <v>0</v>
      </c>
      <c r="AA46" s="209">
        <v>0</v>
      </c>
      <c r="AB46" s="209">
        <v>0</v>
      </c>
      <c r="AC46" s="189">
        <f t="shared" si="1"/>
        <v>0</v>
      </c>
    </row>
    <row r="47" spans="1:29" s="144" customFormat="1" ht="20.25">
      <c r="A47" s="184" t="s">
        <v>103</v>
      </c>
      <c r="B47" s="179" t="s">
        <v>483</v>
      </c>
      <c r="C47" s="209">
        <v>0</v>
      </c>
      <c r="D47" s="209">
        <v>0</v>
      </c>
      <c r="E47" s="209">
        <v>0</v>
      </c>
      <c r="F47" s="209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  <c r="Q47" s="209">
        <v>0</v>
      </c>
      <c r="R47" s="209">
        <v>0</v>
      </c>
      <c r="S47" s="209">
        <v>0</v>
      </c>
      <c r="T47" s="209">
        <v>0</v>
      </c>
      <c r="U47" s="209">
        <v>0</v>
      </c>
      <c r="V47" s="209">
        <v>0</v>
      </c>
      <c r="W47" s="209">
        <v>0</v>
      </c>
      <c r="X47" s="209">
        <v>0</v>
      </c>
      <c r="Y47" s="209">
        <v>0</v>
      </c>
      <c r="Z47" s="209">
        <v>0</v>
      </c>
      <c r="AA47" s="209">
        <v>0</v>
      </c>
      <c r="AB47" s="209">
        <v>0</v>
      </c>
      <c r="AC47" s="189">
        <f t="shared" si="1"/>
        <v>0</v>
      </c>
    </row>
    <row r="48" spans="1:29" s="144" customFormat="1" ht="20.25">
      <c r="A48" s="180" t="s">
        <v>419</v>
      </c>
      <c r="B48" s="179" t="s">
        <v>484</v>
      </c>
      <c r="C48" s="209">
        <v>0</v>
      </c>
      <c r="D48" s="209">
        <v>0</v>
      </c>
      <c r="E48" s="209">
        <v>0</v>
      </c>
      <c r="F48" s="209">
        <v>0</v>
      </c>
      <c r="G48" s="209">
        <v>0</v>
      </c>
      <c r="H48" s="209">
        <v>0</v>
      </c>
      <c r="I48" s="209">
        <v>0</v>
      </c>
      <c r="J48" s="209">
        <v>0</v>
      </c>
      <c r="K48" s="209">
        <v>0</v>
      </c>
      <c r="L48" s="209">
        <v>0</v>
      </c>
      <c r="M48" s="209">
        <v>0</v>
      </c>
      <c r="N48" s="209">
        <v>0</v>
      </c>
      <c r="O48" s="209">
        <v>0</v>
      </c>
      <c r="P48" s="209">
        <v>0</v>
      </c>
      <c r="Q48" s="209">
        <v>0</v>
      </c>
      <c r="R48" s="209">
        <v>0</v>
      </c>
      <c r="S48" s="209">
        <v>0</v>
      </c>
      <c r="T48" s="209">
        <v>0</v>
      </c>
      <c r="U48" s="209">
        <v>0</v>
      </c>
      <c r="V48" s="209">
        <v>0</v>
      </c>
      <c r="W48" s="209">
        <v>0</v>
      </c>
      <c r="X48" s="209">
        <v>0</v>
      </c>
      <c r="Y48" s="209">
        <v>0</v>
      </c>
      <c r="Z48" s="209">
        <v>0</v>
      </c>
      <c r="AA48" s="209">
        <v>0</v>
      </c>
      <c r="AB48" s="209">
        <v>0</v>
      </c>
      <c r="AC48" s="189">
        <f t="shared" si="1"/>
        <v>0</v>
      </c>
    </row>
    <row r="49" spans="1:29" s="144" customFormat="1" ht="20.25">
      <c r="A49" s="181"/>
      <c r="B49" s="179" t="s">
        <v>485</v>
      </c>
      <c r="C49" s="209">
        <v>0</v>
      </c>
      <c r="D49" s="209">
        <v>0</v>
      </c>
      <c r="E49" s="209">
        <v>0</v>
      </c>
      <c r="F49" s="209"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0</v>
      </c>
      <c r="L49" s="209">
        <v>0</v>
      </c>
      <c r="M49" s="209">
        <v>0</v>
      </c>
      <c r="N49" s="209">
        <v>0</v>
      </c>
      <c r="O49" s="209">
        <v>0</v>
      </c>
      <c r="P49" s="209">
        <v>0</v>
      </c>
      <c r="Q49" s="209">
        <v>0</v>
      </c>
      <c r="R49" s="209">
        <v>0</v>
      </c>
      <c r="S49" s="209">
        <v>0</v>
      </c>
      <c r="T49" s="209">
        <v>0</v>
      </c>
      <c r="U49" s="209">
        <v>0</v>
      </c>
      <c r="V49" s="209">
        <v>0</v>
      </c>
      <c r="W49" s="209">
        <v>0</v>
      </c>
      <c r="X49" s="209">
        <v>0</v>
      </c>
      <c r="Y49" s="209">
        <v>0</v>
      </c>
      <c r="Z49" s="209">
        <v>0</v>
      </c>
      <c r="AA49" s="209">
        <v>0</v>
      </c>
      <c r="AB49" s="209">
        <v>0</v>
      </c>
      <c r="AC49" s="189">
        <f t="shared" si="1"/>
        <v>0</v>
      </c>
    </row>
    <row r="50" spans="1:29" ht="20.25">
      <c r="A50" s="181" t="s">
        <v>421</v>
      </c>
      <c r="B50" s="179" t="s">
        <v>486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0</v>
      </c>
      <c r="L50" s="209">
        <v>0</v>
      </c>
      <c r="M50" s="209">
        <v>0</v>
      </c>
      <c r="N50" s="209">
        <v>0</v>
      </c>
      <c r="O50" s="209">
        <v>0</v>
      </c>
      <c r="P50" s="209">
        <v>0</v>
      </c>
      <c r="Q50" s="209">
        <v>0</v>
      </c>
      <c r="R50" s="209">
        <v>0</v>
      </c>
      <c r="S50" s="209">
        <v>0</v>
      </c>
      <c r="T50" s="209">
        <v>0</v>
      </c>
      <c r="U50" s="209">
        <v>0</v>
      </c>
      <c r="V50" s="209">
        <v>0</v>
      </c>
      <c r="W50" s="209">
        <v>0</v>
      </c>
      <c r="X50" s="209">
        <v>0</v>
      </c>
      <c r="Y50" s="209">
        <v>0</v>
      </c>
      <c r="Z50" s="209">
        <v>0</v>
      </c>
      <c r="AA50" s="209">
        <v>0</v>
      </c>
      <c r="AB50" s="209">
        <v>0</v>
      </c>
      <c r="AC50" s="189">
        <f t="shared" si="1"/>
        <v>0</v>
      </c>
    </row>
    <row r="51" spans="1:29" ht="20.25">
      <c r="A51" s="181"/>
      <c r="B51" s="179" t="s">
        <v>485</v>
      </c>
      <c r="C51" s="209">
        <v>0</v>
      </c>
      <c r="D51" s="209">
        <v>0</v>
      </c>
      <c r="E51" s="209">
        <v>0</v>
      </c>
      <c r="F51" s="209"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v>0</v>
      </c>
      <c r="M51" s="209">
        <v>0</v>
      </c>
      <c r="N51" s="209">
        <v>0</v>
      </c>
      <c r="O51" s="209">
        <v>0</v>
      </c>
      <c r="P51" s="209">
        <v>0</v>
      </c>
      <c r="Q51" s="209">
        <v>0</v>
      </c>
      <c r="R51" s="209">
        <v>0</v>
      </c>
      <c r="S51" s="209">
        <v>0</v>
      </c>
      <c r="T51" s="209">
        <v>0</v>
      </c>
      <c r="U51" s="209">
        <v>0</v>
      </c>
      <c r="V51" s="209">
        <v>0</v>
      </c>
      <c r="W51" s="209">
        <v>0</v>
      </c>
      <c r="X51" s="209">
        <v>0</v>
      </c>
      <c r="Y51" s="209">
        <v>0</v>
      </c>
      <c r="Z51" s="209">
        <v>0</v>
      </c>
      <c r="AA51" s="209">
        <v>0</v>
      </c>
      <c r="AB51" s="209">
        <v>0</v>
      </c>
      <c r="AC51" s="189">
        <f t="shared" si="1"/>
        <v>0</v>
      </c>
    </row>
    <row r="52" spans="1:29" ht="20.25">
      <c r="A52" s="186" t="s">
        <v>487</v>
      </c>
      <c r="B52" s="179" t="s">
        <v>488</v>
      </c>
      <c r="C52" s="209">
        <v>0</v>
      </c>
      <c r="D52" s="209">
        <v>0</v>
      </c>
      <c r="E52" s="209">
        <v>0</v>
      </c>
      <c r="F52" s="209">
        <v>0</v>
      </c>
      <c r="G52" s="209">
        <v>0</v>
      </c>
      <c r="H52" s="209">
        <v>0</v>
      </c>
      <c r="I52" s="209">
        <v>0</v>
      </c>
      <c r="J52" s="209">
        <v>0</v>
      </c>
      <c r="K52" s="209">
        <v>0</v>
      </c>
      <c r="L52" s="209">
        <v>0</v>
      </c>
      <c r="M52" s="209">
        <v>0</v>
      </c>
      <c r="N52" s="209">
        <v>0</v>
      </c>
      <c r="O52" s="209">
        <v>0</v>
      </c>
      <c r="P52" s="209">
        <v>0</v>
      </c>
      <c r="Q52" s="209">
        <v>0</v>
      </c>
      <c r="R52" s="209">
        <v>0</v>
      </c>
      <c r="S52" s="209">
        <v>0</v>
      </c>
      <c r="T52" s="209">
        <v>0</v>
      </c>
      <c r="U52" s="209">
        <v>0</v>
      </c>
      <c r="V52" s="209">
        <v>0</v>
      </c>
      <c r="W52" s="209">
        <v>0</v>
      </c>
      <c r="X52" s="209">
        <v>0</v>
      </c>
      <c r="Y52" s="209">
        <v>0</v>
      </c>
      <c r="Z52" s="209">
        <v>0</v>
      </c>
      <c r="AA52" s="209">
        <v>0</v>
      </c>
      <c r="AB52" s="209">
        <v>0</v>
      </c>
      <c r="AC52" s="189">
        <f t="shared" si="1"/>
        <v>0</v>
      </c>
    </row>
    <row r="53" spans="1:29" ht="20.25">
      <c r="A53" s="186" t="s">
        <v>489</v>
      </c>
      <c r="B53" s="179" t="s">
        <v>490</v>
      </c>
      <c r="C53" s="209">
        <v>0</v>
      </c>
      <c r="D53" s="209">
        <v>0</v>
      </c>
      <c r="E53" s="209">
        <v>0</v>
      </c>
      <c r="F53" s="209"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>
        <v>0</v>
      </c>
      <c r="O53" s="209">
        <v>0</v>
      </c>
      <c r="P53" s="209">
        <v>0</v>
      </c>
      <c r="Q53" s="209">
        <v>0</v>
      </c>
      <c r="R53" s="209">
        <v>0</v>
      </c>
      <c r="S53" s="209">
        <v>0</v>
      </c>
      <c r="T53" s="209">
        <v>0</v>
      </c>
      <c r="U53" s="209">
        <v>0</v>
      </c>
      <c r="V53" s="209">
        <v>0</v>
      </c>
      <c r="W53" s="209">
        <v>0</v>
      </c>
      <c r="X53" s="209">
        <v>0</v>
      </c>
      <c r="Y53" s="209">
        <v>0</v>
      </c>
      <c r="Z53" s="209">
        <v>0</v>
      </c>
      <c r="AA53" s="209">
        <v>0</v>
      </c>
      <c r="AB53" s="209">
        <v>0</v>
      </c>
      <c r="AC53" s="189">
        <f t="shared" si="1"/>
        <v>0</v>
      </c>
    </row>
    <row r="54" spans="1:29" ht="20.25">
      <c r="A54" s="187"/>
      <c r="B54" s="180" t="s">
        <v>855</v>
      </c>
      <c r="C54" s="209">
        <v>0</v>
      </c>
      <c r="D54" s="209">
        <v>0</v>
      </c>
      <c r="E54" s="209">
        <v>0</v>
      </c>
      <c r="F54" s="209">
        <v>0</v>
      </c>
      <c r="G54" s="209">
        <v>0</v>
      </c>
      <c r="H54" s="209">
        <v>0</v>
      </c>
      <c r="I54" s="209">
        <v>0</v>
      </c>
      <c r="J54" s="209">
        <v>0</v>
      </c>
      <c r="K54" s="209">
        <v>0</v>
      </c>
      <c r="L54" s="209">
        <v>0</v>
      </c>
      <c r="M54" s="209">
        <v>0</v>
      </c>
      <c r="N54" s="209">
        <v>0</v>
      </c>
      <c r="O54" s="209">
        <v>0</v>
      </c>
      <c r="P54" s="209">
        <v>0</v>
      </c>
      <c r="Q54" s="209">
        <v>0</v>
      </c>
      <c r="R54" s="209">
        <v>0</v>
      </c>
      <c r="S54" s="209">
        <v>0</v>
      </c>
      <c r="T54" s="209">
        <v>0</v>
      </c>
      <c r="U54" s="209">
        <v>0</v>
      </c>
      <c r="V54" s="209">
        <v>0</v>
      </c>
      <c r="W54" s="209">
        <v>0</v>
      </c>
      <c r="X54" s="209">
        <v>0</v>
      </c>
      <c r="Y54" s="209">
        <v>0</v>
      </c>
      <c r="Z54" s="209">
        <v>0</v>
      </c>
      <c r="AA54" s="209">
        <v>0</v>
      </c>
      <c r="AB54" s="209">
        <v>0</v>
      </c>
      <c r="AC54" s="189">
        <f t="shared" si="1"/>
        <v>0</v>
      </c>
    </row>
    <row r="55" spans="1:29" ht="20.25">
      <c r="A55" s="181" t="s">
        <v>453</v>
      </c>
      <c r="B55" s="179" t="s">
        <v>492</v>
      </c>
      <c r="C55" s="209">
        <v>0</v>
      </c>
      <c r="D55" s="209">
        <v>0</v>
      </c>
      <c r="E55" s="209">
        <v>0</v>
      </c>
      <c r="F55" s="209">
        <v>0</v>
      </c>
      <c r="G55" s="209">
        <v>0</v>
      </c>
      <c r="H55" s="209">
        <v>0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0</v>
      </c>
      <c r="O55" s="209">
        <v>0</v>
      </c>
      <c r="P55" s="209">
        <v>0</v>
      </c>
      <c r="Q55" s="209">
        <v>0</v>
      </c>
      <c r="R55" s="209">
        <v>0</v>
      </c>
      <c r="S55" s="209">
        <v>0</v>
      </c>
      <c r="T55" s="209">
        <v>0</v>
      </c>
      <c r="U55" s="209">
        <v>0</v>
      </c>
      <c r="V55" s="209">
        <v>0</v>
      </c>
      <c r="W55" s="209">
        <v>0</v>
      </c>
      <c r="X55" s="209">
        <v>0</v>
      </c>
      <c r="Y55" s="209">
        <v>0</v>
      </c>
      <c r="Z55" s="209">
        <v>0</v>
      </c>
      <c r="AA55" s="209">
        <v>0</v>
      </c>
      <c r="AB55" s="209">
        <v>0</v>
      </c>
      <c r="AC55" s="189">
        <f t="shared" si="1"/>
        <v>0</v>
      </c>
    </row>
    <row r="56" spans="1:29" ht="20.25">
      <c r="A56" s="181" t="s">
        <v>456</v>
      </c>
      <c r="B56" s="179" t="s">
        <v>493</v>
      </c>
      <c r="C56" s="209">
        <v>0</v>
      </c>
      <c r="D56" s="209">
        <v>0</v>
      </c>
      <c r="E56" s="209">
        <v>0</v>
      </c>
      <c r="F56" s="209">
        <v>0</v>
      </c>
      <c r="G56" s="209">
        <v>0</v>
      </c>
      <c r="H56" s="209">
        <v>0</v>
      </c>
      <c r="I56" s="209">
        <v>0</v>
      </c>
      <c r="J56" s="209">
        <v>0</v>
      </c>
      <c r="K56" s="209">
        <v>0</v>
      </c>
      <c r="L56" s="209">
        <v>0</v>
      </c>
      <c r="M56" s="209">
        <v>0</v>
      </c>
      <c r="N56" s="209">
        <v>0</v>
      </c>
      <c r="O56" s="209">
        <v>0</v>
      </c>
      <c r="P56" s="209">
        <v>0</v>
      </c>
      <c r="Q56" s="209">
        <v>0</v>
      </c>
      <c r="R56" s="209">
        <v>0</v>
      </c>
      <c r="S56" s="209">
        <v>0</v>
      </c>
      <c r="T56" s="209">
        <v>0</v>
      </c>
      <c r="U56" s="209">
        <v>0</v>
      </c>
      <c r="V56" s="209">
        <v>0</v>
      </c>
      <c r="W56" s="209">
        <v>0</v>
      </c>
      <c r="X56" s="209">
        <v>0</v>
      </c>
      <c r="Y56" s="209">
        <v>0</v>
      </c>
      <c r="Z56" s="209">
        <v>0</v>
      </c>
      <c r="AA56" s="209">
        <v>0</v>
      </c>
      <c r="AB56" s="209">
        <v>0</v>
      </c>
      <c r="AC56" s="189">
        <f t="shared" si="1"/>
        <v>0</v>
      </c>
    </row>
    <row r="57" spans="1:29" ht="20.25">
      <c r="A57" s="176"/>
      <c r="B57" s="182" t="s">
        <v>494</v>
      </c>
      <c r="C57" s="209">
        <v>0</v>
      </c>
      <c r="D57" s="209">
        <v>0</v>
      </c>
      <c r="E57" s="209">
        <v>0</v>
      </c>
      <c r="F57" s="209">
        <v>0</v>
      </c>
      <c r="G57" s="209">
        <v>0</v>
      </c>
      <c r="H57" s="209">
        <v>0</v>
      </c>
      <c r="I57" s="209">
        <v>0</v>
      </c>
      <c r="J57" s="209">
        <v>0</v>
      </c>
      <c r="K57" s="209">
        <v>0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  <c r="S57" s="209">
        <v>0</v>
      </c>
      <c r="T57" s="209">
        <v>0</v>
      </c>
      <c r="U57" s="209">
        <v>0</v>
      </c>
      <c r="V57" s="209">
        <v>0</v>
      </c>
      <c r="W57" s="209">
        <v>0</v>
      </c>
      <c r="X57" s="209">
        <v>0</v>
      </c>
      <c r="Y57" s="209">
        <v>0</v>
      </c>
      <c r="Z57" s="209">
        <v>0</v>
      </c>
      <c r="AA57" s="209">
        <v>0</v>
      </c>
      <c r="AB57" s="209">
        <v>0</v>
      </c>
      <c r="AC57" s="189">
        <f t="shared" si="1"/>
        <v>0</v>
      </c>
    </row>
    <row r="58" spans="1:29" ht="20.25">
      <c r="A58" s="184" t="s">
        <v>104</v>
      </c>
      <c r="B58" s="187" t="s">
        <v>459</v>
      </c>
      <c r="C58" s="209">
        <v>0</v>
      </c>
      <c r="D58" s="209">
        <v>0</v>
      </c>
      <c r="E58" s="209">
        <v>0</v>
      </c>
      <c r="F58" s="209">
        <v>0</v>
      </c>
      <c r="G58" s="209">
        <v>0</v>
      </c>
      <c r="H58" s="209">
        <v>0</v>
      </c>
      <c r="I58" s="209">
        <v>0</v>
      </c>
      <c r="J58" s="209">
        <v>0</v>
      </c>
      <c r="K58" s="209">
        <v>0</v>
      </c>
      <c r="L58" s="209">
        <v>0</v>
      </c>
      <c r="M58" s="209">
        <v>0</v>
      </c>
      <c r="N58" s="209">
        <v>0</v>
      </c>
      <c r="O58" s="209">
        <v>0</v>
      </c>
      <c r="P58" s="209">
        <v>0</v>
      </c>
      <c r="Q58" s="209">
        <v>0</v>
      </c>
      <c r="R58" s="209">
        <v>0</v>
      </c>
      <c r="S58" s="209">
        <v>0</v>
      </c>
      <c r="T58" s="209">
        <v>0</v>
      </c>
      <c r="U58" s="209">
        <v>0</v>
      </c>
      <c r="V58" s="209">
        <v>0</v>
      </c>
      <c r="W58" s="209">
        <v>0</v>
      </c>
      <c r="X58" s="209">
        <v>0</v>
      </c>
      <c r="Y58" s="209">
        <v>0</v>
      </c>
      <c r="Z58" s="209">
        <v>0</v>
      </c>
      <c r="AA58" s="209">
        <v>0</v>
      </c>
      <c r="AB58" s="209">
        <v>0</v>
      </c>
      <c r="AC58" s="189">
        <f t="shared" si="1"/>
        <v>0</v>
      </c>
    </row>
    <row r="59" spans="1:29" ht="20.25">
      <c r="A59" s="178" t="s">
        <v>105</v>
      </c>
      <c r="B59" s="179" t="s">
        <v>495</v>
      </c>
      <c r="C59" s="209">
        <v>0</v>
      </c>
      <c r="D59" s="209">
        <v>0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  <c r="J59" s="209">
        <v>0</v>
      </c>
      <c r="K59" s="209">
        <v>0</v>
      </c>
      <c r="L59" s="209">
        <v>0</v>
      </c>
      <c r="M59" s="209">
        <v>0</v>
      </c>
      <c r="N59" s="209">
        <v>0</v>
      </c>
      <c r="O59" s="209">
        <v>0</v>
      </c>
      <c r="P59" s="209">
        <v>0</v>
      </c>
      <c r="Q59" s="209">
        <v>0</v>
      </c>
      <c r="R59" s="209">
        <v>0</v>
      </c>
      <c r="S59" s="209">
        <v>0</v>
      </c>
      <c r="T59" s="209">
        <v>0</v>
      </c>
      <c r="U59" s="209">
        <v>0</v>
      </c>
      <c r="V59" s="209">
        <v>0</v>
      </c>
      <c r="W59" s="209">
        <v>0</v>
      </c>
      <c r="X59" s="209">
        <v>0</v>
      </c>
      <c r="Y59" s="209">
        <v>0</v>
      </c>
      <c r="Z59" s="209">
        <v>0</v>
      </c>
      <c r="AA59" s="209">
        <v>0</v>
      </c>
      <c r="AB59" s="209">
        <v>0</v>
      </c>
      <c r="AC59" s="189">
        <f t="shared" si="1"/>
        <v>0</v>
      </c>
    </row>
    <row r="60" spans="1:29" ht="20.25">
      <c r="A60" s="180" t="s">
        <v>419</v>
      </c>
      <c r="B60" s="179" t="s">
        <v>496</v>
      </c>
      <c r="C60" s="209">
        <v>0</v>
      </c>
      <c r="D60" s="209">
        <v>0</v>
      </c>
      <c r="E60" s="209">
        <v>0</v>
      </c>
      <c r="F60" s="209">
        <v>0</v>
      </c>
      <c r="G60" s="209">
        <v>0</v>
      </c>
      <c r="H60" s="209">
        <v>0</v>
      </c>
      <c r="I60" s="209">
        <v>0</v>
      </c>
      <c r="J60" s="209">
        <v>0</v>
      </c>
      <c r="K60" s="209">
        <v>0</v>
      </c>
      <c r="L60" s="209">
        <v>0</v>
      </c>
      <c r="M60" s="209">
        <v>0</v>
      </c>
      <c r="N60" s="209">
        <v>0</v>
      </c>
      <c r="O60" s="209">
        <v>0</v>
      </c>
      <c r="P60" s="209">
        <v>0</v>
      </c>
      <c r="Q60" s="209">
        <v>0</v>
      </c>
      <c r="R60" s="209">
        <v>0</v>
      </c>
      <c r="S60" s="209">
        <v>0</v>
      </c>
      <c r="T60" s="209">
        <v>0</v>
      </c>
      <c r="U60" s="209">
        <v>0</v>
      </c>
      <c r="V60" s="209">
        <v>0</v>
      </c>
      <c r="W60" s="209">
        <v>0</v>
      </c>
      <c r="X60" s="209">
        <v>0</v>
      </c>
      <c r="Y60" s="209">
        <v>0</v>
      </c>
      <c r="Z60" s="209">
        <v>0</v>
      </c>
      <c r="AA60" s="209">
        <v>0</v>
      </c>
      <c r="AB60" s="209">
        <v>0</v>
      </c>
      <c r="AC60" s="189">
        <f t="shared" si="1"/>
        <v>0</v>
      </c>
    </row>
    <row r="61" spans="1:29" ht="20.25">
      <c r="A61" s="180" t="s">
        <v>462</v>
      </c>
      <c r="B61" s="179" t="s">
        <v>420</v>
      </c>
      <c r="C61" s="209">
        <v>0</v>
      </c>
      <c r="D61" s="209">
        <v>0</v>
      </c>
      <c r="E61" s="209">
        <v>0</v>
      </c>
      <c r="F61" s="209">
        <v>0</v>
      </c>
      <c r="G61" s="209">
        <v>0</v>
      </c>
      <c r="H61" s="209">
        <v>0</v>
      </c>
      <c r="I61" s="209">
        <v>0</v>
      </c>
      <c r="J61" s="209">
        <v>0</v>
      </c>
      <c r="K61" s="209">
        <v>0</v>
      </c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209">
        <v>0</v>
      </c>
      <c r="S61" s="209">
        <v>0</v>
      </c>
      <c r="T61" s="209">
        <v>0</v>
      </c>
      <c r="U61" s="209">
        <v>0</v>
      </c>
      <c r="V61" s="209">
        <v>0</v>
      </c>
      <c r="W61" s="209">
        <v>0</v>
      </c>
      <c r="X61" s="209">
        <v>0</v>
      </c>
      <c r="Y61" s="209">
        <v>0</v>
      </c>
      <c r="Z61" s="209">
        <v>0</v>
      </c>
      <c r="AA61" s="209">
        <v>0</v>
      </c>
      <c r="AB61" s="209">
        <v>0</v>
      </c>
      <c r="AC61" s="189">
        <f t="shared" si="1"/>
        <v>0</v>
      </c>
    </row>
    <row r="62" spans="1:29" ht="20.25">
      <c r="A62" s="180" t="s">
        <v>463</v>
      </c>
      <c r="B62" s="179" t="s">
        <v>464</v>
      </c>
      <c r="C62" s="209">
        <v>0</v>
      </c>
      <c r="D62" s="209">
        <v>0</v>
      </c>
      <c r="E62" s="209">
        <v>0</v>
      </c>
      <c r="F62" s="209">
        <v>0</v>
      </c>
      <c r="G62" s="209">
        <v>0</v>
      </c>
      <c r="H62" s="209">
        <v>0</v>
      </c>
      <c r="I62" s="209">
        <v>0</v>
      </c>
      <c r="J62" s="209">
        <v>0</v>
      </c>
      <c r="K62" s="209">
        <v>0</v>
      </c>
      <c r="L62" s="209">
        <v>0</v>
      </c>
      <c r="M62" s="209">
        <v>0</v>
      </c>
      <c r="N62" s="209">
        <v>0</v>
      </c>
      <c r="O62" s="209">
        <v>0</v>
      </c>
      <c r="P62" s="209">
        <v>0</v>
      </c>
      <c r="Q62" s="209">
        <v>0</v>
      </c>
      <c r="R62" s="209">
        <v>0</v>
      </c>
      <c r="S62" s="209">
        <v>0</v>
      </c>
      <c r="T62" s="209">
        <v>0</v>
      </c>
      <c r="U62" s="209">
        <v>0</v>
      </c>
      <c r="V62" s="209">
        <v>0</v>
      </c>
      <c r="W62" s="209">
        <v>0</v>
      </c>
      <c r="X62" s="209">
        <v>0</v>
      </c>
      <c r="Y62" s="209">
        <v>0</v>
      </c>
      <c r="Z62" s="209">
        <v>0</v>
      </c>
      <c r="AA62" s="209">
        <v>0</v>
      </c>
      <c r="AB62" s="209">
        <v>0</v>
      </c>
      <c r="AC62" s="189">
        <f t="shared" si="1"/>
        <v>0</v>
      </c>
    </row>
    <row r="63" spans="1:29" ht="20.25">
      <c r="A63" s="181"/>
      <c r="B63" s="180" t="s">
        <v>497</v>
      </c>
      <c r="C63" s="209">
        <v>0</v>
      </c>
      <c r="D63" s="209">
        <v>0</v>
      </c>
      <c r="E63" s="209">
        <v>0</v>
      </c>
      <c r="F63" s="209">
        <v>0</v>
      </c>
      <c r="G63" s="209">
        <v>0</v>
      </c>
      <c r="H63" s="209">
        <v>0</v>
      </c>
      <c r="I63" s="209">
        <v>0</v>
      </c>
      <c r="J63" s="209">
        <v>0</v>
      </c>
      <c r="K63" s="209">
        <v>0</v>
      </c>
      <c r="L63" s="209">
        <v>0</v>
      </c>
      <c r="M63" s="209">
        <v>0</v>
      </c>
      <c r="N63" s="209">
        <v>0</v>
      </c>
      <c r="O63" s="209">
        <v>0</v>
      </c>
      <c r="P63" s="209">
        <v>0</v>
      </c>
      <c r="Q63" s="209">
        <v>0</v>
      </c>
      <c r="R63" s="209">
        <v>0</v>
      </c>
      <c r="S63" s="209">
        <v>0</v>
      </c>
      <c r="T63" s="209">
        <v>0</v>
      </c>
      <c r="U63" s="209">
        <v>0</v>
      </c>
      <c r="V63" s="209">
        <v>0</v>
      </c>
      <c r="W63" s="209">
        <v>0</v>
      </c>
      <c r="X63" s="209">
        <v>0</v>
      </c>
      <c r="Y63" s="209">
        <v>0</v>
      </c>
      <c r="Z63" s="209">
        <v>0</v>
      </c>
      <c r="AA63" s="209">
        <v>0</v>
      </c>
      <c r="AB63" s="209">
        <v>0</v>
      </c>
      <c r="AC63" s="189">
        <f t="shared" si="1"/>
        <v>0</v>
      </c>
    </row>
    <row r="64" spans="1:29" ht="20.25">
      <c r="A64" s="181" t="s">
        <v>421</v>
      </c>
      <c r="B64" s="179" t="s">
        <v>498</v>
      </c>
      <c r="C64" s="209">
        <v>0</v>
      </c>
      <c r="D64" s="209">
        <v>0</v>
      </c>
      <c r="E64" s="209">
        <v>0</v>
      </c>
      <c r="F64" s="209">
        <v>0</v>
      </c>
      <c r="G64" s="209">
        <v>0</v>
      </c>
      <c r="H64" s="209">
        <v>0</v>
      </c>
      <c r="I64" s="209">
        <v>0</v>
      </c>
      <c r="J64" s="209">
        <v>0</v>
      </c>
      <c r="K64" s="209">
        <v>0</v>
      </c>
      <c r="L64" s="209">
        <v>0</v>
      </c>
      <c r="M64" s="209">
        <v>0</v>
      </c>
      <c r="N64" s="209">
        <v>0</v>
      </c>
      <c r="O64" s="209">
        <v>0</v>
      </c>
      <c r="P64" s="209">
        <v>0</v>
      </c>
      <c r="Q64" s="209">
        <v>0</v>
      </c>
      <c r="R64" s="209">
        <v>0</v>
      </c>
      <c r="S64" s="209">
        <v>0</v>
      </c>
      <c r="T64" s="209">
        <v>0</v>
      </c>
      <c r="U64" s="209">
        <v>0</v>
      </c>
      <c r="V64" s="209">
        <v>0</v>
      </c>
      <c r="W64" s="209">
        <v>0</v>
      </c>
      <c r="X64" s="209">
        <v>0</v>
      </c>
      <c r="Y64" s="209">
        <v>0</v>
      </c>
      <c r="Z64" s="209">
        <v>0</v>
      </c>
      <c r="AA64" s="209">
        <v>0</v>
      </c>
      <c r="AB64" s="209">
        <v>0</v>
      </c>
      <c r="AC64" s="189">
        <f t="shared" si="1"/>
        <v>0</v>
      </c>
    </row>
    <row r="65" spans="1:29" ht="20.25">
      <c r="A65" s="186" t="s">
        <v>487</v>
      </c>
      <c r="B65" s="179" t="s">
        <v>420</v>
      </c>
      <c r="C65" s="209">
        <v>0</v>
      </c>
      <c r="D65" s="209">
        <v>0</v>
      </c>
      <c r="E65" s="209">
        <v>0</v>
      </c>
      <c r="F65" s="209">
        <v>0</v>
      </c>
      <c r="G65" s="209">
        <v>0</v>
      </c>
      <c r="H65" s="209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  <c r="Q65" s="209">
        <v>0</v>
      </c>
      <c r="R65" s="209">
        <v>0</v>
      </c>
      <c r="S65" s="209">
        <v>0</v>
      </c>
      <c r="T65" s="209">
        <v>0</v>
      </c>
      <c r="U65" s="209">
        <v>0</v>
      </c>
      <c r="V65" s="209">
        <v>0</v>
      </c>
      <c r="W65" s="209">
        <v>0</v>
      </c>
      <c r="X65" s="209">
        <v>0</v>
      </c>
      <c r="Y65" s="209">
        <v>0</v>
      </c>
      <c r="Z65" s="209">
        <v>0</v>
      </c>
      <c r="AA65" s="209">
        <v>0</v>
      </c>
      <c r="AB65" s="209">
        <v>0</v>
      </c>
      <c r="AC65" s="189">
        <f t="shared" si="1"/>
        <v>0</v>
      </c>
    </row>
    <row r="66" spans="1:29" ht="20.25">
      <c r="A66" s="186" t="s">
        <v>489</v>
      </c>
      <c r="B66" s="179" t="s">
        <v>464</v>
      </c>
      <c r="C66" s="209">
        <v>0</v>
      </c>
      <c r="D66" s="209">
        <v>0</v>
      </c>
      <c r="E66" s="209">
        <v>0</v>
      </c>
      <c r="F66" s="209">
        <v>0</v>
      </c>
      <c r="G66" s="209">
        <v>0</v>
      </c>
      <c r="H66" s="209">
        <v>0</v>
      </c>
      <c r="I66" s="209">
        <v>0</v>
      </c>
      <c r="J66" s="209">
        <v>0</v>
      </c>
      <c r="K66" s="209">
        <v>0</v>
      </c>
      <c r="L66" s="209">
        <v>0</v>
      </c>
      <c r="M66" s="209">
        <v>0</v>
      </c>
      <c r="N66" s="209">
        <v>0</v>
      </c>
      <c r="O66" s="209">
        <v>0</v>
      </c>
      <c r="P66" s="209">
        <v>0</v>
      </c>
      <c r="Q66" s="209">
        <v>0</v>
      </c>
      <c r="R66" s="209">
        <v>0</v>
      </c>
      <c r="S66" s="209">
        <v>0</v>
      </c>
      <c r="T66" s="209">
        <v>0</v>
      </c>
      <c r="U66" s="209">
        <v>0</v>
      </c>
      <c r="V66" s="209">
        <v>0</v>
      </c>
      <c r="W66" s="209">
        <v>0</v>
      </c>
      <c r="X66" s="209">
        <v>0</v>
      </c>
      <c r="Y66" s="209">
        <v>0</v>
      </c>
      <c r="Z66" s="209">
        <v>0</v>
      </c>
      <c r="AA66" s="209">
        <v>0</v>
      </c>
      <c r="AB66" s="209">
        <v>0</v>
      </c>
      <c r="AC66" s="189">
        <f t="shared" si="1"/>
        <v>0</v>
      </c>
    </row>
    <row r="67" spans="1:29" ht="20.25">
      <c r="A67" s="181"/>
      <c r="B67" s="180" t="s">
        <v>491</v>
      </c>
      <c r="C67" s="209">
        <v>0</v>
      </c>
      <c r="D67" s="209">
        <v>0</v>
      </c>
      <c r="E67" s="209">
        <v>0</v>
      </c>
      <c r="F67" s="209">
        <v>0</v>
      </c>
      <c r="G67" s="209">
        <v>0</v>
      </c>
      <c r="H67" s="209">
        <v>0</v>
      </c>
      <c r="I67" s="209">
        <v>0</v>
      </c>
      <c r="J67" s="209">
        <v>0</v>
      </c>
      <c r="K67" s="209">
        <v>0</v>
      </c>
      <c r="L67" s="209">
        <v>0</v>
      </c>
      <c r="M67" s="209">
        <v>0</v>
      </c>
      <c r="N67" s="209">
        <v>0</v>
      </c>
      <c r="O67" s="209">
        <v>0</v>
      </c>
      <c r="P67" s="209">
        <v>0</v>
      </c>
      <c r="Q67" s="209">
        <v>0</v>
      </c>
      <c r="R67" s="209">
        <v>0</v>
      </c>
      <c r="S67" s="209">
        <v>0</v>
      </c>
      <c r="T67" s="209">
        <v>0</v>
      </c>
      <c r="U67" s="209">
        <v>0</v>
      </c>
      <c r="V67" s="209">
        <v>0</v>
      </c>
      <c r="W67" s="209">
        <v>0</v>
      </c>
      <c r="X67" s="209">
        <v>0</v>
      </c>
      <c r="Y67" s="209">
        <v>0</v>
      </c>
      <c r="Z67" s="209">
        <v>0</v>
      </c>
      <c r="AA67" s="209">
        <v>0</v>
      </c>
      <c r="AB67" s="209">
        <v>0</v>
      </c>
      <c r="AC67" s="189">
        <f t="shared" si="1"/>
        <v>0</v>
      </c>
    </row>
    <row r="68" spans="1:29" ht="20.25">
      <c r="A68" s="184"/>
      <c r="B68" s="188" t="s">
        <v>467</v>
      </c>
      <c r="C68" s="209">
        <v>0</v>
      </c>
      <c r="D68" s="209">
        <v>0</v>
      </c>
      <c r="E68" s="209">
        <v>0</v>
      </c>
      <c r="F68" s="209">
        <v>0</v>
      </c>
      <c r="G68" s="209">
        <v>0</v>
      </c>
      <c r="H68" s="209">
        <v>0</v>
      </c>
      <c r="I68" s="209">
        <v>0</v>
      </c>
      <c r="J68" s="209">
        <v>0</v>
      </c>
      <c r="K68" s="209">
        <v>0</v>
      </c>
      <c r="L68" s="209">
        <v>0</v>
      </c>
      <c r="M68" s="209">
        <v>0</v>
      </c>
      <c r="N68" s="209">
        <v>0</v>
      </c>
      <c r="O68" s="209">
        <v>0</v>
      </c>
      <c r="P68" s="209">
        <v>0</v>
      </c>
      <c r="Q68" s="209">
        <v>0</v>
      </c>
      <c r="R68" s="209">
        <v>0</v>
      </c>
      <c r="S68" s="209">
        <v>0</v>
      </c>
      <c r="T68" s="209">
        <v>0</v>
      </c>
      <c r="U68" s="209">
        <v>0</v>
      </c>
      <c r="V68" s="209">
        <v>0</v>
      </c>
      <c r="W68" s="209">
        <v>0</v>
      </c>
      <c r="X68" s="209">
        <v>0</v>
      </c>
      <c r="Y68" s="209">
        <v>0</v>
      </c>
      <c r="Z68" s="209">
        <v>0</v>
      </c>
      <c r="AA68" s="209">
        <v>0</v>
      </c>
      <c r="AB68" s="209">
        <v>0</v>
      </c>
      <c r="AC68" s="189">
        <f t="shared" si="1"/>
        <v>0</v>
      </c>
    </row>
    <row r="69" spans="1:29" ht="31.5">
      <c r="A69" s="178" t="s">
        <v>106</v>
      </c>
      <c r="B69" s="179" t="s">
        <v>499</v>
      </c>
      <c r="C69" s="209">
        <v>0</v>
      </c>
      <c r="D69" s="209">
        <v>0</v>
      </c>
      <c r="E69" s="209">
        <v>0</v>
      </c>
      <c r="F69" s="209">
        <v>0</v>
      </c>
      <c r="G69" s="209">
        <v>0</v>
      </c>
      <c r="H69" s="209">
        <v>0</v>
      </c>
      <c r="I69" s="209">
        <v>0</v>
      </c>
      <c r="J69" s="209">
        <v>0</v>
      </c>
      <c r="K69" s="209">
        <v>0</v>
      </c>
      <c r="L69" s="209">
        <v>0</v>
      </c>
      <c r="M69" s="209">
        <v>0</v>
      </c>
      <c r="N69" s="209">
        <v>0</v>
      </c>
      <c r="O69" s="209">
        <v>0</v>
      </c>
      <c r="P69" s="209">
        <v>0</v>
      </c>
      <c r="Q69" s="209">
        <v>0</v>
      </c>
      <c r="R69" s="209">
        <v>0</v>
      </c>
      <c r="S69" s="209">
        <v>0</v>
      </c>
      <c r="T69" s="209">
        <v>0</v>
      </c>
      <c r="U69" s="209">
        <v>0</v>
      </c>
      <c r="V69" s="209">
        <v>0</v>
      </c>
      <c r="W69" s="209">
        <v>0</v>
      </c>
      <c r="X69" s="209">
        <v>0</v>
      </c>
      <c r="Y69" s="209">
        <v>0</v>
      </c>
      <c r="Z69" s="209">
        <v>0</v>
      </c>
      <c r="AA69" s="209">
        <v>0</v>
      </c>
      <c r="AB69" s="209">
        <v>0</v>
      </c>
      <c r="AC69" s="189">
        <f t="shared" si="1"/>
        <v>0</v>
      </c>
    </row>
    <row r="70" spans="1:29" ht="20.25">
      <c r="A70" s="180" t="s">
        <v>419</v>
      </c>
      <c r="B70" s="187" t="s">
        <v>500</v>
      </c>
      <c r="C70" s="209">
        <v>0</v>
      </c>
      <c r="D70" s="209">
        <v>0</v>
      </c>
      <c r="E70" s="209">
        <v>0</v>
      </c>
      <c r="F70" s="209">
        <v>0</v>
      </c>
      <c r="G70" s="209">
        <v>0</v>
      </c>
      <c r="H70" s="209">
        <v>0</v>
      </c>
      <c r="I70" s="209">
        <v>0</v>
      </c>
      <c r="J70" s="209">
        <v>0</v>
      </c>
      <c r="K70" s="209">
        <v>0</v>
      </c>
      <c r="L70" s="209">
        <v>0</v>
      </c>
      <c r="M70" s="209">
        <v>0</v>
      </c>
      <c r="N70" s="209">
        <v>0</v>
      </c>
      <c r="O70" s="209">
        <v>0</v>
      </c>
      <c r="P70" s="209">
        <v>0</v>
      </c>
      <c r="Q70" s="209">
        <v>0</v>
      </c>
      <c r="R70" s="209">
        <v>0</v>
      </c>
      <c r="S70" s="209">
        <v>0</v>
      </c>
      <c r="T70" s="209">
        <v>0</v>
      </c>
      <c r="U70" s="209">
        <v>0</v>
      </c>
      <c r="V70" s="209">
        <v>0</v>
      </c>
      <c r="W70" s="209">
        <v>0</v>
      </c>
      <c r="X70" s="209">
        <v>0</v>
      </c>
      <c r="Y70" s="209">
        <v>0</v>
      </c>
      <c r="Z70" s="209">
        <v>0</v>
      </c>
      <c r="AA70" s="209">
        <v>0</v>
      </c>
      <c r="AB70" s="209">
        <v>0</v>
      </c>
      <c r="AC70" s="189">
        <f t="shared" si="1"/>
        <v>0</v>
      </c>
    </row>
    <row r="71" spans="1:29" ht="20.25">
      <c r="A71" s="180" t="s">
        <v>462</v>
      </c>
      <c r="B71" s="179" t="s">
        <v>420</v>
      </c>
      <c r="C71" s="209">
        <v>0</v>
      </c>
      <c r="D71" s="209">
        <v>0</v>
      </c>
      <c r="E71" s="209">
        <v>0</v>
      </c>
      <c r="F71" s="209">
        <v>0</v>
      </c>
      <c r="G71" s="209">
        <v>0</v>
      </c>
      <c r="H71" s="209">
        <v>0</v>
      </c>
      <c r="I71" s="209">
        <v>0</v>
      </c>
      <c r="J71" s="209">
        <v>0</v>
      </c>
      <c r="K71" s="209">
        <v>0</v>
      </c>
      <c r="L71" s="209">
        <v>0</v>
      </c>
      <c r="M71" s="209">
        <v>0</v>
      </c>
      <c r="N71" s="209">
        <v>0</v>
      </c>
      <c r="O71" s="209">
        <v>0</v>
      </c>
      <c r="P71" s="209">
        <v>0</v>
      </c>
      <c r="Q71" s="209">
        <v>0</v>
      </c>
      <c r="R71" s="209">
        <v>0</v>
      </c>
      <c r="S71" s="209">
        <v>0</v>
      </c>
      <c r="T71" s="209">
        <v>0</v>
      </c>
      <c r="U71" s="209">
        <v>0</v>
      </c>
      <c r="V71" s="209">
        <v>0</v>
      </c>
      <c r="W71" s="209">
        <v>0</v>
      </c>
      <c r="X71" s="209">
        <v>0</v>
      </c>
      <c r="Y71" s="209">
        <v>0</v>
      </c>
      <c r="Z71" s="209">
        <v>0</v>
      </c>
      <c r="AA71" s="209">
        <v>0</v>
      </c>
      <c r="AB71" s="209">
        <v>0</v>
      </c>
      <c r="AC71" s="189">
        <f aca="true" t="shared" si="2" ref="AC71:AC102">SUM(C71:AB71)</f>
        <v>0</v>
      </c>
    </row>
    <row r="72" spans="1:29" ht="20.25">
      <c r="A72" s="180" t="s">
        <v>463</v>
      </c>
      <c r="B72" s="179" t="s">
        <v>464</v>
      </c>
      <c r="C72" s="209">
        <v>0</v>
      </c>
      <c r="D72" s="209">
        <v>0</v>
      </c>
      <c r="E72" s="209">
        <v>0</v>
      </c>
      <c r="F72" s="209">
        <v>0</v>
      </c>
      <c r="G72" s="209">
        <v>0</v>
      </c>
      <c r="H72" s="209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209">
        <v>0</v>
      </c>
      <c r="S72" s="209">
        <v>0</v>
      </c>
      <c r="T72" s="209">
        <v>0</v>
      </c>
      <c r="U72" s="209">
        <v>0</v>
      </c>
      <c r="V72" s="209">
        <v>0</v>
      </c>
      <c r="W72" s="209">
        <v>0</v>
      </c>
      <c r="X72" s="209">
        <v>0</v>
      </c>
      <c r="Y72" s="209">
        <v>0</v>
      </c>
      <c r="Z72" s="209">
        <v>0</v>
      </c>
      <c r="AA72" s="209">
        <v>0</v>
      </c>
      <c r="AB72" s="209">
        <v>0</v>
      </c>
      <c r="AC72" s="189">
        <f t="shared" si="2"/>
        <v>0</v>
      </c>
    </row>
    <row r="73" spans="1:29" ht="20.25">
      <c r="A73" s="181"/>
      <c r="B73" s="180" t="s">
        <v>497</v>
      </c>
      <c r="C73" s="209">
        <v>0</v>
      </c>
      <c r="D73" s="209">
        <v>0</v>
      </c>
      <c r="E73" s="209">
        <v>0</v>
      </c>
      <c r="F73" s="209">
        <v>0</v>
      </c>
      <c r="G73" s="209">
        <v>0</v>
      </c>
      <c r="H73" s="209">
        <v>0</v>
      </c>
      <c r="I73" s="209">
        <v>0</v>
      </c>
      <c r="J73" s="209">
        <v>0</v>
      </c>
      <c r="K73" s="209">
        <v>0</v>
      </c>
      <c r="L73" s="209">
        <v>0</v>
      </c>
      <c r="M73" s="209">
        <v>0</v>
      </c>
      <c r="N73" s="209">
        <v>0</v>
      </c>
      <c r="O73" s="209">
        <v>0</v>
      </c>
      <c r="P73" s="209">
        <v>0</v>
      </c>
      <c r="Q73" s="209">
        <v>0</v>
      </c>
      <c r="R73" s="209">
        <v>0</v>
      </c>
      <c r="S73" s="209">
        <v>0</v>
      </c>
      <c r="T73" s="209">
        <v>0</v>
      </c>
      <c r="U73" s="209">
        <v>0</v>
      </c>
      <c r="V73" s="209">
        <v>0</v>
      </c>
      <c r="W73" s="209">
        <v>0</v>
      </c>
      <c r="X73" s="209">
        <v>0</v>
      </c>
      <c r="Y73" s="209">
        <v>0</v>
      </c>
      <c r="Z73" s="209">
        <v>0</v>
      </c>
      <c r="AA73" s="209">
        <v>0</v>
      </c>
      <c r="AB73" s="209">
        <v>0</v>
      </c>
      <c r="AC73" s="189">
        <f t="shared" si="2"/>
        <v>0</v>
      </c>
    </row>
    <row r="74" spans="1:29" ht="20.25">
      <c r="A74" s="181" t="s">
        <v>421</v>
      </c>
      <c r="B74" s="179" t="s">
        <v>501</v>
      </c>
      <c r="C74" s="209">
        <v>0</v>
      </c>
      <c r="D74" s="209">
        <v>0</v>
      </c>
      <c r="E74" s="209">
        <v>0</v>
      </c>
      <c r="F74" s="209">
        <v>0</v>
      </c>
      <c r="G74" s="209">
        <v>0</v>
      </c>
      <c r="H74" s="209">
        <v>0</v>
      </c>
      <c r="I74" s="209">
        <v>0</v>
      </c>
      <c r="J74" s="209">
        <v>0</v>
      </c>
      <c r="K74" s="209">
        <v>0</v>
      </c>
      <c r="L74" s="209">
        <v>0</v>
      </c>
      <c r="M74" s="209">
        <v>0</v>
      </c>
      <c r="N74" s="209">
        <v>0</v>
      </c>
      <c r="O74" s="209">
        <v>0</v>
      </c>
      <c r="P74" s="209">
        <v>0</v>
      </c>
      <c r="Q74" s="209">
        <v>0</v>
      </c>
      <c r="R74" s="209">
        <v>0</v>
      </c>
      <c r="S74" s="209">
        <v>0</v>
      </c>
      <c r="T74" s="209">
        <v>0</v>
      </c>
      <c r="U74" s="209">
        <v>0</v>
      </c>
      <c r="V74" s="209">
        <v>0</v>
      </c>
      <c r="W74" s="209">
        <v>0</v>
      </c>
      <c r="X74" s="209">
        <v>0</v>
      </c>
      <c r="Y74" s="209">
        <v>0</v>
      </c>
      <c r="Z74" s="209">
        <v>0</v>
      </c>
      <c r="AA74" s="209">
        <v>0</v>
      </c>
      <c r="AB74" s="209">
        <v>0</v>
      </c>
      <c r="AC74" s="189">
        <f t="shared" si="2"/>
        <v>0</v>
      </c>
    </row>
    <row r="75" spans="1:29" ht="20.25">
      <c r="A75" s="181"/>
      <c r="B75" s="182" t="s">
        <v>518</v>
      </c>
      <c r="C75" s="209">
        <v>0</v>
      </c>
      <c r="D75" s="209">
        <v>0</v>
      </c>
      <c r="E75" s="209">
        <v>0</v>
      </c>
      <c r="F75" s="209">
        <v>0</v>
      </c>
      <c r="G75" s="209">
        <v>0</v>
      </c>
      <c r="H75" s="209">
        <v>0</v>
      </c>
      <c r="I75" s="209">
        <v>0</v>
      </c>
      <c r="J75" s="209">
        <v>0</v>
      </c>
      <c r="K75" s="209">
        <v>0</v>
      </c>
      <c r="L75" s="209">
        <v>0</v>
      </c>
      <c r="M75" s="209">
        <v>0</v>
      </c>
      <c r="N75" s="209">
        <v>0</v>
      </c>
      <c r="O75" s="209">
        <v>0</v>
      </c>
      <c r="P75" s="209">
        <v>0</v>
      </c>
      <c r="Q75" s="209">
        <v>0</v>
      </c>
      <c r="R75" s="209">
        <v>0</v>
      </c>
      <c r="S75" s="209">
        <v>0</v>
      </c>
      <c r="T75" s="209">
        <v>0</v>
      </c>
      <c r="U75" s="209">
        <v>0</v>
      </c>
      <c r="V75" s="209">
        <v>0</v>
      </c>
      <c r="W75" s="209">
        <v>0</v>
      </c>
      <c r="X75" s="209">
        <v>0</v>
      </c>
      <c r="Y75" s="209">
        <v>0</v>
      </c>
      <c r="Z75" s="209">
        <v>0</v>
      </c>
      <c r="AA75" s="209">
        <v>0</v>
      </c>
      <c r="AB75" s="209">
        <v>0</v>
      </c>
      <c r="AC75" s="189">
        <f t="shared" si="2"/>
        <v>0</v>
      </c>
    </row>
    <row r="76" spans="1:29" ht="31.5">
      <c r="A76" s="178" t="s">
        <v>107</v>
      </c>
      <c r="B76" s="179" t="s">
        <v>532</v>
      </c>
      <c r="C76" s="209">
        <v>0</v>
      </c>
      <c r="D76" s="209">
        <v>0</v>
      </c>
      <c r="E76" s="209">
        <v>0</v>
      </c>
      <c r="F76" s="209">
        <v>0</v>
      </c>
      <c r="G76" s="209">
        <v>0</v>
      </c>
      <c r="H76" s="209">
        <v>0</v>
      </c>
      <c r="I76" s="209">
        <v>0</v>
      </c>
      <c r="J76" s="209">
        <v>0</v>
      </c>
      <c r="K76" s="209">
        <v>0</v>
      </c>
      <c r="L76" s="209">
        <v>0</v>
      </c>
      <c r="M76" s="209">
        <v>0</v>
      </c>
      <c r="N76" s="209">
        <v>0</v>
      </c>
      <c r="O76" s="209">
        <v>0</v>
      </c>
      <c r="P76" s="209">
        <v>0</v>
      </c>
      <c r="Q76" s="209">
        <v>0</v>
      </c>
      <c r="R76" s="209">
        <v>0</v>
      </c>
      <c r="S76" s="209">
        <v>0</v>
      </c>
      <c r="T76" s="209">
        <v>0</v>
      </c>
      <c r="U76" s="209">
        <v>0</v>
      </c>
      <c r="V76" s="209">
        <v>0</v>
      </c>
      <c r="W76" s="209">
        <v>0</v>
      </c>
      <c r="X76" s="209">
        <v>0</v>
      </c>
      <c r="Y76" s="209">
        <v>0</v>
      </c>
      <c r="Z76" s="209">
        <v>0</v>
      </c>
      <c r="AA76" s="209">
        <v>0</v>
      </c>
      <c r="AB76" s="209">
        <v>0</v>
      </c>
      <c r="AC76" s="189">
        <f t="shared" si="2"/>
        <v>0</v>
      </c>
    </row>
    <row r="77" spans="1:29" ht="20.25">
      <c r="A77" s="178" t="s">
        <v>108</v>
      </c>
      <c r="B77" s="179" t="s">
        <v>502</v>
      </c>
      <c r="C77" s="209">
        <v>0</v>
      </c>
      <c r="D77" s="209">
        <v>0</v>
      </c>
      <c r="E77" s="209">
        <v>0</v>
      </c>
      <c r="F77" s="209">
        <v>0</v>
      </c>
      <c r="G77" s="209">
        <v>0</v>
      </c>
      <c r="H77" s="209">
        <v>0</v>
      </c>
      <c r="I77" s="209">
        <v>0</v>
      </c>
      <c r="J77" s="209">
        <v>0</v>
      </c>
      <c r="K77" s="209">
        <v>0</v>
      </c>
      <c r="L77" s="209">
        <v>0</v>
      </c>
      <c r="M77" s="209">
        <v>0</v>
      </c>
      <c r="N77" s="209">
        <v>0</v>
      </c>
      <c r="O77" s="209">
        <v>0</v>
      </c>
      <c r="P77" s="209">
        <v>0</v>
      </c>
      <c r="Q77" s="209">
        <v>0</v>
      </c>
      <c r="R77" s="209">
        <v>0</v>
      </c>
      <c r="S77" s="209">
        <v>0</v>
      </c>
      <c r="T77" s="209">
        <v>0</v>
      </c>
      <c r="U77" s="209">
        <v>0</v>
      </c>
      <c r="V77" s="209">
        <v>0</v>
      </c>
      <c r="W77" s="209">
        <v>0</v>
      </c>
      <c r="X77" s="209">
        <v>0</v>
      </c>
      <c r="Y77" s="209">
        <v>0</v>
      </c>
      <c r="Z77" s="209">
        <v>0</v>
      </c>
      <c r="AA77" s="209">
        <v>0</v>
      </c>
      <c r="AB77" s="209">
        <v>0</v>
      </c>
      <c r="AC77" s="189">
        <f t="shared" si="2"/>
        <v>0</v>
      </c>
    </row>
    <row r="78" spans="1:29" ht="20.25">
      <c r="A78" s="180" t="s">
        <v>419</v>
      </c>
      <c r="B78" s="179" t="s">
        <v>473</v>
      </c>
      <c r="C78" s="209">
        <v>0</v>
      </c>
      <c r="D78" s="209">
        <v>0</v>
      </c>
      <c r="E78" s="209">
        <v>0</v>
      </c>
      <c r="F78" s="209">
        <v>0</v>
      </c>
      <c r="G78" s="209">
        <v>0</v>
      </c>
      <c r="H78" s="209">
        <v>0</v>
      </c>
      <c r="I78" s="209">
        <v>0</v>
      </c>
      <c r="J78" s="209">
        <v>0</v>
      </c>
      <c r="K78" s="209">
        <v>0</v>
      </c>
      <c r="L78" s="209">
        <v>0</v>
      </c>
      <c r="M78" s="209">
        <v>0</v>
      </c>
      <c r="N78" s="209">
        <v>0</v>
      </c>
      <c r="O78" s="209">
        <v>0</v>
      </c>
      <c r="P78" s="209">
        <v>0</v>
      </c>
      <c r="Q78" s="209">
        <v>0</v>
      </c>
      <c r="R78" s="209">
        <v>0</v>
      </c>
      <c r="S78" s="209">
        <v>0</v>
      </c>
      <c r="T78" s="209">
        <v>0</v>
      </c>
      <c r="U78" s="209">
        <v>0</v>
      </c>
      <c r="V78" s="209">
        <v>0</v>
      </c>
      <c r="W78" s="209">
        <v>0</v>
      </c>
      <c r="X78" s="209">
        <v>0</v>
      </c>
      <c r="Y78" s="209">
        <v>0</v>
      </c>
      <c r="Z78" s="209">
        <v>0</v>
      </c>
      <c r="AA78" s="209">
        <v>0</v>
      </c>
      <c r="AB78" s="209">
        <v>0</v>
      </c>
      <c r="AC78" s="189">
        <f t="shared" si="2"/>
        <v>0</v>
      </c>
    </row>
    <row r="79" spans="1:29" ht="20.25">
      <c r="A79" s="180" t="s">
        <v>421</v>
      </c>
      <c r="B79" s="179" t="s">
        <v>474</v>
      </c>
      <c r="C79" s="209">
        <v>0</v>
      </c>
      <c r="D79" s="209">
        <v>0</v>
      </c>
      <c r="E79" s="209">
        <v>0</v>
      </c>
      <c r="F79" s="209">
        <v>0</v>
      </c>
      <c r="G79" s="209">
        <v>0</v>
      </c>
      <c r="H79" s="209">
        <v>0</v>
      </c>
      <c r="I79" s="209">
        <v>0</v>
      </c>
      <c r="J79" s="209">
        <v>0</v>
      </c>
      <c r="K79" s="209">
        <v>0</v>
      </c>
      <c r="L79" s="209">
        <v>0</v>
      </c>
      <c r="M79" s="209">
        <v>0</v>
      </c>
      <c r="N79" s="209">
        <v>0</v>
      </c>
      <c r="O79" s="209">
        <v>0</v>
      </c>
      <c r="P79" s="209">
        <v>0</v>
      </c>
      <c r="Q79" s="209">
        <v>0</v>
      </c>
      <c r="R79" s="209">
        <v>0</v>
      </c>
      <c r="S79" s="209">
        <v>0</v>
      </c>
      <c r="T79" s="209">
        <v>0</v>
      </c>
      <c r="U79" s="209">
        <v>0</v>
      </c>
      <c r="V79" s="209">
        <v>0</v>
      </c>
      <c r="W79" s="209">
        <v>0</v>
      </c>
      <c r="X79" s="209">
        <v>0</v>
      </c>
      <c r="Y79" s="209">
        <v>0</v>
      </c>
      <c r="Z79" s="209">
        <v>0</v>
      </c>
      <c r="AA79" s="209">
        <v>0</v>
      </c>
      <c r="AB79" s="209">
        <v>0</v>
      </c>
      <c r="AC79" s="189">
        <f t="shared" si="2"/>
        <v>0</v>
      </c>
    </row>
    <row r="80" spans="1:29" ht="20.25">
      <c r="A80" s="180" t="s">
        <v>453</v>
      </c>
      <c r="B80" s="179" t="s">
        <v>475</v>
      </c>
      <c r="C80" s="209">
        <v>0</v>
      </c>
      <c r="D80" s="209">
        <v>0</v>
      </c>
      <c r="E80" s="209">
        <v>0</v>
      </c>
      <c r="F80" s="209">
        <v>0</v>
      </c>
      <c r="G80" s="209">
        <v>0</v>
      </c>
      <c r="H80" s="209">
        <v>0</v>
      </c>
      <c r="I80" s="209">
        <v>0</v>
      </c>
      <c r="J80" s="209">
        <v>0</v>
      </c>
      <c r="K80" s="209">
        <v>0</v>
      </c>
      <c r="L80" s="209">
        <v>0</v>
      </c>
      <c r="M80" s="209">
        <v>0</v>
      </c>
      <c r="N80" s="209">
        <v>0</v>
      </c>
      <c r="O80" s="209">
        <v>0</v>
      </c>
      <c r="P80" s="209">
        <v>0</v>
      </c>
      <c r="Q80" s="209">
        <v>0</v>
      </c>
      <c r="R80" s="209">
        <v>0</v>
      </c>
      <c r="S80" s="209">
        <v>0</v>
      </c>
      <c r="T80" s="209">
        <v>0</v>
      </c>
      <c r="U80" s="209">
        <v>0</v>
      </c>
      <c r="V80" s="209">
        <v>0</v>
      </c>
      <c r="W80" s="209">
        <v>0</v>
      </c>
      <c r="X80" s="209">
        <v>0</v>
      </c>
      <c r="Y80" s="209">
        <v>0</v>
      </c>
      <c r="Z80" s="209">
        <v>0</v>
      </c>
      <c r="AA80" s="209">
        <v>0</v>
      </c>
      <c r="AB80" s="209">
        <v>0</v>
      </c>
      <c r="AC80" s="189">
        <f t="shared" si="2"/>
        <v>0</v>
      </c>
    </row>
    <row r="81" spans="1:29" ht="20.25">
      <c r="A81" s="180" t="s">
        <v>456</v>
      </c>
      <c r="B81" s="179" t="s">
        <v>503</v>
      </c>
      <c r="C81" s="209">
        <v>0</v>
      </c>
      <c r="D81" s="209">
        <v>0</v>
      </c>
      <c r="E81" s="209">
        <v>0</v>
      </c>
      <c r="F81" s="209">
        <v>0</v>
      </c>
      <c r="G81" s="209">
        <v>0</v>
      </c>
      <c r="H81" s="209">
        <v>0</v>
      </c>
      <c r="I81" s="209">
        <v>0</v>
      </c>
      <c r="J81" s="209">
        <v>0</v>
      </c>
      <c r="K81" s="209">
        <v>0</v>
      </c>
      <c r="L81" s="209">
        <v>0</v>
      </c>
      <c r="M81" s="209">
        <v>0</v>
      </c>
      <c r="N81" s="209">
        <v>0</v>
      </c>
      <c r="O81" s="209">
        <v>0</v>
      </c>
      <c r="P81" s="209">
        <v>0</v>
      </c>
      <c r="Q81" s="209">
        <v>0</v>
      </c>
      <c r="R81" s="209">
        <v>0</v>
      </c>
      <c r="S81" s="209">
        <v>0</v>
      </c>
      <c r="T81" s="209">
        <v>0</v>
      </c>
      <c r="U81" s="209">
        <v>0</v>
      </c>
      <c r="V81" s="209">
        <v>0</v>
      </c>
      <c r="W81" s="209">
        <v>0</v>
      </c>
      <c r="X81" s="209">
        <v>0</v>
      </c>
      <c r="Y81" s="209">
        <v>0</v>
      </c>
      <c r="Z81" s="209">
        <v>0</v>
      </c>
      <c r="AA81" s="209">
        <v>0</v>
      </c>
      <c r="AB81" s="209">
        <v>0</v>
      </c>
      <c r="AC81" s="189">
        <f t="shared" si="2"/>
        <v>0</v>
      </c>
    </row>
    <row r="82" spans="1:29" ht="20.25">
      <c r="A82" s="184"/>
      <c r="B82" s="182" t="s">
        <v>477</v>
      </c>
      <c r="C82" s="209">
        <v>0</v>
      </c>
      <c r="D82" s="209">
        <v>0</v>
      </c>
      <c r="E82" s="209">
        <v>0</v>
      </c>
      <c r="F82" s="209">
        <v>0</v>
      </c>
      <c r="G82" s="209">
        <v>0</v>
      </c>
      <c r="H82" s="209">
        <v>0</v>
      </c>
      <c r="I82" s="209">
        <v>0</v>
      </c>
      <c r="J82" s="209">
        <v>0</v>
      </c>
      <c r="K82" s="209">
        <v>0</v>
      </c>
      <c r="L82" s="209">
        <v>0</v>
      </c>
      <c r="M82" s="209">
        <v>0</v>
      </c>
      <c r="N82" s="209">
        <v>0</v>
      </c>
      <c r="O82" s="209">
        <v>0</v>
      </c>
      <c r="P82" s="209">
        <v>0</v>
      </c>
      <c r="Q82" s="209">
        <v>0</v>
      </c>
      <c r="R82" s="209">
        <v>0</v>
      </c>
      <c r="S82" s="209">
        <v>0</v>
      </c>
      <c r="T82" s="209">
        <v>0</v>
      </c>
      <c r="U82" s="209">
        <v>0</v>
      </c>
      <c r="V82" s="209">
        <v>0</v>
      </c>
      <c r="W82" s="209">
        <v>0</v>
      </c>
      <c r="X82" s="209">
        <v>0</v>
      </c>
      <c r="Y82" s="209">
        <v>0</v>
      </c>
      <c r="Z82" s="209">
        <v>0</v>
      </c>
      <c r="AA82" s="209">
        <v>0</v>
      </c>
      <c r="AB82" s="209">
        <v>0</v>
      </c>
      <c r="AC82" s="189">
        <f t="shared" si="2"/>
        <v>0</v>
      </c>
    </row>
    <row r="83" spans="1:29" ht="20.25">
      <c r="A83" s="178" t="s">
        <v>109</v>
      </c>
      <c r="B83" s="179" t="s">
        <v>504</v>
      </c>
      <c r="C83" s="209">
        <v>0</v>
      </c>
      <c r="D83" s="209">
        <v>0</v>
      </c>
      <c r="E83" s="209">
        <v>0</v>
      </c>
      <c r="F83" s="209">
        <v>0</v>
      </c>
      <c r="G83" s="209">
        <v>0</v>
      </c>
      <c r="H83" s="209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209">
        <v>0</v>
      </c>
      <c r="R83" s="209">
        <v>0</v>
      </c>
      <c r="S83" s="209">
        <v>0</v>
      </c>
      <c r="T83" s="209">
        <v>0</v>
      </c>
      <c r="U83" s="209">
        <v>0</v>
      </c>
      <c r="V83" s="209">
        <v>0</v>
      </c>
      <c r="W83" s="209">
        <v>0</v>
      </c>
      <c r="X83" s="209">
        <v>0</v>
      </c>
      <c r="Y83" s="209">
        <v>0</v>
      </c>
      <c r="Z83" s="209">
        <v>0</v>
      </c>
      <c r="AA83" s="209">
        <v>0</v>
      </c>
      <c r="AB83" s="209">
        <v>0</v>
      </c>
      <c r="AC83" s="189">
        <f t="shared" si="2"/>
        <v>0</v>
      </c>
    </row>
    <row r="84" spans="1:29" ht="20.25">
      <c r="A84" s="180" t="s">
        <v>419</v>
      </c>
      <c r="B84" s="179" t="s">
        <v>507</v>
      </c>
      <c r="C84" s="209">
        <v>0</v>
      </c>
      <c r="D84" s="209">
        <v>0</v>
      </c>
      <c r="E84" s="209">
        <v>0</v>
      </c>
      <c r="F84" s="209">
        <v>0</v>
      </c>
      <c r="G84" s="209">
        <v>0</v>
      </c>
      <c r="H84" s="209">
        <v>0</v>
      </c>
      <c r="I84" s="209">
        <v>0</v>
      </c>
      <c r="J84" s="209">
        <v>0</v>
      </c>
      <c r="K84" s="209">
        <v>0</v>
      </c>
      <c r="L84" s="209">
        <v>0</v>
      </c>
      <c r="M84" s="209">
        <v>0</v>
      </c>
      <c r="N84" s="209">
        <v>0</v>
      </c>
      <c r="O84" s="209">
        <v>0</v>
      </c>
      <c r="P84" s="209">
        <v>0</v>
      </c>
      <c r="Q84" s="209">
        <v>0</v>
      </c>
      <c r="R84" s="209">
        <v>0</v>
      </c>
      <c r="S84" s="209">
        <v>0</v>
      </c>
      <c r="T84" s="209">
        <v>0</v>
      </c>
      <c r="U84" s="209">
        <v>0</v>
      </c>
      <c r="V84" s="209">
        <v>0</v>
      </c>
      <c r="W84" s="209">
        <v>0</v>
      </c>
      <c r="X84" s="209">
        <v>0</v>
      </c>
      <c r="Y84" s="209">
        <v>0</v>
      </c>
      <c r="Z84" s="209">
        <v>0</v>
      </c>
      <c r="AA84" s="209">
        <v>0</v>
      </c>
      <c r="AB84" s="209">
        <v>0</v>
      </c>
      <c r="AC84" s="189">
        <f t="shared" si="2"/>
        <v>0</v>
      </c>
    </row>
    <row r="85" spans="1:29" ht="20.25">
      <c r="A85" s="180" t="s">
        <v>421</v>
      </c>
      <c r="B85" s="179" t="s">
        <v>508</v>
      </c>
      <c r="C85" s="209">
        <v>0</v>
      </c>
      <c r="D85" s="209">
        <v>0</v>
      </c>
      <c r="E85" s="209">
        <v>0</v>
      </c>
      <c r="F85" s="209">
        <v>0</v>
      </c>
      <c r="G85" s="209">
        <v>0</v>
      </c>
      <c r="H85" s="209">
        <v>0</v>
      </c>
      <c r="I85" s="209">
        <v>0</v>
      </c>
      <c r="J85" s="209">
        <v>0</v>
      </c>
      <c r="K85" s="209">
        <v>0</v>
      </c>
      <c r="L85" s="209">
        <v>0</v>
      </c>
      <c r="M85" s="209">
        <v>0</v>
      </c>
      <c r="N85" s="209">
        <v>0</v>
      </c>
      <c r="O85" s="209">
        <v>0</v>
      </c>
      <c r="P85" s="209">
        <v>0</v>
      </c>
      <c r="Q85" s="209">
        <v>0</v>
      </c>
      <c r="R85" s="209">
        <v>0</v>
      </c>
      <c r="S85" s="209">
        <v>0</v>
      </c>
      <c r="T85" s="209">
        <v>0</v>
      </c>
      <c r="U85" s="209">
        <v>0</v>
      </c>
      <c r="V85" s="209">
        <v>0</v>
      </c>
      <c r="W85" s="209">
        <v>0</v>
      </c>
      <c r="X85" s="209">
        <v>0</v>
      </c>
      <c r="Y85" s="209">
        <v>0</v>
      </c>
      <c r="Z85" s="209">
        <v>0</v>
      </c>
      <c r="AA85" s="209">
        <v>0</v>
      </c>
      <c r="AB85" s="209">
        <v>0</v>
      </c>
      <c r="AC85" s="189">
        <f t="shared" si="2"/>
        <v>0</v>
      </c>
    </row>
    <row r="86" spans="1:29" ht="20.25">
      <c r="A86" s="180" t="s">
        <v>453</v>
      </c>
      <c r="B86" s="179" t="s">
        <v>509</v>
      </c>
      <c r="C86" s="209">
        <v>0</v>
      </c>
      <c r="D86" s="209">
        <v>0</v>
      </c>
      <c r="E86" s="209">
        <v>0</v>
      </c>
      <c r="F86" s="209">
        <v>0</v>
      </c>
      <c r="G86" s="209">
        <v>0</v>
      </c>
      <c r="H86" s="209">
        <v>0</v>
      </c>
      <c r="I86" s="209">
        <v>0</v>
      </c>
      <c r="J86" s="209">
        <v>0</v>
      </c>
      <c r="K86" s="209">
        <v>0</v>
      </c>
      <c r="L86" s="209">
        <v>0</v>
      </c>
      <c r="M86" s="209">
        <v>0</v>
      </c>
      <c r="N86" s="209">
        <v>0</v>
      </c>
      <c r="O86" s="209">
        <v>0</v>
      </c>
      <c r="P86" s="209">
        <v>0</v>
      </c>
      <c r="Q86" s="209">
        <v>0</v>
      </c>
      <c r="R86" s="209">
        <v>0</v>
      </c>
      <c r="S86" s="209">
        <v>0</v>
      </c>
      <c r="T86" s="209">
        <v>0</v>
      </c>
      <c r="U86" s="209">
        <v>0</v>
      </c>
      <c r="V86" s="209">
        <v>0</v>
      </c>
      <c r="W86" s="209">
        <v>0</v>
      </c>
      <c r="X86" s="209">
        <v>0</v>
      </c>
      <c r="Y86" s="209">
        <v>0</v>
      </c>
      <c r="Z86" s="209">
        <v>0</v>
      </c>
      <c r="AA86" s="209">
        <v>0</v>
      </c>
      <c r="AB86" s="209">
        <v>0</v>
      </c>
      <c r="AC86" s="189">
        <f t="shared" si="2"/>
        <v>0</v>
      </c>
    </row>
    <row r="87" spans="1:29" ht="20.25">
      <c r="A87" s="180"/>
      <c r="B87" s="182" t="s">
        <v>510</v>
      </c>
      <c r="C87" s="209">
        <v>0</v>
      </c>
      <c r="D87" s="209">
        <v>0</v>
      </c>
      <c r="E87" s="209">
        <v>0</v>
      </c>
      <c r="F87" s="209">
        <v>0</v>
      </c>
      <c r="G87" s="209">
        <v>0</v>
      </c>
      <c r="H87" s="209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209">
        <v>0</v>
      </c>
      <c r="R87" s="209">
        <v>0</v>
      </c>
      <c r="S87" s="209">
        <v>0</v>
      </c>
      <c r="T87" s="209">
        <v>0</v>
      </c>
      <c r="U87" s="209">
        <v>0</v>
      </c>
      <c r="V87" s="209">
        <v>0</v>
      </c>
      <c r="W87" s="209">
        <v>0</v>
      </c>
      <c r="X87" s="209">
        <v>0</v>
      </c>
      <c r="Y87" s="209">
        <v>0</v>
      </c>
      <c r="Z87" s="209">
        <v>0</v>
      </c>
      <c r="AA87" s="209">
        <v>0</v>
      </c>
      <c r="AB87" s="209">
        <v>0</v>
      </c>
      <c r="AC87" s="189">
        <f t="shared" si="2"/>
        <v>0</v>
      </c>
    </row>
    <row r="88" spans="1:29" ht="20.25">
      <c r="A88" s="178" t="s">
        <v>110</v>
      </c>
      <c r="B88" s="179" t="s">
        <v>478</v>
      </c>
      <c r="C88" s="209">
        <v>0</v>
      </c>
      <c r="D88" s="209">
        <v>0</v>
      </c>
      <c r="E88" s="209">
        <v>0</v>
      </c>
      <c r="F88" s="209">
        <v>0</v>
      </c>
      <c r="G88" s="209">
        <v>0</v>
      </c>
      <c r="H88" s="209">
        <v>0</v>
      </c>
      <c r="I88" s="209">
        <v>0</v>
      </c>
      <c r="J88" s="209">
        <v>0</v>
      </c>
      <c r="K88" s="209">
        <v>0</v>
      </c>
      <c r="L88" s="209">
        <v>0</v>
      </c>
      <c r="M88" s="209">
        <v>0</v>
      </c>
      <c r="N88" s="209">
        <v>0</v>
      </c>
      <c r="O88" s="209">
        <v>0</v>
      </c>
      <c r="P88" s="209">
        <v>0</v>
      </c>
      <c r="Q88" s="209">
        <v>0</v>
      </c>
      <c r="R88" s="209">
        <v>0</v>
      </c>
      <c r="S88" s="209">
        <v>0</v>
      </c>
      <c r="T88" s="209">
        <v>0</v>
      </c>
      <c r="U88" s="209">
        <v>0</v>
      </c>
      <c r="V88" s="209">
        <v>0</v>
      </c>
      <c r="W88" s="209">
        <v>0</v>
      </c>
      <c r="X88" s="209">
        <v>0</v>
      </c>
      <c r="Y88" s="209">
        <v>0</v>
      </c>
      <c r="Z88" s="209">
        <v>0</v>
      </c>
      <c r="AA88" s="209">
        <v>0</v>
      </c>
      <c r="AB88" s="209">
        <v>0</v>
      </c>
      <c r="AC88" s="189">
        <f t="shared" si="2"/>
        <v>0</v>
      </c>
    </row>
    <row r="89" spans="1:29" ht="31.5">
      <c r="A89" s="178"/>
      <c r="B89" s="179" t="s">
        <v>760</v>
      </c>
      <c r="C89" s="209">
        <v>0</v>
      </c>
      <c r="D89" s="209">
        <v>0</v>
      </c>
      <c r="E89" s="209">
        <v>0</v>
      </c>
      <c r="F89" s="209">
        <v>0</v>
      </c>
      <c r="G89" s="209">
        <v>0</v>
      </c>
      <c r="H89" s="209">
        <v>0</v>
      </c>
      <c r="I89" s="209">
        <v>0</v>
      </c>
      <c r="J89" s="209">
        <v>0</v>
      </c>
      <c r="K89" s="209">
        <v>0</v>
      </c>
      <c r="L89" s="209">
        <v>0</v>
      </c>
      <c r="M89" s="209">
        <v>0</v>
      </c>
      <c r="N89" s="209">
        <v>0</v>
      </c>
      <c r="O89" s="209">
        <v>0</v>
      </c>
      <c r="P89" s="209">
        <v>0</v>
      </c>
      <c r="Q89" s="209">
        <v>0</v>
      </c>
      <c r="R89" s="209">
        <v>0</v>
      </c>
      <c r="S89" s="209">
        <v>0</v>
      </c>
      <c r="T89" s="209">
        <v>0</v>
      </c>
      <c r="U89" s="209">
        <v>0</v>
      </c>
      <c r="V89" s="209">
        <v>0</v>
      </c>
      <c r="W89" s="209">
        <v>0</v>
      </c>
      <c r="X89" s="209">
        <v>0</v>
      </c>
      <c r="Y89" s="209">
        <v>0</v>
      </c>
      <c r="Z89" s="209">
        <v>0</v>
      </c>
      <c r="AA89" s="209">
        <v>0</v>
      </c>
      <c r="AB89" s="209">
        <v>0</v>
      </c>
      <c r="AC89" s="189">
        <f t="shared" si="2"/>
        <v>0</v>
      </c>
    </row>
    <row r="90" spans="1:29" ht="31.5">
      <c r="A90" s="178" t="s">
        <v>111</v>
      </c>
      <c r="B90" s="179" t="s">
        <v>850</v>
      </c>
      <c r="C90" s="209">
        <v>0</v>
      </c>
      <c r="D90" s="209">
        <v>0</v>
      </c>
      <c r="E90" s="209">
        <v>0</v>
      </c>
      <c r="F90" s="209">
        <v>0</v>
      </c>
      <c r="G90" s="209">
        <v>0</v>
      </c>
      <c r="H90" s="209">
        <v>0</v>
      </c>
      <c r="I90" s="209">
        <v>0</v>
      </c>
      <c r="J90" s="209">
        <v>0</v>
      </c>
      <c r="K90" s="209">
        <v>0</v>
      </c>
      <c r="L90" s="209">
        <v>0</v>
      </c>
      <c r="M90" s="209">
        <v>0</v>
      </c>
      <c r="N90" s="209">
        <v>0</v>
      </c>
      <c r="O90" s="209">
        <v>0</v>
      </c>
      <c r="P90" s="209">
        <v>0</v>
      </c>
      <c r="Q90" s="209">
        <v>0</v>
      </c>
      <c r="R90" s="209">
        <v>0</v>
      </c>
      <c r="S90" s="209">
        <v>0</v>
      </c>
      <c r="T90" s="209">
        <v>0</v>
      </c>
      <c r="U90" s="209">
        <v>0</v>
      </c>
      <c r="V90" s="209">
        <v>0</v>
      </c>
      <c r="W90" s="209">
        <v>0</v>
      </c>
      <c r="X90" s="209">
        <v>0</v>
      </c>
      <c r="Y90" s="209">
        <v>0</v>
      </c>
      <c r="Z90" s="209">
        <v>0</v>
      </c>
      <c r="AA90" s="209">
        <v>0</v>
      </c>
      <c r="AB90" s="209">
        <v>0</v>
      </c>
      <c r="AC90" s="189">
        <f t="shared" si="2"/>
        <v>0</v>
      </c>
    </row>
    <row r="91" spans="1:29" ht="20.25">
      <c r="A91" s="178" t="s">
        <v>618</v>
      </c>
      <c r="B91" s="179" t="s">
        <v>619</v>
      </c>
      <c r="C91" s="209">
        <v>0</v>
      </c>
      <c r="D91" s="209">
        <v>0</v>
      </c>
      <c r="E91" s="209">
        <v>0</v>
      </c>
      <c r="F91" s="209">
        <v>0</v>
      </c>
      <c r="G91" s="209">
        <v>0</v>
      </c>
      <c r="H91" s="209">
        <v>0</v>
      </c>
      <c r="I91" s="209">
        <v>0</v>
      </c>
      <c r="J91" s="209">
        <v>0</v>
      </c>
      <c r="K91" s="209">
        <v>0</v>
      </c>
      <c r="L91" s="209">
        <v>0</v>
      </c>
      <c r="M91" s="209">
        <v>0</v>
      </c>
      <c r="N91" s="209">
        <v>0</v>
      </c>
      <c r="O91" s="209">
        <v>0</v>
      </c>
      <c r="P91" s="209">
        <v>0</v>
      </c>
      <c r="Q91" s="209">
        <v>0</v>
      </c>
      <c r="R91" s="209">
        <v>0</v>
      </c>
      <c r="S91" s="209">
        <v>0</v>
      </c>
      <c r="T91" s="209">
        <v>0</v>
      </c>
      <c r="U91" s="209">
        <v>0</v>
      </c>
      <c r="V91" s="209">
        <v>0</v>
      </c>
      <c r="W91" s="209">
        <v>0</v>
      </c>
      <c r="X91" s="209">
        <v>0</v>
      </c>
      <c r="Y91" s="209">
        <v>0</v>
      </c>
      <c r="Z91" s="209">
        <v>0</v>
      </c>
      <c r="AA91" s="209">
        <v>0</v>
      </c>
      <c r="AB91" s="209">
        <v>0</v>
      </c>
      <c r="AC91" s="189">
        <f t="shared" si="2"/>
        <v>0</v>
      </c>
    </row>
    <row r="92" spans="1:29" ht="20.25">
      <c r="A92" s="178" t="s">
        <v>112</v>
      </c>
      <c r="B92" s="179" t="s">
        <v>511</v>
      </c>
      <c r="C92" s="209">
        <v>0</v>
      </c>
      <c r="D92" s="209">
        <v>0</v>
      </c>
      <c r="E92" s="209">
        <v>0</v>
      </c>
      <c r="F92" s="209">
        <v>0</v>
      </c>
      <c r="G92" s="209">
        <v>0</v>
      </c>
      <c r="H92" s="209">
        <v>0</v>
      </c>
      <c r="I92" s="209">
        <v>0</v>
      </c>
      <c r="J92" s="209">
        <v>0</v>
      </c>
      <c r="K92" s="209">
        <v>0</v>
      </c>
      <c r="L92" s="209">
        <v>0</v>
      </c>
      <c r="M92" s="209">
        <v>0</v>
      </c>
      <c r="N92" s="209">
        <v>0</v>
      </c>
      <c r="O92" s="209">
        <v>0</v>
      </c>
      <c r="P92" s="209">
        <v>0</v>
      </c>
      <c r="Q92" s="209">
        <v>0</v>
      </c>
      <c r="R92" s="209">
        <v>0</v>
      </c>
      <c r="S92" s="209">
        <v>0</v>
      </c>
      <c r="T92" s="209">
        <v>0</v>
      </c>
      <c r="U92" s="209">
        <v>0</v>
      </c>
      <c r="V92" s="209">
        <v>0</v>
      </c>
      <c r="W92" s="209">
        <v>0</v>
      </c>
      <c r="X92" s="209">
        <v>0</v>
      </c>
      <c r="Y92" s="209">
        <v>0</v>
      </c>
      <c r="Z92" s="209">
        <v>0</v>
      </c>
      <c r="AA92" s="209">
        <v>0</v>
      </c>
      <c r="AB92" s="209">
        <v>0</v>
      </c>
      <c r="AC92" s="189">
        <f t="shared" si="2"/>
        <v>0</v>
      </c>
    </row>
    <row r="93" spans="1:29" ht="20.25">
      <c r="A93" s="176" t="s">
        <v>512</v>
      </c>
      <c r="B93" s="177" t="s">
        <v>513</v>
      </c>
      <c r="C93" s="209">
        <v>0</v>
      </c>
      <c r="D93" s="209">
        <v>0</v>
      </c>
      <c r="E93" s="209">
        <v>0</v>
      </c>
      <c r="F93" s="209">
        <v>0</v>
      </c>
      <c r="G93" s="209">
        <v>0</v>
      </c>
      <c r="H93" s="209">
        <v>0</v>
      </c>
      <c r="I93" s="209">
        <v>0</v>
      </c>
      <c r="J93" s="209">
        <v>0</v>
      </c>
      <c r="K93" s="209">
        <v>0</v>
      </c>
      <c r="L93" s="209">
        <v>0</v>
      </c>
      <c r="M93" s="209">
        <v>0</v>
      </c>
      <c r="N93" s="209">
        <v>0</v>
      </c>
      <c r="O93" s="209">
        <v>0</v>
      </c>
      <c r="P93" s="209">
        <v>0</v>
      </c>
      <c r="Q93" s="209">
        <v>0</v>
      </c>
      <c r="R93" s="209">
        <v>0</v>
      </c>
      <c r="S93" s="209">
        <v>0</v>
      </c>
      <c r="T93" s="209">
        <v>0</v>
      </c>
      <c r="U93" s="209">
        <v>0</v>
      </c>
      <c r="V93" s="209">
        <v>0</v>
      </c>
      <c r="W93" s="209">
        <v>0</v>
      </c>
      <c r="X93" s="209">
        <v>0</v>
      </c>
      <c r="Y93" s="209">
        <v>0</v>
      </c>
      <c r="Z93" s="209">
        <v>0</v>
      </c>
      <c r="AA93" s="209">
        <v>0</v>
      </c>
      <c r="AB93" s="209">
        <v>0</v>
      </c>
      <c r="AC93" s="189">
        <f t="shared" si="2"/>
        <v>0</v>
      </c>
    </row>
    <row r="94" spans="1:29" ht="20.25">
      <c r="A94" s="178" t="s">
        <v>102</v>
      </c>
      <c r="B94" s="179" t="s">
        <v>851</v>
      </c>
      <c r="C94" s="209">
        <v>1290</v>
      </c>
      <c r="D94" s="209">
        <v>12517</v>
      </c>
      <c r="E94" s="209">
        <v>7110.677029999999</v>
      </c>
      <c r="F94" s="209">
        <v>-634</v>
      </c>
      <c r="G94" s="209">
        <v>3120</v>
      </c>
      <c r="H94" s="209">
        <v>-2752</v>
      </c>
      <c r="I94" s="209">
        <v>13388</v>
      </c>
      <c r="J94" s="209">
        <v>-41.990880000130346</v>
      </c>
      <c r="K94" s="209">
        <v>15972</v>
      </c>
      <c r="L94" s="209">
        <v>35903</v>
      </c>
      <c r="M94" s="209">
        <v>3676</v>
      </c>
      <c r="N94" s="209">
        <v>3265</v>
      </c>
      <c r="O94" s="209">
        <v>-42</v>
      </c>
      <c r="P94" s="209">
        <v>-207.66351999999188</v>
      </c>
      <c r="Q94" s="209">
        <v>1294.6575499999997</v>
      </c>
      <c r="R94" s="209">
        <v>-14</v>
      </c>
      <c r="S94" s="209">
        <v>-356</v>
      </c>
      <c r="T94" s="209">
        <v>-487</v>
      </c>
      <c r="U94" s="209">
        <v>-594</v>
      </c>
      <c r="V94" s="209">
        <v>733</v>
      </c>
      <c r="W94" s="209">
        <v>-860</v>
      </c>
      <c r="X94" s="209">
        <v>-263</v>
      </c>
      <c r="Y94" s="209">
        <v>102</v>
      </c>
      <c r="Z94" s="209">
        <v>362</v>
      </c>
      <c r="AA94" s="209">
        <v>-502</v>
      </c>
      <c r="AB94" s="209">
        <v>-4913</v>
      </c>
      <c r="AC94" s="189">
        <f t="shared" si="2"/>
        <v>87066.6801799999</v>
      </c>
    </row>
    <row r="95" spans="1:29" ht="20.25">
      <c r="A95" s="178" t="s">
        <v>103</v>
      </c>
      <c r="B95" s="179" t="s">
        <v>852</v>
      </c>
      <c r="C95" s="209">
        <v>0</v>
      </c>
      <c r="D95" s="209">
        <v>0</v>
      </c>
      <c r="E95" s="209">
        <v>0</v>
      </c>
      <c r="F95" s="209">
        <v>0</v>
      </c>
      <c r="G95" s="209">
        <v>0</v>
      </c>
      <c r="H95" s="209">
        <v>0</v>
      </c>
      <c r="I95" s="209">
        <v>0</v>
      </c>
      <c r="J95" s="209">
        <v>0</v>
      </c>
      <c r="K95" s="209">
        <v>0</v>
      </c>
      <c r="L95" s="209">
        <v>0</v>
      </c>
      <c r="M95" s="209">
        <v>0</v>
      </c>
      <c r="N95" s="209">
        <v>0</v>
      </c>
      <c r="O95" s="209">
        <v>0</v>
      </c>
      <c r="P95" s="209">
        <v>0</v>
      </c>
      <c r="Q95" s="209">
        <v>0</v>
      </c>
      <c r="R95" s="209">
        <v>0</v>
      </c>
      <c r="S95" s="209">
        <v>0</v>
      </c>
      <c r="T95" s="209">
        <v>0</v>
      </c>
      <c r="U95" s="209">
        <v>0</v>
      </c>
      <c r="V95" s="209">
        <v>0</v>
      </c>
      <c r="W95" s="209">
        <v>0</v>
      </c>
      <c r="X95" s="209">
        <v>0</v>
      </c>
      <c r="Y95" s="209">
        <v>0</v>
      </c>
      <c r="Z95" s="209">
        <v>0</v>
      </c>
      <c r="AA95" s="209">
        <v>0</v>
      </c>
      <c r="AB95" s="209">
        <v>0</v>
      </c>
      <c r="AC95" s="189">
        <f t="shared" si="2"/>
        <v>0</v>
      </c>
    </row>
    <row r="96" spans="1:29" ht="20.25">
      <c r="A96" s="184" t="s">
        <v>104</v>
      </c>
      <c r="B96" s="179" t="s">
        <v>514</v>
      </c>
      <c r="C96" s="209">
        <v>0</v>
      </c>
      <c r="D96" s="209">
        <v>0</v>
      </c>
      <c r="E96" s="209">
        <v>0</v>
      </c>
      <c r="F96" s="209">
        <v>0</v>
      </c>
      <c r="G96" s="209">
        <v>0</v>
      </c>
      <c r="H96" s="209">
        <v>0</v>
      </c>
      <c r="I96" s="209">
        <v>0</v>
      </c>
      <c r="J96" s="209">
        <v>0</v>
      </c>
      <c r="K96" s="209">
        <v>0</v>
      </c>
      <c r="L96" s="209">
        <v>0</v>
      </c>
      <c r="M96" s="209">
        <v>0</v>
      </c>
      <c r="N96" s="209">
        <v>0</v>
      </c>
      <c r="O96" s="209">
        <v>0</v>
      </c>
      <c r="P96" s="209">
        <v>0</v>
      </c>
      <c r="Q96" s="209">
        <v>0</v>
      </c>
      <c r="R96" s="209">
        <v>0</v>
      </c>
      <c r="S96" s="209">
        <v>0</v>
      </c>
      <c r="T96" s="209">
        <v>0</v>
      </c>
      <c r="U96" s="209">
        <v>0</v>
      </c>
      <c r="V96" s="209">
        <v>0</v>
      </c>
      <c r="W96" s="209">
        <v>0</v>
      </c>
      <c r="X96" s="209">
        <v>0</v>
      </c>
      <c r="Y96" s="209">
        <v>0</v>
      </c>
      <c r="Z96" s="209">
        <v>0</v>
      </c>
      <c r="AA96" s="209">
        <v>0</v>
      </c>
      <c r="AB96" s="209">
        <v>0</v>
      </c>
      <c r="AC96" s="189">
        <f t="shared" si="2"/>
        <v>0</v>
      </c>
    </row>
    <row r="97" spans="1:29" ht="20.25">
      <c r="A97" s="180" t="s">
        <v>419</v>
      </c>
      <c r="B97" s="179" t="s">
        <v>484</v>
      </c>
      <c r="C97" s="209">
        <v>0</v>
      </c>
      <c r="D97" s="209">
        <v>335</v>
      </c>
      <c r="E97" s="209">
        <v>3314.5452200000004</v>
      </c>
      <c r="F97" s="209">
        <v>0</v>
      </c>
      <c r="G97" s="209">
        <v>0</v>
      </c>
      <c r="H97" s="209">
        <v>19</v>
      </c>
      <c r="I97" s="209">
        <v>0</v>
      </c>
      <c r="J97" s="209">
        <v>19.872799999999998</v>
      </c>
      <c r="K97" s="209">
        <v>0</v>
      </c>
      <c r="L97" s="209">
        <v>0</v>
      </c>
      <c r="M97" s="209">
        <v>239</v>
      </c>
      <c r="N97" s="209">
        <v>0</v>
      </c>
      <c r="O97" s="209">
        <v>1</v>
      </c>
      <c r="P97" s="209">
        <v>0</v>
      </c>
      <c r="Q97" s="209">
        <v>0</v>
      </c>
      <c r="R97" s="209">
        <v>45</v>
      </c>
      <c r="S97" s="209">
        <v>0</v>
      </c>
      <c r="T97" s="209">
        <v>0</v>
      </c>
      <c r="U97" s="209">
        <v>175</v>
      </c>
      <c r="V97" s="209">
        <v>244</v>
      </c>
      <c r="W97" s="209">
        <v>38</v>
      </c>
      <c r="X97" s="209">
        <v>0</v>
      </c>
      <c r="Y97" s="209">
        <v>0</v>
      </c>
      <c r="Z97" s="209">
        <v>0</v>
      </c>
      <c r="AA97" s="209">
        <v>0</v>
      </c>
      <c r="AB97" s="209">
        <v>0</v>
      </c>
      <c r="AC97" s="189">
        <f t="shared" si="2"/>
        <v>4430.418020000001</v>
      </c>
    </row>
    <row r="98" spans="1:29" ht="20.25">
      <c r="A98" s="181"/>
      <c r="B98" s="179" t="s">
        <v>485</v>
      </c>
      <c r="C98" s="209">
        <v>0</v>
      </c>
      <c r="D98" s="209">
        <v>0</v>
      </c>
      <c r="E98" s="209">
        <v>3300.069</v>
      </c>
      <c r="F98" s="209">
        <v>0</v>
      </c>
      <c r="G98" s="209">
        <v>0</v>
      </c>
      <c r="H98" s="209">
        <v>0</v>
      </c>
      <c r="I98" s="209">
        <v>0</v>
      </c>
      <c r="J98" s="209">
        <v>0</v>
      </c>
      <c r="K98" s="209">
        <v>0</v>
      </c>
      <c r="L98" s="209">
        <v>0</v>
      </c>
      <c r="M98" s="209">
        <v>0</v>
      </c>
      <c r="N98" s="209">
        <v>0</v>
      </c>
      <c r="O98" s="209">
        <v>0</v>
      </c>
      <c r="P98" s="209">
        <v>0</v>
      </c>
      <c r="Q98" s="209">
        <v>0</v>
      </c>
      <c r="R98" s="209">
        <v>45</v>
      </c>
      <c r="S98" s="209">
        <v>0</v>
      </c>
      <c r="T98" s="209">
        <v>0</v>
      </c>
      <c r="U98" s="209">
        <v>0</v>
      </c>
      <c r="V98" s="209">
        <v>244</v>
      </c>
      <c r="W98" s="209">
        <v>0</v>
      </c>
      <c r="X98" s="209">
        <v>0</v>
      </c>
      <c r="Y98" s="209">
        <v>0</v>
      </c>
      <c r="Z98" s="209">
        <v>0</v>
      </c>
      <c r="AA98" s="209">
        <v>0</v>
      </c>
      <c r="AB98" s="209">
        <v>0</v>
      </c>
      <c r="AC98" s="189">
        <f t="shared" si="2"/>
        <v>3589.069</v>
      </c>
    </row>
    <row r="99" spans="1:29" ht="20.25">
      <c r="A99" s="181" t="s">
        <v>421</v>
      </c>
      <c r="B99" s="179" t="s">
        <v>486</v>
      </c>
      <c r="C99" s="209">
        <v>0</v>
      </c>
      <c r="D99" s="209">
        <v>0</v>
      </c>
      <c r="E99" s="209">
        <v>0</v>
      </c>
      <c r="F99" s="209">
        <v>0</v>
      </c>
      <c r="G99" s="209">
        <v>0</v>
      </c>
      <c r="H99" s="209">
        <v>0</v>
      </c>
      <c r="I99" s="209">
        <v>0</v>
      </c>
      <c r="J99" s="209">
        <v>0</v>
      </c>
      <c r="K99" s="209">
        <v>0</v>
      </c>
      <c r="L99" s="209">
        <v>0</v>
      </c>
      <c r="M99" s="209">
        <v>0</v>
      </c>
      <c r="N99" s="209">
        <v>0</v>
      </c>
      <c r="O99" s="209">
        <v>0</v>
      </c>
      <c r="P99" s="209">
        <v>0</v>
      </c>
      <c r="Q99" s="209">
        <v>0</v>
      </c>
      <c r="R99" s="209">
        <v>0</v>
      </c>
      <c r="S99" s="209">
        <v>0</v>
      </c>
      <c r="T99" s="209">
        <v>0</v>
      </c>
      <c r="U99" s="209">
        <v>0</v>
      </c>
      <c r="V99" s="209">
        <v>0</v>
      </c>
      <c r="W99" s="209">
        <v>0</v>
      </c>
      <c r="X99" s="209">
        <v>0</v>
      </c>
      <c r="Y99" s="209">
        <v>0</v>
      </c>
      <c r="Z99" s="209">
        <v>118</v>
      </c>
      <c r="AA99" s="209">
        <v>0</v>
      </c>
      <c r="AB99" s="209">
        <v>0</v>
      </c>
      <c r="AC99" s="189">
        <f t="shared" si="2"/>
        <v>118</v>
      </c>
    </row>
    <row r="100" spans="1:29" ht="20.25">
      <c r="A100" s="181"/>
      <c r="B100" s="179" t="s">
        <v>485</v>
      </c>
      <c r="C100" s="209">
        <v>0</v>
      </c>
      <c r="D100" s="209">
        <v>0</v>
      </c>
      <c r="E100" s="209">
        <v>0</v>
      </c>
      <c r="F100" s="209">
        <v>0</v>
      </c>
      <c r="G100" s="209">
        <v>0</v>
      </c>
      <c r="H100" s="209">
        <v>0</v>
      </c>
      <c r="I100" s="209">
        <v>0</v>
      </c>
      <c r="J100" s="209">
        <v>0</v>
      </c>
      <c r="K100" s="209">
        <v>0</v>
      </c>
      <c r="L100" s="209">
        <v>0</v>
      </c>
      <c r="M100" s="209">
        <v>0</v>
      </c>
      <c r="N100" s="209">
        <v>0</v>
      </c>
      <c r="O100" s="209">
        <v>0</v>
      </c>
      <c r="P100" s="209">
        <v>0</v>
      </c>
      <c r="Q100" s="209">
        <v>0</v>
      </c>
      <c r="R100" s="209">
        <v>0</v>
      </c>
      <c r="S100" s="209">
        <v>0</v>
      </c>
      <c r="T100" s="209">
        <v>0</v>
      </c>
      <c r="U100" s="209">
        <v>0</v>
      </c>
      <c r="V100" s="209">
        <v>0</v>
      </c>
      <c r="W100" s="209">
        <v>0</v>
      </c>
      <c r="X100" s="209">
        <v>0</v>
      </c>
      <c r="Y100" s="209">
        <v>0</v>
      </c>
      <c r="Z100" s="209">
        <v>0</v>
      </c>
      <c r="AA100" s="209">
        <v>0</v>
      </c>
      <c r="AB100" s="209">
        <v>0</v>
      </c>
      <c r="AC100" s="189">
        <f t="shared" si="2"/>
        <v>0</v>
      </c>
    </row>
    <row r="101" spans="1:29" ht="20.25">
      <c r="A101" s="186" t="s">
        <v>487</v>
      </c>
      <c r="B101" s="179" t="s">
        <v>488</v>
      </c>
      <c r="C101" s="209">
        <v>293</v>
      </c>
      <c r="D101" s="209">
        <v>743</v>
      </c>
      <c r="E101" s="209">
        <v>46.60004</v>
      </c>
      <c r="F101" s="209">
        <v>23</v>
      </c>
      <c r="G101" s="209">
        <v>0</v>
      </c>
      <c r="H101" s="209">
        <v>0</v>
      </c>
      <c r="I101" s="209">
        <v>61</v>
      </c>
      <c r="J101" s="209">
        <v>204</v>
      </c>
      <c r="K101" s="209">
        <v>0</v>
      </c>
      <c r="L101" s="209">
        <v>58</v>
      </c>
      <c r="M101" s="209">
        <v>95</v>
      </c>
      <c r="N101" s="209">
        <v>1</v>
      </c>
      <c r="O101" s="209">
        <v>0</v>
      </c>
      <c r="P101" s="209">
        <v>0</v>
      </c>
      <c r="Q101" s="209">
        <v>0</v>
      </c>
      <c r="R101" s="209">
        <v>0</v>
      </c>
      <c r="S101" s="209">
        <v>0</v>
      </c>
      <c r="T101" s="209">
        <v>26</v>
      </c>
      <c r="U101" s="209">
        <v>0</v>
      </c>
      <c r="V101" s="209">
        <v>0</v>
      </c>
      <c r="W101" s="209">
        <v>0</v>
      </c>
      <c r="X101" s="209">
        <v>54</v>
      </c>
      <c r="Y101" s="209">
        <v>0</v>
      </c>
      <c r="Z101" s="209">
        <v>0</v>
      </c>
      <c r="AA101" s="209">
        <v>0</v>
      </c>
      <c r="AB101" s="209">
        <v>67</v>
      </c>
      <c r="AC101" s="189">
        <f t="shared" si="2"/>
        <v>1671.60004</v>
      </c>
    </row>
    <row r="102" spans="1:29" ht="20.25">
      <c r="A102" s="186" t="s">
        <v>489</v>
      </c>
      <c r="B102" s="179" t="s">
        <v>490</v>
      </c>
      <c r="C102" s="209">
        <v>1021</v>
      </c>
      <c r="D102" s="209">
        <v>2535</v>
      </c>
      <c r="E102" s="209">
        <v>2992.35854</v>
      </c>
      <c r="F102" s="209">
        <v>217</v>
      </c>
      <c r="G102" s="209">
        <v>20</v>
      </c>
      <c r="H102" s="209">
        <v>1235</v>
      </c>
      <c r="I102" s="209">
        <v>6898</v>
      </c>
      <c r="J102" s="209">
        <v>527.47273</v>
      </c>
      <c r="K102" s="209">
        <v>1082</v>
      </c>
      <c r="L102" s="209">
        <v>211</v>
      </c>
      <c r="M102" s="209">
        <v>266</v>
      </c>
      <c r="N102" s="209">
        <v>3486</v>
      </c>
      <c r="O102" s="209">
        <v>64</v>
      </c>
      <c r="P102" s="209">
        <v>462.99283</v>
      </c>
      <c r="Q102" s="209">
        <v>176.38868999999994</v>
      </c>
      <c r="R102" s="209">
        <v>150</v>
      </c>
      <c r="S102" s="209">
        <v>35</v>
      </c>
      <c r="T102" s="209">
        <v>841</v>
      </c>
      <c r="U102" s="209">
        <v>35</v>
      </c>
      <c r="V102" s="209">
        <v>183</v>
      </c>
      <c r="W102" s="209">
        <v>0</v>
      </c>
      <c r="X102" s="209">
        <v>32</v>
      </c>
      <c r="Y102" s="209">
        <v>129</v>
      </c>
      <c r="Z102" s="209">
        <v>0</v>
      </c>
      <c r="AA102" s="209">
        <v>19</v>
      </c>
      <c r="AB102" s="209">
        <v>512</v>
      </c>
      <c r="AC102" s="189">
        <f t="shared" si="2"/>
        <v>23130.21279</v>
      </c>
    </row>
    <row r="103" spans="1:29" ht="20.25">
      <c r="A103" s="187"/>
      <c r="B103" s="180" t="s">
        <v>491</v>
      </c>
      <c r="C103" s="209">
        <v>1314</v>
      </c>
      <c r="D103" s="209">
        <v>3278</v>
      </c>
      <c r="E103" s="209">
        <v>3038.95858</v>
      </c>
      <c r="F103" s="209">
        <v>240</v>
      </c>
      <c r="G103" s="209">
        <v>20</v>
      </c>
      <c r="H103" s="209">
        <v>1235</v>
      </c>
      <c r="I103" s="209">
        <v>6959</v>
      </c>
      <c r="J103" s="209">
        <v>731.47273</v>
      </c>
      <c r="K103" s="209">
        <v>1082</v>
      </c>
      <c r="L103" s="209">
        <v>269</v>
      </c>
      <c r="M103" s="209">
        <v>361</v>
      </c>
      <c r="N103" s="209">
        <v>3487</v>
      </c>
      <c r="O103" s="209">
        <v>64</v>
      </c>
      <c r="P103" s="209">
        <v>462.99283</v>
      </c>
      <c r="Q103" s="209">
        <v>176.38868999999994</v>
      </c>
      <c r="R103" s="209">
        <v>150</v>
      </c>
      <c r="S103" s="209">
        <v>35</v>
      </c>
      <c r="T103" s="209">
        <v>867</v>
      </c>
      <c r="U103" s="209">
        <v>35</v>
      </c>
      <c r="V103" s="209">
        <v>183</v>
      </c>
      <c r="W103" s="209">
        <v>0</v>
      </c>
      <c r="X103" s="209">
        <v>86</v>
      </c>
      <c r="Y103" s="209">
        <v>129</v>
      </c>
      <c r="Z103" s="209">
        <v>118</v>
      </c>
      <c r="AA103" s="209">
        <v>19</v>
      </c>
      <c r="AB103" s="209">
        <v>579</v>
      </c>
      <c r="AC103" s="189">
        <f aca="true" t="shared" si="3" ref="AC103:AC122">SUM(C103:AB103)</f>
        <v>24919.81283</v>
      </c>
    </row>
    <row r="104" spans="1:29" ht="20.25">
      <c r="A104" s="181" t="s">
        <v>453</v>
      </c>
      <c r="B104" s="179" t="s">
        <v>492</v>
      </c>
      <c r="C104" s="209">
        <v>12663</v>
      </c>
      <c r="D104" s="209">
        <v>788</v>
      </c>
      <c r="E104" s="209">
        <v>3157.2452599999997</v>
      </c>
      <c r="F104" s="209">
        <v>8911</v>
      </c>
      <c r="G104" s="209">
        <v>1637</v>
      </c>
      <c r="H104" s="209">
        <v>1645</v>
      </c>
      <c r="I104" s="209">
        <v>101</v>
      </c>
      <c r="J104" s="209">
        <v>2898.09749</v>
      </c>
      <c r="K104" s="209">
        <v>17</v>
      </c>
      <c r="L104" s="209">
        <v>6450</v>
      </c>
      <c r="M104" s="209">
        <v>636</v>
      </c>
      <c r="N104" s="209">
        <v>520</v>
      </c>
      <c r="O104" s="209">
        <v>426</v>
      </c>
      <c r="P104" s="209">
        <v>0</v>
      </c>
      <c r="Q104" s="209">
        <v>0</v>
      </c>
      <c r="R104" s="209">
        <v>0</v>
      </c>
      <c r="S104" s="209">
        <v>134</v>
      </c>
      <c r="T104" s="209">
        <v>9562</v>
      </c>
      <c r="U104" s="209">
        <v>2018</v>
      </c>
      <c r="V104" s="209">
        <v>2625</v>
      </c>
      <c r="W104" s="209">
        <v>1161</v>
      </c>
      <c r="X104" s="209">
        <v>188</v>
      </c>
      <c r="Y104" s="209">
        <v>0</v>
      </c>
      <c r="Z104" s="209">
        <v>17</v>
      </c>
      <c r="AA104" s="209">
        <v>2268</v>
      </c>
      <c r="AB104" s="209">
        <v>2707</v>
      </c>
      <c r="AC104" s="189">
        <f t="shared" si="3"/>
        <v>60529.342749999996</v>
      </c>
    </row>
    <row r="105" spans="1:29" ht="20.25">
      <c r="A105" s="181" t="s">
        <v>456</v>
      </c>
      <c r="B105" s="179" t="s">
        <v>493</v>
      </c>
      <c r="C105" s="209">
        <v>0</v>
      </c>
      <c r="D105" s="209">
        <v>316</v>
      </c>
      <c r="E105" s="209">
        <v>2136.89632</v>
      </c>
      <c r="F105" s="209">
        <v>0</v>
      </c>
      <c r="G105" s="209">
        <v>874</v>
      </c>
      <c r="H105" s="209">
        <v>0</v>
      </c>
      <c r="I105" s="209">
        <v>0</v>
      </c>
      <c r="J105" s="209">
        <v>1413</v>
      </c>
      <c r="K105" s="209">
        <v>25</v>
      </c>
      <c r="L105" s="209">
        <v>0</v>
      </c>
      <c r="M105" s="209">
        <v>598</v>
      </c>
      <c r="N105" s="209">
        <v>32</v>
      </c>
      <c r="O105" s="209">
        <v>0</v>
      </c>
      <c r="P105" s="209">
        <v>0</v>
      </c>
      <c r="Q105" s="209">
        <v>61.13513000000001</v>
      </c>
      <c r="R105" s="209">
        <v>0</v>
      </c>
      <c r="S105" s="209">
        <v>0</v>
      </c>
      <c r="T105" s="209">
        <v>0</v>
      </c>
      <c r="U105" s="209">
        <v>0</v>
      </c>
      <c r="V105" s="209">
        <v>0</v>
      </c>
      <c r="W105" s="209">
        <v>333</v>
      </c>
      <c r="X105" s="209">
        <v>0</v>
      </c>
      <c r="Y105" s="209">
        <v>0</v>
      </c>
      <c r="Z105" s="209">
        <v>0</v>
      </c>
      <c r="AA105" s="209">
        <v>158</v>
      </c>
      <c r="AB105" s="209">
        <v>0</v>
      </c>
      <c r="AC105" s="189">
        <f t="shared" si="3"/>
        <v>5947.0314499999995</v>
      </c>
    </row>
    <row r="106" spans="1:29" ht="20.25">
      <c r="A106" s="176"/>
      <c r="B106" s="182" t="s">
        <v>515</v>
      </c>
      <c r="C106" s="209">
        <v>13977</v>
      </c>
      <c r="D106" s="209">
        <v>4717</v>
      </c>
      <c r="E106" s="209">
        <v>11647.64538</v>
      </c>
      <c r="F106" s="209">
        <v>9151</v>
      </c>
      <c r="G106" s="209">
        <v>2531</v>
      </c>
      <c r="H106" s="209">
        <v>2899</v>
      </c>
      <c r="I106" s="209">
        <v>7060</v>
      </c>
      <c r="J106" s="209">
        <v>5062.443020000001</v>
      </c>
      <c r="K106" s="209">
        <v>1124</v>
      </c>
      <c r="L106" s="209">
        <v>6719</v>
      </c>
      <c r="M106" s="209">
        <v>1834</v>
      </c>
      <c r="N106" s="209">
        <v>4039</v>
      </c>
      <c r="O106" s="209">
        <v>491</v>
      </c>
      <c r="P106" s="209">
        <v>462.99283</v>
      </c>
      <c r="Q106" s="209">
        <v>237.52381999999994</v>
      </c>
      <c r="R106" s="209">
        <v>195</v>
      </c>
      <c r="S106" s="209">
        <v>169</v>
      </c>
      <c r="T106" s="209">
        <v>10429</v>
      </c>
      <c r="U106" s="209">
        <v>2228</v>
      </c>
      <c r="V106" s="209">
        <v>3052</v>
      </c>
      <c r="W106" s="209">
        <v>1532</v>
      </c>
      <c r="X106" s="209">
        <v>274</v>
      </c>
      <c r="Y106" s="209">
        <v>129</v>
      </c>
      <c r="Z106" s="209">
        <v>135</v>
      </c>
      <c r="AA106" s="209">
        <v>2445</v>
      </c>
      <c r="AB106" s="209">
        <v>3286</v>
      </c>
      <c r="AC106" s="189">
        <f t="shared" si="3"/>
        <v>95826.60505000001</v>
      </c>
    </row>
    <row r="107" spans="1:29" ht="31.5">
      <c r="A107" s="184" t="s">
        <v>105</v>
      </c>
      <c r="B107" s="179" t="s">
        <v>853</v>
      </c>
      <c r="C107" s="209">
        <v>0</v>
      </c>
      <c r="D107" s="209">
        <v>0</v>
      </c>
      <c r="E107" s="209">
        <v>0</v>
      </c>
      <c r="F107" s="209">
        <v>0</v>
      </c>
      <c r="G107" s="209">
        <v>0</v>
      </c>
      <c r="H107" s="209">
        <v>0</v>
      </c>
      <c r="I107" s="209">
        <v>0</v>
      </c>
      <c r="J107" s="209">
        <v>0</v>
      </c>
      <c r="K107" s="209">
        <v>0</v>
      </c>
      <c r="L107" s="209">
        <v>0</v>
      </c>
      <c r="M107" s="209">
        <v>0</v>
      </c>
      <c r="N107" s="209">
        <v>0</v>
      </c>
      <c r="O107" s="209">
        <v>0</v>
      </c>
      <c r="P107" s="209">
        <v>0</v>
      </c>
      <c r="Q107" s="209">
        <v>0</v>
      </c>
      <c r="R107" s="209">
        <v>0</v>
      </c>
      <c r="S107" s="209">
        <v>0</v>
      </c>
      <c r="T107" s="209">
        <v>0</v>
      </c>
      <c r="U107" s="209">
        <v>0</v>
      </c>
      <c r="V107" s="209">
        <v>0</v>
      </c>
      <c r="W107" s="209">
        <v>0</v>
      </c>
      <c r="X107" s="209">
        <v>0</v>
      </c>
      <c r="Y107" s="209">
        <v>0</v>
      </c>
      <c r="Z107" s="209">
        <v>0</v>
      </c>
      <c r="AA107" s="209">
        <v>0</v>
      </c>
      <c r="AB107" s="209">
        <v>0</v>
      </c>
      <c r="AC107" s="189">
        <f t="shared" si="3"/>
        <v>0</v>
      </c>
    </row>
    <row r="108" spans="1:29" ht="20.25">
      <c r="A108" s="178" t="s">
        <v>106</v>
      </c>
      <c r="B108" s="179" t="s">
        <v>504</v>
      </c>
      <c r="C108" s="209">
        <v>0</v>
      </c>
      <c r="D108" s="209">
        <v>0</v>
      </c>
      <c r="E108" s="209">
        <v>0</v>
      </c>
      <c r="F108" s="209">
        <v>0</v>
      </c>
      <c r="G108" s="209">
        <v>0</v>
      </c>
      <c r="H108" s="209">
        <v>0</v>
      </c>
      <c r="I108" s="209">
        <v>0</v>
      </c>
      <c r="J108" s="209">
        <v>0</v>
      </c>
      <c r="K108" s="209">
        <v>0</v>
      </c>
      <c r="L108" s="209">
        <v>0</v>
      </c>
      <c r="M108" s="209">
        <v>0</v>
      </c>
      <c r="N108" s="209">
        <v>0</v>
      </c>
      <c r="O108" s="209">
        <v>0</v>
      </c>
      <c r="P108" s="209">
        <v>0</v>
      </c>
      <c r="Q108" s="209">
        <v>0</v>
      </c>
      <c r="R108" s="209">
        <v>0</v>
      </c>
      <c r="S108" s="209">
        <v>0</v>
      </c>
      <c r="T108" s="209">
        <v>0</v>
      </c>
      <c r="U108" s="209">
        <v>0</v>
      </c>
      <c r="V108" s="209">
        <v>0</v>
      </c>
      <c r="W108" s="209">
        <v>0</v>
      </c>
      <c r="X108" s="209">
        <v>0</v>
      </c>
      <c r="Y108" s="209">
        <v>0</v>
      </c>
      <c r="Z108" s="209">
        <v>0</v>
      </c>
      <c r="AA108" s="209">
        <v>0</v>
      </c>
      <c r="AB108" s="209">
        <v>0</v>
      </c>
      <c r="AC108" s="189">
        <f t="shared" si="3"/>
        <v>0</v>
      </c>
    </row>
    <row r="109" spans="1:29" ht="20.25">
      <c r="A109" s="180" t="s">
        <v>419</v>
      </c>
      <c r="B109" s="179" t="s">
        <v>516</v>
      </c>
      <c r="C109" s="209">
        <v>0</v>
      </c>
      <c r="D109" s="209">
        <v>-69</v>
      </c>
      <c r="E109" s="209">
        <v>-199.75775</v>
      </c>
      <c r="F109" s="209">
        <v>-67</v>
      </c>
      <c r="G109" s="209">
        <v>0</v>
      </c>
      <c r="H109" s="209">
        <v>-737</v>
      </c>
      <c r="I109" s="209">
        <v>-36</v>
      </c>
      <c r="J109" s="209">
        <v>-595.37686</v>
      </c>
      <c r="K109" s="209">
        <v>-10</v>
      </c>
      <c r="L109" s="209">
        <v>-362</v>
      </c>
      <c r="M109" s="209">
        <v>-47</v>
      </c>
      <c r="N109" s="209">
        <v>-310</v>
      </c>
      <c r="O109" s="209">
        <v>-1</v>
      </c>
      <c r="P109" s="209">
        <v>0</v>
      </c>
      <c r="Q109" s="209">
        <v>-13.933629999999999</v>
      </c>
      <c r="R109" s="209">
        <v>0</v>
      </c>
      <c r="S109" s="209">
        <v>0</v>
      </c>
      <c r="T109" s="209">
        <v>0</v>
      </c>
      <c r="U109" s="209">
        <v>0</v>
      </c>
      <c r="V109" s="209">
        <v>-19</v>
      </c>
      <c r="W109" s="209">
        <v>-4</v>
      </c>
      <c r="X109" s="209">
        <v>0</v>
      </c>
      <c r="Y109" s="209">
        <v>0</v>
      </c>
      <c r="Z109" s="209">
        <v>0</v>
      </c>
      <c r="AA109" s="209">
        <v>-32</v>
      </c>
      <c r="AB109" s="209">
        <v>0</v>
      </c>
      <c r="AC109" s="189">
        <f t="shared" si="3"/>
        <v>-2503.06824</v>
      </c>
    </row>
    <row r="110" spans="1:29" ht="20.25">
      <c r="A110" s="180" t="s">
        <v>421</v>
      </c>
      <c r="B110" s="179" t="s">
        <v>508</v>
      </c>
      <c r="C110" s="209">
        <v>-8243</v>
      </c>
      <c r="D110" s="209">
        <v>-49</v>
      </c>
      <c r="E110" s="209">
        <v>-4058.37248</v>
      </c>
      <c r="F110" s="209">
        <v>-6656</v>
      </c>
      <c r="G110" s="209">
        <v>-1</v>
      </c>
      <c r="H110" s="209">
        <v>-1688</v>
      </c>
      <c r="I110" s="209">
        <v>-220</v>
      </c>
      <c r="J110" s="209">
        <v>-2031.25363</v>
      </c>
      <c r="K110" s="209">
        <v>-157</v>
      </c>
      <c r="L110" s="209">
        <v>-1080</v>
      </c>
      <c r="M110" s="209">
        <v>-115</v>
      </c>
      <c r="N110" s="209">
        <v>-184</v>
      </c>
      <c r="O110" s="209">
        <v>-300</v>
      </c>
      <c r="P110" s="209">
        <v>0</v>
      </c>
      <c r="Q110" s="209">
        <v>-0.1134</v>
      </c>
      <c r="R110" s="209">
        <v>-20</v>
      </c>
      <c r="S110" s="209">
        <v>-60</v>
      </c>
      <c r="T110" s="209">
        <v>-5963</v>
      </c>
      <c r="U110" s="209">
        <v>-1194</v>
      </c>
      <c r="V110" s="209">
        <v>-1734</v>
      </c>
      <c r="W110" s="209">
        <v>-620</v>
      </c>
      <c r="X110" s="209">
        <v>0</v>
      </c>
      <c r="Y110" s="209">
        <v>-99</v>
      </c>
      <c r="Z110" s="209">
        <v>-11</v>
      </c>
      <c r="AA110" s="209">
        <v>-1740</v>
      </c>
      <c r="AB110" s="209">
        <v>0</v>
      </c>
      <c r="AC110" s="189">
        <f t="shared" si="3"/>
        <v>-36223.73951</v>
      </c>
    </row>
    <row r="111" spans="1:29" ht="20.25">
      <c r="A111" s="180" t="s">
        <v>453</v>
      </c>
      <c r="B111" s="179" t="s">
        <v>517</v>
      </c>
      <c r="C111" s="209">
        <v>0</v>
      </c>
      <c r="D111" s="209">
        <v>-78</v>
      </c>
      <c r="E111" s="209">
        <v>-1154.5076299999998</v>
      </c>
      <c r="F111" s="209">
        <v>-199</v>
      </c>
      <c r="G111" s="209">
        <v>-2799</v>
      </c>
      <c r="H111" s="209">
        <v>-6</v>
      </c>
      <c r="I111" s="209">
        <v>-302</v>
      </c>
      <c r="J111" s="209">
        <v>-134.04307</v>
      </c>
      <c r="K111" s="209">
        <v>-24</v>
      </c>
      <c r="L111" s="209">
        <v>0</v>
      </c>
      <c r="M111" s="209">
        <v>0</v>
      </c>
      <c r="N111" s="209">
        <v>-5</v>
      </c>
      <c r="O111" s="209">
        <v>0</v>
      </c>
      <c r="P111" s="209">
        <v>-8.52733</v>
      </c>
      <c r="Q111" s="209">
        <v>-87.52081</v>
      </c>
      <c r="R111" s="209">
        <v>0</v>
      </c>
      <c r="S111" s="209">
        <v>0</v>
      </c>
      <c r="T111" s="209">
        <v>0</v>
      </c>
      <c r="U111" s="209">
        <v>0</v>
      </c>
      <c r="V111" s="209">
        <v>0</v>
      </c>
      <c r="W111" s="209">
        <v>-208</v>
      </c>
      <c r="X111" s="209">
        <v>0</v>
      </c>
      <c r="Y111" s="209">
        <v>0</v>
      </c>
      <c r="Z111" s="209">
        <v>0</v>
      </c>
      <c r="AA111" s="209">
        <v>-150</v>
      </c>
      <c r="AB111" s="209">
        <v>-192</v>
      </c>
      <c r="AC111" s="189">
        <f t="shared" si="3"/>
        <v>-5347.59884</v>
      </c>
    </row>
    <row r="112" spans="1:29" ht="20.25">
      <c r="A112" s="180"/>
      <c r="B112" s="182" t="s">
        <v>518</v>
      </c>
      <c r="C112" s="209">
        <v>-8243</v>
      </c>
      <c r="D112" s="209">
        <v>-196</v>
      </c>
      <c r="E112" s="209">
        <v>-5412.63786</v>
      </c>
      <c r="F112" s="209">
        <v>-6922</v>
      </c>
      <c r="G112" s="209">
        <v>-2800</v>
      </c>
      <c r="H112" s="209">
        <v>-2431</v>
      </c>
      <c r="I112" s="209">
        <v>-558</v>
      </c>
      <c r="J112" s="209">
        <v>-2760.67356</v>
      </c>
      <c r="K112" s="209">
        <v>-191</v>
      </c>
      <c r="L112" s="209">
        <v>-1442</v>
      </c>
      <c r="M112" s="209">
        <v>-162</v>
      </c>
      <c r="N112" s="209">
        <v>-499</v>
      </c>
      <c r="O112" s="209">
        <v>-301</v>
      </c>
      <c r="P112" s="209">
        <v>-8.52733</v>
      </c>
      <c r="Q112" s="209">
        <v>-101.56783999999999</v>
      </c>
      <c r="R112" s="209">
        <v>-20</v>
      </c>
      <c r="S112" s="209">
        <v>-60</v>
      </c>
      <c r="T112" s="209">
        <v>-5963</v>
      </c>
      <c r="U112" s="209">
        <v>-1194</v>
      </c>
      <c r="V112" s="209">
        <v>-1753</v>
      </c>
      <c r="W112" s="209">
        <v>-832</v>
      </c>
      <c r="X112" s="209">
        <v>0</v>
      </c>
      <c r="Y112" s="209">
        <v>-99</v>
      </c>
      <c r="Z112" s="209">
        <v>-11</v>
      </c>
      <c r="AA112" s="209">
        <v>-1922</v>
      </c>
      <c r="AB112" s="209">
        <v>-192</v>
      </c>
      <c r="AC112" s="189">
        <f t="shared" si="3"/>
        <v>-44074.40659</v>
      </c>
    </row>
    <row r="113" spans="1:29" ht="31.5">
      <c r="A113" s="184" t="s">
        <v>107</v>
      </c>
      <c r="B113" s="179" t="s">
        <v>854</v>
      </c>
      <c r="C113" s="209">
        <v>0</v>
      </c>
      <c r="D113" s="209">
        <v>-3617</v>
      </c>
      <c r="E113" s="209">
        <v>-6235.00752</v>
      </c>
      <c r="F113" s="209">
        <v>-240</v>
      </c>
      <c r="G113" s="209">
        <v>0</v>
      </c>
      <c r="H113" s="209">
        <v>0</v>
      </c>
      <c r="I113" s="209">
        <v>-5702</v>
      </c>
      <c r="J113" s="209">
        <v>0</v>
      </c>
      <c r="K113" s="209">
        <v>0</v>
      </c>
      <c r="L113" s="209">
        <v>0</v>
      </c>
      <c r="M113" s="209">
        <v>-959</v>
      </c>
      <c r="N113" s="209">
        <v>0</v>
      </c>
      <c r="O113" s="209">
        <v>0</v>
      </c>
      <c r="P113" s="209">
        <v>0</v>
      </c>
      <c r="Q113" s="209">
        <v>0</v>
      </c>
      <c r="R113" s="209">
        <v>-13</v>
      </c>
      <c r="S113" s="209">
        <v>0</v>
      </c>
      <c r="T113" s="209">
        <v>0</v>
      </c>
      <c r="U113" s="209">
        <v>0</v>
      </c>
      <c r="V113" s="209">
        <v>0</v>
      </c>
      <c r="W113" s="209">
        <v>0</v>
      </c>
      <c r="X113" s="209">
        <v>0</v>
      </c>
      <c r="Y113" s="209">
        <v>-129</v>
      </c>
      <c r="Z113" s="209">
        <v>0</v>
      </c>
      <c r="AA113" s="209">
        <v>0</v>
      </c>
      <c r="AB113" s="209">
        <v>0</v>
      </c>
      <c r="AC113" s="189">
        <f t="shared" si="3"/>
        <v>-16895.00752</v>
      </c>
    </row>
    <row r="114" spans="1:29" ht="20.25">
      <c r="A114" s="184" t="s">
        <v>108</v>
      </c>
      <c r="B114" s="179" t="s">
        <v>519</v>
      </c>
      <c r="C114" s="209">
        <v>947</v>
      </c>
      <c r="D114" s="209">
        <v>0</v>
      </c>
      <c r="E114" s="209">
        <v>2082.50534</v>
      </c>
      <c r="F114" s="209">
        <v>138</v>
      </c>
      <c r="G114" s="209">
        <v>25</v>
      </c>
      <c r="H114" s="209">
        <v>73</v>
      </c>
      <c r="I114" s="209">
        <v>0</v>
      </c>
      <c r="J114" s="209">
        <v>422.2905</v>
      </c>
      <c r="K114" s="209">
        <v>94</v>
      </c>
      <c r="L114" s="209">
        <v>255</v>
      </c>
      <c r="M114" s="209">
        <v>228</v>
      </c>
      <c r="N114" s="209">
        <v>218</v>
      </c>
      <c r="O114" s="209">
        <v>13</v>
      </c>
      <c r="P114" s="209">
        <v>3.8745</v>
      </c>
      <c r="Q114" s="209">
        <v>7750.95429</v>
      </c>
      <c r="R114" s="209">
        <v>0</v>
      </c>
      <c r="S114" s="209">
        <v>7</v>
      </c>
      <c r="T114" s="209">
        <v>2218</v>
      </c>
      <c r="U114" s="209">
        <v>0</v>
      </c>
      <c r="V114" s="209">
        <v>3</v>
      </c>
      <c r="W114" s="209">
        <v>13</v>
      </c>
      <c r="X114" s="209">
        <v>0</v>
      </c>
      <c r="Y114" s="209">
        <v>2</v>
      </c>
      <c r="Z114" s="209">
        <v>0</v>
      </c>
      <c r="AA114" s="209">
        <v>0</v>
      </c>
      <c r="AB114" s="209">
        <v>3</v>
      </c>
      <c r="AC114" s="189">
        <f t="shared" si="3"/>
        <v>14496.62463</v>
      </c>
    </row>
    <row r="115" spans="1:29" ht="20.25">
      <c r="A115" s="184" t="s">
        <v>109</v>
      </c>
      <c r="B115" s="179" t="s">
        <v>520</v>
      </c>
      <c r="C115" s="209">
        <v>-5912</v>
      </c>
      <c r="D115" s="209">
        <v>-952</v>
      </c>
      <c r="E115" s="209">
        <v>-2672.28717</v>
      </c>
      <c r="F115" s="209">
        <v>-1274</v>
      </c>
      <c r="G115" s="209">
        <v>-90</v>
      </c>
      <c r="H115" s="209">
        <v>-175</v>
      </c>
      <c r="I115" s="209">
        <v>-657</v>
      </c>
      <c r="J115" s="209">
        <v>-1162</v>
      </c>
      <c r="K115" s="209">
        <v>-143</v>
      </c>
      <c r="L115" s="209">
        <v>-34748</v>
      </c>
      <c r="M115" s="209">
        <v>-1334</v>
      </c>
      <c r="N115" s="209">
        <v>-560</v>
      </c>
      <c r="O115" s="209">
        <v>-70</v>
      </c>
      <c r="P115" s="209">
        <v>-19.679350000000003</v>
      </c>
      <c r="Q115" s="209">
        <v>-2750</v>
      </c>
      <c r="R115" s="209">
        <v>0</v>
      </c>
      <c r="S115" s="209">
        <v>-20</v>
      </c>
      <c r="T115" s="209">
        <v>-4200</v>
      </c>
      <c r="U115" s="209">
        <v>-9</v>
      </c>
      <c r="V115" s="209">
        <v>-2</v>
      </c>
      <c r="W115" s="209">
        <v>-25</v>
      </c>
      <c r="X115" s="209">
        <v>-13</v>
      </c>
      <c r="Y115" s="209">
        <v>0</v>
      </c>
      <c r="Z115" s="209">
        <v>-4</v>
      </c>
      <c r="AA115" s="209">
        <v>0</v>
      </c>
      <c r="AB115" s="209">
        <v>-1</v>
      </c>
      <c r="AC115" s="189">
        <f t="shared" si="3"/>
        <v>-56792.966519999994</v>
      </c>
    </row>
    <row r="116" spans="1:29" ht="20.25">
      <c r="A116" s="184" t="s">
        <v>110</v>
      </c>
      <c r="B116" s="179" t="s">
        <v>521</v>
      </c>
      <c r="C116" s="209">
        <v>2059</v>
      </c>
      <c r="D116" s="209">
        <v>12469</v>
      </c>
      <c r="E116" s="209">
        <v>6520.895200000003</v>
      </c>
      <c r="F116" s="209">
        <v>219</v>
      </c>
      <c r="G116" s="209">
        <v>2786</v>
      </c>
      <c r="H116" s="209">
        <v>-2386</v>
      </c>
      <c r="I116" s="209">
        <v>13531</v>
      </c>
      <c r="J116" s="209">
        <v>1520.0690799998702</v>
      </c>
      <c r="K116" s="209">
        <v>16856</v>
      </c>
      <c r="L116" s="209">
        <v>6687</v>
      </c>
      <c r="M116" s="209">
        <v>3283</v>
      </c>
      <c r="N116" s="209">
        <v>6463</v>
      </c>
      <c r="O116" s="209">
        <v>91</v>
      </c>
      <c r="P116" s="209">
        <v>230.99713000000816</v>
      </c>
      <c r="Q116" s="209">
        <v>6431.56782</v>
      </c>
      <c r="R116" s="209">
        <v>148</v>
      </c>
      <c r="S116" s="209">
        <v>-260</v>
      </c>
      <c r="T116" s="209">
        <v>1997</v>
      </c>
      <c r="U116" s="209">
        <v>431</v>
      </c>
      <c r="V116" s="209">
        <v>2033</v>
      </c>
      <c r="W116" s="209">
        <v>-172</v>
      </c>
      <c r="X116" s="209">
        <v>-2</v>
      </c>
      <c r="Y116" s="209">
        <v>5</v>
      </c>
      <c r="Z116" s="209">
        <v>482</v>
      </c>
      <c r="AA116" s="209">
        <v>21</v>
      </c>
      <c r="AB116" s="209">
        <v>-1817</v>
      </c>
      <c r="AC116" s="189">
        <f t="shared" si="3"/>
        <v>79627.52922999987</v>
      </c>
    </row>
    <row r="117" spans="1:29" ht="20.25">
      <c r="A117" s="184" t="s">
        <v>111</v>
      </c>
      <c r="B117" s="179" t="s">
        <v>522</v>
      </c>
      <c r="C117" s="209">
        <v>0</v>
      </c>
      <c r="D117" s="209">
        <v>0</v>
      </c>
      <c r="E117" s="209">
        <v>0</v>
      </c>
      <c r="F117" s="209">
        <v>0</v>
      </c>
      <c r="G117" s="209">
        <v>0</v>
      </c>
      <c r="H117" s="209">
        <v>0</v>
      </c>
      <c r="I117" s="209">
        <v>377</v>
      </c>
      <c r="J117" s="209">
        <v>310.38744</v>
      </c>
      <c r="K117" s="209">
        <v>0</v>
      </c>
      <c r="L117" s="209">
        <v>0</v>
      </c>
      <c r="M117" s="209">
        <v>0</v>
      </c>
      <c r="N117" s="209">
        <v>0</v>
      </c>
      <c r="O117" s="209">
        <v>0</v>
      </c>
      <c r="P117" s="209">
        <v>202.72641000000002</v>
      </c>
      <c r="Q117" s="209">
        <v>0</v>
      </c>
      <c r="R117" s="209">
        <v>0</v>
      </c>
      <c r="S117" s="209">
        <v>0</v>
      </c>
      <c r="T117" s="209">
        <v>0</v>
      </c>
      <c r="U117" s="209">
        <v>0</v>
      </c>
      <c r="V117" s="209">
        <v>0</v>
      </c>
      <c r="W117" s="209">
        <v>0</v>
      </c>
      <c r="X117" s="209">
        <v>0</v>
      </c>
      <c r="Y117" s="209">
        <v>0</v>
      </c>
      <c r="Z117" s="209">
        <v>0</v>
      </c>
      <c r="AA117" s="209">
        <v>0</v>
      </c>
      <c r="AB117" s="209">
        <v>0</v>
      </c>
      <c r="AC117" s="189">
        <f t="shared" si="3"/>
        <v>890.11385</v>
      </c>
    </row>
    <row r="118" spans="1:29" ht="20.25">
      <c r="A118" s="184" t="s">
        <v>112</v>
      </c>
      <c r="B118" s="179" t="s">
        <v>523</v>
      </c>
      <c r="C118" s="209">
        <v>0</v>
      </c>
      <c r="D118" s="209">
        <v>0</v>
      </c>
      <c r="E118" s="209">
        <v>0</v>
      </c>
      <c r="F118" s="209">
        <v>0</v>
      </c>
      <c r="G118" s="209">
        <v>0</v>
      </c>
      <c r="H118" s="209">
        <v>0</v>
      </c>
      <c r="I118" s="209">
        <v>-6</v>
      </c>
      <c r="J118" s="209">
        <v>-246</v>
      </c>
      <c r="K118" s="209">
        <v>0</v>
      </c>
      <c r="L118" s="209">
        <v>0</v>
      </c>
      <c r="M118" s="209">
        <v>0</v>
      </c>
      <c r="N118" s="209">
        <v>0</v>
      </c>
      <c r="O118" s="209">
        <v>0</v>
      </c>
      <c r="P118" s="209">
        <v>-112.11978</v>
      </c>
      <c r="Q118" s="209">
        <v>0</v>
      </c>
      <c r="R118" s="209">
        <v>0</v>
      </c>
      <c r="S118" s="209">
        <v>0</v>
      </c>
      <c r="T118" s="209">
        <v>0</v>
      </c>
      <c r="U118" s="209">
        <v>0</v>
      </c>
      <c r="V118" s="209">
        <v>0</v>
      </c>
      <c r="W118" s="209">
        <v>0</v>
      </c>
      <c r="X118" s="209">
        <v>0</v>
      </c>
      <c r="Y118" s="209">
        <v>0</v>
      </c>
      <c r="Z118" s="209">
        <v>0</v>
      </c>
      <c r="AA118" s="209">
        <v>0</v>
      </c>
      <c r="AB118" s="209">
        <v>0</v>
      </c>
      <c r="AC118" s="189">
        <f t="shared" si="3"/>
        <v>-364.11978</v>
      </c>
    </row>
    <row r="119" spans="1:29" ht="20.25">
      <c r="A119" s="184" t="s">
        <v>524</v>
      </c>
      <c r="B119" s="179" t="s">
        <v>525</v>
      </c>
      <c r="C119" s="209">
        <v>0</v>
      </c>
      <c r="D119" s="209">
        <v>0</v>
      </c>
      <c r="E119" s="209">
        <v>0</v>
      </c>
      <c r="F119" s="209">
        <v>0</v>
      </c>
      <c r="G119" s="209">
        <v>0</v>
      </c>
      <c r="H119" s="209">
        <v>0</v>
      </c>
      <c r="I119" s="209">
        <v>371</v>
      </c>
      <c r="J119" s="209">
        <v>64.38744000000003</v>
      </c>
      <c r="K119" s="209">
        <v>0</v>
      </c>
      <c r="L119" s="209">
        <v>0</v>
      </c>
      <c r="M119" s="209">
        <v>0</v>
      </c>
      <c r="N119" s="209">
        <v>0</v>
      </c>
      <c r="O119" s="209">
        <v>0</v>
      </c>
      <c r="P119" s="209">
        <v>90.60663000000001</v>
      </c>
      <c r="Q119" s="209">
        <v>0</v>
      </c>
      <c r="R119" s="209">
        <v>0</v>
      </c>
      <c r="S119" s="209">
        <v>0</v>
      </c>
      <c r="T119" s="209">
        <v>0</v>
      </c>
      <c r="U119" s="209">
        <v>0</v>
      </c>
      <c r="V119" s="209">
        <v>0</v>
      </c>
      <c r="W119" s="209">
        <v>0</v>
      </c>
      <c r="X119" s="209">
        <v>0</v>
      </c>
      <c r="Y119" s="209">
        <v>0</v>
      </c>
      <c r="Z119" s="209">
        <v>0</v>
      </c>
      <c r="AA119" s="209">
        <v>0</v>
      </c>
      <c r="AB119" s="209">
        <v>0</v>
      </c>
      <c r="AC119" s="189">
        <f t="shared" si="3"/>
        <v>525.9940700000001</v>
      </c>
    </row>
    <row r="120" spans="1:29" ht="20.25">
      <c r="A120" s="184" t="s">
        <v>526</v>
      </c>
      <c r="B120" s="179" t="s">
        <v>527</v>
      </c>
      <c r="C120" s="209">
        <v>-205</v>
      </c>
      <c r="D120" s="209">
        <v>-1398</v>
      </c>
      <c r="E120" s="209">
        <v>-677</v>
      </c>
      <c r="F120" s="209">
        <v>0</v>
      </c>
      <c r="G120" s="209">
        <v>0</v>
      </c>
      <c r="H120" s="209">
        <v>0</v>
      </c>
      <c r="I120" s="209">
        <v>-1542</v>
      </c>
      <c r="J120" s="209">
        <v>0</v>
      </c>
      <c r="K120" s="209">
        <v>-1685</v>
      </c>
      <c r="L120" s="209">
        <v>0</v>
      </c>
      <c r="M120" s="209">
        <v>0</v>
      </c>
      <c r="N120" s="209">
        <v>0</v>
      </c>
      <c r="O120" s="209">
        <v>0</v>
      </c>
      <c r="P120" s="209">
        <v>0</v>
      </c>
      <c r="Q120" s="209">
        <v>-875</v>
      </c>
      <c r="R120" s="209">
        <v>0</v>
      </c>
      <c r="S120" s="209">
        <v>0</v>
      </c>
      <c r="T120" s="209">
        <v>0</v>
      </c>
      <c r="U120" s="209">
        <v>0</v>
      </c>
      <c r="V120" s="209">
        <v>0</v>
      </c>
      <c r="W120" s="209">
        <v>0</v>
      </c>
      <c r="X120" s="209">
        <v>0</v>
      </c>
      <c r="Y120" s="209">
        <v>0</v>
      </c>
      <c r="Z120" s="209">
        <v>0</v>
      </c>
      <c r="AA120" s="209">
        <v>0</v>
      </c>
      <c r="AB120" s="209">
        <v>0</v>
      </c>
      <c r="AC120" s="189">
        <f t="shared" si="3"/>
        <v>-6382</v>
      </c>
    </row>
    <row r="121" spans="1:29" ht="20.25">
      <c r="A121" s="184" t="s">
        <v>528</v>
      </c>
      <c r="B121" s="179" t="s">
        <v>529</v>
      </c>
      <c r="C121" s="209">
        <v>0</v>
      </c>
      <c r="D121" s="209">
        <v>0</v>
      </c>
      <c r="E121" s="209">
        <v>292</v>
      </c>
      <c r="F121" s="209">
        <v>0</v>
      </c>
      <c r="G121" s="209">
        <v>0</v>
      </c>
      <c r="H121" s="209">
        <v>16</v>
      </c>
      <c r="I121" s="209">
        <v>115</v>
      </c>
      <c r="J121" s="209">
        <v>-56</v>
      </c>
      <c r="K121" s="209">
        <v>0</v>
      </c>
      <c r="L121" s="209">
        <v>0</v>
      </c>
      <c r="M121" s="209">
        <v>0</v>
      </c>
      <c r="N121" s="209">
        <v>0</v>
      </c>
      <c r="O121" s="209">
        <v>-1</v>
      </c>
      <c r="P121" s="209">
        <v>33.21113</v>
      </c>
      <c r="Q121" s="209">
        <v>0</v>
      </c>
      <c r="R121" s="209">
        <v>0</v>
      </c>
      <c r="S121" s="209">
        <v>0</v>
      </c>
      <c r="T121" s="209">
        <v>0</v>
      </c>
      <c r="U121" s="209">
        <v>0</v>
      </c>
      <c r="V121" s="209">
        <v>0</v>
      </c>
      <c r="W121" s="209">
        <v>0</v>
      </c>
      <c r="X121" s="209">
        <v>0</v>
      </c>
      <c r="Y121" s="209">
        <v>0</v>
      </c>
      <c r="Z121" s="209">
        <v>0</v>
      </c>
      <c r="AA121" s="209">
        <v>0</v>
      </c>
      <c r="AB121" s="209">
        <v>0</v>
      </c>
      <c r="AC121" s="189">
        <f t="shared" si="3"/>
        <v>399.21113</v>
      </c>
    </row>
    <row r="122" spans="1:29" ht="20.25">
      <c r="A122" s="184" t="s">
        <v>530</v>
      </c>
      <c r="B122" s="179" t="s">
        <v>531</v>
      </c>
      <c r="C122" s="209">
        <v>1854</v>
      </c>
      <c r="D122" s="209">
        <v>11071</v>
      </c>
      <c r="E122" s="209">
        <v>6135.895200000003</v>
      </c>
      <c r="F122" s="209">
        <v>219</v>
      </c>
      <c r="G122" s="209">
        <v>2786</v>
      </c>
      <c r="H122" s="209">
        <v>-2370</v>
      </c>
      <c r="I122" s="209">
        <v>12475</v>
      </c>
      <c r="J122" s="209">
        <v>1528.4565199998701</v>
      </c>
      <c r="K122" s="209">
        <v>15171</v>
      </c>
      <c r="L122" s="209">
        <v>6687</v>
      </c>
      <c r="M122" s="209">
        <v>3283</v>
      </c>
      <c r="N122" s="209">
        <v>6463</v>
      </c>
      <c r="O122" s="209">
        <v>90</v>
      </c>
      <c r="P122" s="209">
        <v>354.8148900000082</v>
      </c>
      <c r="Q122" s="209">
        <v>5556.56782</v>
      </c>
      <c r="R122" s="209">
        <v>148</v>
      </c>
      <c r="S122" s="209">
        <v>-260</v>
      </c>
      <c r="T122" s="209">
        <v>1997</v>
      </c>
      <c r="U122" s="209">
        <v>431</v>
      </c>
      <c r="V122" s="209">
        <v>2033</v>
      </c>
      <c r="W122" s="209">
        <v>-172</v>
      </c>
      <c r="X122" s="209">
        <v>-2</v>
      </c>
      <c r="Y122" s="209">
        <v>5</v>
      </c>
      <c r="Z122" s="209">
        <v>482</v>
      </c>
      <c r="AA122" s="209">
        <v>21</v>
      </c>
      <c r="AB122" s="209">
        <v>-1817</v>
      </c>
      <c r="AC122" s="189">
        <f t="shared" si="3"/>
        <v>74170.73442999988</v>
      </c>
    </row>
    <row r="123" spans="1:3" ht="20.25">
      <c r="A123" s="77"/>
      <c r="B123" s="77"/>
      <c r="C123" s="75"/>
    </row>
    <row r="124" spans="1:3" s="144" customFormat="1" ht="20.25">
      <c r="A124" s="78"/>
      <c r="B124" s="142"/>
      <c r="C124" s="143"/>
    </row>
  </sheetData>
  <sheetProtection/>
  <mergeCells count="30">
    <mergeCell ref="T3:T5"/>
    <mergeCell ref="A2:AC2"/>
    <mergeCell ref="W3:W5"/>
    <mergeCell ref="C3:C5"/>
    <mergeCell ref="D3:D5"/>
    <mergeCell ref="E3:E5"/>
    <mergeCell ref="Q3:Q5"/>
    <mergeCell ref="R3:R5"/>
    <mergeCell ref="G3:G5"/>
    <mergeCell ref="S3:S5"/>
    <mergeCell ref="V3:V5"/>
    <mergeCell ref="AB3:AB5"/>
    <mergeCell ref="O3:O5"/>
    <mergeCell ref="P3:P5"/>
    <mergeCell ref="A3:B3"/>
    <mergeCell ref="A4:B4"/>
    <mergeCell ref="N3:N5"/>
    <mergeCell ref="F3:F5"/>
    <mergeCell ref="X3:X5"/>
    <mergeCell ref="L3:L5"/>
    <mergeCell ref="M3:M5"/>
    <mergeCell ref="AC3:AC5"/>
    <mergeCell ref="H3:H5"/>
    <mergeCell ref="I3:I5"/>
    <mergeCell ref="K3:K5"/>
    <mergeCell ref="J3:J5"/>
    <mergeCell ref="AA3:AA5"/>
    <mergeCell ref="Y3:Y5"/>
    <mergeCell ref="Z3:Z5"/>
    <mergeCell ref="U3:U5"/>
  </mergeCells>
  <printOptions horizontalCentered="1"/>
  <pageMargins left="0.31496062992125984" right="0.2755905511811024" top="0.2362204724409449" bottom="0.15748031496062992" header="0.2755905511811024" footer="0.15748031496062992"/>
  <pageSetup horizontalDpi="600" verticalDpi="600" orientation="portrait" paperSize="9" scale="40" r:id="rId1"/>
  <colBreaks count="1" manualBreakCount="1">
    <brk id="21" min="1" max="12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B3" sqref="B3:B30"/>
    </sheetView>
  </sheetViews>
  <sheetFormatPr defaultColWidth="9.140625" defaultRowHeight="12.75"/>
  <cols>
    <col min="1" max="1" width="10.57421875" style="34" customWidth="1"/>
    <col min="2" max="2" width="63.140625" style="34" bestFit="1" customWidth="1"/>
    <col min="3" max="3" width="28.8515625" style="34" bestFit="1" customWidth="1"/>
    <col min="4" max="4" width="12.57421875" style="34" customWidth="1"/>
    <col min="5" max="5" width="15.7109375" style="34" bestFit="1" customWidth="1"/>
    <col min="6" max="16384" width="9.140625" style="34" customWidth="1"/>
  </cols>
  <sheetData>
    <row r="1" spans="1:4" ht="31.5">
      <c r="A1" s="81" t="s">
        <v>124</v>
      </c>
      <c r="B1" s="81" t="s">
        <v>125</v>
      </c>
      <c r="C1" s="82"/>
      <c r="D1" s="81" t="s">
        <v>126</v>
      </c>
    </row>
    <row r="2" spans="1:4" ht="15.75">
      <c r="A2" s="81"/>
      <c r="B2" s="83" t="s">
        <v>127</v>
      </c>
      <c r="C2" s="81"/>
      <c r="D2" s="81"/>
    </row>
    <row r="3" spans="1:4" ht="15.75">
      <c r="A3" s="84">
        <v>1</v>
      </c>
      <c r="B3" s="85" t="s">
        <v>128</v>
      </c>
      <c r="C3" s="86"/>
      <c r="D3" s="82"/>
    </row>
    <row r="4" spans="1:4" ht="15.75">
      <c r="A4" s="84">
        <v>2</v>
      </c>
      <c r="B4" s="85" t="s">
        <v>624</v>
      </c>
      <c r="C4" s="86"/>
      <c r="D4" s="82"/>
    </row>
    <row r="5" spans="1:4" ht="15.75">
      <c r="A5" s="84">
        <v>3</v>
      </c>
      <c r="B5" s="85" t="s">
        <v>129</v>
      </c>
      <c r="C5" s="86"/>
      <c r="D5" s="82"/>
    </row>
    <row r="6" spans="1:4" ht="12.75" customHeight="1">
      <c r="A6" s="84">
        <v>4</v>
      </c>
      <c r="B6" s="85" t="s">
        <v>625</v>
      </c>
      <c r="C6" s="86"/>
      <c r="D6" s="82"/>
    </row>
    <row r="7" spans="1:4" ht="15.75">
      <c r="A7" s="84">
        <v>5</v>
      </c>
      <c r="B7" s="85" t="s">
        <v>130</v>
      </c>
      <c r="C7" s="86"/>
      <c r="D7" s="82"/>
    </row>
    <row r="8" spans="1:4" ht="15.75">
      <c r="A8" s="84">
        <v>6</v>
      </c>
      <c r="B8" s="85" t="s">
        <v>137</v>
      </c>
      <c r="C8" s="86"/>
      <c r="D8" s="82"/>
    </row>
    <row r="9" spans="1:4" ht="15.75">
      <c r="A9" s="84">
        <v>7</v>
      </c>
      <c r="B9" s="85" t="s">
        <v>131</v>
      </c>
      <c r="C9" s="86"/>
      <c r="D9" s="82"/>
    </row>
    <row r="10" spans="1:4" ht="15.75">
      <c r="A10" s="84">
        <v>8</v>
      </c>
      <c r="B10" s="85" t="s">
        <v>138</v>
      </c>
      <c r="C10" s="86"/>
      <c r="D10" s="82"/>
    </row>
    <row r="11" spans="1:4" ht="15.75">
      <c r="A11" s="84">
        <v>9</v>
      </c>
      <c r="B11" s="85" t="s">
        <v>142</v>
      </c>
      <c r="C11" s="86"/>
      <c r="D11" s="82"/>
    </row>
    <row r="12" spans="1:4" ht="15.75">
      <c r="A12" s="84">
        <v>10</v>
      </c>
      <c r="B12" s="85" t="s">
        <v>139</v>
      </c>
      <c r="C12" s="86"/>
      <c r="D12" s="82"/>
    </row>
    <row r="13" spans="1:4" ht="15.75">
      <c r="A13" s="84">
        <v>11</v>
      </c>
      <c r="B13" s="85" t="s">
        <v>132</v>
      </c>
      <c r="C13" s="86"/>
      <c r="D13" s="82"/>
    </row>
    <row r="14" spans="1:4" ht="15.75">
      <c r="A14" s="84">
        <v>12</v>
      </c>
      <c r="B14" s="85" t="s">
        <v>626</v>
      </c>
      <c r="C14" s="86"/>
      <c r="D14" s="82"/>
    </row>
    <row r="15" spans="1:4" ht="15.75">
      <c r="A15" s="84">
        <v>13</v>
      </c>
      <c r="B15" s="85" t="s">
        <v>627</v>
      </c>
      <c r="C15" s="86"/>
      <c r="D15" s="82"/>
    </row>
    <row r="16" spans="1:5" ht="15.75">
      <c r="A16" s="84">
        <v>14</v>
      </c>
      <c r="B16" s="85" t="s">
        <v>628</v>
      </c>
      <c r="C16" s="86"/>
      <c r="D16" s="86"/>
      <c r="E16" s="35"/>
    </row>
    <row r="17" spans="1:5" ht="15.75">
      <c r="A17" s="84">
        <v>15</v>
      </c>
      <c r="B17" s="85" t="s">
        <v>133</v>
      </c>
      <c r="C17" s="86"/>
      <c r="D17" s="86"/>
      <c r="E17" s="35"/>
    </row>
    <row r="18" spans="1:5" ht="15.75">
      <c r="A18" s="84">
        <v>16</v>
      </c>
      <c r="B18" s="85" t="s">
        <v>136</v>
      </c>
      <c r="C18" s="86"/>
      <c r="D18" s="86"/>
      <c r="E18" s="35"/>
    </row>
    <row r="19" spans="1:5" ht="15.75">
      <c r="A19" s="84">
        <v>17</v>
      </c>
      <c r="B19" s="85" t="s">
        <v>134</v>
      </c>
      <c r="C19" s="86"/>
      <c r="D19" s="86"/>
      <c r="E19" s="35"/>
    </row>
    <row r="20" spans="1:5" ht="15.75">
      <c r="A20" s="84">
        <v>18</v>
      </c>
      <c r="B20" s="85" t="s">
        <v>140</v>
      </c>
      <c r="C20" s="86"/>
      <c r="D20" s="86"/>
      <c r="E20" s="35"/>
    </row>
    <row r="21" spans="1:5" ht="15.75">
      <c r="A21" s="84">
        <v>19</v>
      </c>
      <c r="B21" s="85" t="s">
        <v>629</v>
      </c>
      <c r="C21" s="86"/>
      <c r="D21" s="86"/>
      <c r="E21" s="35"/>
    </row>
    <row r="22" spans="1:5" ht="15.75">
      <c r="A22" s="84">
        <v>20</v>
      </c>
      <c r="B22" s="85" t="s">
        <v>141</v>
      </c>
      <c r="C22" s="86"/>
      <c r="D22" s="86"/>
      <c r="E22" s="35"/>
    </row>
    <row r="23" spans="1:5" ht="15.75">
      <c r="A23" s="84">
        <v>21</v>
      </c>
      <c r="B23" s="85" t="s">
        <v>135</v>
      </c>
      <c r="C23" s="86"/>
      <c r="D23" s="86"/>
      <c r="E23" s="35"/>
    </row>
    <row r="24" spans="1:5" ht="15.75">
      <c r="A24" s="84">
        <v>22</v>
      </c>
      <c r="B24" s="85" t="s">
        <v>630</v>
      </c>
      <c r="C24" s="86"/>
      <c r="D24" s="86"/>
      <c r="E24" s="35"/>
    </row>
    <row r="25" spans="1:5" ht="15.75">
      <c r="A25" s="84">
        <v>23</v>
      </c>
      <c r="B25" s="85" t="s">
        <v>631</v>
      </c>
      <c r="C25" s="86"/>
      <c r="D25" s="86"/>
      <c r="E25" s="35"/>
    </row>
    <row r="26" spans="1:5" ht="15.75">
      <c r="A26" s="84">
        <v>24</v>
      </c>
      <c r="B26" s="85" t="s">
        <v>632</v>
      </c>
      <c r="C26" s="86"/>
      <c r="D26" s="86"/>
      <c r="E26" s="35"/>
    </row>
    <row r="27" spans="1:5" ht="15.75">
      <c r="A27" s="84">
        <v>25</v>
      </c>
      <c r="B27" s="85" t="s">
        <v>633</v>
      </c>
      <c r="C27" s="86"/>
      <c r="D27" s="86"/>
      <c r="E27" s="35"/>
    </row>
    <row r="28" spans="1:4" ht="16.5" customHeight="1">
      <c r="A28" s="84">
        <v>26</v>
      </c>
      <c r="B28" s="85" t="s">
        <v>634</v>
      </c>
      <c r="C28" s="86"/>
      <c r="D28" s="82"/>
    </row>
    <row r="29" spans="1:4" ht="15.75">
      <c r="A29" s="84">
        <v>27</v>
      </c>
      <c r="B29" s="85" t="s">
        <v>635</v>
      </c>
      <c r="C29" s="86"/>
      <c r="D29" s="82"/>
    </row>
    <row r="30" spans="1:4" ht="15.75">
      <c r="A30" s="84">
        <v>28</v>
      </c>
      <c r="B30" s="85" t="s">
        <v>121</v>
      </c>
      <c r="C30" s="86"/>
      <c r="D30" s="8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3">
      <selection activeCell="C2" sqref="C2:C43"/>
    </sheetView>
  </sheetViews>
  <sheetFormatPr defaultColWidth="9.140625" defaultRowHeight="12.75"/>
  <cols>
    <col min="1" max="1" width="20.421875" style="0" bestFit="1" customWidth="1"/>
    <col min="2" max="2" width="18.00390625" style="0" bestFit="1" customWidth="1"/>
    <col min="3" max="3" width="56.7109375" style="0" bestFit="1" customWidth="1"/>
    <col min="4" max="4" width="19.57421875" style="0" customWidth="1"/>
  </cols>
  <sheetData>
    <row r="1" spans="1:3" ht="15.75">
      <c r="A1" s="100" t="s">
        <v>124</v>
      </c>
      <c r="B1" s="100" t="s">
        <v>143</v>
      </c>
      <c r="C1" s="100" t="s">
        <v>144</v>
      </c>
    </row>
    <row r="2" spans="1:3" ht="33">
      <c r="A2" s="101">
        <v>1</v>
      </c>
      <c r="B2" s="102" t="s">
        <v>145</v>
      </c>
      <c r="C2" s="103" t="s">
        <v>146</v>
      </c>
    </row>
    <row r="3" spans="1:3" ht="33">
      <c r="A3" s="84">
        <v>2</v>
      </c>
      <c r="B3" s="104" t="s">
        <v>199</v>
      </c>
      <c r="C3" s="105" t="s">
        <v>200</v>
      </c>
    </row>
    <row r="4" spans="1:3" ht="33">
      <c r="A4" s="101">
        <v>3</v>
      </c>
      <c r="B4" s="104" t="s">
        <v>195</v>
      </c>
      <c r="C4" s="105" t="s">
        <v>196</v>
      </c>
    </row>
    <row r="5" spans="1:3" ht="33">
      <c r="A5" s="84">
        <v>4</v>
      </c>
      <c r="B5" s="104" t="s">
        <v>149</v>
      </c>
      <c r="C5" s="105" t="s">
        <v>150</v>
      </c>
    </row>
    <row r="6" spans="1:3" ht="33">
      <c r="A6" s="101">
        <v>5</v>
      </c>
      <c r="B6" s="104" t="s">
        <v>163</v>
      </c>
      <c r="C6" s="105" t="s">
        <v>164</v>
      </c>
    </row>
    <row r="7" spans="1:3" ht="33">
      <c r="A7" s="84">
        <v>6</v>
      </c>
      <c r="B7" s="104" t="s">
        <v>147</v>
      </c>
      <c r="C7" s="106" t="s">
        <v>148</v>
      </c>
    </row>
    <row r="8" spans="1:3" ht="33">
      <c r="A8" s="101">
        <v>7</v>
      </c>
      <c r="B8" s="104" t="s">
        <v>207</v>
      </c>
      <c r="C8" s="106" t="s">
        <v>208</v>
      </c>
    </row>
    <row r="9" spans="1:3" ht="33">
      <c r="A9" s="84">
        <v>8</v>
      </c>
      <c r="B9" s="104" t="s">
        <v>159</v>
      </c>
      <c r="C9" s="106" t="s">
        <v>160</v>
      </c>
    </row>
    <row r="10" spans="1:3" ht="33">
      <c r="A10" s="101">
        <v>9</v>
      </c>
      <c r="B10" s="96" t="s">
        <v>221</v>
      </c>
      <c r="C10" s="107" t="s">
        <v>122</v>
      </c>
    </row>
    <row r="11" spans="1:3" ht="33">
      <c r="A11" s="84">
        <v>10</v>
      </c>
      <c r="B11" s="104" t="s">
        <v>161</v>
      </c>
      <c r="C11" s="106" t="s">
        <v>162</v>
      </c>
    </row>
    <row r="12" spans="1:3" ht="33">
      <c r="A12" s="84">
        <v>11</v>
      </c>
      <c r="B12" s="104" t="s">
        <v>637</v>
      </c>
      <c r="C12" s="106" t="s">
        <v>638</v>
      </c>
    </row>
    <row r="13" spans="1:3" ht="33">
      <c r="A13" s="101">
        <v>12</v>
      </c>
      <c r="B13" s="104" t="s">
        <v>639</v>
      </c>
      <c r="C13" s="106" t="s">
        <v>640</v>
      </c>
    </row>
    <row r="14" spans="1:3" ht="33">
      <c r="A14" s="84">
        <v>13</v>
      </c>
      <c r="B14" s="104" t="s">
        <v>209</v>
      </c>
      <c r="C14" s="106" t="s">
        <v>210</v>
      </c>
    </row>
    <row r="15" spans="1:3" ht="33">
      <c r="A15" s="84">
        <v>14</v>
      </c>
      <c r="B15" s="104" t="s">
        <v>167</v>
      </c>
      <c r="C15" s="106" t="s">
        <v>168</v>
      </c>
    </row>
    <row r="16" spans="1:3" ht="33">
      <c r="A16" s="101">
        <v>15</v>
      </c>
      <c r="B16" s="104" t="s">
        <v>151</v>
      </c>
      <c r="C16" s="106" t="s">
        <v>152</v>
      </c>
    </row>
    <row r="17" spans="1:3" ht="33">
      <c r="A17" s="84">
        <v>16</v>
      </c>
      <c r="B17" s="104" t="s">
        <v>155</v>
      </c>
      <c r="C17" s="106" t="s">
        <v>156</v>
      </c>
    </row>
    <row r="18" spans="1:3" ht="33">
      <c r="A18" s="84">
        <v>17</v>
      </c>
      <c r="B18" s="104" t="s">
        <v>205</v>
      </c>
      <c r="C18" s="106" t="s">
        <v>206</v>
      </c>
    </row>
    <row r="19" spans="1:3" ht="33">
      <c r="A19" s="101">
        <v>18</v>
      </c>
      <c r="B19" s="104" t="s">
        <v>211</v>
      </c>
      <c r="C19" s="106" t="s">
        <v>212</v>
      </c>
    </row>
    <row r="20" spans="1:3" ht="33">
      <c r="A20" s="84">
        <v>19</v>
      </c>
      <c r="B20" s="104" t="s">
        <v>197</v>
      </c>
      <c r="C20" s="106" t="s">
        <v>198</v>
      </c>
    </row>
    <row r="21" spans="1:3" ht="33">
      <c r="A21" s="84">
        <v>20</v>
      </c>
      <c r="B21" s="104" t="s">
        <v>173</v>
      </c>
      <c r="C21" s="106" t="s">
        <v>174</v>
      </c>
    </row>
    <row r="22" spans="1:3" ht="33">
      <c r="A22" s="101">
        <v>21</v>
      </c>
      <c r="B22" s="104" t="s">
        <v>179</v>
      </c>
      <c r="C22" s="106" t="s">
        <v>641</v>
      </c>
    </row>
    <row r="23" spans="1:3" ht="33">
      <c r="A23" s="84">
        <v>22</v>
      </c>
      <c r="B23" s="104" t="s">
        <v>184</v>
      </c>
      <c r="C23" s="106" t="s">
        <v>642</v>
      </c>
    </row>
    <row r="24" spans="1:3" ht="33">
      <c r="A24" s="84">
        <v>23</v>
      </c>
      <c r="B24" s="104" t="s">
        <v>201</v>
      </c>
      <c r="C24" s="106" t="s">
        <v>202</v>
      </c>
    </row>
    <row r="25" spans="1:3" ht="33">
      <c r="A25" s="101">
        <v>24</v>
      </c>
      <c r="B25" s="104" t="s">
        <v>175</v>
      </c>
      <c r="C25" s="106" t="s">
        <v>176</v>
      </c>
    </row>
    <row r="26" spans="1:3" ht="33">
      <c r="A26" s="84">
        <v>25</v>
      </c>
      <c r="B26" s="104" t="s">
        <v>177</v>
      </c>
      <c r="C26" s="106" t="s">
        <v>178</v>
      </c>
    </row>
    <row r="27" spans="1:3" ht="33">
      <c r="A27" s="84">
        <v>26</v>
      </c>
      <c r="B27" s="104" t="s">
        <v>189</v>
      </c>
      <c r="C27" s="106" t="s">
        <v>190</v>
      </c>
    </row>
    <row r="28" spans="1:3" ht="33">
      <c r="A28" s="101">
        <v>27</v>
      </c>
      <c r="B28" s="104" t="s">
        <v>182</v>
      </c>
      <c r="C28" s="106" t="s">
        <v>183</v>
      </c>
    </row>
    <row r="29" spans="1:3" ht="33">
      <c r="A29" s="84">
        <v>28</v>
      </c>
      <c r="B29" s="104" t="s">
        <v>213</v>
      </c>
      <c r="C29" s="106" t="s">
        <v>214</v>
      </c>
    </row>
    <row r="30" spans="1:3" ht="33">
      <c r="A30" s="84">
        <v>29</v>
      </c>
      <c r="B30" s="104" t="s">
        <v>215</v>
      </c>
      <c r="C30" s="106" t="s">
        <v>216</v>
      </c>
    </row>
    <row r="31" spans="1:3" ht="33">
      <c r="A31" s="101">
        <v>30</v>
      </c>
      <c r="B31" s="104" t="s">
        <v>203</v>
      </c>
      <c r="C31" s="106" t="s">
        <v>204</v>
      </c>
    </row>
    <row r="32" spans="1:3" ht="33">
      <c r="A32" s="84">
        <v>31</v>
      </c>
      <c r="B32" s="104" t="s">
        <v>165</v>
      </c>
      <c r="C32" s="106" t="s">
        <v>166</v>
      </c>
    </row>
    <row r="33" spans="1:3" ht="33">
      <c r="A33" s="84">
        <v>32</v>
      </c>
      <c r="B33" s="104" t="s">
        <v>217</v>
      </c>
      <c r="C33" s="106" t="s">
        <v>218</v>
      </c>
    </row>
    <row r="34" spans="1:3" ht="33">
      <c r="A34" s="101">
        <v>33</v>
      </c>
      <c r="B34" s="104" t="s">
        <v>219</v>
      </c>
      <c r="C34" s="106" t="s">
        <v>220</v>
      </c>
    </row>
    <row r="35" spans="1:3" ht="33">
      <c r="A35" s="84">
        <v>34</v>
      </c>
      <c r="B35" s="104" t="s">
        <v>191</v>
      </c>
      <c r="C35" s="106" t="s">
        <v>192</v>
      </c>
    </row>
    <row r="36" spans="1:3" ht="33">
      <c r="A36" s="84">
        <v>35</v>
      </c>
      <c r="B36" s="104" t="s">
        <v>157</v>
      </c>
      <c r="C36" s="106" t="s">
        <v>158</v>
      </c>
    </row>
    <row r="37" spans="1:3" ht="33">
      <c r="A37" s="101">
        <v>36</v>
      </c>
      <c r="B37" s="104" t="s">
        <v>193</v>
      </c>
      <c r="C37" s="106" t="s">
        <v>194</v>
      </c>
    </row>
    <row r="38" spans="1:3" ht="33">
      <c r="A38" s="84">
        <v>37</v>
      </c>
      <c r="B38" s="104" t="s">
        <v>180</v>
      </c>
      <c r="C38" s="106" t="s">
        <v>181</v>
      </c>
    </row>
    <row r="39" spans="1:3" ht="33">
      <c r="A39" s="84">
        <v>38</v>
      </c>
      <c r="B39" s="104" t="s">
        <v>153</v>
      </c>
      <c r="C39" s="106" t="s">
        <v>154</v>
      </c>
    </row>
    <row r="40" spans="1:3" ht="33">
      <c r="A40" s="101">
        <v>39</v>
      </c>
      <c r="B40" s="104" t="s">
        <v>185</v>
      </c>
      <c r="C40" s="106" t="s">
        <v>186</v>
      </c>
    </row>
    <row r="41" spans="1:3" ht="33">
      <c r="A41" s="84">
        <v>40</v>
      </c>
      <c r="B41" s="104" t="s">
        <v>187</v>
      </c>
      <c r="C41" s="106" t="s">
        <v>188</v>
      </c>
    </row>
    <row r="42" spans="1:3" ht="33">
      <c r="A42" s="84">
        <v>41</v>
      </c>
      <c r="B42" s="104" t="s">
        <v>171</v>
      </c>
      <c r="C42" s="106" t="s">
        <v>172</v>
      </c>
    </row>
    <row r="43" spans="1:3" ht="33">
      <c r="A43" s="84">
        <v>42</v>
      </c>
      <c r="B43" s="104" t="s">
        <v>169</v>
      </c>
      <c r="C43" s="106" t="s">
        <v>170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6.7109375" style="33" bestFit="1" customWidth="1"/>
    <col min="2" max="2" width="17.7109375" style="33" bestFit="1" customWidth="1"/>
    <col min="3" max="3" width="23.57421875" style="33" bestFit="1" customWidth="1"/>
    <col min="4" max="5" width="9.140625" style="37" customWidth="1"/>
    <col min="6" max="6" width="22.421875" style="37" bestFit="1" customWidth="1"/>
    <col min="7" max="17" width="9.140625" style="37" customWidth="1"/>
    <col min="18" max="16384" width="9.140625" style="33" customWidth="1"/>
  </cols>
  <sheetData>
    <row r="1" spans="1:6" ht="15.75">
      <c r="A1" s="87" t="s">
        <v>124</v>
      </c>
      <c r="B1" s="87" t="s">
        <v>222</v>
      </c>
      <c r="C1" s="87" t="s">
        <v>223</v>
      </c>
      <c r="D1" s="88"/>
      <c r="E1" s="88" t="s">
        <v>114</v>
      </c>
      <c r="F1" s="88" t="s">
        <v>636</v>
      </c>
    </row>
    <row r="2" spans="1:17" s="36" customFormat="1" ht="23.25" customHeight="1">
      <c r="A2" s="84">
        <v>1</v>
      </c>
      <c r="B2" s="89" t="s">
        <v>224</v>
      </c>
      <c r="C2" s="90" t="s">
        <v>225</v>
      </c>
      <c r="D2" s="91"/>
      <c r="E2" s="84">
        <v>1</v>
      </c>
      <c r="F2" s="85" t="s">
        <v>227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6" customFormat="1" ht="23.25" customHeight="1">
      <c r="A3" s="84">
        <v>2</v>
      </c>
      <c r="B3" s="89" t="s">
        <v>226</v>
      </c>
      <c r="C3" s="92" t="s">
        <v>227</v>
      </c>
      <c r="D3" s="91"/>
      <c r="E3" s="84">
        <v>2</v>
      </c>
      <c r="F3" s="85" t="s">
        <v>235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6" customFormat="1" ht="23.25" customHeight="1">
      <c r="A4" s="84">
        <v>3</v>
      </c>
      <c r="B4" s="89" t="s">
        <v>228</v>
      </c>
      <c r="C4" s="90" t="s">
        <v>229</v>
      </c>
      <c r="D4" s="91"/>
      <c r="E4" s="84">
        <v>3</v>
      </c>
      <c r="F4" s="93" t="s">
        <v>241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6" customFormat="1" ht="23.25" customHeight="1">
      <c r="A5" s="84">
        <v>4</v>
      </c>
      <c r="B5" s="89" t="s">
        <v>230</v>
      </c>
      <c r="C5" s="90" t="s">
        <v>231</v>
      </c>
      <c r="D5" s="91"/>
      <c r="E5" s="84">
        <v>4</v>
      </c>
      <c r="F5" s="85" t="s">
        <v>243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6" customFormat="1" ht="23.25" customHeight="1">
      <c r="A6" s="84">
        <v>5</v>
      </c>
      <c r="B6" s="89" t="s">
        <v>232</v>
      </c>
      <c r="C6" s="90" t="s">
        <v>233</v>
      </c>
      <c r="D6" s="91"/>
      <c r="E6" s="84">
        <v>5</v>
      </c>
      <c r="F6" s="85" t="s">
        <v>245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6" customFormat="1" ht="23.25" customHeight="1">
      <c r="A7" s="84">
        <v>6</v>
      </c>
      <c r="B7" s="89" t="s">
        <v>234</v>
      </c>
      <c r="C7" s="92" t="s">
        <v>235</v>
      </c>
      <c r="D7" s="91"/>
      <c r="E7" s="84">
        <v>6</v>
      </c>
      <c r="F7" s="85" t="s">
        <v>247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s="36" customFormat="1" ht="23.25" customHeight="1">
      <c r="A8" s="84">
        <v>7</v>
      </c>
      <c r="B8" s="89" t="s">
        <v>236</v>
      </c>
      <c r="C8" s="90" t="s">
        <v>237</v>
      </c>
      <c r="D8" s="91"/>
      <c r="E8" s="84">
        <v>7</v>
      </c>
      <c r="F8" s="85" t="s">
        <v>249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36" customFormat="1" ht="23.25" customHeight="1">
      <c r="A9" s="84">
        <v>8</v>
      </c>
      <c r="B9" s="89" t="s">
        <v>238</v>
      </c>
      <c r="C9" s="90" t="s">
        <v>239</v>
      </c>
      <c r="D9" s="91"/>
      <c r="E9" s="84">
        <v>8</v>
      </c>
      <c r="F9" s="85" t="s">
        <v>251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6" customFormat="1" ht="23.25" customHeight="1">
      <c r="A10" s="84">
        <v>9</v>
      </c>
      <c r="B10" s="89" t="s">
        <v>240</v>
      </c>
      <c r="C10" s="94" t="s">
        <v>241</v>
      </c>
      <c r="D10" s="91"/>
      <c r="E10" s="84">
        <v>9</v>
      </c>
      <c r="F10" s="85" t="s">
        <v>253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36" customFormat="1" ht="23.25" customHeight="1">
      <c r="A11" s="84">
        <v>10</v>
      </c>
      <c r="B11" s="89" t="s">
        <v>242</v>
      </c>
      <c r="C11" s="92" t="s">
        <v>243</v>
      </c>
      <c r="D11" s="91"/>
      <c r="E11" s="84">
        <v>10</v>
      </c>
      <c r="F11" s="85" t="s">
        <v>259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36" customFormat="1" ht="23.25" customHeight="1">
      <c r="A12" s="84">
        <v>11</v>
      </c>
      <c r="B12" s="89" t="s">
        <v>244</v>
      </c>
      <c r="C12" s="92" t="s">
        <v>245</v>
      </c>
      <c r="D12" s="91"/>
      <c r="E12" s="84">
        <v>11</v>
      </c>
      <c r="F12" s="85" t="s">
        <v>261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36" customFormat="1" ht="23.25" customHeight="1">
      <c r="A13" s="84">
        <v>12</v>
      </c>
      <c r="B13" s="89" t="s">
        <v>246</v>
      </c>
      <c r="C13" s="92" t="s">
        <v>247</v>
      </c>
      <c r="D13" s="91"/>
      <c r="E13" s="84">
        <v>12</v>
      </c>
      <c r="F13" s="85" t="s">
        <v>263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6" customFormat="1" ht="23.25" customHeight="1">
      <c r="A14" s="84">
        <v>13</v>
      </c>
      <c r="B14" s="89" t="s">
        <v>248</v>
      </c>
      <c r="C14" s="92" t="s">
        <v>249</v>
      </c>
      <c r="D14" s="91"/>
      <c r="E14" s="84">
        <v>13</v>
      </c>
      <c r="F14" s="85" t="s">
        <v>265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36" customFormat="1" ht="23.25" customHeight="1">
      <c r="A15" s="84">
        <v>14</v>
      </c>
      <c r="B15" s="89" t="s">
        <v>250</v>
      </c>
      <c r="C15" s="92" t="s">
        <v>251</v>
      </c>
      <c r="D15" s="91"/>
      <c r="E15" s="84">
        <v>14</v>
      </c>
      <c r="F15" s="85" t="s">
        <v>269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6" customFormat="1" ht="23.25" customHeight="1">
      <c r="A16" s="84">
        <v>15</v>
      </c>
      <c r="B16" s="89" t="s">
        <v>252</v>
      </c>
      <c r="C16" s="92" t="s">
        <v>253</v>
      </c>
      <c r="D16" s="91"/>
      <c r="E16" s="84">
        <v>15</v>
      </c>
      <c r="F16" s="85" t="s">
        <v>273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6" customFormat="1" ht="23.25" customHeight="1">
      <c r="A17" s="84">
        <v>16</v>
      </c>
      <c r="B17" s="89" t="s">
        <v>254</v>
      </c>
      <c r="C17" s="90" t="s">
        <v>255</v>
      </c>
      <c r="D17" s="91"/>
      <c r="E17" s="84">
        <v>16</v>
      </c>
      <c r="F17" s="85" t="s">
        <v>277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6" customFormat="1" ht="23.25" customHeight="1">
      <c r="A18" s="84">
        <v>17</v>
      </c>
      <c r="B18" s="89" t="s">
        <v>256</v>
      </c>
      <c r="C18" s="90" t="s">
        <v>257</v>
      </c>
      <c r="D18" s="91"/>
      <c r="E18" s="84">
        <v>17</v>
      </c>
      <c r="F18" s="85" t="s">
        <v>279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6" customFormat="1" ht="23.25" customHeight="1">
      <c r="A19" s="84">
        <v>18</v>
      </c>
      <c r="B19" s="89" t="s">
        <v>258</v>
      </c>
      <c r="C19" s="92" t="s">
        <v>259</v>
      </c>
      <c r="D19" s="91"/>
      <c r="E19" s="84">
        <v>18</v>
      </c>
      <c r="F19" s="85" t="s">
        <v>281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6" customFormat="1" ht="23.25" customHeight="1">
      <c r="A20" s="84">
        <v>19</v>
      </c>
      <c r="B20" s="89" t="s">
        <v>260</v>
      </c>
      <c r="C20" s="92" t="s">
        <v>261</v>
      </c>
      <c r="D20" s="91"/>
      <c r="E20" s="84">
        <v>19</v>
      </c>
      <c r="F20" s="85" t="s">
        <v>283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6" customFormat="1" ht="23.25" customHeight="1">
      <c r="A21" s="84">
        <v>20</v>
      </c>
      <c r="B21" s="89" t="s">
        <v>262</v>
      </c>
      <c r="C21" s="92" t="s">
        <v>263</v>
      </c>
      <c r="D21" s="91"/>
      <c r="E21" s="84">
        <v>20</v>
      </c>
      <c r="F21" s="85" t="s">
        <v>289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6" customFormat="1" ht="23.25" customHeight="1">
      <c r="A22" s="84">
        <v>21</v>
      </c>
      <c r="B22" s="89" t="s">
        <v>264</v>
      </c>
      <c r="C22" s="92" t="s">
        <v>265</v>
      </c>
      <c r="D22" s="91"/>
      <c r="E22" s="84">
        <v>21</v>
      </c>
      <c r="F22" s="85" t="s">
        <v>291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36" customFormat="1" ht="23.25" customHeight="1">
      <c r="A23" s="84">
        <v>22</v>
      </c>
      <c r="B23" s="89" t="s">
        <v>266</v>
      </c>
      <c r="C23" s="90" t="s">
        <v>267</v>
      </c>
      <c r="D23" s="91"/>
      <c r="E23" s="84">
        <v>22</v>
      </c>
      <c r="F23" s="85" t="s">
        <v>293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36" customFormat="1" ht="23.25" customHeight="1">
      <c r="A24" s="84">
        <v>23</v>
      </c>
      <c r="B24" s="89" t="s">
        <v>268</v>
      </c>
      <c r="C24" s="92" t="s">
        <v>269</v>
      </c>
      <c r="D24" s="91"/>
      <c r="E24" s="84">
        <v>23</v>
      </c>
      <c r="F24" s="85" t="s">
        <v>295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6" customFormat="1" ht="23.25" customHeight="1">
      <c r="A25" s="84">
        <v>24</v>
      </c>
      <c r="B25" s="89" t="s">
        <v>270</v>
      </c>
      <c r="C25" s="90" t="s">
        <v>271</v>
      </c>
      <c r="D25" s="91"/>
      <c r="E25" s="84">
        <v>24</v>
      </c>
      <c r="F25" s="85" t="s">
        <v>299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36" customFormat="1" ht="23.25" customHeight="1">
      <c r="A26" s="84">
        <v>25</v>
      </c>
      <c r="B26" s="89" t="s">
        <v>272</v>
      </c>
      <c r="C26" s="92" t="s">
        <v>273</v>
      </c>
      <c r="D26" s="91"/>
      <c r="E26" s="84">
        <v>25</v>
      </c>
      <c r="F26" s="85" t="s">
        <v>307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s="36" customFormat="1" ht="23.25" customHeight="1">
      <c r="A27" s="84">
        <v>26</v>
      </c>
      <c r="B27" s="89" t="s">
        <v>274</v>
      </c>
      <c r="C27" s="90" t="s">
        <v>275</v>
      </c>
      <c r="D27" s="91"/>
      <c r="E27" s="84">
        <v>26</v>
      </c>
      <c r="F27" s="85" t="s">
        <v>309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36" customFormat="1" ht="23.25" customHeight="1">
      <c r="A28" s="84">
        <v>27</v>
      </c>
      <c r="B28" s="89" t="s">
        <v>276</v>
      </c>
      <c r="C28" s="92" t="s">
        <v>277</v>
      </c>
      <c r="D28" s="91"/>
      <c r="E28" s="84">
        <v>27</v>
      </c>
      <c r="F28" s="85" t="s">
        <v>317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6" customFormat="1" ht="23.25" customHeight="1">
      <c r="A29" s="84">
        <v>28</v>
      </c>
      <c r="B29" s="89" t="s">
        <v>278</v>
      </c>
      <c r="C29" s="92" t="s">
        <v>279</v>
      </c>
      <c r="D29" s="91"/>
      <c r="E29" s="84">
        <v>28</v>
      </c>
      <c r="F29" s="85" t="s">
        <v>319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6" customFormat="1" ht="23.25" customHeight="1">
      <c r="A30" s="84">
        <v>29</v>
      </c>
      <c r="B30" s="89" t="s">
        <v>280</v>
      </c>
      <c r="C30" s="92" t="s">
        <v>281</v>
      </c>
      <c r="D30" s="91"/>
      <c r="E30" s="84">
        <v>29</v>
      </c>
      <c r="F30" s="85" t="s">
        <v>321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s="36" customFormat="1" ht="23.25" customHeight="1">
      <c r="A31" s="84">
        <v>30</v>
      </c>
      <c r="B31" s="89" t="s">
        <v>282</v>
      </c>
      <c r="C31" s="92" t="s">
        <v>283</v>
      </c>
      <c r="D31" s="91"/>
      <c r="E31" s="84">
        <v>30</v>
      </c>
      <c r="F31" s="85" t="s">
        <v>323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36" customFormat="1" ht="23.25" customHeight="1">
      <c r="A32" s="84">
        <v>31</v>
      </c>
      <c r="B32" s="89" t="s">
        <v>284</v>
      </c>
      <c r="C32" s="90" t="s">
        <v>285</v>
      </c>
      <c r="D32" s="91"/>
      <c r="E32" s="84">
        <v>31</v>
      </c>
      <c r="F32" s="85" t="s">
        <v>327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s="36" customFormat="1" ht="23.25" customHeight="1">
      <c r="A33" s="84">
        <v>32</v>
      </c>
      <c r="B33" s="89" t="s">
        <v>286</v>
      </c>
      <c r="C33" s="90" t="s">
        <v>287</v>
      </c>
      <c r="D33" s="91"/>
      <c r="E33" s="84">
        <v>32</v>
      </c>
      <c r="F33" s="85" t="s">
        <v>331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36" customFormat="1" ht="23.25" customHeight="1">
      <c r="A34" s="84">
        <v>33</v>
      </c>
      <c r="B34" s="89" t="s">
        <v>288</v>
      </c>
      <c r="C34" s="92" t="s">
        <v>289</v>
      </c>
      <c r="D34" s="91"/>
      <c r="E34" s="88"/>
      <c r="F34" s="8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36" customFormat="1" ht="23.25" customHeight="1">
      <c r="A35" s="84">
        <v>34</v>
      </c>
      <c r="B35" s="89" t="s">
        <v>290</v>
      </c>
      <c r="C35" s="92" t="s">
        <v>291</v>
      </c>
      <c r="D35" s="91"/>
      <c r="E35" s="88"/>
      <c r="F35" s="8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6" customFormat="1" ht="23.25" customHeight="1">
      <c r="A36" s="84">
        <v>35</v>
      </c>
      <c r="B36" s="89" t="s">
        <v>292</v>
      </c>
      <c r="C36" s="92" t="s">
        <v>293</v>
      </c>
      <c r="D36" s="91"/>
      <c r="E36" s="88"/>
      <c r="F36" s="8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36" customFormat="1" ht="23.25" customHeight="1">
      <c r="A37" s="95">
        <v>36</v>
      </c>
      <c r="B37" s="89" t="s">
        <v>294</v>
      </c>
      <c r="C37" s="92" t="s">
        <v>295</v>
      </c>
      <c r="D37" s="91"/>
      <c r="E37" s="88"/>
      <c r="F37" s="8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36" customFormat="1" ht="23.25" customHeight="1">
      <c r="A38" s="95">
        <v>37</v>
      </c>
      <c r="B38" s="89" t="s">
        <v>296</v>
      </c>
      <c r="C38" s="90" t="s">
        <v>297</v>
      </c>
      <c r="D38" s="91"/>
      <c r="E38" s="88"/>
      <c r="F38" s="8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36" customFormat="1" ht="23.25" customHeight="1">
      <c r="A39" s="95">
        <v>38</v>
      </c>
      <c r="B39" s="89" t="s">
        <v>298</v>
      </c>
      <c r="C39" s="92" t="s">
        <v>299</v>
      </c>
      <c r="D39" s="91"/>
      <c r="E39" s="88"/>
      <c r="F39" s="8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36" customFormat="1" ht="23.25" customHeight="1">
      <c r="A40" s="95">
        <v>39</v>
      </c>
      <c r="B40" s="89" t="s">
        <v>300</v>
      </c>
      <c r="C40" s="90" t="s">
        <v>301</v>
      </c>
      <c r="D40" s="91"/>
      <c r="E40" s="88"/>
      <c r="F40" s="8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s="36" customFormat="1" ht="23.25" customHeight="1">
      <c r="A41" s="95">
        <v>40</v>
      </c>
      <c r="B41" s="89" t="s">
        <v>302</v>
      </c>
      <c r="C41" s="90" t="s">
        <v>303</v>
      </c>
      <c r="D41" s="91"/>
      <c r="E41" s="88"/>
      <c r="F41" s="8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s="36" customFormat="1" ht="23.25" customHeight="1">
      <c r="A42" s="95">
        <v>41</v>
      </c>
      <c r="B42" s="89" t="s">
        <v>304</v>
      </c>
      <c r="C42" s="90" t="s">
        <v>305</v>
      </c>
      <c r="D42" s="91"/>
      <c r="E42" s="88"/>
      <c r="F42" s="8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s="36" customFormat="1" ht="23.25" customHeight="1">
      <c r="A43" s="95">
        <v>42</v>
      </c>
      <c r="B43" s="89" t="s">
        <v>306</v>
      </c>
      <c r="C43" s="92" t="s">
        <v>307</v>
      </c>
      <c r="D43" s="91"/>
      <c r="E43" s="88"/>
      <c r="F43" s="8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36" customFormat="1" ht="23.25" customHeight="1">
      <c r="A44" s="95">
        <v>43</v>
      </c>
      <c r="B44" s="89" t="s">
        <v>308</v>
      </c>
      <c r="C44" s="92" t="s">
        <v>309</v>
      </c>
      <c r="D44" s="91"/>
      <c r="E44" s="88"/>
      <c r="F44" s="8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s="36" customFormat="1" ht="23.25" customHeight="1">
      <c r="A45" s="95">
        <v>44</v>
      </c>
      <c r="B45" s="89" t="s">
        <v>310</v>
      </c>
      <c r="C45" s="90" t="s">
        <v>311</v>
      </c>
      <c r="D45" s="91"/>
      <c r="E45" s="88"/>
      <c r="F45" s="8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36" customFormat="1" ht="23.25" customHeight="1">
      <c r="A46" s="96">
        <v>45</v>
      </c>
      <c r="B46" s="89" t="s">
        <v>312</v>
      </c>
      <c r="C46" s="90" t="s">
        <v>313</v>
      </c>
      <c r="D46" s="91"/>
      <c r="E46" s="88"/>
      <c r="F46" s="8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s="36" customFormat="1" ht="23.25" customHeight="1">
      <c r="A47" s="96">
        <v>46</v>
      </c>
      <c r="B47" s="89" t="s">
        <v>314</v>
      </c>
      <c r="C47" s="90" t="s">
        <v>315</v>
      </c>
      <c r="D47" s="91"/>
      <c r="E47" s="88"/>
      <c r="F47" s="8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36" customFormat="1" ht="23.25" customHeight="1">
      <c r="A48" s="96">
        <v>47</v>
      </c>
      <c r="B48" s="89" t="s">
        <v>316</v>
      </c>
      <c r="C48" s="92" t="s">
        <v>317</v>
      </c>
      <c r="D48" s="91"/>
      <c r="E48" s="88"/>
      <c r="F48" s="8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s="36" customFormat="1" ht="23.25" customHeight="1">
      <c r="A49" s="96">
        <v>48</v>
      </c>
      <c r="B49" s="89" t="s">
        <v>318</v>
      </c>
      <c r="C49" s="92" t="s">
        <v>319</v>
      </c>
      <c r="D49" s="91"/>
      <c r="E49" s="88"/>
      <c r="F49" s="8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36" customFormat="1" ht="23.25" customHeight="1">
      <c r="A50" s="96">
        <v>49</v>
      </c>
      <c r="B50" s="89" t="s">
        <v>320</v>
      </c>
      <c r="C50" s="92" t="s">
        <v>321</v>
      </c>
      <c r="D50" s="91"/>
      <c r="E50" s="88"/>
      <c r="F50" s="8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36" customFormat="1" ht="23.25" customHeight="1">
      <c r="A51" s="96">
        <v>50</v>
      </c>
      <c r="B51" s="89" t="s">
        <v>322</v>
      </c>
      <c r="C51" s="92" t="s">
        <v>323</v>
      </c>
      <c r="D51" s="91"/>
      <c r="E51" s="88"/>
      <c r="F51" s="8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6" customFormat="1" ht="23.25" customHeight="1">
      <c r="A52" s="96">
        <v>51</v>
      </c>
      <c r="B52" s="89" t="s">
        <v>324</v>
      </c>
      <c r="C52" s="90" t="s">
        <v>325</v>
      </c>
      <c r="D52" s="91"/>
      <c r="E52" s="88"/>
      <c r="F52" s="8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36" customFormat="1" ht="23.25" customHeight="1">
      <c r="A53" s="96">
        <v>52</v>
      </c>
      <c r="B53" s="89" t="s">
        <v>326</v>
      </c>
      <c r="C53" s="92" t="s">
        <v>327</v>
      </c>
      <c r="D53" s="91"/>
      <c r="E53" s="88"/>
      <c r="F53" s="8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36" customFormat="1" ht="23.25" customHeight="1">
      <c r="A54" s="96">
        <v>53</v>
      </c>
      <c r="B54" s="89" t="s">
        <v>328</v>
      </c>
      <c r="C54" s="90" t="s">
        <v>329</v>
      </c>
      <c r="D54" s="91"/>
      <c r="E54" s="88"/>
      <c r="F54" s="8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s="36" customFormat="1" ht="23.25" customHeight="1">
      <c r="A55" s="96">
        <v>54</v>
      </c>
      <c r="B55" s="89" t="s">
        <v>330</v>
      </c>
      <c r="C55" s="92" t="s">
        <v>331</v>
      </c>
      <c r="D55" s="91"/>
      <c r="E55" s="88"/>
      <c r="F55" s="8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36" customFormat="1" ht="23.25" customHeight="1">
      <c r="A56" s="96">
        <v>55</v>
      </c>
      <c r="B56" s="89" t="s">
        <v>332</v>
      </c>
      <c r="C56" s="90" t="s">
        <v>333</v>
      </c>
      <c r="D56" s="91"/>
      <c r="E56" s="88"/>
      <c r="F56" s="8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6" s="37" customFormat="1" ht="18.75">
      <c r="A57" s="97">
        <v>56</v>
      </c>
      <c r="B57" s="98" t="s">
        <v>334</v>
      </c>
      <c r="C57" s="99" t="s">
        <v>122</v>
      </c>
      <c r="D57" s="88"/>
      <c r="E57" s="88"/>
      <c r="F57" s="88"/>
    </row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140625" defaultRowHeight="12.75"/>
  <cols>
    <col min="1" max="1" width="16.7109375" style="0" bestFit="1" customWidth="1"/>
    <col min="2" max="2" width="19.28125" style="0" bestFit="1" customWidth="1"/>
    <col min="3" max="3" width="24.8515625" style="0" bestFit="1" customWidth="1"/>
  </cols>
  <sheetData>
    <row r="1" spans="1:3" ht="15.75">
      <c r="A1" s="87" t="s">
        <v>124</v>
      </c>
      <c r="B1" s="87" t="s">
        <v>643</v>
      </c>
      <c r="C1" s="108" t="s">
        <v>644</v>
      </c>
    </row>
    <row r="2" spans="1:3" ht="15.75">
      <c r="A2" s="84">
        <v>1</v>
      </c>
      <c r="B2" s="96" t="s">
        <v>645</v>
      </c>
      <c r="C2" s="109" t="s">
        <v>646</v>
      </c>
    </row>
    <row r="3" spans="1:3" ht="15.75">
      <c r="A3" s="84">
        <v>2</v>
      </c>
      <c r="B3" s="96" t="s">
        <v>647</v>
      </c>
      <c r="C3" s="109" t="s">
        <v>648</v>
      </c>
    </row>
    <row r="4" spans="1:3" ht="15.75">
      <c r="A4" s="84">
        <v>3</v>
      </c>
      <c r="B4" s="96" t="s">
        <v>649</v>
      </c>
      <c r="C4" s="109" t="s">
        <v>650</v>
      </c>
    </row>
    <row r="5" spans="1:3" ht="15.75">
      <c r="A5" s="84">
        <v>4</v>
      </c>
      <c r="B5" s="96" t="s">
        <v>651</v>
      </c>
      <c r="C5" s="109" t="s">
        <v>652</v>
      </c>
    </row>
    <row r="6" spans="1:3" ht="15.75">
      <c r="A6" s="84">
        <v>5</v>
      </c>
      <c r="B6" s="96" t="s">
        <v>653</v>
      </c>
      <c r="C6" s="109" t="s">
        <v>654</v>
      </c>
    </row>
    <row r="7" spans="1:3" ht="15.75">
      <c r="A7" s="84">
        <v>6</v>
      </c>
      <c r="B7" s="96" t="s">
        <v>655</v>
      </c>
      <c r="C7" s="109" t="s">
        <v>656</v>
      </c>
    </row>
    <row r="8" spans="1:3" ht="15.75">
      <c r="A8" s="84">
        <v>7</v>
      </c>
      <c r="B8" s="96" t="s">
        <v>657</v>
      </c>
      <c r="C8" s="109" t="s">
        <v>658</v>
      </c>
    </row>
    <row r="9" spans="1:3" ht="15.75">
      <c r="A9" s="84">
        <v>8</v>
      </c>
      <c r="B9" s="96" t="s">
        <v>659</v>
      </c>
      <c r="C9" s="109" t="s">
        <v>660</v>
      </c>
    </row>
    <row r="10" spans="1:3" ht="15.75">
      <c r="A10" s="84">
        <v>9</v>
      </c>
      <c r="B10" s="96" t="s">
        <v>661</v>
      </c>
      <c r="C10" s="109" t="s">
        <v>662</v>
      </c>
    </row>
    <row r="11" spans="1:3" ht="15.75">
      <c r="A11" s="84">
        <v>10</v>
      </c>
      <c r="B11" s="96" t="s">
        <v>663</v>
      </c>
      <c r="C11" s="109" t="s">
        <v>664</v>
      </c>
    </row>
    <row r="12" spans="1:3" ht="15.75">
      <c r="A12" s="84">
        <v>11</v>
      </c>
      <c r="B12" s="96" t="s">
        <v>665</v>
      </c>
      <c r="C12" s="109" t="s">
        <v>666</v>
      </c>
    </row>
    <row r="13" spans="1:3" ht="15.75">
      <c r="A13" s="84">
        <v>12</v>
      </c>
      <c r="B13" s="96" t="s">
        <v>667</v>
      </c>
      <c r="C13" s="109" t="s">
        <v>668</v>
      </c>
    </row>
    <row r="14" spans="1:3" ht="15.75">
      <c r="A14" s="84">
        <v>13</v>
      </c>
      <c r="B14" s="96" t="s">
        <v>669</v>
      </c>
      <c r="C14" s="109" t="s">
        <v>670</v>
      </c>
    </row>
    <row r="15" spans="1:3" ht="15.75">
      <c r="A15" s="84">
        <v>14</v>
      </c>
      <c r="B15" s="96" t="s">
        <v>671</v>
      </c>
      <c r="C15" s="109" t="s">
        <v>672</v>
      </c>
    </row>
    <row r="16" spans="1:3" ht="15.75">
      <c r="A16" s="84">
        <v>15</v>
      </c>
      <c r="B16" s="96" t="s">
        <v>673</v>
      </c>
      <c r="C16" s="109" t="s">
        <v>674</v>
      </c>
    </row>
    <row r="17" spans="1:3" ht="15.75">
      <c r="A17" s="84">
        <v>16</v>
      </c>
      <c r="B17" s="96" t="s">
        <v>675</v>
      </c>
      <c r="C17" s="109" t="s">
        <v>676</v>
      </c>
    </row>
    <row r="18" spans="1:3" ht="15.75">
      <c r="A18" s="84">
        <v>17</v>
      </c>
      <c r="B18" s="96" t="s">
        <v>677</v>
      </c>
      <c r="C18" s="109" t="s">
        <v>678</v>
      </c>
    </row>
    <row r="19" spans="1:3" ht="15.75">
      <c r="A19" s="84">
        <v>18</v>
      </c>
      <c r="B19" s="96" t="s">
        <v>679</v>
      </c>
      <c r="C19" s="109" t="s">
        <v>680</v>
      </c>
    </row>
    <row r="20" spans="1:3" ht="15.75">
      <c r="A20" s="84">
        <v>19</v>
      </c>
      <c r="B20" s="96" t="s">
        <v>681</v>
      </c>
      <c r="C20" s="109" t="s">
        <v>682</v>
      </c>
    </row>
    <row r="21" spans="1:3" ht="15.75">
      <c r="A21" s="84">
        <v>20</v>
      </c>
      <c r="B21" s="96" t="s">
        <v>683</v>
      </c>
      <c r="C21" s="109" t="s">
        <v>684</v>
      </c>
    </row>
    <row r="22" spans="1:3" ht="15.75">
      <c r="A22" s="84">
        <v>21</v>
      </c>
      <c r="B22" s="96" t="s">
        <v>685</v>
      </c>
      <c r="C22" s="109" t="s">
        <v>686</v>
      </c>
    </row>
    <row r="23" spans="1:3" ht="15.75">
      <c r="A23" s="84">
        <v>22</v>
      </c>
      <c r="B23" s="96" t="s">
        <v>687</v>
      </c>
      <c r="C23" s="109" t="s">
        <v>688</v>
      </c>
    </row>
    <row r="24" spans="1:3" ht="15.75">
      <c r="A24" s="84">
        <v>23</v>
      </c>
      <c r="B24" s="96" t="s">
        <v>689</v>
      </c>
      <c r="C24" s="109" t="s">
        <v>690</v>
      </c>
    </row>
    <row r="25" spans="1:3" ht="15.75">
      <c r="A25" s="84">
        <v>24</v>
      </c>
      <c r="B25" s="96" t="s">
        <v>691</v>
      </c>
      <c r="C25" s="109" t="s">
        <v>692</v>
      </c>
    </row>
    <row r="26" spans="1:3" ht="15.75">
      <c r="A26" s="84">
        <v>25</v>
      </c>
      <c r="B26" s="96" t="s">
        <v>693</v>
      </c>
      <c r="C26" s="109" t="s">
        <v>694</v>
      </c>
    </row>
    <row r="27" spans="1:3" ht="15.75">
      <c r="A27" s="84">
        <v>26</v>
      </c>
      <c r="B27" s="96" t="s">
        <v>695</v>
      </c>
      <c r="C27" s="109" t="s">
        <v>696</v>
      </c>
    </row>
    <row r="28" spans="1:3" ht="15.75">
      <c r="A28" s="84">
        <v>27</v>
      </c>
      <c r="B28" s="96" t="s">
        <v>697</v>
      </c>
      <c r="C28" s="109" t="s">
        <v>698</v>
      </c>
    </row>
    <row r="29" spans="1:3" ht="15.75">
      <c r="A29" s="84">
        <v>28</v>
      </c>
      <c r="B29" s="96" t="s">
        <v>699</v>
      </c>
      <c r="C29" s="109" t="s">
        <v>700</v>
      </c>
    </row>
    <row r="30" spans="1:3" ht="15.75">
      <c r="A30" s="84">
        <v>29</v>
      </c>
      <c r="B30" s="96" t="s">
        <v>701</v>
      </c>
      <c r="C30" s="109" t="s">
        <v>702</v>
      </c>
    </row>
    <row r="31" spans="1:3" ht="15.75">
      <c r="A31" s="84">
        <v>30</v>
      </c>
      <c r="B31" s="96" t="s">
        <v>703</v>
      </c>
      <c r="C31" s="109" t="s">
        <v>704</v>
      </c>
    </row>
    <row r="32" spans="1:3" ht="15.75">
      <c r="A32" s="84">
        <v>31</v>
      </c>
      <c r="B32" s="96" t="s">
        <v>705</v>
      </c>
      <c r="C32" s="109" t="s">
        <v>706</v>
      </c>
    </row>
    <row r="33" spans="1:3" ht="15.75">
      <c r="A33" s="84">
        <v>32</v>
      </c>
      <c r="B33" s="96" t="s">
        <v>707</v>
      </c>
      <c r="C33" s="109" t="s">
        <v>708</v>
      </c>
    </row>
    <row r="34" spans="1:3" ht="15.75">
      <c r="A34" s="84">
        <v>33</v>
      </c>
      <c r="B34" s="96" t="s">
        <v>709</v>
      </c>
      <c r="C34" s="109" t="s">
        <v>710</v>
      </c>
    </row>
    <row r="35" spans="1:3" ht="15.75">
      <c r="A35" s="84">
        <v>34</v>
      </c>
      <c r="B35" s="96" t="s">
        <v>711</v>
      </c>
      <c r="C35" s="109" t="s">
        <v>712</v>
      </c>
    </row>
    <row r="36" spans="1:3" ht="15.75">
      <c r="A36" s="84">
        <v>35</v>
      </c>
      <c r="B36" s="96" t="s">
        <v>713</v>
      </c>
      <c r="C36" s="109" t="s">
        <v>714</v>
      </c>
    </row>
    <row r="37" spans="1:3" ht="15.75">
      <c r="A37" s="95">
        <v>36</v>
      </c>
      <c r="B37" s="96" t="s">
        <v>715</v>
      </c>
      <c r="C37" s="109" t="s">
        <v>716</v>
      </c>
    </row>
    <row r="38" spans="1:3" ht="15.75">
      <c r="A38" s="95">
        <v>37</v>
      </c>
      <c r="B38" s="96" t="s">
        <v>717</v>
      </c>
      <c r="C38" s="109" t="s">
        <v>718</v>
      </c>
    </row>
    <row r="39" spans="1:3" ht="15.75">
      <c r="A39" s="95">
        <v>38</v>
      </c>
      <c r="B39" s="96" t="s">
        <v>719</v>
      </c>
      <c r="C39" s="109" t="s">
        <v>720</v>
      </c>
    </row>
    <row r="40" spans="1:3" ht="15.75">
      <c r="A40" s="95">
        <v>39</v>
      </c>
      <c r="B40" s="96" t="s">
        <v>721</v>
      </c>
      <c r="C40" s="109" t="s">
        <v>722</v>
      </c>
    </row>
    <row r="41" spans="1:3" ht="15.75">
      <c r="A41" s="96">
        <v>40</v>
      </c>
      <c r="B41" s="96" t="s">
        <v>723</v>
      </c>
      <c r="C41" s="109" t="s">
        <v>724</v>
      </c>
    </row>
    <row r="42" spans="1:3" ht="15.75">
      <c r="A42" s="96">
        <v>41</v>
      </c>
      <c r="B42" s="96" t="s">
        <v>725</v>
      </c>
      <c r="C42" s="109" t="s">
        <v>726</v>
      </c>
    </row>
    <row r="43" spans="1:3" ht="15.75">
      <c r="A43" s="96">
        <v>42</v>
      </c>
      <c r="B43" s="96" t="s">
        <v>727</v>
      </c>
      <c r="C43" s="109" t="s">
        <v>728</v>
      </c>
    </row>
    <row r="44" spans="1:3" ht="15.75">
      <c r="A44" s="96">
        <v>43</v>
      </c>
      <c r="B44" s="96" t="s">
        <v>729</v>
      </c>
      <c r="C44" s="109" t="s">
        <v>730</v>
      </c>
    </row>
    <row r="45" spans="1:3" ht="15.75">
      <c r="A45" s="96">
        <v>44</v>
      </c>
      <c r="B45" s="96" t="s">
        <v>731</v>
      </c>
      <c r="C45" s="109" t="s">
        <v>732</v>
      </c>
    </row>
    <row r="46" spans="1:3" ht="15.75">
      <c r="A46" s="96">
        <v>45</v>
      </c>
      <c r="B46" s="96" t="s">
        <v>733</v>
      </c>
      <c r="C46" s="109" t="s">
        <v>734</v>
      </c>
    </row>
    <row r="47" spans="1:3" ht="15.75">
      <c r="A47" s="96">
        <v>46</v>
      </c>
      <c r="B47" s="96" t="s">
        <v>735</v>
      </c>
      <c r="C47" s="109" t="s">
        <v>736</v>
      </c>
    </row>
    <row r="48" spans="1:3" ht="15.75">
      <c r="A48" s="96">
        <v>47</v>
      </c>
      <c r="B48" s="96" t="s">
        <v>737</v>
      </c>
      <c r="C48" s="109" t="s">
        <v>738</v>
      </c>
    </row>
    <row r="49" spans="1:3" ht="15.75">
      <c r="A49" s="96">
        <v>48</v>
      </c>
      <c r="B49" s="96" t="s">
        <v>739</v>
      </c>
      <c r="C49" s="109" t="s">
        <v>740</v>
      </c>
    </row>
    <row r="50" spans="1:3" ht="15.75">
      <c r="A50" s="96">
        <v>49</v>
      </c>
      <c r="B50" s="96" t="s">
        <v>741</v>
      </c>
      <c r="C50" s="109" t="s">
        <v>742</v>
      </c>
    </row>
    <row r="51" spans="1:3" ht="15.75">
      <c r="A51" s="96">
        <v>50</v>
      </c>
      <c r="B51" s="96" t="s">
        <v>743</v>
      </c>
      <c r="C51" s="109" t="s">
        <v>744</v>
      </c>
    </row>
    <row r="52" spans="1:3" ht="15.75">
      <c r="A52" s="96">
        <v>51</v>
      </c>
      <c r="B52" s="96" t="s">
        <v>745</v>
      </c>
      <c r="C52" s="109" t="s">
        <v>746</v>
      </c>
    </row>
    <row r="53" spans="1:3" ht="15.75">
      <c r="A53" s="96">
        <v>52</v>
      </c>
      <c r="B53" s="96" t="s">
        <v>747</v>
      </c>
      <c r="C53" s="109" t="s">
        <v>748</v>
      </c>
    </row>
    <row r="54" spans="1:3" ht="15.75">
      <c r="A54" s="96">
        <v>53</v>
      </c>
      <c r="B54" s="96" t="s">
        <v>749</v>
      </c>
      <c r="C54" s="109" t="s">
        <v>750</v>
      </c>
    </row>
    <row r="55" spans="1:3" ht="15.75">
      <c r="A55" s="96">
        <v>54</v>
      </c>
      <c r="B55" s="96" t="s">
        <v>751</v>
      </c>
      <c r="C55" s="109" t="s">
        <v>752</v>
      </c>
    </row>
    <row r="56" spans="1:3" ht="15.75">
      <c r="A56" s="96">
        <v>55</v>
      </c>
      <c r="B56" s="96" t="s">
        <v>753</v>
      </c>
      <c r="C56" s="96" t="s">
        <v>754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:A30"/>
    </sheetView>
  </sheetViews>
  <sheetFormatPr defaultColWidth="9.140625" defaultRowHeight="12.75"/>
  <cols>
    <col min="1" max="1" width="59.140625" style="0" customWidth="1"/>
  </cols>
  <sheetData>
    <row r="1" ht="15.75">
      <c r="A1" s="45" t="s">
        <v>755</v>
      </c>
    </row>
    <row r="2" ht="15.75">
      <c r="A2" s="45" t="s">
        <v>20</v>
      </c>
    </row>
    <row r="3" ht="47.25">
      <c r="A3" s="45" t="s">
        <v>538</v>
      </c>
    </row>
    <row r="4" ht="15.75">
      <c r="A4" s="45" t="s">
        <v>21</v>
      </c>
    </row>
    <row r="5" ht="31.5">
      <c r="A5" s="45" t="s">
        <v>22</v>
      </c>
    </row>
    <row r="6" ht="31.5">
      <c r="A6" s="45" t="s">
        <v>23</v>
      </c>
    </row>
    <row r="7" ht="15.75">
      <c r="A7" s="45" t="s">
        <v>24</v>
      </c>
    </row>
    <row r="8" ht="15.75">
      <c r="A8" s="45" t="s">
        <v>25</v>
      </c>
    </row>
    <row r="9" ht="15.75">
      <c r="A9" s="45" t="s">
        <v>26</v>
      </c>
    </row>
    <row r="10" ht="31.5">
      <c r="A10" s="45" t="s">
        <v>27</v>
      </c>
    </row>
    <row r="11" ht="15.75">
      <c r="A11" s="45" t="s">
        <v>601</v>
      </c>
    </row>
    <row r="12" ht="15.75">
      <c r="A12" s="45" t="s">
        <v>602</v>
      </c>
    </row>
    <row r="13" ht="15.75">
      <c r="A13" s="45" t="s">
        <v>603</v>
      </c>
    </row>
    <row r="14" ht="15.75">
      <c r="A14" s="45" t="s">
        <v>604</v>
      </c>
    </row>
    <row r="15" ht="15.75">
      <c r="A15" s="45" t="s">
        <v>28</v>
      </c>
    </row>
    <row r="16" ht="31.5">
      <c r="A16" s="45" t="s">
        <v>605</v>
      </c>
    </row>
    <row r="17" ht="15.75">
      <c r="A17" s="45" t="s">
        <v>606</v>
      </c>
    </row>
    <row r="18" ht="31.5">
      <c r="A18" s="45" t="s">
        <v>29</v>
      </c>
    </row>
    <row r="19" ht="15.75">
      <c r="A19" s="45" t="s">
        <v>534</v>
      </c>
    </row>
    <row r="20" ht="15.75">
      <c r="A20" s="45" t="s">
        <v>535</v>
      </c>
    </row>
    <row r="21" ht="15.75">
      <c r="A21" s="45" t="s">
        <v>536</v>
      </c>
    </row>
    <row r="22" ht="15.75">
      <c r="A22" s="45" t="s">
        <v>537</v>
      </c>
    </row>
    <row r="23" ht="47.25">
      <c r="A23" s="45" t="s">
        <v>30</v>
      </c>
    </row>
    <row r="24" ht="47.25">
      <c r="A24" s="45" t="s">
        <v>31</v>
      </c>
    </row>
    <row r="25" ht="31.5">
      <c r="A25" s="45" t="s">
        <v>32</v>
      </c>
    </row>
    <row r="26" ht="15.75">
      <c r="A26" s="45" t="s">
        <v>33</v>
      </c>
    </row>
    <row r="27" ht="15.75">
      <c r="A27" s="45" t="s">
        <v>34</v>
      </c>
    </row>
    <row r="28" ht="15.75">
      <c r="A28" s="45" t="s">
        <v>35</v>
      </c>
    </row>
    <row r="29" ht="15.75">
      <c r="A29" s="45" t="s">
        <v>36</v>
      </c>
    </row>
    <row r="30" ht="15.75">
      <c r="A30" s="45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93"/>
  <sheetViews>
    <sheetView zoomScale="70" zoomScaleNormal="70" zoomScalePageLayoutView="0" workbookViewId="0" topLeftCell="A1">
      <selection activeCell="D18" sqref="D18"/>
    </sheetView>
  </sheetViews>
  <sheetFormatPr defaultColWidth="9.140625" defaultRowHeight="12.75"/>
  <cols>
    <col min="1" max="1" width="10.421875" style="224" customWidth="1"/>
    <col min="2" max="2" width="49.140625" style="224" customWidth="1"/>
    <col min="3" max="3" width="14.7109375" style="224" bestFit="1" customWidth="1"/>
    <col min="4" max="4" width="12.00390625" style="224" customWidth="1"/>
    <col min="5" max="5" width="14.7109375" style="224" bestFit="1" customWidth="1"/>
    <col min="6" max="6" width="12.00390625" style="224" customWidth="1"/>
    <col min="7" max="7" width="14.28125" style="224" customWidth="1"/>
    <col min="8" max="8" width="12.00390625" style="224" customWidth="1"/>
    <col min="9" max="9" width="14.7109375" style="224" bestFit="1" customWidth="1"/>
    <col min="10" max="10" width="12.00390625" style="224" customWidth="1"/>
    <col min="11" max="11" width="15.140625" style="224" customWidth="1"/>
    <col min="12" max="12" width="12.00390625" style="224" customWidth="1"/>
    <col min="13" max="13" width="13.00390625" style="224" customWidth="1"/>
    <col min="14" max="14" width="12.00390625" style="224" customWidth="1"/>
    <col min="15" max="15" width="13.57421875" style="224" customWidth="1"/>
    <col min="16" max="16" width="12.00390625" style="224" customWidth="1"/>
    <col min="17" max="17" width="14.140625" style="224" customWidth="1"/>
    <col min="18" max="18" width="12.00390625" style="224" customWidth="1"/>
    <col min="19" max="19" width="13.8515625" style="224" customWidth="1"/>
    <col min="20" max="20" width="12.00390625" style="224" customWidth="1"/>
    <col min="21" max="21" width="13.57421875" style="224" customWidth="1"/>
    <col min="22" max="22" width="12.00390625" style="224" customWidth="1"/>
    <col min="23" max="23" width="14.28125" style="224" customWidth="1"/>
    <col min="24" max="24" width="12.00390625" style="224" customWidth="1"/>
    <col min="25" max="25" width="13.28125" style="224" customWidth="1"/>
    <col min="26" max="54" width="12.00390625" style="224" customWidth="1"/>
    <col min="55" max="55" width="15.8515625" style="224" customWidth="1"/>
    <col min="56" max="56" width="12.00390625" style="224" customWidth="1"/>
    <col min="57" max="57" width="14.7109375" style="224" bestFit="1" customWidth="1"/>
    <col min="58" max="58" width="12.00390625" style="224" customWidth="1"/>
    <col min="59" max="59" width="14.00390625" style="224" bestFit="1" customWidth="1"/>
    <col min="60" max="60" width="12.00390625" style="224" customWidth="1"/>
    <col min="61" max="16384" width="9.140625" style="224" customWidth="1"/>
  </cols>
  <sheetData>
    <row r="1" spans="1:60" ht="21.75" customHeight="1">
      <c r="A1" s="294" t="s">
        <v>864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</row>
    <row r="2" spans="39:56" ht="21.75" customHeight="1">
      <c r="AM2" s="225"/>
      <c r="AN2" s="225"/>
      <c r="BC2" s="226"/>
      <c r="BD2" s="227" t="s">
        <v>762</v>
      </c>
    </row>
    <row r="3" spans="1:56" ht="63.75" customHeight="1">
      <c r="A3" s="299" t="s">
        <v>114</v>
      </c>
      <c r="B3" s="299" t="s">
        <v>607</v>
      </c>
      <c r="C3" s="292" t="s">
        <v>764</v>
      </c>
      <c r="D3" s="293"/>
      <c r="E3" s="292" t="s">
        <v>766</v>
      </c>
      <c r="F3" s="293"/>
      <c r="G3" s="292" t="s">
        <v>765</v>
      </c>
      <c r="H3" s="293"/>
      <c r="I3" s="292" t="s">
        <v>763</v>
      </c>
      <c r="J3" s="293"/>
      <c r="K3" s="292" t="s">
        <v>767</v>
      </c>
      <c r="L3" s="293"/>
      <c r="M3" s="292" t="s">
        <v>769</v>
      </c>
      <c r="N3" s="293"/>
      <c r="O3" s="292" t="s">
        <v>768</v>
      </c>
      <c r="P3" s="293"/>
      <c r="Q3" s="292" t="s">
        <v>770</v>
      </c>
      <c r="R3" s="293"/>
      <c r="S3" s="292" t="s">
        <v>772</v>
      </c>
      <c r="T3" s="293"/>
      <c r="U3" s="292" t="s">
        <v>771</v>
      </c>
      <c r="V3" s="293"/>
      <c r="W3" s="292" t="s">
        <v>779</v>
      </c>
      <c r="X3" s="293"/>
      <c r="Y3" s="292" t="s">
        <v>774</v>
      </c>
      <c r="Z3" s="293"/>
      <c r="AA3" s="292" t="s">
        <v>775</v>
      </c>
      <c r="AB3" s="293"/>
      <c r="AC3" s="292" t="s">
        <v>785</v>
      </c>
      <c r="AD3" s="293"/>
      <c r="AE3" s="292" t="s">
        <v>832</v>
      </c>
      <c r="AF3" s="293"/>
      <c r="AG3" s="292" t="s">
        <v>777</v>
      </c>
      <c r="AH3" s="293"/>
      <c r="AI3" s="292" t="s">
        <v>780</v>
      </c>
      <c r="AJ3" s="293"/>
      <c r="AK3" s="292" t="s">
        <v>776</v>
      </c>
      <c r="AL3" s="293"/>
      <c r="AM3" s="292" t="s">
        <v>778</v>
      </c>
      <c r="AN3" s="293"/>
      <c r="AO3" s="292" t="s">
        <v>773</v>
      </c>
      <c r="AP3" s="293"/>
      <c r="AQ3" s="292" t="s">
        <v>783</v>
      </c>
      <c r="AR3" s="293"/>
      <c r="AS3" s="292" t="s">
        <v>781</v>
      </c>
      <c r="AT3" s="293"/>
      <c r="AU3" s="292" t="s">
        <v>784</v>
      </c>
      <c r="AV3" s="293"/>
      <c r="AW3" s="292" t="s">
        <v>782</v>
      </c>
      <c r="AX3" s="293"/>
      <c r="AY3" s="292" t="s">
        <v>818</v>
      </c>
      <c r="AZ3" s="293"/>
      <c r="BA3" s="292" t="s">
        <v>820</v>
      </c>
      <c r="BB3" s="293"/>
      <c r="BC3" s="301" t="s">
        <v>83</v>
      </c>
      <c r="BD3" s="301"/>
    </row>
    <row r="4" spans="1:56" ht="50.25" customHeight="1">
      <c r="A4" s="300"/>
      <c r="B4" s="300"/>
      <c r="C4" s="228" t="s">
        <v>786</v>
      </c>
      <c r="D4" s="229" t="s">
        <v>787</v>
      </c>
      <c r="E4" s="228" t="s">
        <v>786</v>
      </c>
      <c r="F4" s="229" t="s">
        <v>787</v>
      </c>
      <c r="G4" s="228" t="s">
        <v>786</v>
      </c>
      <c r="H4" s="229" t="s">
        <v>787</v>
      </c>
      <c r="I4" s="228" t="s">
        <v>786</v>
      </c>
      <c r="J4" s="229" t="s">
        <v>787</v>
      </c>
      <c r="K4" s="228" t="s">
        <v>786</v>
      </c>
      <c r="L4" s="229" t="s">
        <v>787</v>
      </c>
      <c r="M4" s="228" t="s">
        <v>786</v>
      </c>
      <c r="N4" s="229" t="s">
        <v>787</v>
      </c>
      <c r="O4" s="228" t="s">
        <v>786</v>
      </c>
      <c r="P4" s="229" t="s">
        <v>787</v>
      </c>
      <c r="Q4" s="228" t="s">
        <v>786</v>
      </c>
      <c r="R4" s="229" t="s">
        <v>787</v>
      </c>
      <c r="S4" s="228" t="s">
        <v>786</v>
      </c>
      <c r="T4" s="229" t="s">
        <v>787</v>
      </c>
      <c r="U4" s="228" t="s">
        <v>786</v>
      </c>
      <c r="V4" s="229" t="s">
        <v>787</v>
      </c>
      <c r="W4" s="228" t="s">
        <v>786</v>
      </c>
      <c r="X4" s="229" t="s">
        <v>787</v>
      </c>
      <c r="Y4" s="228" t="s">
        <v>786</v>
      </c>
      <c r="Z4" s="229" t="s">
        <v>787</v>
      </c>
      <c r="AA4" s="228" t="s">
        <v>786</v>
      </c>
      <c r="AB4" s="229" t="s">
        <v>787</v>
      </c>
      <c r="AC4" s="228" t="s">
        <v>786</v>
      </c>
      <c r="AD4" s="229" t="s">
        <v>787</v>
      </c>
      <c r="AE4" s="228" t="s">
        <v>786</v>
      </c>
      <c r="AF4" s="229" t="s">
        <v>787</v>
      </c>
      <c r="AG4" s="228" t="s">
        <v>786</v>
      </c>
      <c r="AH4" s="229" t="s">
        <v>787</v>
      </c>
      <c r="AI4" s="228" t="s">
        <v>786</v>
      </c>
      <c r="AJ4" s="229" t="s">
        <v>787</v>
      </c>
      <c r="AK4" s="228" t="s">
        <v>786</v>
      </c>
      <c r="AL4" s="229" t="s">
        <v>787</v>
      </c>
      <c r="AM4" s="228" t="s">
        <v>786</v>
      </c>
      <c r="AN4" s="229" t="s">
        <v>787</v>
      </c>
      <c r="AO4" s="228" t="s">
        <v>786</v>
      </c>
      <c r="AP4" s="229" t="s">
        <v>787</v>
      </c>
      <c r="AQ4" s="228" t="s">
        <v>786</v>
      </c>
      <c r="AR4" s="229" t="s">
        <v>787</v>
      </c>
      <c r="AS4" s="228" t="s">
        <v>786</v>
      </c>
      <c r="AT4" s="229" t="s">
        <v>787</v>
      </c>
      <c r="AU4" s="228" t="s">
        <v>786</v>
      </c>
      <c r="AV4" s="229" t="s">
        <v>787</v>
      </c>
      <c r="AW4" s="228" t="s">
        <v>786</v>
      </c>
      <c r="AX4" s="229" t="s">
        <v>787</v>
      </c>
      <c r="AY4" s="228" t="s">
        <v>786</v>
      </c>
      <c r="AZ4" s="229" t="s">
        <v>787</v>
      </c>
      <c r="BA4" s="228" t="s">
        <v>786</v>
      </c>
      <c r="BB4" s="229" t="s">
        <v>787</v>
      </c>
      <c r="BC4" s="230" t="s">
        <v>786</v>
      </c>
      <c r="BD4" s="231" t="s">
        <v>787</v>
      </c>
    </row>
    <row r="5" spans="1:56" ht="15.75">
      <c r="A5" s="228">
        <v>1</v>
      </c>
      <c r="B5" s="243" t="s">
        <v>788</v>
      </c>
      <c r="C5" s="244">
        <v>1581370.0999999999</v>
      </c>
      <c r="D5" s="244">
        <v>5100</v>
      </c>
      <c r="E5" s="244">
        <v>1562637.2275971887</v>
      </c>
      <c r="F5" s="244">
        <v>0</v>
      </c>
      <c r="G5" s="244">
        <v>114247</v>
      </c>
      <c r="H5" s="244">
        <v>0</v>
      </c>
      <c r="I5" s="244">
        <v>2127837</v>
      </c>
      <c r="J5" s="244">
        <v>0</v>
      </c>
      <c r="K5" s="244">
        <v>524991.48</v>
      </c>
      <c r="L5" s="244">
        <v>97.8</v>
      </c>
      <c r="M5" s="244">
        <v>1112971</v>
      </c>
      <c r="N5" s="244">
        <v>0</v>
      </c>
      <c r="O5" s="244">
        <v>122003.20000000001</v>
      </c>
      <c r="P5" s="244">
        <v>0</v>
      </c>
      <c r="Q5" s="244">
        <v>465694.8000000001</v>
      </c>
      <c r="R5" s="244">
        <v>0</v>
      </c>
      <c r="S5" s="244">
        <v>2805896.6899999985</v>
      </c>
      <c r="T5" s="244">
        <v>0</v>
      </c>
      <c r="U5" s="244">
        <v>14212.65</v>
      </c>
      <c r="V5" s="244">
        <v>0</v>
      </c>
      <c r="W5" s="244">
        <v>889.39</v>
      </c>
      <c r="X5" s="244">
        <v>0</v>
      </c>
      <c r="Y5" s="244">
        <v>258156.95000000004</v>
      </c>
      <c r="Z5" s="244">
        <v>0</v>
      </c>
      <c r="AA5" s="244">
        <v>0</v>
      </c>
      <c r="AB5" s="244">
        <v>0</v>
      </c>
      <c r="AC5" s="244">
        <v>47596.96662617664</v>
      </c>
      <c r="AD5" s="244">
        <v>0</v>
      </c>
      <c r="AE5" s="244">
        <v>164.05</v>
      </c>
      <c r="AF5" s="244">
        <v>0</v>
      </c>
      <c r="AG5" s="244">
        <v>140279.05</v>
      </c>
      <c r="AH5" s="244">
        <v>0</v>
      </c>
      <c r="AI5" s="244">
        <v>62058.63067782613</v>
      </c>
      <c r="AJ5" s="244">
        <v>0</v>
      </c>
      <c r="AK5" s="244">
        <v>0</v>
      </c>
      <c r="AL5" s="244">
        <v>0</v>
      </c>
      <c r="AM5" s="244">
        <v>10000</v>
      </c>
      <c r="AN5" s="244">
        <v>0</v>
      </c>
      <c r="AO5" s="244">
        <v>116041.12</v>
      </c>
      <c r="AP5" s="244">
        <v>0</v>
      </c>
      <c r="AQ5" s="244">
        <v>119672</v>
      </c>
      <c r="AR5" s="244">
        <v>0</v>
      </c>
      <c r="AS5" s="244">
        <v>252.2026406648561</v>
      </c>
      <c r="AT5" s="244">
        <v>0</v>
      </c>
      <c r="AU5" s="244">
        <v>0</v>
      </c>
      <c r="AV5" s="244">
        <v>0</v>
      </c>
      <c r="AW5" s="244">
        <v>2871.12</v>
      </c>
      <c r="AX5" s="244">
        <v>0</v>
      </c>
      <c r="AY5" s="244">
        <v>0</v>
      </c>
      <c r="AZ5" s="244">
        <v>0</v>
      </c>
      <c r="BA5" s="244">
        <v>0</v>
      </c>
      <c r="BB5" s="244">
        <v>0</v>
      </c>
      <c r="BC5" s="245">
        <v>11189842.627541857</v>
      </c>
      <c r="BD5" s="245">
        <v>5197.8</v>
      </c>
    </row>
    <row r="6" spans="1:56" ht="47.25">
      <c r="A6" s="246" t="s">
        <v>789</v>
      </c>
      <c r="B6" s="243" t="s">
        <v>790</v>
      </c>
      <c r="C6" s="244">
        <v>667795.6</v>
      </c>
      <c r="D6" s="244">
        <v>5100</v>
      </c>
      <c r="E6" s="244">
        <v>77267.28516744786</v>
      </c>
      <c r="F6" s="244">
        <v>0</v>
      </c>
      <c r="G6" s="244">
        <v>0</v>
      </c>
      <c r="H6" s="244">
        <v>0</v>
      </c>
      <c r="I6" s="244">
        <v>161200</v>
      </c>
      <c r="J6" s="244">
        <v>0</v>
      </c>
      <c r="K6" s="244">
        <v>27700</v>
      </c>
      <c r="L6" s="244">
        <v>0</v>
      </c>
      <c r="M6" s="244">
        <v>0</v>
      </c>
      <c r="N6" s="244">
        <v>0</v>
      </c>
      <c r="O6" s="244">
        <v>0</v>
      </c>
      <c r="P6" s="244">
        <v>0</v>
      </c>
      <c r="Q6" s="244">
        <v>13600</v>
      </c>
      <c r="R6" s="244">
        <v>0</v>
      </c>
      <c r="S6" s="244">
        <v>36609.92</v>
      </c>
      <c r="T6" s="244">
        <v>0</v>
      </c>
      <c r="U6" s="244">
        <v>7041.6</v>
      </c>
      <c r="V6" s="244">
        <v>0</v>
      </c>
      <c r="W6" s="244">
        <v>0</v>
      </c>
      <c r="X6" s="244">
        <v>0</v>
      </c>
      <c r="Y6" s="244">
        <v>0</v>
      </c>
      <c r="Z6" s="244">
        <v>0</v>
      </c>
      <c r="AA6" s="244">
        <v>0</v>
      </c>
      <c r="AB6" s="244">
        <v>0</v>
      </c>
      <c r="AC6" s="244">
        <v>1345.5580327165796</v>
      </c>
      <c r="AD6" s="244">
        <v>0</v>
      </c>
      <c r="AE6" s="244">
        <v>0</v>
      </c>
      <c r="AF6" s="244">
        <v>0</v>
      </c>
      <c r="AG6" s="244">
        <v>0</v>
      </c>
      <c r="AH6" s="244">
        <v>0</v>
      </c>
      <c r="AI6" s="244">
        <v>0</v>
      </c>
      <c r="AJ6" s="244">
        <v>0</v>
      </c>
      <c r="AK6" s="244">
        <v>0</v>
      </c>
      <c r="AL6" s="244">
        <v>0</v>
      </c>
      <c r="AM6" s="244">
        <v>0</v>
      </c>
      <c r="AN6" s="244">
        <v>0</v>
      </c>
      <c r="AO6" s="244">
        <v>0</v>
      </c>
      <c r="AP6" s="244">
        <v>0</v>
      </c>
      <c r="AQ6" s="244">
        <v>0</v>
      </c>
      <c r="AR6" s="244">
        <v>0</v>
      </c>
      <c r="AS6" s="244">
        <v>0</v>
      </c>
      <c r="AT6" s="244">
        <v>0</v>
      </c>
      <c r="AU6" s="244">
        <v>0</v>
      </c>
      <c r="AV6" s="244">
        <v>0</v>
      </c>
      <c r="AW6" s="244">
        <v>0</v>
      </c>
      <c r="AX6" s="244">
        <v>0</v>
      </c>
      <c r="AY6" s="244">
        <v>0</v>
      </c>
      <c r="AZ6" s="244">
        <v>0</v>
      </c>
      <c r="BA6" s="244">
        <v>0</v>
      </c>
      <c r="BB6" s="244">
        <v>0</v>
      </c>
      <c r="BC6" s="245">
        <v>992559.9632001645</v>
      </c>
      <c r="BD6" s="245">
        <v>5100</v>
      </c>
    </row>
    <row r="7" spans="1:56" ht="15.75">
      <c r="A7" s="228">
        <v>2</v>
      </c>
      <c r="B7" s="243" t="s">
        <v>791</v>
      </c>
      <c r="C7" s="244">
        <v>0</v>
      </c>
      <c r="D7" s="244">
        <v>0</v>
      </c>
      <c r="E7" s="244">
        <v>0</v>
      </c>
      <c r="F7" s="244">
        <v>0</v>
      </c>
      <c r="G7" s="244">
        <v>0</v>
      </c>
      <c r="H7" s="244">
        <v>0</v>
      </c>
      <c r="I7" s="244">
        <v>0</v>
      </c>
      <c r="J7" s="244">
        <v>0</v>
      </c>
      <c r="K7" s="244">
        <v>0</v>
      </c>
      <c r="L7" s="244">
        <v>0</v>
      </c>
      <c r="M7" s="244">
        <v>2667935</v>
      </c>
      <c r="N7" s="244">
        <v>113.4</v>
      </c>
      <c r="O7" s="244">
        <v>0</v>
      </c>
      <c r="P7" s="244">
        <v>0</v>
      </c>
      <c r="Q7" s="244">
        <v>19993.199999999993</v>
      </c>
      <c r="R7" s="244">
        <v>0</v>
      </c>
      <c r="S7" s="244">
        <v>6032004.050000015</v>
      </c>
      <c r="T7" s="244">
        <v>0</v>
      </c>
      <c r="U7" s="244">
        <v>0</v>
      </c>
      <c r="V7" s="244">
        <v>0</v>
      </c>
      <c r="W7" s="244">
        <v>974242.9499999997</v>
      </c>
      <c r="X7" s="244">
        <v>0</v>
      </c>
      <c r="Y7" s="244">
        <v>7633142.259999986</v>
      </c>
      <c r="Z7" s="244">
        <v>0</v>
      </c>
      <c r="AA7" s="244">
        <v>7652386.57</v>
      </c>
      <c r="AB7" s="244">
        <v>0</v>
      </c>
      <c r="AC7" s="244">
        <v>666.5720751609293</v>
      </c>
      <c r="AD7" s="244">
        <v>0</v>
      </c>
      <c r="AE7" s="244">
        <v>171123.10791799502</v>
      </c>
      <c r="AF7" s="244">
        <v>0</v>
      </c>
      <c r="AG7" s="244">
        <v>0</v>
      </c>
      <c r="AH7" s="244">
        <v>0</v>
      </c>
      <c r="AI7" s="244">
        <v>2126553.859322172</v>
      </c>
      <c r="AJ7" s="244">
        <v>0</v>
      </c>
      <c r="AK7" s="244">
        <v>0</v>
      </c>
      <c r="AL7" s="244">
        <v>0</v>
      </c>
      <c r="AM7" s="244">
        <v>1414115.5699999998</v>
      </c>
      <c r="AN7" s="244">
        <v>0</v>
      </c>
      <c r="AO7" s="244">
        <v>0</v>
      </c>
      <c r="AP7" s="244">
        <v>0</v>
      </c>
      <c r="AQ7" s="244">
        <v>419851</v>
      </c>
      <c r="AR7" s="244">
        <v>0</v>
      </c>
      <c r="AS7" s="244">
        <v>441195.6677913307</v>
      </c>
      <c r="AT7" s="244">
        <v>0</v>
      </c>
      <c r="AU7" s="244">
        <v>384096.95000000123</v>
      </c>
      <c r="AV7" s="244">
        <v>0</v>
      </c>
      <c r="AW7" s="244">
        <v>289310.6699999974</v>
      </c>
      <c r="AX7" s="244">
        <v>0</v>
      </c>
      <c r="AY7" s="244">
        <v>0</v>
      </c>
      <c r="AZ7" s="244">
        <v>0</v>
      </c>
      <c r="BA7" s="244">
        <v>952.4</v>
      </c>
      <c r="BB7" s="244">
        <v>0</v>
      </c>
      <c r="BC7" s="245">
        <v>30227569.82710666</v>
      </c>
      <c r="BD7" s="245">
        <v>113.4</v>
      </c>
    </row>
    <row r="8" spans="1:56" ht="31.5">
      <c r="A8" s="228">
        <v>3</v>
      </c>
      <c r="B8" s="243" t="s">
        <v>792</v>
      </c>
      <c r="C8" s="244">
        <v>52104690.59</v>
      </c>
      <c r="D8" s="244">
        <v>0</v>
      </c>
      <c r="E8" s="244">
        <v>50271516.778437614</v>
      </c>
      <c r="F8" s="244">
        <v>0</v>
      </c>
      <c r="G8" s="244">
        <v>15225438</v>
      </c>
      <c r="H8" s="244">
        <v>0</v>
      </c>
      <c r="I8" s="244">
        <v>61471657</v>
      </c>
      <c r="J8" s="244">
        <v>0</v>
      </c>
      <c r="K8" s="244">
        <v>49301701.06</v>
      </c>
      <c r="L8" s="244">
        <v>0</v>
      </c>
      <c r="M8" s="244">
        <v>14661495.190000001</v>
      </c>
      <c r="N8" s="244">
        <v>210395.44</v>
      </c>
      <c r="O8" s="244">
        <v>14638528.43</v>
      </c>
      <c r="P8" s="244">
        <v>0</v>
      </c>
      <c r="Q8" s="244">
        <v>5137931.720000007</v>
      </c>
      <c r="R8" s="244">
        <v>0</v>
      </c>
      <c r="S8" s="244">
        <v>20943995.539999876</v>
      </c>
      <c r="T8" s="244">
        <v>0</v>
      </c>
      <c r="U8" s="244">
        <v>11079094.73</v>
      </c>
      <c r="V8" s="244">
        <v>0</v>
      </c>
      <c r="W8" s="244">
        <v>727967.884000002</v>
      </c>
      <c r="X8" s="244">
        <v>0</v>
      </c>
      <c r="Y8" s="244">
        <v>0</v>
      </c>
      <c r="Z8" s="244">
        <v>0</v>
      </c>
      <c r="AA8" s="244">
        <v>0</v>
      </c>
      <c r="AB8" s="244">
        <v>0</v>
      </c>
      <c r="AC8" s="244">
        <v>4795760.980979366</v>
      </c>
      <c r="AD8" s="244">
        <v>0</v>
      </c>
      <c r="AE8" s="244">
        <v>166038.46999999986</v>
      </c>
      <c r="AF8" s="244">
        <v>0</v>
      </c>
      <c r="AG8" s="244">
        <v>1219058.2399999988</v>
      </c>
      <c r="AH8" s="244">
        <v>0</v>
      </c>
      <c r="AI8" s="244">
        <v>0</v>
      </c>
      <c r="AJ8" s="244">
        <v>0</v>
      </c>
      <c r="AK8" s="244">
        <v>0</v>
      </c>
      <c r="AL8" s="244">
        <v>0</v>
      </c>
      <c r="AM8" s="244">
        <v>0</v>
      </c>
      <c r="AN8" s="244">
        <v>0</v>
      </c>
      <c r="AO8" s="244">
        <v>149399.83</v>
      </c>
      <c r="AP8" s="244">
        <v>0</v>
      </c>
      <c r="AQ8" s="244">
        <v>0</v>
      </c>
      <c r="AR8" s="244">
        <v>0</v>
      </c>
      <c r="AS8" s="244">
        <v>0</v>
      </c>
      <c r="AT8" s="244">
        <v>0</v>
      </c>
      <c r="AU8" s="244">
        <v>0</v>
      </c>
      <c r="AV8" s="244">
        <v>0</v>
      </c>
      <c r="AW8" s="244">
        <v>0</v>
      </c>
      <c r="AX8" s="244">
        <v>0</v>
      </c>
      <c r="AY8" s="244">
        <v>0</v>
      </c>
      <c r="AZ8" s="244">
        <v>0</v>
      </c>
      <c r="BA8" s="244">
        <v>0</v>
      </c>
      <c r="BB8" s="244">
        <v>0</v>
      </c>
      <c r="BC8" s="245">
        <v>301894274.44341695</v>
      </c>
      <c r="BD8" s="245">
        <v>210395.44</v>
      </c>
    </row>
    <row r="9" spans="1:56" ht="15.75">
      <c r="A9" s="228">
        <v>4</v>
      </c>
      <c r="B9" s="243" t="s">
        <v>793</v>
      </c>
      <c r="C9" s="244">
        <v>-34116.229999999996</v>
      </c>
      <c r="D9" s="244">
        <v>0</v>
      </c>
      <c r="E9" s="244">
        <v>17807.22400520367</v>
      </c>
      <c r="F9" s="244">
        <v>0</v>
      </c>
      <c r="G9" s="244">
        <v>0</v>
      </c>
      <c r="H9" s="244">
        <v>0</v>
      </c>
      <c r="I9" s="244">
        <v>0</v>
      </c>
      <c r="J9" s="244">
        <v>0</v>
      </c>
      <c r="K9" s="244">
        <v>-4789.31</v>
      </c>
      <c r="L9" s="244">
        <v>0</v>
      </c>
      <c r="M9" s="244">
        <v>0</v>
      </c>
      <c r="N9" s="244">
        <v>0</v>
      </c>
      <c r="O9" s="244">
        <v>0</v>
      </c>
      <c r="P9" s="244">
        <v>0</v>
      </c>
      <c r="Q9" s="244">
        <v>0</v>
      </c>
      <c r="R9" s="244">
        <v>0</v>
      </c>
      <c r="S9" s="244">
        <v>18610.749999999996</v>
      </c>
      <c r="T9" s="244">
        <v>0</v>
      </c>
      <c r="U9" s="244">
        <v>0</v>
      </c>
      <c r="V9" s="244">
        <v>0</v>
      </c>
      <c r="W9" s="244">
        <v>0</v>
      </c>
      <c r="X9" s="244">
        <v>0</v>
      </c>
      <c r="Y9" s="244">
        <v>0</v>
      </c>
      <c r="Z9" s="244">
        <v>0</v>
      </c>
      <c r="AA9" s="244">
        <v>0</v>
      </c>
      <c r="AB9" s="244">
        <v>0</v>
      </c>
      <c r="AC9" s="244">
        <v>0</v>
      </c>
      <c r="AD9" s="244">
        <v>0</v>
      </c>
      <c r="AE9" s="244">
        <v>0</v>
      </c>
      <c r="AF9" s="244">
        <v>0</v>
      </c>
      <c r="AG9" s="244">
        <v>0</v>
      </c>
      <c r="AH9" s="244">
        <v>0</v>
      </c>
      <c r="AI9" s="244">
        <v>0</v>
      </c>
      <c r="AJ9" s="244">
        <v>0</v>
      </c>
      <c r="AK9" s="244">
        <v>0</v>
      </c>
      <c r="AL9" s="244">
        <v>0</v>
      </c>
      <c r="AM9" s="244">
        <v>0</v>
      </c>
      <c r="AN9" s="244">
        <v>0</v>
      </c>
      <c r="AO9" s="244">
        <v>0</v>
      </c>
      <c r="AP9" s="244">
        <v>0</v>
      </c>
      <c r="AQ9" s="244">
        <v>0</v>
      </c>
      <c r="AR9" s="244">
        <v>0</v>
      </c>
      <c r="AS9" s="244">
        <v>0</v>
      </c>
      <c r="AT9" s="244">
        <v>0</v>
      </c>
      <c r="AU9" s="244">
        <v>0</v>
      </c>
      <c r="AV9" s="244">
        <v>0</v>
      </c>
      <c r="AW9" s="244">
        <v>0</v>
      </c>
      <c r="AX9" s="244">
        <v>0</v>
      </c>
      <c r="AY9" s="244">
        <v>0</v>
      </c>
      <c r="AZ9" s="244">
        <v>0</v>
      </c>
      <c r="BA9" s="244">
        <v>0</v>
      </c>
      <c r="BB9" s="244">
        <v>0</v>
      </c>
      <c r="BC9" s="245">
        <v>-2487.5659947963322</v>
      </c>
      <c r="BD9" s="245">
        <v>0</v>
      </c>
    </row>
    <row r="10" spans="1:56" ht="15.75">
      <c r="A10" s="228">
        <v>5</v>
      </c>
      <c r="B10" s="243" t="s">
        <v>794</v>
      </c>
      <c r="C10" s="244">
        <v>24730.27</v>
      </c>
      <c r="D10" s="244">
        <v>730.27</v>
      </c>
      <c r="E10" s="244">
        <v>0</v>
      </c>
      <c r="F10" s="244">
        <v>0</v>
      </c>
      <c r="G10" s="244">
        <v>0</v>
      </c>
      <c r="H10" s="244">
        <v>0</v>
      </c>
      <c r="I10" s="244">
        <v>153270</v>
      </c>
      <c r="J10" s="244">
        <v>107034.18</v>
      </c>
      <c r="K10" s="244">
        <v>0</v>
      </c>
      <c r="L10" s="244">
        <v>0</v>
      </c>
      <c r="M10" s="244">
        <v>79204</v>
      </c>
      <c r="N10" s="244">
        <v>0</v>
      </c>
      <c r="O10" s="244">
        <v>0</v>
      </c>
      <c r="P10" s="244">
        <v>0</v>
      </c>
      <c r="Q10" s="244">
        <v>0</v>
      </c>
      <c r="R10" s="244">
        <v>0</v>
      </c>
      <c r="S10" s="244">
        <v>83088.21</v>
      </c>
      <c r="T10" s="244">
        <v>0</v>
      </c>
      <c r="U10" s="244">
        <v>0</v>
      </c>
      <c r="V10" s="244">
        <v>0</v>
      </c>
      <c r="W10" s="244">
        <v>0</v>
      </c>
      <c r="X10" s="244">
        <v>0</v>
      </c>
      <c r="Y10" s="244">
        <v>0</v>
      </c>
      <c r="Z10" s="244">
        <v>0</v>
      </c>
      <c r="AA10" s="244">
        <v>0</v>
      </c>
      <c r="AB10" s="244">
        <v>0</v>
      </c>
      <c r="AC10" s="244">
        <v>2238.960081970967</v>
      </c>
      <c r="AD10" s="244">
        <v>0</v>
      </c>
      <c r="AE10" s="244">
        <v>0</v>
      </c>
      <c r="AF10" s="244">
        <v>0</v>
      </c>
      <c r="AG10" s="244">
        <v>0</v>
      </c>
      <c r="AH10" s="244">
        <v>0</v>
      </c>
      <c r="AI10" s="244">
        <v>0</v>
      </c>
      <c r="AJ10" s="244">
        <v>0</v>
      </c>
      <c r="AK10" s="244">
        <v>0</v>
      </c>
      <c r="AL10" s="244">
        <v>0</v>
      </c>
      <c r="AM10" s="244">
        <v>0</v>
      </c>
      <c r="AN10" s="244">
        <v>0</v>
      </c>
      <c r="AO10" s="244">
        <v>0</v>
      </c>
      <c r="AP10" s="244">
        <v>0</v>
      </c>
      <c r="AQ10" s="244">
        <v>0</v>
      </c>
      <c r="AR10" s="244">
        <v>0</v>
      </c>
      <c r="AS10" s="244">
        <v>0</v>
      </c>
      <c r="AT10" s="244">
        <v>0</v>
      </c>
      <c r="AU10" s="244">
        <v>0</v>
      </c>
      <c r="AV10" s="244">
        <v>0</v>
      </c>
      <c r="AW10" s="244">
        <v>0</v>
      </c>
      <c r="AX10" s="244">
        <v>0</v>
      </c>
      <c r="AY10" s="244">
        <v>0</v>
      </c>
      <c r="AZ10" s="244">
        <v>0</v>
      </c>
      <c r="BA10" s="244">
        <v>0</v>
      </c>
      <c r="BB10" s="244">
        <v>0</v>
      </c>
      <c r="BC10" s="245">
        <v>342531.44008197094</v>
      </c>
      <c r="BD10" s="245">
        <v>107764.45</v>
      </c>
    </row>
    <row r="11" spans="1:56" ht="15.75">
      <c r="A11" s="228">
        <v>6</v>
      </c>
      <c r="B11" s="243" t="s">
        <v>795</v>
      </c>
      <c r="C11" s="244">
        <v>4007831.8499999996</v>
      </c>
      <c r="D11" s="244">
        <v>3196195.59</v>
      </c>
      <c r="E11" s="244">
        <v>63228.360972961484</v>
      </c>
      <c r="F11" s="244">
        <v>29446.38</v>
      </c>
      <c r="G11" s="244">
        <v>3897</v>
      </c>
      <c r="H11" s="244">
        <v>0</v>
      </c>
      <c r="I11" s="244">
        <v>129159</v>
      </c>
      <c r="J11" s="244">
        <v>17432.1</v>
      </c>
      <c r="K11" s="244">
        <v>124657.44</v>
      </c>
      <c r="L11" s="244">
        <v>0</v>
      </c>
      <c r="M11" s="244">
        <v>133358</v>
      </c>
      <c r="N11" s="244">
        <v>47998.923711799995</v>
      </c>
      <c r="O11" s="244">
        <v>0</v>
      </c>
      <c r="P11" s="244">
        <v>0</v>
      </c>
      <c r="Q11" s="244">
        <v>0</v>
      </c>
      <c r="R11" s="244">
        <v>0</v>
      </c>
      <c r="S11" s="244">
        <v>1246.65</v>
      </c>
      <c r="T11" s="244">
        <v>0</v>
      </c>
      <c r="U11" s="244">
        <v>23359.25</v>
      </c>
      <c r="V11" s="244">
        <v>0</v>
      </c>
      <c r="W11" s="244">
        <v>0</v>
      </c>
      <c r="X11" s="244">
        <v>0</v>
      </c>
      <c r="Y11" s="244">
        <v>0</v>
      </c>
      <c r="Z11" s="244">
        <v>0</v>
      </c>
      <c r="AA11" s="244">
        <v>0</v>
      </c>
      <c r="AB11" s="244">
        <v>0</v>
      </c>
      <c r="AC11" s="244">
        <v>4618.588352606549</v>
      </c>
      <c r="AD11" s="244">
        <v>0</v>
      </c>
      <c r="AE11" s="244">
        <v>0</v>
      </c>
      <c r="AF11" s="244">
        <v>0</v>
      </c>
      <c r="AG11" s="244">
        <v>0</v>
      </c>
      <c r="AH11" s="244">
        <v>0</v>
      </c>
      <c r="AI11" s="244">
        <v>0</v>
      </c>
      <c r="AJ11" s="244">
        <v>0</v>
      </c>
      <c r="AK11" s="244">
        <v>0</v>
      </c>
      <c r="AL11" s="244">
        <v>0</v>
      </c>
      <c r="AM11" s="244">
        <v>0</v>
      </c>
      <c r="AN11" s="244">
        <v>0</v>
      </c>
      <c r="AO11" s="244">
        <v>0</v>
      </c>
      <c r="AP11" s="244">
        <v>0</v>
      </c>
      <c r="AQ11" s="244">
        <v>0</v>
      </c>
      <c r="AR11" s="244">
        <v>0</v>
      </c>
      <c r="AS11" s="244">
        <v>0</v>
      </c>
      <c r="AT11" s="244">
        <v>0</v>
      </c>
      <c r="AU11" s="244">
        <v>0</v>
      </c>
      <c r="AV11" s="244">
        <v>0</v>
      </c>
      <c r="AW11" s="244">
        <v>0</v>
      </c>
      <c r="AX11" s="244">
        <v>0</v>
      </c>
      <c r="AY11" s="244">
        <v>0</v>
      </c>
      <c r="AZ11" s="244">
        <v>0</v>
      </c>
      <c r="BA11" s="244">
        <v>0</v>
      </c>
      <c r="BB11" s="244">
        <v>0</v>
      </c>
      <c r="BC11" s="245">
        <v>4491356.139325568</v>
      </c>
      <c r="BD11" s="245">
        <v>3291072.9937118</v>
      </c>
    </row>
    <row r="12" spans="1:56" ht="15.75">
      <c r="A12" s="228">
        <v>7</v>
      </c>
      <c r="B12" s="243" t="s">
        <v>796</v>
      </c>
      <c r="C12" s="244">
        <v>1469838.4899999998</v>
      </c>
      <c r="D12" s="244">
        <v>0</v>
      </c>
      <c r="E12" s="244">
        <v>1353685.3123478424</v>
      </c>
      <c r="F12" s="244">
        <v>0</v>
      </c>
      <c r="G12" s="244">
        <v>241</v>
      </c>
      <c r="H12" s="244">
        <v>0</v>
      </c>
      <c r="I12" s="244">
        <v>266810</v>
      </c>
      <c r="J12" s="244">
        <v>0</v>
      </c>
      <c r="K12" s="244">
        <v>198288.01</v>
      </c>
      <c r="L12" s="244">
        <v>0</v>
      </c>
      <c r="M12" s="244">
        <v>283638.13</v>
      </c>
      <c r="N12" s="244">
        <v>75832.5360248</v>
      </c>
      <c r="O12" s="244">
        <v>0</v>
      </c>
      <c r="P12" s="244">
        <v>0</v>
      </c>
      <c r="Q12" s="244">
        <v>105582.07</v>
      </c>
      <c r="R12" s="244">
        <v>0</v>
      </c>
      <c r="S12" s="244">
        <v>281096.07</v>
      </c>
      <c r="T12" s="244">
        <v>0</v>
      </c>
      <c r="U12" s="244">
        <v>287164.93</v>
      </c>
      <c r="V12" s="244">
        <v>0</v>
      </c>
      <c r="W12" s="244">
        <v>4286.86</v>
      </c>
      <c r="X12" s="244">
        <v>0</v>
      </c>
      <c r="Y12" s="244">
        <v>0</v>
      </c>
      <c r="Z12" s="244">
        <v>0</v>
      </c>
      <c r="AA12" s="244">
        <v>0</v>
      </c>
      <c r="AB12" s="244">
        <v>0</v>
      </c>
      <c r="AC12" s="244">
        <v>1255.4131044054873</v>
      </c>
      <c r="AD12" s="244">
        <v>0</v>
      </c>
      <c r="AE12" s="244">
        <v>4911.4299999999985</v>
      </c>
      <c r="AF12" s="244">
        <v>0</v>
      </c>
      <c r="AG12" s="244">
        <v>63503.08000000001</v>
      </c>
      <c r="AH12" s="244">
        <v>0</v>
      </c>
      <c r="AI12" s="244">
        <v>0</v>
      </c>
      <c r="AJ12" s="244">
        <v>0</v>
      </c>
      <c r="AK12" s="244">
        <v>0</v>
      </c>
      <c r="AL12" s="244">
        <v>0</v>
      </c>
      <c r="AM12" s="244">
        <v>0</v>
      </c>
      <c r="AN12" s="244">
        <v>0</v>
      </c>
      <c r="AO12" s="244">
        <v>0</v>
      </c>
      <c r="AP12" s="244">
        <v>0</v>
      </c>
      <c r="AQ12" s="244">
        <v>0</v>
      </c>
      <c r="AR12" s="244">
        <v>0</v>
      </c>
      <c r="AS12" s="244">
        <v>13.363999874435533</v>
      </c>
      <c r="AT12" s="244">
        <v>0</v>
      </c>
      <c r="AU12" s="244">
        <v>0</v>
      </c>
      <c r="AV12" s="244">
        <v>0</v>
      </c>
      <c r="AW12" s="244">
        <v>0</v>
      </c>
      <c r="AX12" s="244">
        <v>0</v>
      </c>
      <c r="AY12" s="244">
        <v>0</v>
      </c>
      <c r="AZ12" s="244">
        <v>0</v>
      </c>
      <c r="BA12" s="244">
        <v>0</v>
      </c>
      <c r="BB12" s="244">
        <v>0</v>
      </c>
      <c r="BC12" s="245">
        <v>4320314.159452122</v>
      </c>
      <c r="BD12" s="245">
        <v>75832.5360248</v>
      </c>
    </row>
    <row r="13" spans="1:56" ht="15.75">
      <c r="A13" s="228">
        <v>8</v>
      </c>
      <c r="B13" s="243" t="s">
        <v>797</v>
      </c>
      <c r="C13" s="244">
        <v>9485529.759999998</v>
      </c>
      <c r="D13" s="244">
        <v>773780.87</v>
      </c>
      <c r="E13" s="244">
        <v>16079062.458958292</v>
      </c>
      <c r="F13" s="244">
        <v>36082.28</v>
      </c>
      <c r="G13" s="244">
        <v>1207918</v>
      </c>
      <c r="H13" s="244">
        <v>0</v>
      </c>
      <c r="I13" s="244">
        <v>3422671</v>
      </c>
      <c r="J13" s="244">
        <v>417041.15</v>
      </c>
      <c r="K13" s="244">
        <v>12036480.809999999</v>
      </c>
      <c r="L13" s="244">
        <v>47252.74</v>
      </c>
      <c r="M13" s="244">
        <v>7632111.11</v>
      </c>
      <c r="N13" s="244">
        <v>1174751.4051697</v>
      </c>
      <c r="O13" s="244">
        <v>10052.47</v>
      </c>
      <c r="P13" s="244">
        <v>0</v>
      </c>
      <c r="Q13" s="244">
        <v>2755093.280000001</v>
      </c>
      <c r="R13" s="244">
        <v>0</v>
      </c>
      <c r="S13" s="244">
        <v>9447351.71</v>
      </c>
      <c r="T13" s="244">
        <v>188593.96</v>
      </c>
      <c r="U13" s="244">
        <v>7318522.81</v>
      </c>
      <c r="V13" s="244">
        <v>0</v>
      </c>
      <c r="W13" s="244">
        <v>25025.98</v>
      </c>
      <c r="X13" s="244">
        <v>0</v>
      </c>
      <c r="Y13" s="244">
        <v>81179.4060198001</v>
      </c>
      <c r="Z13" s="244">
        <v>0</v>
      </c>
      <c r="AA13" s="244">
        <v>0</v>
      </c>
      <c r="AB13" s="244">
        <v>0</v>
      </c>
      <c r="AC13" s="244">
        <v>240455.43291536852</v>
      </c>
      <c r="AD13" s="244">
        <v>0</v>
      </c>
      <c r="AE13" s="244">
        <v>331213.77999999997</v>
      </c>
      <c r="AF13" s="244">
        <v>0</v>
      </c>
      <c r="AG13" s="244">
        <v>780490.4700000001</v>
      </c>
      <c r="AH13" s="244">
        <v>0</v>
      </c>
      <c r="AI13" s="244">
        <v>0</v>
      </c>
      <c r="AJ13" s="244">
        <v>0</v>
      </c>
      <c r="AK13" s="244">
        <v>0</v>
      </c>
      <c r="AL13" s="244">
        <v>0</v>
      </c>
      <c r="AM13" s="244">
        <v>0</v>
      </c>
      <c r="AN13" s="244">
        <v>0</v>
      </c>
      <c r="AO13" s="244">
        <v>622323.7999999999</v>
      </c>
      <c r="AP13" s="244">
        <v>0</v>
      </c>
      <c r="AQ13" s="244">
        <v>0</v>
      </c>
      <c r="AR13" s="244">
        <v>0</v>
      </c>
      <c r="AS13" s="244">
        <v>413.6388374928736</v>
      </c>
      <c r="AT13" s="244">
        <v>0</v>
      </c>
      <c r="AU13" s="244">
        <v>0</v>
      </c>
      <c r="AV13" s="244">
        <v>0</v>
      </c>
      <c r="AW13" s="244">
        <v>15259.46</v>
      </c>
      <c r="AX13" s="244">
        <v>0</v>
      </c>
      <c r="AY13" s="244">
        <v>256106.27000000002</v>
      </c>
      <c r="AZ13" s="244">
        <v>0</v>
      </c>
      <c r="BA13" s="244">
        <v>0</v>
      </c>
      <c r="BB13" s="244">
        <v>0</v>
      </c>
      <c r="BC13" s="245">
        <v>71747261.64673094</v>
      </c>
      <c r="BD13" s="245">
        <v>2637502.4051697003</v>
      </c>
    </row>
    <row r="14" spans="1:56" ht="15.75">
      <c r="A14" s="247" t="s">
        <v>843</v>
      </c>
      <c r="B14" s="243" t="s">
        <v>601</v>
      </c>
      <c r="C14" s="244">
        <v>5981428.969999998</v>
      </c>
      <c r="D14" s="244">
        <v>773780.87</v>
      </c>
      <c r="E14" s="244">
        <v>7935217.097713007</v>
      </c>
      <c r="F14" s="244">
        <v>36082.28</v>
      </c>
      <c r="G14" s="244">
        <v>182077</v>
      </c>
      <c r="H14" s="244">
        <v>0</v>
      </c>
      <c r="I14" s="244">
        <v>936613</v>
      </c>
      <c r="J14" s="244">
        <v>0</v>
      </c>
      <c r="K14" s="244">
        <v>3746168.7399999998</v>
      </c>
      <c r="L14" s="244">
        <v>47252.74</v>
      </c>
      <c r="M14" s="244">
        <v>0</v>
      </c>
      <c r="N14" s="244">
        <v>0</v>
      </c>
      <c r="O14" s="244">
        <v>10052.47</v>
      </c>
      <c r="P14" s="244">
        <v>0</v>
      </c>
      <c r="Q14" s="244">
        <v>1634908.0000000012</v>
      </c>
      <c r="R14" s="244">
        <v>0</v>
      </c>
      <c r="S14" s="244">
        <v>4146045.1800000016</v>
      </c>
      <c r="T14" s="244">
        <v>188593.96</v>
      </c>
      <c r="U14" s="244">
        <v>4469351.949999999</v>
      </c>
      <c r="V14" s="244">
        <v>0</v>
      </c>
      <c r="W14" s="244">
        <v>0</v>
      </c>
      <c r="X14" s="244">
        <v>0</v>
      </c>
      <c r="Y14" s="244">
        <v>81179.4060198001</v>
      </c>
      <c r="Z14" s="244">
        <v>0</v>
      </c>
      <c r="AA14" s="244">
        <v>0</v>
      </c>
      <c r="AB14" s="244">
        <v>0</v>
      </c>
      <c r="AC14" s="244">
        <v>239887.66611230085</v>
      </c>
      <c r="AD14" s="244">
        <v>0</v>
      </c>
      <c r="AE14" s="244">
        <v>315188.6</v>
      </c>
      <c r="AF14" s="244">
        <v>0</v>
      </c>
      <c r="AG14" s="244">
        <v>355794.01</v>
      </c>
      <c r="AH14" s="244">
        <v>0</v>
      </c>
      <c r="AI14" s="244">
        <v>0</v>
      </c>
      <c r="AJ14" s="244">
        <v>0</v>
      </c>
      <c r="AK14" s="244">
        <v>0</v>
      </c>
      <c r="AL14" s="244">
        <v>0</v>
      </c>
      <c r="AM14" s="244">
        <v>0</v>
      </c>
      <c r="AN14" s="244">
        <v>0</v>
      </c>
      <c r="AO14" s="244">
        <v>622323.7999999999</v>
      </c>
      <c r="AP14" s="244">
        <v>0</v>
      </c>
      <c r="AQ14" s="244">
        <v>0</v>
      </c>
      <c r="AR14" s="244">
        <v>0</v>
      </c>
      <c r="AS14" s="244">
        <v>413.6388374928736</v>
      </c>
      <c r="AT14" s="244">
        <v>0</v>
      </c>
      <c r="AU14" s="244">
        <v>0</v>
      </c>
      <c r="AV14" s="244">
        <v>0</v>
      </c>
      <c r="AW14" s="244">
        <v>15259.46</v>
      </c>
      <c r="AX14" s="244">
        <v>0</v>
      </c>
      <c r="AY14" s="244">
        <v>0</v>
      </c>
      <c r="AZ14" s="244">
        <v>0</v>
      </c>
      <c r="BA14" s="244">
        <v>0</v>
      </c>
      <c r="BB14" s="244">
        <v>0</v>
      </c>
      <c r="BC14" s="245">
        <v>30671908.988682598</v>
      </c>
      <c r="BD14" s="245">
        <v>1045709.85</v>
      </c>
    </row>
    <row r="15" spans="1:56" ht="15.75">
      <c r="A15" s="247" t="s">
        <v>844</v>
      </c>
      <c r="B15" s="243" t="s">
        <v>602</v>
      </c>
      <c r="C15" s="244">
        <v>2004264.77</v>
      </c>
      <c r="D15" s="244">
        <v>0</v>
      </c>
      <c r="E15" s="244">
        <v>4240975.190787809</v>
      </c>
      <c r="F15" s="244">
        <v>0</v>
      </c>
      <c r="G15" s="244">
        <v>87664</v>
      </c>
      <c r="H15" s="244">
        <v>0</v>
      </c>
      <c r="I15" s="244">
        <v>1538315</v>
      </c>
      <c r="J15" s="244">
        <v>415235.87</v>
      </c>
      <c r="K15" s="244">
        <v>5658160.859999999</v>
      </c>
      <c r="L15" s="244">
        <v>0</v>
      </c>
      <c r="M15" s="244">
        <v>4653723.109999999</v>
      </c>
      <c r="N15" s="244">
        <v>1174751.4051697</v>
      </c>
      <c r="O15" s="244">
        <v>0</v>
      </c>
      <c r="P15" s="244">
        <v>0</v>
      </c>
      <c r="Q15" s="244">
        <v>113638.35999999999</v>
      </c>
      <c r="R15" s="244">
        <v>0</v>
      </c>
      <c r="S15" s="244">
        <v>1810971.910000001</v>
      </c>
      <c r="T15" s="244">
        <v>0</v>
      </c>
      <c r="U15" s="244">
        <v>1029636.6899999997</v>
      </c>
      <c r="V15" s="244">
        <v>0</v>
      </c>
      <c r="W15" s="244">
        <v>25025.98</v>
      </c>
      <c r="X15" s="244">
        <v>0</v>
      </c>
      <c r="Y15" s="244">
        <v>0</v>
      </c>
      <c r="Z15" s="244">
        <v>0</v>
      </c>
      <c r="AA15" s="244">
        <v>0</v>
      </c>
      <c r="AB15" s="244">
        <v>0</v>
      </c>
      <c r="AC15" s="244">
        <v>0</v>
      </c>
      <c r="AD15" s="244">
        <v>0</v>
      </c>
      <c r="AE15" s="244">
        <v>16025.179999999998</v>
      </c>
      <c r="AF15" s="244">
        <v>0</v>
      </c>
      <c r="AG15" s="244">
        <v>424696.46000000014</v>
      </c>
      <c r="AH15" s="244">
        <v>0</v>
      </c>
      <c r="AI15" s="244">
        <v>0</v>
      </c>
      <c r="AJ15" s="244">
        <v>0</v>
      </c>
      <c r="AK15" s="244">
        <v>0</v>
      </c>
      <c r="AL15" s="244">
        <v>0</v>
      </c>
      <c r="AM15" s="244">
        <v>0</v>
      </c>
      <c r="AN15" s="244">
        <v>0</v>
      </c>
      <c r="AO15" s="244">
        <v>0</v>
      </c>
      <c r="AP15" s="244">
        <v>0</v>
      </c>
      <c r="AQ15" s="244">
        <v>0</v>
      </c>
      <c r="AR15" s="244">
        <v>0</v>
      </c>
      <c r="AS15" s="244">
        <v>0</v>
      </c>
      <c r="AT15" s="244">
        <v>0</v>
      </c>
      <c r="AU15" s="244">
        <v>0</v>
      </c>
      <c r="AV15" s="244">
        <v>0</v>
      </c>
      <c r="AW15" s="244">
        <v>0</v>
      </c>
      <c r="AX15" s="244">
        <v>0</v>
      </c>
      <c r="AY15" s="244">
        <v>256106.27000000002</v>
      </c>
      <c r="AZ15" s="244">
        <v>0</v>
      </c>
      <c r="BA15" s="244">
        <v>0</v>
      </c>
      <c r="BB15" s="244">
        <v>0</v>
      </c>
      <c r="BC15" s="245">
        <v>21859203.78078781</v>
      </c>
      <c r="BD15" s="245">
        <v>1589987.2751697</v>
      </c>
    </row>
    <row r="16" spans="1:56" ht="15.75">
      <c r="A16" s="247" t="s">
        <v>845</v>
      </c>
      <c r="B16" s="243" t="s">
        <v>603</v>
      </c>
      <c r="C16" s="244">
        <v>0</v>
      </c>
      <c r="D16" s="244">
        <v>0</v>
      </c>
      <c r="E16" s="244">
        <v>1055704.1020841573</v>
      </c>
      <c r="F16" s="244">
        <v>0</v>
      </c>
      <c r="G16" s="244">
        <v>807</v>
      </c>
      <c r="H16" s="244">
        <v>0</v>
      </c>
      <c r="I16" s="244">
        <v>8932</v>
      </c>
      <c r="J16" s="244">
        <v>1805.28</v>
      </c>
      <c r="K16" s="244">
        <v>-49056.39999999998</v>
      </c>
      <c r="L16" s="244">
        <v>0</v>
      </c>
      <c r="M16" s="244">
        <v>0</v>
      </c>
      <c r="N16" s="244">
        <v>0</v>
      </c>
      <c r="O16" s="244">
        <v>0</v>
      </c>
      <c r="P16" s="244">
        <v>0</v>
      </c>
      <c r="Q16" s="244">
        <v>205422.74000000002</v>
      </c>
      <c r="R16" s="244">
        <v>0</v>
      </c>
      <c r="S16" s="244">
        <v>867806.75</v>
      </c>
      <c r="T16" s="244">
        <v>0</v>
      </c>
      <c r="U16" s="244">
        <v>534376.03</v>
      </c>
      <c r="V16" s="244">
        <v>0</v>
      </c>
      <c r="W16" s="244">
        <v>0</v>
      </c>
      <c r="X16" s="244">
        <v>0</v>
      </c>
      <c r="Y16" s="244">
        <v>0</v>
      </c>
      <c r="Z16" s="244">
        <v>0</v>
      </c>
      <c r="AA16" s="244">
        <v>0</v>
      </c>
      <c r="AB16" s="244">
        <v>0</v>
      </c>
      <c r="AC16" s="244">
        <v>374.09776702335506</v>
      </c>
      <c r="AD16" s="244">
        <v>0</v>
      </c>
      <c r="AE16" s="244">
        <v>0</v>
      </c>
      <c r="AF16" s="244">
        <v>0</v>
      </c>
      <c r="AG16" s="244">
        <v>0</v>
      </c>
      <c r="AH16" s="244">
        <v>0</v>
      </c>
      <c r="AI16" s="244">
        <v>0</v>
      </c>
      <c r="AJ16" s="244">
        <v>0</v>
      </c>
      <c r="AK16" s="244">
        <v>0</v>
      </c>
      <c r="AL16" s="244">
        <v>0</v>
      </c>
      <c r="AM16" s="244">
        <v>0</v>
      </c>
      <c r="AN16" s="244">
        <v>0</v>
      </c>
      <c r="AO16" s="244">
        <v>0</v>
      </c>
      <c r="AP16" s="244">
        <v>0</v>
      </c>
      <c r="AQ16" s="244">
        <v>0</v>
      </c>
      <c r="AR16" s="244">
        <v>0</v>
      </c>
      <c r="AS16" s="244">
        <v>0</v>
      </c>
      <c r="AT16" s="244">
        <v>0</v>
      </c>
      <c r="AU16" s="244">
        <v>0</v>
      </c>
      <c r="AV16" s="244">
        <v>0</v>
      </c>
      <c r="AW16" s="244">
        <v>0</v>
      </c>
      <c r="AX16" s="244">
        <v>0</v>
      </c>
      <c r="AY16" s="244">
        <v>0</v>
      </c>
      <c r="AZ16" s="244">
        <v>0</v>
      </c>
      <c r="BA16" s="244">
        <v>0</v>
      </c>
      <c r="BB16" s="244">
        <v>0</v>
      </c>
      <c r="BC16" s="245">
        <v>2624366.3198511805</v>
      </c>
      <c r="BD16" s="245">
        <v>1805.28</v>
      </c>
    </row>
    <row r="17" spans="1:56" ht="15.75">
      <c r="A17" s="247" t="s">
        <v>846</v>
      </c>
      <c r="B17" s="243" t="s">
        <v>604</v>
      </c>
      <c r="C17" s="244">
        <v>1499836.02</v>
      </c>
      <c r="D17" s="244">
        <v>0</v>
      </c>
      <c r="E17" s="244">
        <v>2847166.0683733188</v>
      </c>
      <c r="F17" s="244">
        <v>0</v>
      </c>
      <c r="G17" s="244">
        <v>937370</v>
      </c>
      <c r="H17" s="244">
        <v>0</v>
      </c>
      <c r="I17" s="244">
        <v>938811</v>
      </c>
      <c r="J17" s="244">
        <v>0</v>
      </c>
      <c r="K17" s="244">
        <v>2681207.61</v>
      </c>
      <c r="L17" s="244">
        <v>0</v>
      </c>
      <c r="M17" s="244">
        <v>2978388</v>
      </c>
      <c r="N17" s="244">
        <v>0</v>
      </c>
      <c r="O17" s="244">
        <v>0</v>
      </c>
      <c r="P17" s="244">
        <v>0</v>
      </c>
      <c r="Q17" s="244">
        <v>801124.1799999999</v>
      </c>
      <c r="R17" s="244">
        <v>0</v>
      </c>
      <c r="S17" s="244">
        <v>2622527.8699999987</v>
      </c>
      <c r="T17" s="244">
        <v>0</v>
      </c>
      <c r="U17" s="244">
        <v>1285158.14</v>
      </c>
      <c r="V17" s="244">
        <v>0</v>
      </c>
      <c r="W17" s="244">
        <v>0</v>
      </c>
      <c r="X17" s="244">
        <v>0</v>
      </c>
      <c r="Y17" s="244">
        <v>0</v>
      </c>
      <c r="Z17" s="244">
        <v>0</v>
      </c>
      <c r="AA17" s="244">
        <v>0</v>
      </c>
      <c r="AB17" s="244">
        <v>0</v>
      </c>
      <c r="AC17" s="244">
        <v>193.66903604430885</v>
      </c>
      <c r="AD17" s="244">
        <v>0</v>
      </c>
      <c r="AE17" s="244">
        <v>0</v>
      </c>
      <c r="AF17" s="244">
        <v>0</v>
      </c>
      <c r="AG17" s="244">
        <v>0</v>
      </c>
      <c r="AH17" s="244">
        <v>0</v>
      </c>
      <c r="AI17" s="244">
        <v>0</v>
      </c>
      <c r="AJ17" s="244">
        <v>0</v>
      </c>
      <c r="AK17" s="244">
        <v>0</v>
      </c>
      <c r="AL17" s="244">
        <v>0</v>
      </c>
      <c r="AM17" s="244">
        <v>0</v>
      </c>
      <c r="AN17" s="244">
        <v>0</v>
      </c>
      <c r="AO17" s="244">
        <v>0</v>
      </c>
      <c r="AP17" s="244">
        <v>0</v>
      </c>
      <c r="AQ17" s="244">
        <v>0</v>
      </c>
      <c r="AR17" s="244">
        <v>0</v>
      </c>
      <c r="AS17" s="244">
        <v>0</v>
      </c>
      <c r="AT17" s="244">
        <v>0</v>
      </c>
      <c r="AU17" s="244">
        <v>0</v>
      </c>
      <c r="AV17" s="244">
        <v>0</v>
      </c>
      <c r="AW17" s="244">
        <v>0</v>
      </c>
      <c r="AX17" s="244">
        <v>0</v>
      </c>
      <c r="AY17" s="244">
        <v>0</v>
      </c>
      <c r="AZ17" s="244">
        <v>0</v>
      </c>
      <c r="BA17" s="244">
        <v>0</v>
      </c>
      <c r="BB17" s="244">
        <v>0</v>
      </c>
      <c r="BC17" s="245">
        <v>16591782.557409361</v>
      </c>
      <c r="BD17" s="245">
        <v>0</v>
      </c>
    </row>
    <row r="18" spans="1:56" ht="15.75">
      <c r="A18" s="248">
        <v>9</v>
      </c>
      <c r="B18" s="243" t="s">
        <v>798</v>
      </c>
      <c r="C18" s="244">
        <v>1515885.0300000003</v>
      </c>
      <c r="D18" s="244">
        <v>35593.44</v>
      </c>
      <c r="E18" s="244">
        <v>216389.7825100717</v>
      </c>
      <c r="F18" s="244">
        <v>0</v>
      </c>
      <c r="G18" s="244">
        <v>171636</v>
      </c>
      <c r="H18" s="244">
        <v>0</v>
      </c>
      <c r="I18" s="244">
        <v>9771</v>
      </c>
      <c r="J18" s="244">
        <v>0</v>
      </c>
      <c r="K18" s="244">
        <v>352762.95</v>
      </c>
      <c r="L18" s="244">
        <v>0</v>
      </c>
      <c r="M18" s="244">
        <v>36167.78</v>
      </c>
      <c r="N18" s="244">
        <v>0</v>
      </c>
      <c r="O18" s="244">
        <v>251362.15</v>
      </c>
      <c r="P18" s="244">
        <v>0</v>
      </c>
      <c r="Q18" s="244">
        <v>134833.16</v>
      </c>
      <c r="R18" s="244">
        <v>0</v>
      </c>
      <c r="S18" s="244">
        <v>265995.52</v>
      </c>
      <c r="T18" s="244">
        <v>0</v>
      </c>
      <c r="U18" s="244">
        <v>1084529.04</v>
      </c>
      <c r="V18" s="244">
        <v>0</v>
      </c>
      <c r="W18" s="244">
        <v>0</v>
      </c>
      <c r="X18" s="244">
        <v>0</v>
      </c>
      <c r="Y18" s="244">
        <v>1335.56</v>
      </c>
      <c r="Z18" s="244">
        <v>0</v>
      </c>
      <c r="AA18" s="244">
        <v>0</v>
      </c>
      <c r="AB18" s="244">
        <v>0</v>
      </c>
      <c r="AC18" s="244">
        <v>16202.78055554647</v>
      </c>
      <c r="AD18" s="244">
        <v>0</v>
      </c>
      <c r="AE18" s="244">
        <v>4075.25</v>
      </c>
      <c r="AF18" s="244">
        <v>0</v>
      </c>
      <c r="AG18" s="244">
        <v>0</v>
      </c>
      <c r="AH18" s="244">
        <v>0</v>
      </c>
      <c r="AI18" s="244">
        <v>0</v>
      </c>
      <c r="AJ18" s="244">
        <v>0</v>
      </c>
      <c r="AK18" s="244">
        <v>0</v>
      </c>
      <c r="AL18" s="244">
        <v>0</v>
      </c>
      <c r="AM18" s="244">
        <v>0</v>
      </c>
      <c r="AN18" s="244">
        <v>0</v>
      </c>
      <c r="AO18" s="244">
        <v>21663.5</v>
      </c>
      <c r="AP18" s="244">
        <v>0</v>
      </c>
      <c r="AQ18" s="244">
        <v>0</v>
      </c>
      <c r="AR18" s="244">
        <v>0</v>
      </c>
      <c r="AS18" s="244">
        <v>47.01132576519106</v>
      </c>
      <c r="AT18" s="244">
        <v>0</v>
      </c>
      <c r="AU18" s="244">
        <v>0</v>
      </c>
      <c r="AV18" s="244">
        <v>0</v>
      </c>
      <c r="AW18" s="244">
        <v>0</v>
      </c>
      <c r="AX18" s="244">
        <v>0</v>
      </c>
      <c r="AY18" s="244">
        <v>0</v>
      </c>
      <c r="AZ18" s="244">
        <v>0</v>
      </c>
      <c r="BA18" s="244">
        <v>0</v>
      </c>
      <c r="BB18" s="244">
        <v>0</v>
      </c>
      <c r="BC18" s="245">
        <v>4082656.5143913836</v>
      </c>
      <c r="BD18" s="245">
        <v>35593.44</v>
      </c>
    </row>
    <row r="19" spans="1:56" ht="31.5">
      <c r="A19" s="247" t="s">
        <v>847</v>
      </c>
      <c r="B19" s="243" t="s">
        <v>605</v>
      </c>
      <c r="C19" s="244">
        <v>1475099.6400000004</v>
      </c>
      <c r="D19" s="244">
        <v>35593.44</v>
      </c>
      <c r="E19" s="244">
        <v>163302.47925911951</v>
      </c>
      <c r="F19" s="244">
        <v>0</v>
      </c>
      <c r="G19" s="244">
        <v>167960</v>
      </c>
      <c r="H19" s="244">
        <v>0</v>
      </c>
      <c r="I19" s="244">
        <v>0</v>
      </c>
      <c r="J19" s="244">
        <v>0</v>
      </c>
      <c r="K19" s="244">
        <v>323764.45</v>
      </c>
      <c r="L19" s="244">
        <v>0</v>
      </c>
      <c r="M19" s="244">
        <v>27297.78</v>
      </c>
      <c r="N19" s="244">
        <v>0</v>
      </c>
      <c r="O19" s="244">
        <v>251362.15</v>
      </c>
      <c r="P19" s="244">
        <v>0</v>
      </c>
      <c r="Q19" s="244">
        <v>57426.96</v>
      </c>
      <c r="R19" s="244">
        <v>0</v>
      </c>
      <c r="S19" s="244">
        <v>514.3499999999999</v>
      </c>
      <c r="T19" s="244">
        <v>0</v>
      </c>
      <c r="U19" s="244">
        <v>1004389.48</v>
      </c>
      <c r="V19" s="244">
        <v>0</v>
      </c>
      <c r="W19" s="244">
        <v>0</v>
      </c>
      <c r="X19" s="244">
        <v>0</v>
      </c>
      <c r="Y19" s="244">
        <v>1335.56</v>
      </c>
      <c r="Z19" s="244">
        <v>0</v>
      </c>
      <c r="AA19" s="244">
        <v>0</v>
      </c>
      <c r="AB19" s="244">
        <v>0</v>
      </c>
      <c r="AC19" s="244">
        <v>16202.78055554647</v>
      </c>
      <c r="AD19" s="244">
        <v>0</v>
      </c>
      <c r="AE19" s="244">
        <v>4075.25</v>
      </c>
      <c r="AF19" s="244">
        <v>0</v>
      </c>
      <c r="AG19" s="244">
        <v>0</v>
      </c>
      <c r="AH19" s="244">
        <v>0</v>
      </c>
      <c r="AI19" s="244">
        <v>0</v>
      </c>
      <c r="AJ19" s="244">
        <v>0</v>
      </c>
      <c r="AK19" s="244">
        <v>0</v>
      </c>
      <c r="AL19" s="244">
        <v>0</v>
      </c>
      <c r="AM19" s="244">
        <v>0</v>
      </c>
      <c r="AN19" s="244">
        <v>0</v>
      </c>
      <c r="AO19" s="244">
        <v>21663.5</v>
      </c>
      <c r="AP19" s="244">
        <v>0</v>
      </c>
      <c r="AQ19" s="244">
        <v>0</v>
      </c>
      <c r="AR19" s="244">
        <v>0</v>
      </c>
      <c r="AS19" s="244">
        <v>47.01132576519106</v>
      </c>
      <c r="AT19" s="244">
        <v>0</v>
      </c>
      <c r="AU19" s="244">
        <v>0</v>
      </c>
      <c r="AV19" s="244">
        <v>0</v>
      </c>
      <c r="AW19" s="244">
        <v>0</v>
      </c>
      <c r="AX19" s="244">
        <v>0</v>
      </c>
      <c r="AY19" s="244">
        <v>0</v>
      </c>
      <c r="AZ19" s="244">
        <v>0</v>
      </c>
      <c r="BA19" s="244">
        <v>0</v>
      </c>
      <c r="BB19" s="244">
        <v>0</v>
      </c>
      <c r="BC19" s="245">
        <v>3514441.3911404316</v>
      </c>
      <c r="BD19" s="245">
        <v>35593.44</v>
      </c>
    </row>
    <row r="20" spans="1:56" ht="15.75">
      <c r="A20" s="247" t="s">
        <v>848</v>
      </c>
      <c r="B20" s="243" t="s">
        <v>606</v>
      </c>
      <c r="C20" s="244">
        <v>40785.39</v>
      </c>
      <c r="D20" s="244">
        <v>0</v>
      </c>
      <c r="E20" s="244">
        <v>53087.30325095219</v>
      </c>
      <c r="F20" s="244">
        <v>0</v>
      </c>
      <c r="G20" s="244">
        <v>3676</v>
      </c>
      <c r="H20" s="244">
        <v>0</v>
      </c>
      <c r="I20" s="244">
        <v>9771</v>
      </c>
      <c r="J20" s="244">
        <v>0</v>
      </c>
      <c r="K20" s="244">
        <v>28998.5</v>
      </c>
      <c r="L20" s="244">
        <v>0</v>
      </c>
      <c r="M20" s="244">
        <v>8870</v>
      </c>
      <c r="N20" s="244">
        <v>0</v>
      </c>
      <c r="O20" s="244">
        <v>0</v>
      </c>
      <c r="P20" s="244">
        <v>0</v>
      </c>
      <c r="Q20" s="244">
        <v>77406.20000000001</v>
      </c>
      <c r="R20" s="244">
        <v>0</v>
      </c>
      <c r="S20" s="244">
        <v>265481.17000000004</v>
      </c>
      <c r="T20" s="244">
        <v>0</v>
      </c>
      <c r="U20" s="244">
        <v>80139.56</v>
      </c>
      <c r="V20" s="244">
        <v>0</v>
      </c>
      <c r="W20" s="244">
        <v>0</v>
      </c>
      <c r="X20" s="244">
        <v>0</v>
      </c>
      <c r="Y20" s="244">
        <v>0</v>
      </c>
      <c r="Z20" s="244">
        <v>0</v>
      </c>
      <c r="AA20" s="244">
        <v>0</v>
      </c>
      <c r="AB20" s="244">
        <v>0</v>
      </c>
      <c r="AC20" s="244">
        <v>0</v>
      </c>
      <c r="AD20" s="244">
        <v>0</v>
      </c>
      <c r="AE20" s="244">
        <v>0</v>
      </c>
      <c r="AF20" s="244">
        <v>0</v>
      </c>
      <c r="AG20" s="244">
        <v>0</v>
      </c>
      <c r="AH20" s="244">
        <v>0</v>
      </c>
      <c r="AI20" s="244">
        <v>0</v>
      </c>
      <c r="AJ20" s="244">
        <v>0</v>
      </c>
      <c r="AK20" s="244">
        <v>0</v>
      </c>
      <c r="AL20" s="244">
        <v>0</v>
      </c>
      <c r="AM20" s="244">
        <v>0</v>
      </c>
      <c r="AN20" s="244">
        <v>0</v>
      </c>
      <c r="AO20" s="244">
        <v>0</v>
      </c>
      <c r="AP20" s="244">
        <v>0</v>
      </c>
      <c r="AQ20" s="244">
        <v>0</v>
      </c>
      <c r="AR20" s="244">
        <v>0</v>
      </c>
      <c r="AS20" s="244">
        <v>0</v>
      </c>
      <c r="AT20" s="244">
        <v>0</v>
      </c>
      <c r="AU20" s="244">
        <v>0</v>
      </c>
      <c r="AV20" s="244">
        <v>0</v>
      </c>
      <c r="AW20" s="244">
        <v>0</v>
      </c>
      <c r="AX20" s="244">
        <v>0</v>
      </c>
      <c r="AY20" s="244">
        <v>0</v>
      </c>
      <c r="AZ20" s="244">
        <v>0</v>
      </c>
      <c r="BA20" s="244">
        <v>0</v>
      </c>
      <c r="BB20" s="244">
        <v>0</v>
      </c>
      <c r="BC20" s="245">
        <v>568215.1232509522</v>
      </c>
      <c r="BD20" s="245">
        <v>0</v>
      </c>
    </row>
    <row r="21" spans="1:56" ht="31.5">
      <c r="A21" s="228">
        <v>10</v>
      </c>
      <c r="B21" s="243" t="s">
        <v>799</v>
      </c>
      <c r="C21" s="244">
        <v>36875570.55000003</v>
      </c>
      <c r="D21" s="244">
        <v>0</v>
      </c>
      <c r="E21" s="244">
        <v>30927226.28267889</v>
      </c>
      <c r="F21" s="244">
        <v>0</v>
      </c>
      <c r="G21" s="244">
        <v>83569421</v>
      </c>
      <c r="H21" s="244">
        <v>0</v>
      </c>
      <c r="I21" s="244">
        <v>29580687</v>
      </c>
      <c r="J21" s="244">
        <v>0</v>
      </c>
      <c r="K21" s="244">
        <v>12348218.319999998</v>
      </c>
      <c r="L21" s="244">
        <v>213101.28</v>
      </c>
      <c r="M21" s="244">
        <v>43505880.44</v>
      </c>
      <c r="N21" s="244">
        <v>2062542.3399999996</v>
      </c>
      <c r="O21" s="244">
        <v>48007232.15999999</v>
      </c>
      <c r="P21" s="244">
        <v>0</v>
      </c>
      <c r="Q21" s="244">
        <v>53668403.930000044</v>
      </c>
      <c r="R21" s="244">
        <v>0</v>
      </c>
      <c r="S21" s="244">
        <v>20820470.189999968</v>
      </c>
      <c r="T21" s="244">
        <v>0</v>
      </c>
      <c r="U21" s="244">
        <v>16177842.16</v>
      </c>
      <c r="V21" s="244">
        <v>0</v>
      </c>
      <c r="W21" s="244">
        <v>22538761.8848602</v>
      </c>
      <c r="X21" s="244">
        <v>0</v>
      </c>
      <c r="Y21" s="244">
        <v>0</v>
      </c>
      <c r="Z21" s="244">
        <v>0</v>
      </c>
      <c r="AA21" s="244">
        <v>0</v>
      </c>
      <c r="AB21" s="244">
        <v>0</v>
      </c>
      <c r="AC21" s="244">
        <v>2262070.9627571288</v>
      </c>
      <c r="AD21" s="244">
        <v>0</v>
      </c>
      <c r="AE21" s="244">
        <v>5322346.689999997</v>
      </c>
      <c r="AF21" s="244">
        <v>0</v>
      </c>
      <c r="AG21" s="244">
        <v>1016233.8300000002</v>
      </c>
      <c r="AH21" s="244">
        <v>0</v>
      </c>
      <c r="AI21" s="244">
        <v>0</v>
      </c>
      <c r="AJ21" s="244">
        <v>0</v>
      </c>
      <c r="AK21" s="244">
        <v>0</v>
      </c>
      <c r="AL21" s="244">
        <v>0</v>
      </c>
      <c r="AM21" s="244">
        <v>0</v>
      </c>
      <c r="AN21" s="244">
        <v>0</v>
      </c>
      <c r="AO21" s="244">
        <v>267323.02</v>
      </c>
      <c r="AP21" s="244">
        <v>0</v>
      </c>
      <c r="AQ21" s="244">
        <v>0</v>
      </c>
      <c r="AR21" s="244">
        <v>0</v>
      </c>
      <c r="AS21" s="244">
        <v>0</v>
      </c>
      <c r="AT21" s="244">
        <v>0</v>
      </c>
      <c r="AU21" s="244">
        <v>371.91</v>
      </c>
      <c r="AV21" s="244">
        <v>0</v>
      </c>
      <c r="AW21" s="244">
        <v>0</v>
      </c>
      <c r="AX21" s="244">
        <v>0</v>
      </c>
      <c r="AY21" s="244">
        <v>0</v>
      </c>
      <c r="AZ21" s="244">
        <v>0</v>
      </c>
      <c r="BA21" s="244">
        <v>0</v>
      </c>
      <c r="BB21" s="244">
        <v>0</v>
      </c>
      <c r="BC21" s="245">
        <v>406888060.3302962</v>
      </c>
      <c r="BD21" s="245">
        <v>2275643.6199999996</v>
      </c>
    </row>
    <row r="22" spans="1:56" ht="15.75">
      <c r="A22" s="246" t="s">
        <v>800</v>
      </c>
      <c r="B22" s="243" t="s">
        <v>801</v>
      </c>
      <c r="C22" s="244">
        <v>36155620.06000002</v>
      </c>
      <c r="D22" s="244">
        <v>0</v>
      </c>
      <c r="E22" s="244">
        <v>30833776.86939403</v>
      </c>
      <c r="F22" s="244">
        <v>0</v>
      </c>
      <c r="G22" s="244">
        <v>83569421</v>
      </c>
      <c r="H22" s="244">
        <v>0</v>
      </c>
      <c r="I22" s="244">
        <v>28734359</v>
      </c>
      <c r="J22" s="244">
        <v>0</v>
      </c>
      <c r="K22" s="244">
        <v>11851695.629999999</v>
      </c>
      <c r="L22" s="244">
        <v>213101.28</v>
      </c>
      <c r="M22" s="244">
        <v>43505880.44</v>
      </c>
      <c r="N22" s="244">
        <v>2062542.3399999996</v>
      </c>
      <c r="O22" s="244">
        <v>47977692.90999999</v>
      </c>
      <c r="P22" s="244">
        <v>0</v>
      </c>
      <c r="Q22" s="244">
        <v>53031009.27000005</v>
      </c>
      <c r="R22" s="244">
        <v>0</v>
      </c>
      <c r="S22" s="244">
        <v>20094154.949999966</v>
      </c>
      <c r="T22" s="244">
        <v>0</v>
      </c>
      <c r="U22" s="244">
        <v>15805982.98</v>
      </c>
      <c r="V22" s="244">
        <v>0</v>
      </c>
      <c r="W22" s="244">
        <v>22536474.444860198</v>
      </c>
      <c r="X22" s="244">
        <v>0</v>
      </c>
      <c r="Y22" s="244">
        <v>0</v>
      </c>
      <c r="Z22" s="244">
        <v>0</v>
      </c>
      <c r="AA22" s="244">
        <v>0</v>
      </c>
      <c r="AB22" s="244">
        <v>0</v>
      </c>
      <c r="AC22" s="244">
        <v>1953504.6234847493</v>
      </c>
      <c r="AD22" s="244">
        <v>0</v>
      </c>
      <c r="AE22" s="244">
        <v>5303984.129999997</v>
      </c>
      <c r="AF22" s="244">
        <v>0</v>
      </c>
      <c r="AG22" s="244">
        <v>1016233.8300000002</v>
      </c>
      <c r="AH22" s="244">
        <v>0</v>
      </c>
      <c r="AI22" s="244">
        <v>0</v>
      </c>
      <c r="AJ22" s="244">
        <v>0</v>
      </c>
      <c r="AK22" s="244">
        <v>0</v>
      </c>
      <c r="AL22" s="244">
        <v>0</v>
      </c>
      <c r="AM22" s="244">
        <v>0</v>
      </c>
      <c r="AN22" s="244">
        <v>0</v>
      </c>
      <c r="AO22" s="244">
        <v>267323.02</v>
      </c>
      <c r="AP22" s="244">
        <v>0</v>
      </c>
      <c r="AQ22" s="244">
        <v>0</v>
      </c>
      <c r="AR22" s="244">
        <v>0</v>
      </c>
      <c r="AS22" s="244">
        <v>0</v>
      </c>
      <c r="AT22" s="244">
        <v>0</v>
      </c>
      <c r="AU22" s="244">
        <v>371.91</v>
      </c>
      <c r="AV22" s="244">
        <v>0</v>
      </c>
      <c r="AW22" s="244">
        <v>0</v>
      </c>
      <c r="AX22" s="244">
        <v>0</v>
      </c>
      <c r="AY22" s="244">
        <v>0</v>
      </c>
      <c r="AZ22" s="244">
        <v>0</v>
      </c>
      <c r="BA22" s="244">
        <v>0</v>
      </c>
      <c r="BB22" s="244">
        <v>0</v>
      </c>
      <c r="BC22" s="245">
        <v>402637485.067739</v>
      </c>
      <c r="BD22" s="245">
        <v>2275643.6199999996</v>
      </c>
    </row>
    <row r="23" spans="1:56" ht="15.75">
      <c r="A23" s="246" t="s">
        <v>802</v>
      </c>
      <c r="B23" s="243" t="s">
        <v>803</v>
      </c>
      <c r="C23" s="244">
        <v>719950.49</v>
      </c>
      <c r="D23" s="244">
        <v>0</v>
      </c>
      <c r="E23" s="244">
        <v>93449.41328486068</v>
      </c>
      <c r="F23" s="244">
        <v>0</v>
      </c>
      <c r="G23" s="244">
        <v>0</v>
      </c>
      <c r="H23" s="244">
        <v>0</v>
      </c>
      <c r="I23" s="244">
        <v>562152</v>
      </c>
      <c r="J23" s="244">
        <v>0</v>
      </c>
      <c r="K23" s="244">
        <v>22767.48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66895.67</v>
      </c>
      <c r="T23" s="244">
        <v>0</v>
      </c>
      <c r="U23" s="244">
        <v>4097.27</v>
      </c>
      <c r="V23" s="244">
        <v>0</v>
      </c>
      <c r="W23" s="244">
        <v>0</v>
      </c>
      <c r="X23" s="244">
        <v>0</v>
      </c>
      <c r="Y23" s="244">
        <v>0</v>
      </c>
      <c r="Z23" s="244">
        <v>0</v>
      </c>
      <c r="AA23" s="244">
        <v>0</v>
      </c>
      <c r="AB23" s="244">
        <v>0</v>
      </c>
      <c r="AC23" s="244">
        <v>0</v>
      </c>
      <c r="AD23" s="244">
        <v>0</v>
      </c>
      <c r="AE23" s="244">
        <v>0</v>
      </c>
      <c r="AF23" s="244">
        <v>0</v>
      </c>
      <c r="AG23" s="244">
        <v>0</v>
      </c>
      <c r="AH23" s="244">
        <v>0</v>
      </c>
      <c r="AI23" s="244">
        <v>0</v>
      </c>
      <c r="AJ23" s="244">
        <v>0</v>
      </c>
      <c r="AK23" s="244">
        <v>0</v>
      </c>
      <c r="AL23" s="244">
        <v>0</v>
      </c>
      <c r="AM23" s="244">
        <v>0</v>
      </c>
      <c r="AN23" s="244">
        <v>0</v>
      </c>
      <c r="AO23" s="244">
        <v>0</v>
      </c>
      <c r="AP23" s="244">
        <v>0</v>
      </c>
      <c r="AQ23" s="244">
        <v>0</v>
      </c>
      <c r="AR23" s="244">
        <v>0</v>
      </c>
      <c r="AS23" s="244">
        <v>0</v>
      </c>
      <c r="AT23" s="244">
        <v>0</v>
      </c>
      <c r="AU23" s="244">
        <v>0</v>
      </c>
      <c r="AV23" s="244">
        <v>0</v>
      </c>
      <c r="AW23" s="244">
        <v>0</v>
      </c>
      <c r="AX23" s="244">
        <v>0</v>
      </c>
      <c r="AY23" s="244">
        <v>0</v>
      </c>
      <c r="AZ23" s="244">
        <v>0</v>
      </c>
      <c r="BA23" s="244">
        <v>0</v>
      </c>
      <c r="BB23" s="244">
        <v>0</v>
      </c>
      <c r="BC23" s="245">
        <v>1469312.3232848607</v>
      </c>
      <c r="BD23" s="245">
        <v>0</v>
      </c>
    </row>
    <row r="24" spans="1:56" ht="31.5">
      <c r="A24" s="246" t="s">
        <v>804</v>
      </c>
      <c r="B24" s="243" t="s">
        <v>805</v>
      </c>
      <c r="C24" s="244">
        <v>0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244">
        <v>14390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29539.25</v>
      </c>
      <c r="P24" s="244">
        <v>0</v>
      </c>
      <c r="Q24" s="244">
        <v>339473.57999999984</v>
      </c>
      <c r="R24" s="244">
        <v>0</v>
      </c>
      <c r="S24" s="244">
        <v>0</v>
      </c>
      <c r="T24" s="244">
        <v>0</v>
      </c>
      <c r="U24" s="244">
        <v>40</v>
      </c>
      <c r="V24" s="244">
        <v>0</v>
      </c>
      <c r="W24" s="244">
        <v>0</v>
      </c>
      <c r="X24" s="244">
        <v>0</v>
      </c>
      <c r="Y24" s="244">
        <v>0</v>
      </c>
      <c r="Z24" s="244">
        <v>0</v>
      </c>
      <c r="AA24" s="244">
        <v>0</v>
      </c>
      <c r="AB24" s="244">
        <v>0</v>
      </c>
      <c r="AC24" s="244">
        <v>5212.945987001846</v>
      </c>
      <c r="AD24" s="244">
        <v>0</v>
      </c>
      <c r="AE24" s="244">
        <v>18362.56</v>
      </c>
      <c r="AF24" s="244">
        <v>0</v>
      </c>
      <c r="AG24" s="244">
        <v>0</v>
      </c>
      <c r="AH24" s="244">
        <v>0</v>
      </c>
      <c r="AI24" s="244">
        <v>0</v>
      </c>
      <c r="AJ24" s="244">
        <v>0</v>
      </c>
      <c r="AK24" s="244">
        <v>0</v>
      </c>
      <c r="AL24" s="244">
        <v>0</v>
      </c>
      <c r="AM24" s="244">
        <v>0</v>
      </c>
      <c r="AN24" s="244">
        <v>0</v>
      </c>
      <c r="AO24" s="244">
        <v>0</v>
      </c>
      <c r="AP24" s="244">
        <v>0</v>
      </c>
      <c r="AQ24" s="244">
        <v>0</v>
      </c>
      <c r="AR24" s="244">
        <v>0</v>
      </c>
      <c r="AS24" s="244">
        <v>0</v>
      </c>
      <c r="AT24" s="244">
        <v>0</v>
      </c>
      <c r="AU24" s="244">
        <v>0</v>
      </c>
      <c r="AV24" s="244">
        <v>0</v>
      </c>
      <c r="AW24" s="244">
        <v>0</v>
      </c>
      <c r="AX24" s="244">
        <v>0</v>
      </c>
      <c r="AY24" s="244">
        <v>0</v>
      </c>
      <c r="AZ24" s="244">
        <v>0</v>
      </c>
      <c r="BA24" s="244">
        <v>0</v>
      </c>
      <c r="BB24" s="244">
        <v>0</v>
      </c>
      <c r="BC24" s="245">
        <v>407018.33598700166</v>
      </c>
      <c r="BD24" s="245">
        <v>0</v>
      </c>
    </row>
    <row r="25" spans="1:56" ht="15.75">
      <c r="A25" s="246" t="s">
        <v>806</v>
      </c>
      <c r="B25" s="243" t="s">
        <v>807</v>
      </c>
      <c r="C25" s="244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269786</v>
      </c>
      <c r="J25" s="244">
        <v>0</v>
      </c>
      <c r="K25" s="244">
        <v>473755.21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297921.08</v>
      </c>
      <c r="R25" s="244">
        <v>0</v>
      </c>
      <c r="S25" s="244">
        <v>659419.57</v>
      </c>
      <c r="T25" s="244">
        <v>0</v>
      </c>
      <c r="U25" s="244">
        <v>367721.91000000003</v>
      </c>
      <c r="V25" s="244">
        <v>0</v>
      </c>
      <c r="W25" s="244">
        <v>2287.44</v>
      </c>
      <c r="X25" s="244">
        <v>0</v>
      </c>
      <c r="Y25" s="244">
        <v>0</v>
      </c>
      <c r="Z25" s="244">
        <v>0</v>
      </c>
      <c r="AA25" s="244">
        <v>0</v>
      </c>
      <c r="AB25" s="244">
        <v>0</v>
      </c>
      <c r="AC25" s="244">
        <v>303353.3932853779</v>
      </c>
      <c r="AD25" s="244">
        <v>0</v>
      </c>
      <c r="AE25" s="244">
        <v>0</v>
      </c>
      <c r="AF25" s="244">
        <v>0</v>
      </c>
      <c r="AG25" s="244">
        <v>0</v>
      </c>
      <c r="AH25" s="244">
        <v>0</v>
      </c>
      <c r="AI25" s="244">
        <v>0</v>
      </c>
      <c r="AJ25" s="244">
        <v>0</v>
      </c>
      <c r="AK25" s="244">
        <v>0</v>
      </c>
      <c r="AL25" s="244">
        <v>0</v>
      </c>
      <c r="AM25" s="244">
        <v>0</v>
      </c>
      <c r="AN25" s="244">
        <v>0</v>
      </c>
      <c r="AO25" s="244">
        <v>0</v>
      </c>
      <c r="AP25" s="244">
        <v>0</v>
      </c>
      <c r="AQ25" s="244">
        <v>0</v>
      </c>
      <c r="AR25" s="244">
        <v>0</v>
      </c>
      <c r="AS25" s="244">
        <v>0</v>
      </c>
      <c r="AT25" s="244">
        <v>0</v>
      </c>
      <c r="AU25" s="244">
        <v>0</v>
      </c>
      <c r="AV25" s="244">
        <v>0</v>
      </c>
      <c r="AW25" s="244">
        <v>0</v>
      </c>
      <c r="AX25" s="244">
        <v>0</v>
      </c>
      <c r="AY25" s="244">
        <v>0</v>
      </c>
      <c r="AZ25" s="244">
        <v>0</v>
      </c>
      <c r="BA25" s="244">
        <v>0</v>
      </c>
      <c r="BB25" s="244">
        <v>0</v>
      </c>
      <c r="BC25" s="245">
        <v>2374244.603285378</v>
      </c>
      <c r="BD25" s="245">
        <v>0</v>
      </c>
    </row>
    <row r="26" spans="1:56" ht="31.5">
      <c r="A26" s="228">
        <v>11</v>
      </c>
      <c r="B26" s="243" t="s">
        <v>808</v>
      </c>
      <c r="C26" s="244">
        <v>163746.09999999998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62384</v>
      </c>
      <c r="J26" s="244">
        <v>42347.49</v>
      </c>
      <c r="K26" s="244">
        <v>836874.26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0</v>
      </c>
      <c r="W26" s="244">
        <v>0</v>
      </c>
      <c r="X26" s="244">
        <v>0</v>
      </c>
      <c r="Y26" s="244">
        <v>0</v>
      </c>
      <c r="Z26" s="244">
        <v>0</v>
      </c>
      <c r="AA26" s="244">
        <v>0</v>
      </c>
      <c r="AB26" s="244">
        <v>0</v>
      </c>
      <c r="AC26" s="244">
        <v>0</v>
      </c>
      <c r="AD26" s="244">
        <v>0</v>
      </c>
      <c r="AE26" s="244">
        <v>0</v>
      </c>
      <c r="AF26" s="244">
        <v>0</v>
      </c>
      <c r="AG26" s="244">
        <v>0</v>
      </c>
      <c r="AH26" s="244">
        <v>0</v>
      </c>
      <c r="AI26" s="244">
        <v>0</v>
      </c>
      <c r="AJ26" s="244">
        <v>0</v>
      </c>
      <c r="AK26" s="244">
        <v>0</v>
      </c>
      <c r="AL26" s="244">
        <v>0</v>
      </c>
      <c r="AM26" s="244">
        <v>0</v>
      </c>
      <c r="AN26" s="244">
        <v>0</v>
      </c>
      <c r="AO26" s="244">
        <v>0</v>
      </c>
      <c r="AP26" s="244">
        <v>0</v>
      </c>
      <c r="AQ26" s="244">
        <v>0</v>
      </c>
      <c r="AR26" s="244">
        <v>0</v>
      </c>
      <c r="AS26" s="244">
        <v>0</v>
      </c>
      <c r="AT26" s="244">
        <v>0</v>
      </c>
      <c r="AU26" s="244">
        <v>0</v>
      </c>
      <c r="AV26" s="244">
        <v>0</v>
      </c>
      <c r="AW26" s="244">
        <v>0</v>
      </c>
      <c r="AX26" s="244">
        <v>0</v>
      </c>
      <c r="AY26" s="244">
        <v>0</v>
      </c>
      <c r="AZ26" s="244">
        <v>0</v>
      </c>
      <c r="BA26" s="244">
        <v>0</v>
      </c>
      <c r="BB26" s="244">
        <v>0</v>
      </c>
      <c r="BC26" s="245">
        <v>1063004.3599999999</v>
      </c>
      <c r="BD26" s="245">
        <v>42347.49</v>
      </c>
    </row>
    <row r="27" spans="1:56" ht="47.25">
      <c r="A27" s="228">
        <v>12</v>
      </c>
      <c r="B27" s="243" t="s">
        <v>809</v>
      </c>
      <c r="C27" s="244">
        <v>0</v>
      </c>
      <c r="D27" s="244">
        <v>0</v>
      </c>
      <c r="E27" s="244">
        <v>0</v>
      </c>
      <c r="F27" s="244">
        <v>0</v>
      </c>
      <c r="G27" s="244">
        <v>34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0</v>
      </c>
      <c r="W27" s="244">
        <v>0</v>
      </c>
      <c r="X27" s="244">
        <v>0</v>
      </c>
      <c r="Y27" s="244">
        <v>0</v>
      </c>
      <c r="Z27" s="244">
        <v>0</v>
      </c>
      <c r="AA27" s="244">
        <v>0</v>
      </c>
      <c r="AB27" s="244">
        <v>0</v>
      </c>
      <c r="AC27" s="244">
        <v>0</v>
      </c>
      <c r="AD27" s="244">
        <v>0</v>
      </c>
      <c r="AE27" s="244">
        <v>0</v>
      </c>
      <c r="AF27" s="244">
        <v>0</v>
      </c>
      <c r="AG27" s="244">
        <v>0</v>
      </c>
      <c r="AH27" s="244">
        <v>0</v>
      </c>
      <c r="AI27" s="244">
        <v>0</v>
      </c>
      <c r="AJ27" s="244">
        <v>0</v>
      </c>
      <c r="AK27" s="244">
        <v>0</v>
      </c>
      <c r="AL27" s="244">
        <v>0</v>
      </c>
      <c r="AM27" s="244">
        <v>0</v>
      </c>
      <c r="AN27" s="244">
        <v>0</v>
      </c>
      <c r="AO27" s="244">
        <v>0</v>
      </c>
      <c r="AP27" s="244">
        <v>0</v>
      </c>
      <c r="AQ27" s="244">
        <v>0</v>
      </c>
      <c r="AR27" s="244">
        <v>0</v>
      </c>
      <c r="AS27" s="244">
        <v>0</v>
      </c>
      <c r="AT27" s="244">
        <v>0</v>
      </c>
      <c r="AU27" s="244">
        <v>0</v>
      </c>
      <c r="AV27" s="244">
        <v>0</v>
      </c>
      <c r="AW27" s="244">
        <v>0</v>
      </c>
      <c r="AX27" s="244">
        <v>0</v>
      </c>
      <c r="AY27" s="244">
        <v>0</v>
      </c>
      <c r="AZ27" s="244">
        <v>0</v>
      </c>
      <c r="BA27" s="244">
        <v>0</v>
      </c>
      <c r="BB27" s="244">
        <v>0</v>
      </c>
      <c r="BC27" s="245">
        <v>34</v>
      </c>
      <c r="BD27" s="245">
        <v>0</v>
      </c>
    </row>
    <row r="28" spans="1:56" ht="15.75">
      <c r="A28" s="228">
        <v>13</v>
      </c>
      <c r="B28" s="243" t="s">
        <v>810</v>
      </c>
      <c r="C28" s="244">
        <v>3006647.11</v>
      </c>
      <c r="D28" s="244">
        <v>135398.01</v>
      </c>
      <c r="E28" s="244">
        <v>542569.0048303646</v>
      </c>
      <c r="F28" s="244">
        <v>0</v>
      </c>
      <c r="G28" s="244">
        <v>206472</v>
      </c>
      <c r="H28" s="244">
        <v>0</v>
      </c>
      <c r="I28" s="244">
        <v>216084</v>
      </c>
      <c r="J28" s="244">
        <v>58667.92</v>
      </c>
      <c r="K28" s="244">
        <v>1957522.0799999996</v>
      </c>
      <c r="L28" s="244">
        <v>0</v>
      </c>
      <c r="M28" s="244">
        <v>2130183.1799999997</v>
      </c>
      <c r="N28" s="244">
        <v>0</v>
      </c>
      <c r="O28" s="244">
        <v>2681.4</v>
      </c>
      <c r="P28" s="244">
        <v>0</v>
      </c>
      <c r="Q28" s="244">
        <v>70311.08</v>
      </c>
      <c r="R28" s="244">
        <v>0</v>
      </c>
      <c r="S28" s="244">
        <v>757435.24</v>
      </c>
      <c r="T28" s="244">
        <v>0</v>
      </c>
      <c r="U28" s="244">
        <v>361069.6400000001</v>
      </c>
      <c r="V28" s="244">
        <v>0</v>
      </c>
      <c r="W28" s="244">
        <v>166.8</v>
      </c>
      <c r="X28" s="244">
        <v>0</v>
      </c>
      <c r="Y28" s="244">
        <v>0</v>
      </c>
      <c r="Z28" s="244">
        <v>0</v>
      </c>
      <c r="AA28" s="244">
        <v>0</v>
      </c>
      <c r="AB28" s="244">
        <v>0</v>
      </c>
      <c r="AC28" s="244">
        <v>27106.747579757823</v>
      </c>
      <c r="AD28" s="244">
        <v>0</v>
      </c>
      <c r="AE28" s="244">
        <v>30603.41</v>
      </c>
      <c r="AF28" s="244">
        <v>0</v>
      </c>
      <c r="AG28" s="244">
        <v>3765.66</v>
      </c>
      <c r="AH28" s="244">
        <v>0</v>
      </c>
      <c r="AI28" s="244">
        <v>0</v>
      </c>
      <c r="AJ28" s="244">
        <v>0</v>
      </c>
      <c r="AK28" s="244">
        <v>0</v>
      </c>
      <c r="AL28" s="244">
        <v>0</v>
      </c>
      <c r="AM28" s="244">
        <v>0</v>
      </c>
      <c r="AN28" s="244">
        <v>0</v>
      </c>
      <c r="AO28" s="244">
        <v>8365.62</v>
      </c>
      <c r="AP28" s="244">
        <v>0</v>
      </c>
      <c r="AQ28" s="244">
        <v>0</v>
      </c>
      <c r="AR28" s="244">
        <v>0</v>
      </c>
      <c r="AS28" s="244">
        <v>0</v>
      </c>
      <c r="AT28" s="244">
        <v>0</v>
      </c>
      <c r="AU28" s="244">
        <v>0</v>
      </c>
      <c r="AV28" s="244">
        <v>0</v>
      </c>
      <c r="AW28" s="244">
        <v>0</v>
      </c>
      <c r="AX28" s="244">
        <v>0</v>
      </c>
      <c r="AY28" s="244">
        <v>1718.92</v>
      </c>
      <c r="AZ28" s="244">
        <v>0</v>
      </c>
      <c r="BA28" s="244">
        <v>0</v>
      </c>
      <c r="BB28" s="244">
        <v>0</v>
      </c>
      <c r="BC28" s="245">
        <v>9322701.892410122</v>
      </c>
      <c r="BD28" s="245">
        <v>194065.93</v>
      </c>
    </row>
    <row r="29" spans="1:56" ht="15.75">
      <c r="A29" s="228">
        <v>14</v>
      </c>
      <c r="B29" s="243" t="s">
        <v>811</v>
      </c>
      <c r="C29" s="244">
        <v>0</v>
      </c>
      <c r="D29" s="244">
        <v>0</v>
      </c>
      <c r="E29" s="244">
        <v>148931.21999999997</v>
      </c>
      <c r="F29" s="244">
        <v>0</v>
      </c>
      <c r="G29" s="244">
        <v>0</v>
      </c>
      <c r="H29" s="244">
        <v>0</v>
      </c>
      <c r="I29" s="244">
        <v>-901</v>
      </c>
      <c r="J29" s="244">
        <v>0</v>
      </c>
      <c r="K29" s="244">
        <v>0</v>
      </c>
      <c r="L29" s="244">
        <v>0</v>
      </c>
      <c r="M29" s="244">
        <v>174089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244">
        <v>0</v>
      </c>
      <c r="Y29" s="244">
        <v>0</v>
      </c>
      <c r="Z29" s="244">
        <v>0</v>
      </c>
      <c r="AA29" s="244">
        <v>0</v>
      </c>
      <c r="AB29" s="244">
        <v>0</v>
      </c>
      <c r="AC29" s="244">
        <v>106.55653562307815</v>
      </c>
      <c r="AD29" s="244">
        <v>0</v>
      </c>
      <c r="AE29" s="244">
        <v>0</v>
      </c>
      <c r="AF29" s="244">
        <v>0</v>
      </c>
      <c r="AG29" s="244">
        <v>0</v>
      </c>
      <c r="AH29" s="244">
        <v>0</v>
      </c>
      <c r="AI29" s="244">
        <v>0</v>
      </c>
      <c r="AJ29" s="244">
        <v>0</v>
      </c>
      <c r="AK29" s="244">
        <v>1624854.07</v>
      </c>
      <c r="AL29" s="244">
        <v>0</v>
      </c>
      <c r="AM29" s="244">
        <v>0</v>
      </c>
      <c r="AN29" s="244">
        <v>0</v>
      </c>
      <c r="AO29" s="244">
        <v>0</v>
      </c>
      <c r="AP29" s="244">
        <v>0</v>
      </c>
      <c r="AQ29" s="244">
        <v>0</v>
      </c>
      <c r="AR29" s="244">
        <v>0</v>
      </c>
      <c r="AS29" s="244">
        <v>0</v>
      </c>
      <c r="AT29" s="244">
        <v>0</v>
      </c>
      <c r="AU29" s="244">
        <v>0</v>
      </c>
      <c r="AV29" s="244">
        <v>0</v>
      </c>
      <c r="AW29" s="244">
        <v>0</v>
      </c>
      <c r="AX29" s="244">
        <v>0</v>
      </c>
      <c r="AY29" s="244">
        <v>0</v>
      </c>
      <c r="AZ29" s="244">
        <v>0</v>
      </c>
      <c r="BA29" s="244">
        <v>0</v>
      </c>
      <c r="BB29" s="244">
        <v>0</v>
      </c>
      <c r="BC29" s="245">
        <v>1947079.846535623</v>
      </c>
      <c r="BD29" s="245">
        <v>0</v>
      </c>
    </row>
    <row r="30" spans="1:56" ht="15.75">
      <c r="A30" s="228">
        <v>15</v>
      </c>
      <c r="B30" s="243" t="s">
        <v>812</v>
      </c>
      <c r="C30" s="244">
        <v>0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68213.70999999999</v>
      </c>
      <c r="L30" s="244">
        <v>0</v>
      </c>
      <c r="M30" s="244">
        <v>223944.79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-2141.94</v>
      </c>
      <c r="T30" s="244">
        <v>0</v>
      </c>
      <c r="U30" s="244">
        <v>0</v>
      </c>
      <c r="V30" s="244">
        <v>0</v>
      </c>
      <c r="W30" s="244">
        <v>0</v>
      </c>
      <c r="X30" s="244">
        <v>0</v>
      </c>
      <c r="Y30" s="244">
        <v>0</v>
      </c>
      <c r="Z30" s="244">
        <v>0</v>
      </c>
      <c r="AA30" s="244">
        <v>0</v>
      </c>
      <c r="AB30" s="244">
        <v>0</v>
      </c>
      <c r="AC30" s="244">
        <v>3247.9941533956144</v>
      </c>
      <c r="AD30" s="244">
        <v>0</v>
      </c>
      <c r="AE30" s="244">
        <v>0</v>
      </c>
      <c r="AF30" s="244">
        <v>0</v>
      </c>
      <c r="AG30" s="244">
        <v>0</v>
      </c>
      <c r="AH30" s="244">
        <v>0</v>
      </c>
      <c r="AI30" s="244">
        <v>0</v>
      </c>
      <c r="AJ30" s="244">
        <v>0</v>
      </c>
      <c r="AK30" s="244">
        <v>0</v>
      </c>
      <c r="AL30" s="244">
        <v>0</v>
      </c>
      <c r="AM30" s="244">
        <v>0</v>
      </c>
      <c r="AN30" s="244">
        <v>0</v>
      </c>
      <c r="AO30" s="244">
        <v>0</v>
      </c>
      <c r="AP30" s="244">
        <v>0</v>
      </c>
      <c r="AQ30" s="244">
        <v>0</v>
      </c>
      <c r="AR30" s="244">
        <v>0</v>
      </c>
      <c r="AS30" s="244">
        <v>0</v>
      </c>
      <c r="AT30" s="244">
        <v>0</v>
      </c>
      <c r="AU30" s="244">
        <v>0</v>
      </c>
      <c r="AV30" s="244">
        <v>0</v>
      </c>
      <c r="AW30" s="244">
        <v>0</v>
      </c>
      <c r="AX30" s="244">
        <v>0</v>
      </c>
      <c r="AY30" s="244">
        <v>0</v>
      </c>
      <c r="AZ30" s="244">
        <v>0</v>
      </c>
      <c r="BA30" s="244">
        <v>0</v>
      </c>
      <c r="BB30" s="244">
        <v>0</v>
      </c>
      <c r="BC30" s="245">
        <v>293264.5541533956</v>
      </c>
      <c r="BD30" s="245">
        <v>0</v>
      </c>
    </row>
    <row r="31" spans="1:56" ht="15.75">
      <c r="A31" s="228">
        <v>16</v>
      </c>
      <c r="B31" s="243" t="s">
        <v>813</v>
      </c>
      <c r="C31" s="244">
        <v>25069.690000000002</v>
      </c>
      <c r="D31" s="244">
        <v>0</v>
      </c>
      <c r="E31" s="244">
        <v>-11759.814398719785</v>
      </c>
      <c r="F31" s="244">
        <v>0</v>
      </c>
      <c r="G31" s="244">
        <v>1272</v>
      </c>
      <c r="H31" s="244">
        <v>0</v>
      </c>
      <c r="I31" s="244">
        <v>0</v>
      </c>
      <c r="J31" s="244">
        <v>0</v>
      </c>
      <c r="K31" s="244">
        <v>567745.13</v>
      </c>
      <c r="L31" s="244">
        <v>0</v>
      </c>
      <c r="M31" s="244">
        <v>-200</v>
      </c>
      <c r="N31" s="244">
        <v>0</v>
      </c>
      <c r="O31" s="244">
        <v>6087.88</v>
      </c>
      <c r="P31" s="244">
        <v>0</v>
      </c>
      <c r="Q31" s="244">
        <v>278790.83</v>
      </c>
      <c r="R31" s="244">
        <v>0</v>
      </c>
      <c r="S31" s="244">
        <v>70959.99999999983</v>
      </c>
      <c r="T31" s="244">
        <v>0</v>
      </c>
      <c r="U31" s="244">
        <v>18475.55</v>
      </c>
      <c r="V31" s="244">
        <v>0</v>
      </c>
      <c r="W31" s="244">
        <v>0</v>
      </c>
      <c r="X31" s="244">
        <v>0</v>
      </c>
      <c r="Y31" s="244">
        <v>2577</v>
      </c>
      <c r="Z31" s="244">
        <v>0</v>
      </c>
      <c r="AA31" s="244">
        <v>0</v>
      </c>
      <c r="AB31" s="244">
        <v>0</v>
      </c>
      <c r="AC31" s="244">
        <v>921.8195213403197</v>
      </c>
      <c r="AD31" s="244">
        <v>0</v>
      </c>
      <c r="AE31" s="244">
        <v>0</v>
      </c>
      <c r="AF31" s="244">
        <v>0</v>
      </c>
      <c r="AG31" s="244">
        <v>69702.56</v>
      </c>
      <c r="AH31" s="244">
        <v>0</v>
      </c>
      <c r="AI31" s="244">
        <v>0</v>
      </c>
      <c r="AJ31" s="244">
        <v>0</v>
      </c>
      <c r="AK31" s="244">
        <v>0</v>
      </c>
      <c r="AL31" s="244">
        <v>0</v>
      </c>
      <c r="AM31" s="244">
        <v>0</v>
      </c>
      <c r="AN31" s="244">
        <v>0</v>
      </c>
      <c r="AO31" s="244">
        <v>16941.34</v>
      </c>
      <c r="AP31" s="244">
        <v>0</v>
      </c>
      <c r="AQ31" s="244">
        <v>0</v>
      </c>
      <c r="AR31" s="244">
        <v>0</v>
      </c>
      <c r="AS31" s="244">
        <v>229.76863232391574</v>
      </c>
      <c r="AT31" s="244">
        <v>0</v>
      </c>
      <c r="AU31" s="244">
        <v>0</v>
      </c>
      <c r="AV31" s="244">
        <v>0</v>
      </c>
      <c r="AW31" s="244">
        <v>0</v>
      </c>
      <c r="AX31" s="244">
        <v>0</v>
      </c>
      <c r="AY31" s="244">
        <v>18379.28</v>
      </c>
      <c r="AZ31" s="244">
        <v>0</v>
      </c>
      <c r="BA31" s="244">
        <v>0</v>
      </c>
      <c r="BB31" s="244">
        <v>0</v>
      </c>
      <c r="BC31" s="245">
        <v>1065193.0337549443</v>
      </c>
      <c r="BD31" s="245">
        <v>0</v>
      </c>
    </row>
    <row r="32" spans="1:56" ht="15.75">
      <c r="A32" s="228">
        <v>17</v>
      </c>
      <c r="B32" s="249" t="s">
        <v>814</v>
      </c>
      <c r="C32" s="244">
        <v>0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v>0</v>
      </c>
      <c r="R32" s="244">
        <v>0</v>
      </c>
      <c r="S32" s="244">
        <v>0</v>
      </c>
      <c r="T32" s="244">
        <v>0</v>
      </c>
      <c r="U32" s="244">
        <v>0</v>
      </c>
      <c r="V32" s="244">
        <v>0</v>
      </c>
      <c r="W32" s="244">
        <v>0</v>
      </c>
      <c r="X32" s="244">
        <v>0</v>
      </c>
      <c r="Y32" s="244">
        <v>0</v>
      </c>
      <c r="Z32" s="244">
        <v>0</v>
      </c>
      <c r="AA32" s="244">
        <v>0</v>
      </c>
      <c r="AB32" s="244">
        <v>0</v>
      </c>
      <c r="AC32" s="244">
        <v>0</v>
      </c>
      <c r="AD32" s="244">
        <v>0</v>
      </c>
      <c r="AE32" s="244">
        <v>0</v>
      </c>
      <c r="AF32" s="244">
        <v>0</v>
      </c>
      <c r="AG32" s="244">
        <v>0</v>
      </c>
      <c r="AH32" s="244">
        <v>0</v>
      </c>
      <c r="AI32" s="244">
        <v>0</v>
      </c>
      <c r="AJ32" s="244">
        <v>0</v>
      </c>
      <c r="AK32" s="244">
        <v>0</v>
      </c>
      <c r="AL32" s="244">
        <v>0</v>
      </c>
      <c r="AM32" s="244">
        <v>0</v>
      </c>
      <c r="AN32" s="244">
        <v>0</v>
      </c>
      <c r="AO32" s="244">
        <v>0</v>
      </c>
      <c r="AP32" s="244">
        <v>0</v>
      </c>
      <c r="AQ32" s="244">
        <v>0</v>
      </c>
      <c r="AR32" s="244">
        <v>0</v>
      </c>
      <c r="AS32" s="244">
        <v>0</v>
      </c>
      <c r="AT32" s="244">
        <v>0</v>
      </c>
      <c r="AU32" s="244">
        <v>0</v>
      </c>
      <c r="AV32" s="244">
        <v>0</v>
      </c>
      <c r="AW32" s="244">
        <v>0</v>
      </c>
      <c r="AX32" s="244">
        <v>0</v>
      </c>
      <c r="AY32" s="244">
        <v>0</v>
      </c>
      <c r="AZ32" s="244">
        <v>0</v>
      </c>
      <c r="BA32" s="244">
        <v>0</v>
      </c>
      <c r="BB32" s="244">
        <v>0</v>
      </c>
      <c r="BC32" s="245">
        <v>0</v>
      </c>
      <c r="BD32" s="245">
        <v>0</v>
      </c>
    </row>
    <row r="33" spans="1:56" ht="15.75">
      <c r="A33" s="228">
        <v>18</v>
      </c>
      <c r="B33" s="250" t="s">
        <v>815</v>
      </c>
      <c r="C33" s="244">
        <v>398282.9100000001</v>
      </c>
      <c r="D33" s="244">
        <v>0</v>
      </c>
      <c r="E33" s="244">
        <v>549227.5388174404</v>
      </c>
      <c r="F33" s="244">
        <v>0</v>
      </c>
      <c r="G33" s="244">
        <v>202513</v>
      </c>
      <c r="H33" s="244">
        <v>0</v>
      </c>
      <c r="I33" s="244">
        <v>1610276</v>
      </c>
      <c r="J33" s="244">
        <v>0</v>
      </c>
      <c r="K33" s="244">
        <v>1293182.69</v>
      </c>
      <c r="L33" s="244">
        <v>0</v>
      </c>
      <c r="M33" s="244">
        <v>501392.63</v>
      </c>
      <c r="N33" s="244">
        <v>155.68</v>
      </c>
      <c r="O33" s="244">
        <v>130873.29000000001</v>
      </c>
      <c r="P33" s="244">
        <v>0</v>
      </c>
      <c r="Q33" s="244">
        <v>115188.88000000002</v>
      </c>
      <c r="R33" s="244">
        <v>0</v>
      </c>
      <c r="S33" s="244">
        <v>910109.7200000002</v>
      </c>
      <c r="T33" s="244">
        <v>0</v>
      </c>
      <c r="U33" s="244">
        <v>4511.71</v>
      </c>
      <c r="V33" s="244">
        <v>0</v>
      </c>
      <c r="W33" s="244">
        <v>1977.7</v>
      </c>
      <c r="X33" s="244">
        <v>0</v>
      </c>
      <c r="Y33" s="244">
        <v>217014.88541010002</v>
      </c>
      <c r="Z33" s="244">
        <v>0</v>
      </c>
      <c r="AA33" s="244">
        <v>0</v>
      </c>
      <c r="AB33" s="244">
        <v>0</v>
      </c>
      <c r="AC33" s="244">
        <v>15461.788564752715</v>
      </c>
      <c r="AD33" s="244">
        <v>0</v>
      </c>
      <c r="AE33" s="244">
        <v>156.3</v>
      </c>
      <c r="AF33" s="244">
        <v>0</v>
      </c>
      <c r="AG33" s="244">
        <v>264875.11</v>
      </c>
      <c r="AH33" s="244">
        <v>0</v>
      </c>
      <c r="AI33" s="244">
        <v>0</v>
      </c>
      <c r="AJ33" s="244">
        <v>0</v>
      </c>
      <c r="AK33" s="244">
        <v>0</v>
      </c>
      <c r="AL33" s="244">
        <v>0</v>
      </c>
      <c r="AM33" s="244">
        <v>0</v>
      </c>
      <c r="AN33" s="244">
        <v>0</v>
      </c>
      <c r="AO33" s="244">
        <v>0</v>
      </c>
      <c r="AP33" s="244">
        <v>0</v>
      </c>
      <c r="AQ33" s="244">
        <v>0</v>
      </c>
      <c r="AR33" s="244">
        <v>0</v>
      </c>
      <c r="AS33" s="244">
        <v>0.3967725479961722</v>
      </c>
      <c r="AT33" s="244">
        <v>0</v>
      </c>
      <c r="AU33" s="244">
        <v>0</v>
      </c>
      <c r="AV33" s="244">
        <v>0</v>
      </c>
      <c r="AW33" s="244">
        <v>0</v>
      </c>
      <c r="AX33" s="244">
        <v>0</v>
      </c>
      <c r="AY33" s="244">
        <v>0</v>
      </c>
      <c r="AZ33" s="244">
        <v>0</v>
      </c>
      <c r="BA33" s="244">
        <v>0</v>
      </c>
      <c r="BB33" s="244">
        <v>0</v>
      </c>
      <c r="BC33" s="245">
        <v>6215044.549564841</v>
      </c>
      <c r="BD33" s="245">
        <v>155.68</v>
      </c>
    </row>
    <row r="34" spans="1:59" s="251" customFormat="1" ht="18" customHeight="1">
      <c r="A34" s="297" t="s">
        <v>38</v>
      </c>
      <c r="B34" s="298"/>
      <c r="C34" s="244">
        <v>110625076.22000003</v>
      </c>
      <c r="D34" s="244">
        <v>4146798.1799999997</v>
      </c>
      <c r="E34" s="244">
        <v>101720521.37675714</v>
      </c>
      <c r="F34" s="244">
        <v>65528.66</v>
      </c>
      <c r="G34" s="244">
        <v>100703089</v>
      </c>
      <c r="H34" s="244">
        <v>0</v>
      </c>
      <c r="I34" s="244">
        <v>99049705</v>
      </c>
      <c r="J34" s="244">
        <v>642522.8400000001</v>
      </c>
      <c r="K34" s="244">
        <v>79605848.63000001</v>
      </c>
      <c r="L34" s="244">
        <v>260451.82</v>
      </c>
      <c r="M34" s="244">
        <v>73142170.25</v>
      </c>
      <c r="N34" s="244">
        <v>3571789.7249062997</v>
      </c>
      <c r="O34" s="244">
        <v>63168820.97999999</v>
      </c>
      <c r="P34" s="244">
        <v>0</v>
      </c>
      <c r="Q34" s="244">
        <v>62751822.95000005</v>
      </c>
      <c r="R34" s="244">
        <v>0</v>
      </c>
      <c r="S34" s="244">
        <v>62436118.39999986</v>
      </c>
      <c r="T34" s="244">
        <v>188593.96</v>
      </c>
      <c r="U34" s="244">
        <v>36368782.47</v>
      </c>
      <c r="V34" s="244">
        <v>0</v>
      </c>
      <c r="W34" s="244">
        <v>24273319.448860202</v>
      </c>
      <c r="X34" s="244">
        <v>0</v>
      </c>
      <c r="Y34" s="244">
        <v>8193406.061429886</v>
      </c>
      <c r="Z34" s="244">
        <v>0</v>
      </c>
      <c r="AA34" s="244">
        <v>7652386.57</v>
      </c>
      <c r="AB34" s="244">
        <v>0</v>
      </c>
      <c r="AC34" s="244">
        <v>7417711.563802601</v>
      </c>
      <c r="AD34" s="244">
        <v>0</v>
      </c>
      <c r="AE34" s="244">
        <v>6030632.487917992</v>
      </c>
      <c r="AF34" s="244">
        <v>0</v>
      </c>
      <c r="AG34" s="244">
        <v>3557907.9999999995</v>
      </c>
      <c r="AH34" s="244">
        <v>0</v>
      </c>
      <c r="AI34" s="244">
        <v>2188612.4899999984</v>
      </c>
      <c r="AJ34" s="244">
        <v>0</v>
      </c>
      <c r="AK34" s="244">
        <v>1624854.07</v>
      </c>
      <c r="AL34" s="244">
        <v>0</v>
      </c>
      <c r="AM34" s="244">
        <v>1424115.5699999998</v>
      </c>
      <c r="AN34" s="244">
        <v>0</v>
      </c>
      <c r="AO34" s="244">
        <v>1202058.2300000002</v>
      </c>
      <c r="AP34" s="244">
        <v>0</v>
      </c>
      <c r="AQ34" s="244">
        <v>539523</v>
      </c>
      <c r="AR34" s="244">
        <v>0</v>
      </c>
      <c r="AS34" s="244">
        <v>442152.05</v>
      </c>
      <c r="AT34" s="244">
        <v>0</v>
      </c>
      <c r="AU34" s="244">
        <v>384468.8600000012</v>
      </c>
      <c r="AV34" s="244">
        <v>0</v>
      </c>
      <c r="AW34" s="244">
        <v>307441.24999999744</v>
      </c>
      <c r="AX34" s="244">
        <v>0</v>
      </c>
      <c r="AY34" s="244">
        <v>276204.47000000003</v>
      </c>
      <c r="AZ34" s="244">
        <v>0</v>
      </c>
      <c r="BA34" s="244">
        <v>952.4</v>
      </c>
      <c r="BB34" s="244">
        <v>0</v>
      </c>
      <c r="BC34" s="245">
        <v>855087701.7987679</v>
      </c>
      <c r="BD34" s="245">
        <v>8875685.1849063</v>
      </c>
      <c r="BG34" s="252"/>
    </row>
    <row r="35" spans="1:56" ht="15.75" customHeight="1">
      <c r="A35" s="302" t="s">
        <v>821</v>
      </c>
      <c r="B35" s="303"/>
      <c r="C35" s="290">
        <v>0.12937278361890647</v>
      </c>
      <c r="D35" s="291"/>
      <c r="E35" s="290">
        <v>0.1189591677704839</v>
      </c>
      <c r="F35" s="291"/>
      <c r="G35" s="290">
        <v>0.11776931043232214</v>
      </c>
      <c r="H35" s="291"/>
      <c r="I35" s="290">
        <v>0.1158357263139657</v>
      </c>
      <c r="J35" s="291"/>
      <c r="K35" s="290">
        <v>0.09309670629403351</v>
      </c>
      <c r="L35" s="291"/>
      <c r="M35" s="290">
        <v>0.08553762391405895</v>
      </c>
      <c r="N35" s="291"/>
      <c r="O35" s="290">
        <v>0.07387408431569961</v>
      </c>
      <c r="P35" s="291"/>
      <c r="Q35" s="290">
        <v>0.07338641734408637</v>
      </c>
      <c r="R35" s="291"/>
      <c r="S35" s="290">
        <v>0.07301721012787207</v>
      </c>
      <c r="T35" s="291"/>
      <c r="U35" s="290">
        <v>0.042532224932593926</v>
      </c>
      <c r="V35" s="291"/>
      <c r="W35" s="290">
        <v>0.0283869355129289</v>
      </c>
      <c r="X35" s="291"/>
      <c r="Y35" s="290">
        <v>0.009581948195716282</v>
      </c>
      <c r="Z35" s="291"/>
      <c r="AA35" s="290">
        <v>0.00894924176070173</v>
      </c>
      <c r="AB35" s="291"/>
      <c r="AC35" s="290">
        <v>0.00867479622054984</v>
      </c>
      <c r="AD35" s="291"/>
      <c r="AE35" s="290">
        <v>0.007052647904106112</v>
      </c>
      <c r="AF35" s="291"/>
      <c r="AG35" s="290">
        <v>0.0041608691044387166</v>
      </c>
      <c r="AH35" s="291"/>
      <c r="AI35" s="290">
        <v>0.002559518146964363</v>
      </c>
      <c r="AJ35" s="291"/>
      <c r="AK35" s="290">
        <v>0.001900219201588266</v>
      </c>
      <c r="AL35" s="291"/>
      <c r="AM35" s="290">
        <v>0.0016654614105713617</v>
      </c>
      <c r="AN35" s="291"/>
      <c r="AO35" s="290">
        <v>0.00140577186114517</v>
      </c>
      <c r="AP35" s="291"/>
      <c r="AQ35" s="290">
        <v>0.000630956332157574</v>
      </c>
      <c r="AR35" s="291"/>
      <c r="AS35" s="290">
        <v>0.0005170838606027032</v>
      </c>
      <c r="AT35" s="291"/>
      <c r="AU35" s="290">
        <v>0.0004496250609045482</v>
      </c>
      <c r="AV35" s="291"/>
      <c r="AW35" s="290">
        <v>0.0003595435291061514</v>
      </c>
      <c r="AX35" s="291"/>
      <c r="AY35" s="290">
        <v>0.0003230130306154264</v>
      </c>
      <c r="AZ35" s="291"/>
      <c r="BA35" s="290">
        <v>1.1138038799956136E-06</v>
      </c>
      <c r="BB35" s="291"/>
      <c r="BC35" s="295"/>
      <c r="BD35" s="296"/>
    </row>
    <row r="36" ht="18" customHeight="1">
      <c r="A36" s="253" t="s">
        <v>861</v>
      </c>
    </row>
    <row r="38" spans="3:55" ht="12.75">
      <c r="C38" s="275"/>
      <c r="E38" s="275"/>
      <c r="G38" s="275"/>
      <c r="I38" s="275"/>
      <c r="K38" s="275"/>
      <c r="M38" s="275"/>
      <c r="O38" s="275"/>
      <c r="Q38" s="275"/>
      <c r="S38" s="275"/>
      <c r="U38" s="275"/>
      <c r="W38" s="275"/>
      <c r="Y38" s="275"/>
      <c r="AA38" s="275"/>
      <c r="AC38" s="275"/>
      <c r="AE38" s="275"/>
      <c r="AG38" s="275"/>
      <c r="AI38" s="275"/>
      <c r="AK38" s="275"/>
      <c r="AM38" s="275"/>
      <c r="AO38" s="275"/>
      <c r="AQ38" s="275"/>
      <c r="AS38" s="275"/>
      <c r="AU38" s="275"/>
      <c r="AW38" s="275"/>
      <c r="AY38" s="275"/>
      <c r="BA38" s="275"/>
      <c r="BC38" s="275"/>
    </row>
    <row r="39" spans="3:55" ht="12.75">
      <c r="C39" s="275"/>
      <c r="E39" s="275"/>
      <c r="G39" s="275"/>
      <c r="I39" s="275"/>
      <c r="K39" s="275"/>
      <c r="M39" s="275"/>
      <c r="O39" s="275"/>
      <c r="Q39" s="275"/>
      <c r="S39" s="275"/>
      <c r="U39" s="275"/>
      <c r="W39" s="275"/>
      <c r="Y39" s="275"/>
      <c r="AA39" s="275"/>
      <c r="AC39" s="275"/>
      <c r="AE39" s="275"/>
      <c r="AG39" s="275"/>
      <c r="AI39" s="275"/>
      <c r="AK39" s="275"/>
      <c r="AM39" s="275"/>
      <c r="AO39" s="275"/>
      <c r="AQ39" s="275"/>
      <c r="AS39" s="275"/>
      <c r="AU39" s="275"/>
      <c r="AW39" s="275"/>
      <c r="AY39" s="275"/>
      <c r="BA39" s="275"/>
      <c r="BC39" s="275"/>
    </row>
    <row r="40" spans="13:14" ht="12.75">
      <c r="M40" s="254"/>
      <c r="N40" s="255"/>
    </row>
    <row r="41" spans="13:14" ht="12.75">
      <c r="M41" s="254"/>
      <c r="N41" s="255"/>
    </row>
    <row r="42" spans="13:14" ht="12.75">
      <c r="M42" s="254"/>
      <c r="N42" s="255"/>
    </row>
    <row r="43" spans="13:14" ht="12.75">
      <c r="M43" s="254"/>
      <c r="N43" s="255"/>
    </row>
    <row r="44" spans="13:21" ht="12.75">
      <c r="M44" s="254"/>
      <c r="N44" s="255"/>
      <c r="S44" s="255"/>
      <c r="T44" s="254"/>
      <c r="U44" s="256"/>
    </row>
    <row r="45" spans="13:21" ht="12.75">
      <c r="M45" s="254"/>
      <c r="N45" s="255"/>
      <c r="S45" s="255"/>
      <c r="T45" s="254"/>
      <c r="U45" s="256"/>
    </row>
    <row r="46" spans="13:21" ht="12.75">
      <c r="M46" s="254"/>
      <c r="N46" s="255"/>
      <c r="S46" s="255"/>
      <c r="T46" s="254"/>
      <c r="U46" s="256"/>
    </row>
    <row r="47" spans="13:21" ht="12.75">
      <c r="M47" s="254"/>
      <c r="N47" s="255"/>
      <c r="S47" s="255"/>
      <c r="T47" s="254"/>
      <c r="U47" s="256"/>
    </row>
    <row r="48" spans="13:21" ht="12.75">
      <c r="M48" s="254"/>
      <c r="N48" s="255"/>
      <c r="S48" s="255"/>
      <c r="T48" s="254"/>
      <c r="U48" s="256"/>
    </row>
    <row r="49" spans="13:21" ht="12.75">
      <c r="M49" s="254"/>
      <c r="N49" s="255"/>
      <c r="S49" s="255"/>
      <c r="T49" s="254"/>
      <c r="U49" s="256"/>
    </row>
    <row r="50" spans="19:21" ht="12.75">
      <c r="S50" s="255"/>
      <c r="T50" s="254"/>
      <c r="U50" s="256"/>
    </row>
    <row r="51" spans="19:21" ht="12.75">
      <c r="S51" s="255"/>
      <c r="T51" s="254"/>
      <c r="U51" s="256"/>
    </row>
    <row r="52" spans="19:21" ht="12.75">
      <c r="S52" s="255"/>
      <c r="T52" s="254"/>
      <c r="U52" s="256"/>
    </row>
    <row r="53" spans="19:21" ht="12.75">
      <c r="S53" s="255"/>
      <c r="T53" s="254"/>
      <c r="U53" s="256"/>
    </row>
    <row r="54" spans="19:20" ht="12.75">
      <c r="S54" s="255"/>
      <c r="T54" s="254"/>
    </row>
    <row r="76" spans="1:5" ht="12.75">
      <c r="A76" s="262"/>
      <c r="B76" s="262"/>
      <c r="C76" s="262"/>
      <c r="D76" s="262"/>
      <c r="E76" s="262"/>
    </row>
    <row r="77" spans="1:5" ht="12.75">
      <c r="A77" s="262"/>
      <c r="B77" s="262"/>
      <c r="C77" s="262"/>
      <c r="D77" s="262"/>
      <c r="E77" s="262"/>
    </row>
    <row r="78" spans="1:5" ht="12.75">
      <c r="A78" s="262"/>
      <c r="B78" s="262"/>
      <c r="C78" s="262"/>
      <c r="D78" s="262"/>
      <c r="E78" s="262"/>
    </row>
    <row r="79" spans="1:5" ht="12.75">
      <c r="A79" s="262"/>
      <c r="B79" s="262"/>
      <c r="C79" s="262"/>
      <c r="D79" s="262"/>
      <c r="E79" s="262"/>
    </row>
    <row r="80" spans="1:5" ht="15.75">
      <c r="A80" s="263">
        <v>0.04843644969694054</v>
      </c>
      <c r="B80" s="264" t="s">
        <v>822</v>
      </c>
      <c r="C80" s="265"/>
      <c r="D80" s="265"/>
      <c r="E80" s="266"/>
    </row>
    <row r="81" spans="1:5" ht="15.75">
      <c r="A81" s="263">
        <v>0.8289001622672318</v>
      </c>
      <c r="B81" s="264" t="s">
        <v>823</v>
      </c>
      <c r="C81" s="265"/>
      <c r="D81" s="265"/>
      <c r="E81" s="266"/>
    </row>
    <row r="82" spans="1:5" ht="15.75">
      <c r="A82" s="263">
        <v>-2.909135506876631E-06</v>
      </c>
      <c r="B82" s="264" t="s">
        <v>824</v>
      </c>
      <c r="C82" s="265"/>
      <c r="D82" s="265"/>
      <c r="E82" s="266"/>
    </row>
    <row r="83" spans="1:5" ht="15.75">
      <c r="A83" s="263">
        <v>0.0016437329143259537</v>
      </c>
      <c r="B83" s="264" t="s">
        <v>825</v>
      </c>
      <c r="C83" s="265"/>
      <c r="D83" s="265"/>
      <c r="E83" s="266"/>
    </row>
    <row r="84" spans="1:5" ht="15.75">
      <c r="A84" s="263">
        <v>0.0052525491009605815</v>
      </c>
      <c r="B84" s="264" t="s">
        <v>826</v>
      </c>
      <c r="C84" s="265"/>
      <c r="D84" s="265"/>
      <c r="E84" s="266"/>
    </row>
    <row r="85" spans="1:5" ht="15.75">
      <c r="A85" s="263">
        <v>0.005052480757662496</v>
      </c>
      <c r="B85" s="264" t="s">
        <v>827</v>
      </c>
      <c r="C85" s="265"/>
      <c r="D85" s="265"/>
      <c r="E85" s="266"/>
    </row>
    <row r="86" spans="1:5" ht="15.75">
      <c r="A86" s="263">
        <v>0.08868086630366222</v>
      </c>
      <c r="B86" s="264" t="s">
        <v>828</v>
      </c>
      <c r="C86" s="265"/>
      <c r="D86" s="265"/>
      <c r="E86" s="266"/>
    </row>
    <row r="87" spans="1:5" ht="15.75">
      <c r="A87" s="263">
        <v>0.010902626564268</v>
      </c>
      <c r="B87" s="264" t="s">
        <v>829</v>
      </c>
      <c r="C87" s="265"/>
      <c r="D87" s="265"/>
      <c r="E87" s="266"/>
    </row>
    <row r="88" spans="1:5" ht="15.75">
      <c r="A88" s="263">
        <v>0.003865729126369627</v>
      </c>
      <c r="B88" s="264" t="s">
        <v>830</v>
      </c>
      <c r="C88" s="265"/>
      <c r="D88" s="265"/>
      <c r="E88" s="266"/>
    </row>
    <row r="89" spans="1:5" ht="15.75">
      <c r="A89" s="263">
        <v>0.007268312404085375</v>
      </c>
      <c r="B89" s="264" t="s">
        <v>831</v>
      </c>
      <c r="C89" s="265"/>
      <c r="D89" s="265"/>
      <c r="E89" s="266"/>
    </row>
    <row r="90" spans="1:5" ht="12.75">
      <c r="A90" s="262"/>
      <c r="B90" s="262"/>
      <c r="C90" s="262"/>
      <c r="D90" s="262"/>
      <c r="E90" s="262"/>
    </row>
    <row r="91" spans="1:5" ht="12.75">
      <c r="A91" s="262"/>
      <c r="B91" s="262"/>
      <c r="C91" s="262"/>
      <c r="D91" s="262"/>
      <c r="E91" s="262"/>
    </row>
    <row r="92" spans="1:5" ht="12.75">
      <c r="A92" s="262"/>
      <c r="B92" s="262"/>
      <c r="C92" s="262"/>
      <c r="D92" s="262"/>
      <c r="E92" s="262"/>
    </row>
    <row r="93" spans="1:5" ht="12.75">
      <c r="A93" s="262"/>
      <c r="B93" s="262"/>
      <c r="C93" s="262"/>
      <c r="D93" s="262"/>
      <c r="E93" s="262"/>
    </row>
  </sheetData>
  <sheetProtection/>
  <mergeCells count="59">
    <mergeCell ref="A35:B35"/>
    <mergeCell ref="I35:J35"/>
    <mergeCell ref="C35:D35"/>
    <mergeCell ref="G35:H35"/>
    <mergeCell ref="E35:F35"/>
    <mergeCell ref="M35:N35"/>
    <mergeCell ref="M3:N3"/>
    <mergeCell ref="U3:V3"/>
    <mergeCell ref="AO35:AP35"/>
    <mergeCell ref="AO3:AP3"/>
    <mergeCell ref="S35:T35"/>
    <mergeCell ref="S3:T3"/>
    <mergeCell ref="Q3:R3"/>
    <mergeCell ref="AE3:AF3"/>
    <mergeCell ref="AA3:AB3"/>
    <mergeCell ref="Q35:R35"/>
    <mergeCell ref="Y35:Z35"/>
    <mergeCell ref="AQ35:AR35"/>
    <mergeCell ref="AA35:AB35"/>
    <mergeCell ref="Y3:Z3"/>
    <mergeCell ref="AG35:AH35"/>
    <mergeCell ref="U35:V35"/>
    <mergeCell ref="BC3:BD3"/>
    <mergeCell ref="AQ3:AR3"/>
    <mergeCell ref="BA3:BB3"/>
    <mergeCell ref="AY3:AZ3"/>
    <mergeCell ref="AM3:AN3"/>
    <mergeCell ref="AU3:AV3"/>
    <mergeCell ref="AW3:AX3"/>
    <mergeCell ref="I3:J3"/>
    <mergeCell ref="A3:A4"/>
    <mergeCell ref="G3:H3"/>
    <mergeCell ref="AG3:AH3"/>
    <mergeCell ref="AC35:AD35"/>
    <mergeCell ref="AK35:AL35"/>
    <mergeCell ref="AC3:AD3"/>
    <mergeCell ref="E3:F3"/>
    <mergeCell ref="O3:P3"/>
    <mergeCell ref="K3:L3"/>
    <mergeCell ref="AY35:AZ35"/>
    <mergeCell ref="AM35:AN35"/>
    <mergeCell ref="A1:BH1"/>
    <mergeCell ref="W35:X35"/>
    <mergeCell ref="BA35:BB35"/>
    <mergeCell ref="BC35:BD35"/>
    <mergeCell ref="AI35:AJ35"/>
    <mergeCell ref="A34:B34"/>
    <mergeCell ref="B3:B4"/>
    <mergeCell ref="C3:D3"/>
    <mergeCell ref="AS35:AT35"/>
    <mergeCell ref="AW35:AX35"/>
    <mergeCell ref="K35:L35"/>
    <mergeCell ref="O35:P35"/>
    <mergeCell ref="AU35:AV35"/>
    <mergeCell ref="AK3:AL3"/>
    <mergeCell ref="AI3:AJ3"/>
    <mergeCell ref="AS3:AT3"/>
    <mergeCell ref="W3:X3"/>
    <mergeCell ref="AE35:AF35"/>
  </mergeCells>
  <printOptions horizontalCentered="1" verticalCentered="1"/>
  <pageMargins left="0" right="0" top="0.35433070866141736" bottom="0.35433070866141736" header="0.31496062992125984" footer="0.31496062992125984"/>
  <pageSetup horizontalDpi="600" verticalDpi="600" orientation="landscape" paperSize="9" scale="85" r:id="rId2"/>
  <colBreaks count="2" manualBreakCount="2">
    <brk id="24" max="36" man="1"/>
    <brk id="6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1"/>
  <sheetViews>
    <sheetView zoomScale="80" zoomScaleNormal="80" workbookViewId="0" topLeftCell="A1">
      <selection activeCell="D6" sqref="D6"/>
    </sheetView>
  </sheetViews>
  <sheetFormatPr defaultColWidth="9.140625" defaultRowHeight="12.75"/>
  <cols>
    <col min="1" max="1" width="9.57421875" style="147" customWidth="1"/>
    <col min="2" max="2" width="47.8515625" style="147" customWidth="1"/>
    <col min="3" max="3" width="20.57421875" style="147" customWidth="1"/>
    <col min="4" max="4" width="20.421875" style="147" customWidth="1"/>
    <col min="5" max="5" width="15.7109375" style="147" customWidth="1"/>
    <col min="6" max="6" width="20.57421875" style="147" customWidth="1"/>
    <col min="7" max="8" width="20.421875" style="147" customWidth="1"/>
    <col min="9" max="9" width="20.140625" style="147" bestFit="1" customWidth="1"/>
    <col min="10" max="10" width="10.140625" style="147" bestFit="1" customWidth="1"/>
    <col min="11" max="16384" width="9.140625" style="147" customWidth="1"/>
  </cols>
  <sheetData>
    <row r="1" spans="1:8" ht="21.75" customHeight="1">
      <c r="A1" s="304" t="s">
        <v>865</v>
      </c>
      <c r="B1" s="304"/>
      <c r="C1" s="304"/>
      <c r="D1" s="304"/>
      <c r="E1" s="304"/>
      <c r="F1" s="304"/>
      <c r="G1" s="304"/>
      <c r="H1" s="304"/>
    </row>
    <row r="2" spans="8:27" ht="15.75">
      <c r="H2" s="148" t="s">
        <v>762</v>
      </c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 ht="94.5">
      <c r="A3" s="149" t="s">
        <v>114</v>
      </c>
      <c r="B3" s="149" t="s">
        <v>607</v>
      </c>
      <c r="C3" s="193" t="s">
        <v>834</v>
      </c>
      <c r="D3" s="193" t="s">
        <v>835</v>
      </c>
      <c r="E3" s="193" t="s">
        <v>836</v>
      </c>
      <c r="F3" s="193" t="s">
        <v>837</v>
      </c>
      <c r="G3" s="193" t="s">
        <v>838</v>
      </c>
      <c r="H3" s="193" t="s">
        <v>839</v>
      </c>
      <c r="K3" s="201"/>
      <c r="L3" s="201"/>
      <c r="M3" s="201"/>
      <c r="N3" s="201"/>
      <c r="O3" s="201"/>
      <c r="P3" s="221" t="s">
        <v>859</v>
      </c>
      <c r="Q3" s="221" t="s">
        <v>860</v>
      </c>
      <c r="R3" s="201"/>
      <c r="S3" s="201"/>
      <c r="T3" s="201"/>
      <c r="U3" s="201"/>
      <c r="V3" s="201"/>
      <c r="W3" s="201"/>
      <c r="X3" s="201"/>
      <c r="Y3" s="201"/>
      <c r="Z3" s="201"/>
      <c r="AA3" s="201"/>
    </row>
    <row r="4" spans="1:27" ht="18" customHeight="1">
      <c r="A4" s="157">
        <v>1</v>
      </c>
      <c r="B4" s="158" t="s">
        <v>788</v>
      </c>
      <c r="C4" s="159">
        <v>38146771.15383457</v>
      </c>
      <c r="D4" s="195">
        <v>18834400.7395</v>
      </c>
      <c r="E4" s="194">
        <f aca="true" t="shared" si="0" ref="E4:E33">SUM(C4:D4)</f>
        <v>56981171.89333457</v>
      </c>
      <c r="F4" s="195">
        <v>11189842.627541857</v>
      </c>
      <c r="G4" s="220">
        <v>2501800.865</v>
      </c>
      <c r="H4" s="194">
        <f>SUM(F4:G4)</f>
        <v>13691643.492541857</v>
      </c>
      <c r="I4" s="211"/>
      <c r="J4" s="151"/>
      <c r="K4" s="201"/>
      <c r="L4" s="201"/>
      <c r="M4" s="201"/>
      <c r="N4" s="201"/>
      <c r="O4" s="201"/>
      <c r="P4" s="216">
        <v>0</v>
      </c>
      <c r="Q4" s="201">
        <v>1</v>
      </c>
      <c r="R4" s="201"/>
      <c r="S4" s="201"/>
      <c r="T4" s="201"/>
      <c r="U4" s="201"/>
      <c r="V4" s="201"/>
      <c r="W4" s="201"/>
      <c r="X4" s="201"/>
      <c r="Y4" s="201"/>
      <c r="Z4" s="201"/>
      <c r="AA4" s="201"/>
    </row>
    <row r="5" spans="1:27" ht="47.25">
      <c r="A5" s="160" t="s">
        <v>789</v>
      </c>
      <c r="B5" s="158" t="s">
        <v>790</v>
      </c>
      <c r="C5" s="159">
        <v>3705637.5700000054</v>
      </c>
      <c r="D5" s="195">
        <v>0</v>
      </c>
      <c r="E5" s="194">
        <f t="shared" si="0"/>
        <v>3705637.5700000054</v>
      </c>
      <c r="F5" s="195">
        <v>992559.9632001645</v>
      </c>
      <c r="G5" s="220">
        <v>0</v>
      </c>
      <c r="H5" s="194">
        <f aca="true" t="shared" si="1" ref="H5:H33">SUM(F5:G5)</f>
        <v>992559.9632001645</v>
      </c>
      <c r="I5" s="211"/>
      <c r="J5" s="151"/>
      <c r="K5" s="201"/>
      <c r="L5" s="201"/>
      <c r="M5" s="201"/>
      <c r="N5" s="201"/>
      <c r="O5" s="201"/>
      <c r="P5" s="218">
        <v>-6179.31</v>
      </c>
      <c r="Q5" s="219">
        <v>2</v>
      </c>
      <c r="R5" s="201"/>
      <c r="S5" s="201"/>
      <c r="T5" s="201"/>
      <c r="U5" s="201"/>
      <c r="V5" s="201"/>
      <c r="W5" s="201"/>
      <c r="X5" s="201"/>
      <c r="Y5" s="201"/>
      <c r="Z5" s="201"/>
      <c r="AA5" s="201"/>
    </row>
    <row r="6" spans="1:27" ht="18" customHeight="1">
      <c r="A6" s="157">
        <v>2</v>
      </c>
      <c r="B6" s="158" t="s">
        <v>791</v>
      </c>
      <c r="C6" s="159">
        <v>51725131.750756666</v>
      </c>
      <c r="D6" s="195">
        <v>45720213.476799995</v>
      </c>
      <c r="E6" s="194">
        <f t="shared" si="0"/>
        <v>97445345.22755666</v>
      </c>
      <c r="F6" s="195">
        <v>30227569.82710666</v>
      </c>
      <c r="G6" s="220">
        <v>16737227.117747633</v>
      </c>
      <c r="H6" s="194">
        <f t="shared" si="1"/>
        <v>46964796.94485429</v>
      </c>
      <c r="I6" s="211"/>
      <c r="J6" s="151"/>
      <c r="K6" s="201"/>
      <c r="L6" s="201"/>
      <c r="M6" s="201"/>
      <c r="N6" s="201"/>
      <c r="O6" s="201"/>
      <c r="P6" s="218">
        <v>-27220.859999999997</v>
      </c>
      <c r="Q6" s="219">
        <v>3</v>
      </c>
      <c r="R6" s="201"/>
      <c r="S6" s="201"/>
      <c r="T6" s="201"/>
      <c r="U6" s="201"/>
      <c r="V6" s="201"/>
      <c r="W6" s="201"/>
      <c r="X6" s="201"/>
      <c r="Y6" s="201"/>
      <c r="Z6" s="201"/>
      <c r="AA6" s="201"/>
    </row>
    <row r="7" spans="1:27" ht="32.25" customHeight="1">
      <c r="A7" s="157">
        <v>3</v>
      </c>
      <c r="B7" s="158" t="s">
        <v>792</v>
      </c>
      <c r="C7" s="159">
        <v>566148032.389999</v>
      </c>
      <c r="D7" s="195">
        <v>0</v>
      </c>
      <c r="E7" s="194">
        <f t="shared" si="0"/>
        <v>566148032.389999</v>
      </c>
      <c r="F7" s="195">
        <v>301894274.44341695</v>
      </c>
      <c r="G7" s="220">
        <v>0</v>
      </c>
      <c r="H7" s="194">
        <f t="shared" si="1"/>
        <v>301894274.44341695</v>
      </c>
      <c r="I7" s="211"/>
      <c r="J7" s="151"/>
      <c r="K7" s="201"/>
      <c r="L7" s="201"/>
      <c r="M7" s="201"/>
      <c r="N7" s="201"/>
      <c r="O7" s="201"/>
      <c r="P7" s="216">
        <v>0</v>
      </c>
      <c r="Q7" s="201">
        <v>4</v>
      </c>
      <c r="R7" s="201"/>
      <c r="S7" s="201"/>
      <c r="T7" s="201"/>
      <c r="U7" s="201"/>
      <c r="V7" s="201"/>
      <c r="W7" s="201"/>
      <c r="X7" s="201"/>
      <c r="Y7" s="201"/>
      <c r="Z7" s="201"/>
      <c r="AA7" s="201"/>
    </row>
    <row r="8" spans="1:27" ht="18" customHeight="1">
      <c r="A8" s="157">
        <v>4</v>
      </c>
      <c r="B8" s="158" t="s">
        <v>793</v>
      </c>
      <c r="C8" s="159">
        <v>7030492.140000001</v>
      </c>
      <c r="D8" s="195">
        <v>0</v>
      </c>
      <c r="E8" s="194">
        <f t="shared" si="0"/>
        <v>7030492.140000001</v>
      </c>
      <c r="F8" s="237">
        <v>-2487.5659947963286</v>
      </c>
      <c r="G8" s="238">
        <v>0</v>
      </c>
      <c r="H8" s="239">
        <f t="shared" si="1"/>
        <v>-2487.5659947963286</v>
      </c>
      <c r="I8" s="211"/>
      <c r="J8" s="151"/>
      <c r="K8" s="201"/>
      <c r="L8" s="201"/>
      <c r="M8" s="201"/>
      <c r="N8" s="201"/>
      <c r="O8" s="201"/>
      <c r="P8" s="216">
        <v>0</v>
      </c>
      <c r="Q8" s="201">
        <v>6</v>
      </c>
      <c r="R8" s="201"/>
      <c r="S8" s="201"/>
      <c r="T8" s="201"/>
      <c r="U8" s="201"/>
      <c r="V8" s="201"/>
      <c r="W8" s="201"/>
      <c r="X8" s="201"/>
      <c r="Y8" s="201"/>
      <c r="Z8" s="201"/>
      <c r="AA8" s="201"/>
    </row>
    <row r="9" spans="1:27" ht="18" customHeight="1">
      <c r="A9" s="157">
        <v>5</v>
      </c>
      <c r="B9" s="158" t="s">
        <v>794</v>
      </c>
      <c r="C9" s="159">
        <v>6080856.5521851005</v>
      </c>
      <c r="D9" s="195">
        <v>0</v>
      </c>
      <c r="E9" s="194">
        <f t="shared" si="0"/>
        <v>6080856.5521851005</v>
      </c>
      <c r="F9" s="195">
        <v>342531.44008197094</v>
      </c>
      <c r="G9" s="220">
        <v>0</v>
      </c>
      <c r="H9" s="194">
        <f t="shared" si="1"/>
        <v>342531.44008197094</v>
      </c>
      <c r="I9" s="211"/>
      <c r="J9" s="151"/>
      <c r="K9" s="201"/>
      <c r="L9" s="201"/>
      <c r="M9" s="201"/>
      <c r="N9" s="201"/>
      <c r="O9" s="201"/>
      <c r="P9" s="216">
        <v>0</v>
      </c>
      <c r="Q9" s="201">
        <v>7</v>
      </c>
      <c r="R9" s="201"/>
      <c r="S9" s="201"/>
      <c r="T9" s="201"/>
      <c r="U9" s="201"/>
      <c r="V9" s="201"/>
      <c r="W9" s="201"/>
      <c r="X9" s="201"/>
      <c r="Y9" s="201"/>
      <c r="Z9" s="201"/>
      <c r="AA9" s="201"/>
    </row>
    <row r="10" spans="1:27" ht="18" customHeight="1">
      <c r="A10" s="157">
        <v>6</v>
      </c>
      <c r="B10" s="158" t="s">
        <v>795</v>
      </c>
      <c r="C10" s="159">
        <v>3896810.94</v>
      </c>
      <c r="D10" s="195">
        <v>0</v>
      </c>
      <c r="E10" s="194">
        <f t="shared" si="0"/>
        <v>3896810.94</v>
      </c>
      <c r="F10" s="195">
        <v>4491356.139325568</v>
      </c>
      <c r="G10" s="220">
        <v>0</v>
      </c>
      <c r="H10" s="194">
        <f t="shared" si="1"/>
        <v>4491356.139325568</v>
      </c>
      <c r="I10" s="211"/>
      <c r="J10" s="151"/>
      <c r="K10" s="201"/>
      <c r="L10" s="201"/>
      <c r="M10" s="201"/>
      <c r="N10" s="201"/>
      <c r="O10" s="201"/>
      <c r="P10" s="216">
        <v>9507.247222030046</v>
      </c>
      <c r="Q10" s="201">
        <v>8</v>
      </c>
      <c r="R10" s="201"/>
      <c r="S10" s="201"/>
      <c r="T10" s="201"/>
      <c r="U10" s="201"/>
      <c r="V10" s="201"/>
      <c r="W10" s="201"/>
      <c r="X10" s="201"/>
      <c r="Y10" s="201"/>
      <c r="Z10" s="201"/>
      <c r="AA10" s="201"/>
    </row>
    <row r="11" spans="1:27" ht="18" customHeight="1">
      <c r="A11" s="157">
        <v>7</v>
      </c>
      <c r="B11" s="158" t="s">
        <v>796</v>
      </c>
      <c r="C11" s="159">
        <v>21190634.839999996</v>
      </c>
      <c r="D11" s="195">
        <v>0</v>
      </c>
      <c r="E11" s="194">
        <f t="shared" si="0"/>
        <v>21190634.839999996</v>
      </c>
      <c r="F11" s="195">
        <v>4320314.159452122</v>
      </c>
      <c r="G11" s="220">
        <v>0</v>
      </c>
      <c r="H11" s="194">
        <f t="shared" si="1"/>
        <v>4320314.159452122</v>
      </c>
      <c r="I11" s="211"/>
      <c r="J11" s="151"/>
      <c r="K11" s="201"/>
      <c r="L11" s="201"/>
      <c r="M11" s="201"/>
      <c r="N11" s="201"/>
      <c r="O11" s="201"/>
      <c r="P11" s="216">
        <v>0</v>
      </c>
      <c r="Q11" s="201">
        <v>9</v>
      </c>
      <c r="R11" s="201"/>
      <c r="S11" s="201"/>
      <c r="T11" s="201"/>
      <c r="U11" s="201"/>
      <c r="V11" s="201"/>
      <c r="W11" s="201"/>
      <c r="X11" s="201"/>
      <c r="Y11" s="201"/>
      <c r="Z11" s="201"/>
      <c r="AA11" s="201"/>
    </row>
    <row r="12" spans="1:27" ht="18" customHeight="1">
      <c r="A12" s="157">
        <v>8</v>
      </c>
      <c r="B12" s="158" t="s">
        <v>797</v>
      </c>
      <c r="C12" s="159">
        <v>264752968.91</v>
      </c>
      <c r="D12" s="195">
        <v>0</v>
      </c>
      <c r="E12" s="194">
        <f t="shared" si="0"/>
        <v>264752968.91</v>
      </c>
      <c r="F12" s="195">
        <v>71747261.64673094</v>
      </c>
      <c r="G12" s="220">
        <v>0</v>
      </c>
      <c r="H12" s="194">
        <f t="shared" si="1"/>
        <v>71747261.64673094</v>
      </c>
      <c r="I12" s="211"/>
      <c r="J12" s="151"/>
      <c r="K12" s="201"/>
      <c r="L12" s="201"/>
      <c r="M12" s="201"/>
      <c r="N12" s="201"/>
      <c r="O12" s="201"/>
      <c r="P12" s="216">
        <v>0</v>
      </c>
      <c r="Q12" s="201">
        <v>11</v>
      </c>
      <c r="R12" s="201"/>
      <c r="S12" s="201"/>
      <c r="T12" s="201"/>
      <c r="U12" s="201"/>
      <c r="V12" s="201"/>
      <c r="W12" s="201"/>
      <c r="X12" s="201"/>
      <c r="Y12" s="201"/>
      <c r="Z12" s="201"/>
      <c r="AA12" s="201"/>
    </row>
    <row r="13" spans="1:27" ht="18" customHeight="1">
      <c r="A13" s="155" t="s">
        <v>843</v>
      </c>
      <c r="B13" s="158" t="s">
        <v>601</v>
      </c>
      <c r="C13" s="159">
        <v>157847925.23000005</v>
      </c>
      <c r="D13" s="195">
        <v>0</v>
      </c>
      <c r="E13" s="194">
        <f t="shared" si="0"/>
        <v>157847925.23000005</v>
      </c>
      <c r="F13" s="195">
        <v>30671908.98868261</v>
      </c>
      <c r="G13" s="220">
        <v>0</v>
      </c>
      <c r="H13" s="194">
        <f t="shared" si="1"/>
        <v>30671908.98868261</v>
      </c>
      <c r="I13" s="211"/>
      <c r="J13" s="151"/>
      <c r="K13" s="201"/>
      <c r="L13" s="201"/>
      <c r="M13" s="201"/>
      <c r="N13" s="201"/>
      <c r="O13" s="201"/>
      <c r="P13" s="216">
        <v>0</v>
      </c>
      <c r="Q13" s="201">
        <v>14</v>
      </c>
      <c r="R13" s="201"/>
      <c r="S13" s="201"/>
      <c r="T13" s="201"/>
      <c r="U13" s="201"/>
      <c r="V13" s="201"/>
      <c r="W13" s="201"/>
      <c r="X13" s="201"/>
      <c r="Y13" s="201"/>
      <c r="Z13" s="201"/>
      <c r="AA13" s="201"/>
    </row>
    <row r="14" spans="1:27" ht="32.25" customHeight="1">
      <c r="A14" s="155" t="s">
        <v>844</v>
      </c>
      <c r="B14" s="158" t="s">
        <v>602</v>
      </c>
      <c r="C14" s="159">
        <v>78279484.37</v>
      </c>
      <c r="D14" s="195">
        <v>0</v>
      </c>
      <c r="E14" s="194">
        <f t="shared" si="0"/>
        <v>78279484.37</v>
      </c>
      <c r="F14" s="195">
        <v>21859203.780787807</v>
      </c>
      <c r="G14" s="220">
        <v>0</v>
      </c>
      <c r="H14" s="194">
        <f t="shared" si="1"/>
        <v>21859203.780787807</v>
      </c>
      <c r="I14" s="211"/>
      <c r="J14" s="151"/>
      <c r="K14" s="201"/>
      <c r="L14" s="201"/>
      <c r="M14" s="201"/>
      <c r="N14" s="201"/>
      <c r="O14" s="201"/>
      <c r="P14" s="216">
        <v>0</v>
      </c>
      <c r="Q14" s="201">
        <v>16</v>
      </c>
      <c r="R14" s="201"/>
      <c r="S14" s="201"/>
      <c r="T14" s="201"/>
      <c r="U14" s="201"/>
      <c r="V14" s="201"/>
      <c r="W14" s="201"/>
      <c r="X14" s="201"/>
      <c r="Y14" s="201"/>
      <c r="Z14" s="201"/>
      <c r="AA14" s="201"/>
    </row>
    <row r="15" spans="1:27" ht="18" customHeight="1">
      <c r="A15" s="155" t="s">
        <v>845</v>
      </c>
      <c r="B15" s="158" t="s">
        <v>603</v>
      </c>
      <c r="C15" s="159">
        <v>10924726.18</v>
      </c>
      <c r="D15" s="195">
        <v>0</v>
      </c>
      <c r="E15" s="194">
        <f t="shared" si="0"/>
        <v>10924726.18</v>
      </c>
      <c r="F15" s="195">
        <v>2624366.319851181</v>
      </c>
      <c r="G15" s="220">
        <v>0</v>
      </c>
      <c r="H15" s="194">
        <f t="shared" si="1"/>
        <v>2624366.319851181</v>
      </c>
      <c r="I15" s="211"/>
      <c r="J15" s="151"/>
      <c r="K15" s="201"/>
      <c r="L15" s="201"/>
      <c r="M15" s="201"/>
      <c r="N15" s="201"/>
      <c r="O15" s="201"/>
      <c r="P15" s="216">
        <v>9183.85</v>
      </c>
      <c r="Q15" s="201">
        <v>17</v>
      </c>
      <c r="R15" s="201"/>
      <c r="S15" s="201"/>
      <c r="T15" s="201"/>
      <c r="U15" s="201"/>
      <c r="V15" s="201"/>
      <c r="W15" s="201"/>
      <c r="X15" s="201"/>
      <c r="Y15" s="201"/>
      <c r="Z15" s="201"/>
      <c r="AA15" s="201"/>
    </row>
    <row r="16" spans="1:27" ht="18" customHeight="1">
      <c r="A16" s="155" t="s">
        <v>846</v>
      </c>
      <c r="B16" s="158" t="s">
        <v>604</v>
      </c>
      <c r="C16" s="159">
        <v>17700833.13</v>
      </c>
      <c r="D16" s="195">
        <v>0</v>
      </c>
      <c r="E16" s="194">
        <f t="shared" si="0"/>
        <v>17700833.13</v>
      </c>
      <c r="F16" s="195">
        <v>16591782.557409361</v>
      </c>
      <c r="G16" s="220">
        <v>0</v>
      </c>
      <c r="H16" s="194">
        <f t="shared" si="1"/>
        <v>16591782.557409361</v>
      </c>
      <c r="I16" s="211"/>
      <c r="J16" s="151"/>
      <c r="K16" s="201"/>
      <c r="L16" s="201"/>
      <c r="M16" s="201"/>
      <c r="N16" s="201"/>
      <c r="O16" s="201"/>
      <c r="P16" s="216">
        <v>0</v>
      </c>
      <c r="Q16" s="201">
        <v>18</v>
      </c>
      <c r="R16" s="201"/>
      <c r="S16" s="201"/>
      <c r="T16" s="201"/>
      <c r="U16" s="201"/>
      <c r="V16" s="201"/>
      <c r="W16" s="201"/>
      <c r="X16" s="201"/>
      <c r="Y16" s="201"/>
      <c r="Z16" s="201"/>
      <c r="AA16" s="201"/>
    </row>
    <row r="17" spans="1:27" ht="15.75">
      <c r="A17" s="154">
        <v>9</v>
      </c>
      <c r="B17" s="158" t="s">
        <v>798</v>
      </c>
      <c r="C17" s="159">
        <v>21296440.130000006</v>
      </c>
      <c r="D17" s="195">
        <v>0</v>
      </c>
      <c r="E17" s="194">
        <f t="shared" si="0"/>
        <v>21296440.130000006</v>
      </c>
      <c r="F17" s="195">
        <v>4082656.5143913846</v>
      </c>
      <c r="G17" s="220">
        <v>0</v>
      </c>
      <c r="H17" s="194">
        <f t="shared" si="1"/>
        <v>4082656.5143913846</v>
      </c>
      <c r="I17" s="211"/>
      <c r="J17" s="151"/>
      <c r="K17" s="201"/>
      <c r="L17" s="201"/>
      <c r="M17" s="201"/>
      <c r="N17" s="201"/>
      <c r="O17" s="201"/>
      <c r="P17" s="216">
        <v>0</v>
      </c>
      <c r="Q17" s="201">
        <v>21</v>
      </c>
      <c r="R17" s="201"/>
      <c r="S17" s="201"/>
      <c r="T17" s="201"/>
      <c r="U17" s="201"/>
      <c r="V17" s="201"/>
      <c r="W17" s="201"/>
      <c r="X17" s="201"/>
      <c r="Y17" s="201"/>
      <c r="Z17" s="201"/>
      <c r="AA17" s="201"/>
    </row>
    <row r="18" spans="1:27" ht="18" customHeight="1">
      <c r="A18" s="155" t="s">
        <v>847</v>
      </c>
      <c r="B18" s="158" t="s">
        <v>605</v>
      </c>
      <c r="C18" s="159">
        <v>19886701.01000001</v>
      </c>
      <c r="D18" s="195">
        <v>0</v>
      </c>
      <c r="E18" s="194">
        <f t="shared" si="0"/>
        <v>19886701.01000001</v>
      </c>
      <c r="F18" s="195">
        <v>3514441.391140432</v>
      </c>
      <c r="G18" s="220">
        <v>0</v>
      </c>
      <c r="H18" s="194">
        <f t="shared" si="1"/>
        <v>3514441.391140432</v>
      </c>
      <c r="I18" s="211"/>
      <c r="J18" s="151"/>
      <c r="K18" s="201"/>
      <c r="L18" s="201"/>
      <c r="M18" s="201"/>
      <c r="N18" s="201"/>
      <c r="O18" s="201"/>
      <c r="P18" s="216">
        <v>0</v>
      </c>
      <c r="Q18" s="201">
        <v>22</v>
      </c>
      <c r="R18" s="201"/>
      <c r="S18" s="201"/>
      <c r="T18" s="201"/>
      <c r="U18" s="201"/>
      <c r="V18" s="201"/>
      <c r="W18" s="201"/>
      <c r="X18" s="201"/>
      <c r="Y18" s="201"/>
      <c r="Z18" s="201"/>
      <c r="AA18" s="201"/>
    </row>
    <row r="19" spans="1:27" ht="32.25" customHeight="1">
      <c r="A19" s="155" t="s">
        <v>848</v>
      </c>
      <c r="B19" s="158" t="s">
        <v>606</v>
      </c>
      <c r="C19" s="159">
        <v>1409739.1199999999</v>
      </c>
      <c r="D19" s="195">
        <v>0</v>
      </c>
      <c r="E19" s="194">
        <f t="shared" si="0"/>
        <v>1409739.1199999999</v>
      </c>
      <c r="F19" s="195">
        <v>568215.1232509522</v>
      </c>
      <c r="G19" s="220">
        <v>0</v>
      </c>
      <c r="H19" s="194">
        <f t="shared" si="1"/>
        <v>568215.1232509522</v>
      </c>
      <c r="I19" s="211"/>
      <c r="J19" s="151"/>
      <c r="K19" s="201"/>
      <c r="L19" s="201"/>
      <c r="M19" s="201"/>
      <c r="N19" s="201"/>
      <c r="O19" s="201"/>
      <c r="P19" s="216">
        <v>0</v>
      </c>
      <c r="Q19" s="201">
        <v>25</v>
      </c>
      <c r="R19" s="201"/>
      <c r="S19" s="201"/>
      <c r="T19" s="201"/>
      <c r="U19" s="201"/>
      <c r="V19" s="201"/>
      <c r="W19" s="201"/>
      <c r="X19" s="201"/>
      <c r="Y19" s="201"/>
      <c r="Z19" s="201"/>
      <c r="AA19" s="201"/>
    </row>
    <row r="20" spans="1:27" ht="32.25" customHeight="1">
      <c r="A20" s="157">
        <v>10</v>
      </c>
      <c r="B20" s="158" t="s">
        <v>799</v>
      </c>
      <c r="C20" s="159">
        <v>662279969.0817581</v>
      </c>
      <c r="D20" s="195">
        <v>0</v>
      </c>
      <c r="E20" s="194">
        <f t="shared" si="0"/>
        <v>662279969.0817581</v>
      </c>
      <c r="F20" s="195">
        <v>406888060.33029616</v>
      </c>
      <c r="G20" s="220">
        <v>7374.56</v>
      </c>
      <c r="H20" s="194">
        <f t="shared" si="1"/>
        <v>406895434.89029616</v>
      </c>
      <c r="I20" s="211"/>
      <c r="J20" s="151"/>
      <c r="K20" s="201"/>
      <c r="L20" s="201"/>
      <c r="M20" s="201"/>
      <c r="N20" s="201"/>
      <c r="O20" s="201"/>
      <c r="P20" s="216">
        <v>0</v>
      </c>
      <c r="Q20" s="201">
        <v>26</v>
      </c>
      <c r="R20" s="201"/>
      <c r="S20" s="201"/>
      <c r="T20" s="201"/>
      <c r="U20" s="201"/>
      <c r="V20" s="201"/>
      <c r="W20" s="201"/>
      <c r="X20" s="201"/>
      <c r="Y20" s="201"/>
      <c r="Z20" s="201"/>
      <c r="AA20" s="201"/>
    </row>
    <row r="21" spans="1:27" ht="18" customHeight="1">
      <c r="A21" s="160" t="s">
        <v>800</v>
      </c>
      <c r="B21" s="158" t="s">
        <v>801</v>
      </c>
      <c r="C21" s="159">
        <v>650376308.5617576</v>
      </c>
      <c r="D21" s="195">
        <v>0</v>
      </c>
      <c r="E21" s="194">
        <f t="shared" si="0"/>
        <v>650376308.5617576</v>
      </c>
      <c r="F21" s="195">
        <v>402637485.067739</v>
      </c>
      <c r="G21" s="220">
        <v>7374.56</v>
      </c>
      <c r="H21" s="194">
        <f t="shared" si="1"/>
        <v>402644859.627739</v>
      </c>
      <c r="I21" s="211"/>
      <c r="J21" s="151"/>
      <c r="K21" s="201"/>
      <c r="L21" s="201"/>
      <c r="M21" s="201"/>
      <c r="N21" s="201"/>
      <c r="O21" s="201"/>
      <c r="P21" s="216">
        <v>0</v>
      </c>
      <c r="Q21" s="201">
        <v>27</v>
      </c>
      <c r="R21" s="201"/>
      <c r="S21" s="201"/>
      <c r="T21" s="201"/>
      <c r="U21" s="201"/>
      <c r="V21" s="201"/>
      <c r="W21" s="201"/>
      <c r="X21" s="201"/>
      <c r="Y21" s="201"/>
      <c r="Z21" s="201"/>
      <c r="AA21" s="201"/>
    </row>
    <row r="22" spans="1:27" ht="18" customHeight="1">
      <c r="A22" s="160" t="s">
        <v>802</v>
      </c>
      <c r="B22" s="158" t="s">
        <v>803</v>
      </c>
      <c r="C22" s="159">
        <v>460512.93</v>
      </c>
      <c r="D22" s="195">
        <v>0</v>
      </c>
      <c r="E22" s="194">
        <f t="shared" si="0"/>
        <v>460512.93</v>
      </c>
      <c r="F22" s="195">
        <v>1469312.3232848605</v>
      </c>
      <c r="G22" s="220">
        <v>0</v>
      </c>
      <c r="H22" s="194">
        <f t="shared" si="1"/>
        <v>1469312.3232848605</v>
      </c>
      <c r="I22" s="211"/>
      <c r="J22" s="151"/>
      <c r="K22" s="201"/>
      <c r="L22" s="201"/>
      <c r="M22" s="201"/>
      <c r="N22" s="201"/>
      <c r="O22" s="201"/>
      <c r="P22" s="216">
        <v>0</v>
      </c>
      <c r="Q22" s="201">
        <v>28</v>
      </c>
      <c r="R22" s="201"/>
      <c r="S22" s="201"/>
      <c r="T22" s="201"/>
      <c r="U22" s="201"/>
      <c r="V22" s="201"/>
      <c r="W22" s="201"/>
      <c r="X22" s="201"/>
      <c r="Y22" s="201"/>
      <c r="Z22" s="201"/>
      <c r="AA22" s="201"/>
    </row>
    <row r="23" spans="1:27" ht="18" customHeight="1">
      <c r="A23" s="160" t="s">
        <v>804</v>
      </c>
      <c r="B23" s="158" t="s">
        <v>805</v>
      </c>
      <c r="C23" s="159">
        <v>6313166.10000046</v>
      </c>
      <c r="D23" s="195">
        <v>0</v>
      </c>
      <c r="E23" s="194">
        <f t="shared" si="0"/>
        <v>6313166.10000046</v>
      </c>
      <c r="F23" s="195">
        <v>407018.33598700166</v>
      </c>
      <c r="G23" s="220">
        <v>0</v>
      </c>
      <c r="H23" s="194">
        <f t="shared" si="1"/>
        <v>407018.33598700166</v>
      </c>
      <c r="I23" s="211"/>
      <c r="J23" s="151"/>
      <c r="K23" s="201"/>
      <c r="L23" s="201"/>
      <c r="M23" s="201"/>
      <c r="N23" s="201"/>
      <c r="O23" s="201"/>
      <c r="P23" s="216">
        <v>0</v>
      </c>
      <c r="Q23" s="201">
        <v>29</v>
      </c>
      <c r="R23" s="201"/>
      <c r="S23" s="201"/>
      <c r="T23" s="201"/>
      <c r="U23" s="201"/>
      <c r="V23" s="201"/>
      <c r="W23" s="201"/>
      <c r="X23" s="201"/>
      <c r="Y23" s="201"/>
      <c r="Z23" s="201"/>
      <c r="AA23" s="201"/>
    </row>
    <row r="24" spans="1:27" ht="18" customHeight="1">
      <c r="A24" s="160" t="s">
        <v>806</v>
      </c>
      <c r="B24" s="158" t="s">
        <v>807</v>
      </c>
      <c r="C24" s="159">
        <v>5129981.490000009</v>
      </c>
      <c r="D24" s="195">
        <v>0</v>
      </c>
      <c r="E24" s="194">
        <f t="shared" si="0"/>
        <v>5129981.490000009</v>
      </c>
      <c r="F24" s="195">
        <v>2374244.6032853783</v>
      </c>
      <c r="G24" s="220">
        <v>0</v>
      </c>
      <c r="H24" s="194">
        <f t="shared" si="1"/>
        <v>2374244.6032853783</v>
      </c>
      <c r="I24" s="211"/>
      <c r="J24" s="151"/>
      <c r="K24" s="201"/>
      <c r="L24" s="201"/>
      <c r="M24" s="201"/>
      <c r="N24" s="201"/>
      <c r="O24" s="201"/>
      <c r="P24" s="216">
        <v>0</v>
      </c>
      <c r="Q24" s="201">
        <v>31</v>
      </c>
      <c r="R24" s="201"/>
      <c r="S24" s="201"/>
      <c r="T24" s="201"/>
      <c r="U24" s="201"/>
      <c r="V24" s="201"/>
      <c r="W24" s="201"/>
      <c r="X24" s="201"/>
      <c r="Y24" s="201"/>
      <c r="Z24" s="201"/>
      <c r="AA24" s="201"/>
    </row>
    <row r="25" spans="1:27" ht="47.25">
      <c r="A25" s="157">
        <v>11</v>
      </c>
      <c r="B25" s="158" t="s">
        <v>808</v>
      </c>
      <c r="C25" s="159">
        <v>5808053.02</v>
      </c>
      <c r="D25" s="195">
        <v>0</v>
      </c>
      <c r="E25" s="194">
        <f t="shared" si="0"/>
        <v>5808053.02</v>
      </c>
      <c r="F25" s="195">
        <v>1063004.36</v>
      </c>
      <c r="G25" s="220">
        <v>0</v>
      </c>
      <c r="H25" s="194">
        <f t="shared" si="1"/>
        <v>1063004.36</v>
      </c>
      <c r="I25" s="211"/>
      <c r="J25" s="151"/>
      <c r="K25" s="201"/>
      <c r="L25" s="201"/>
      <c r="M25" s="201"/>
      <c r="N25" s="201"/>
      <c r="O25" s="201"/>
      <c r="P25" s="216">
        <v>0</v>
      </c>
      <c r="Q25" s="201">
        <v>32</v>
      </c>
      <c r="R25" s="201"/>
      <c r="S25" s="201"/>
      <c r="T25" s="201"/>
      <c r="U25" s="201"/>
      <c r="V25" s="201"/>
      <c r="W25" s="201"/>
      <c r="X25" s="201"/>
      <c r="Y25" s="201"/>
      <c r="Z25" s="201"/>
      <c r="AA25" s="201"/>
    </row>
    <row r="26" spans="1:27" ht="47.25">
      <c r="A26" s="157">
        <v>12</v>
      </c>
      <c r="B26" s="158" t="s">
        <v>809</v>
      </c>
      <c r="C26" s="159">
        <v>1211032.22</v>
      </c>
      <c r="D26" s="195">
        <v>0</v>
      </c>
      <c r="E26" s="194">
        <f t="shared" si="0"/>
        <v>1211032.22</v>
      </c>
      <c r="F26" s="195">
        <v>34</v>
      </c>
      <c r="G26" s="220">
        <v>0</v>
      </c>
      <c r="H26" s="194">
        <f t="shared" si="1"/>
        <v>34</v>
      </c>
      <c r="I26" s="211"/>
      <c r="J26" s="151"/>
      <c r="K26" s="201"/>
      <c r="L26" s="201"/>
      <c r="M26" s="201"/>
      <c r="N26" s="201"/>
      <c r="O26" s="201"/>
      <c r="P26" s="216">
        <v>0</v>
      </c>
      <c r="Q26" s="201">
        <v>34</v>
      </c>
      <c r="R26" s="201"/>
      <c r="S26" s="201"/>
      <c r="T26" s="201"/>
      <c r="U26" s="201"/>
      <c r="V26" s="201"/>
      <c r="W26" s="201"/>
      <c r="X26" s="201"/>
      <c r="Y26" s="201"/>
      <c r="Z26" s="201"/>
      <c r="AA26" s="201"/>
    </row>
    <row r="27" spans="1:27" s="150" customFormat="1" ht="18" customHeight="1">
      <c r="A27" s="157">
        <v>13</v>
      </c>
      <c r="B27" s="158" t="s">
        <v>810</v>
      </c>
      <c r="C27" s="159">
        <v>41785796.7600001</v>
      </c>
      <c r="D27" s="195">
        <v>0</v>
      </c>
      <c r="E27" s="194">
        <f t="shared" si="0"/>
        <v>41785796.7600001</v>
      </c>
      <c r="F27" s="195">
        <v>9322701.892410126</v>
      </c>
      <c r="G27" s="220">
        <v>0</v>
      </c>
      <c r="H27" s="194">
        <f t="shared" si="1"/>
        <v>9322701.892410126</v>
      </c>
      <c r="I27" s="211"/>
      <c r="J27" s="151"/>
      <c r="K27" s="201"/>
      <c r="L27" s="201"/>
      <c r="M27" s="201"/>
      <c r="N27" s="201"/>
      <c r="O27" s="201"/>
      <c r="P27" s="216">
        <v>0</v>
      </c>
      <c r="Q27" s="201">
        <v>35</v>
      </c>
      <c r="R27" s="201"/>
      <c r="S27" s="201"/>
      <c r="T27" s="201"/>
      <c r="U27" s="201"/>
      <c r="V27" s="201"/>
      <c r="W27" s="201"/>
      <c r="X27" s="201"/>
      <c r="Y27" s="201"/>
      <c r="Z27" s="201"/>
      <c r="AA27" s="201"/>
    </row>
    <row r="28" spans="1:27" s="150" customFormat="1" ht="17.25" customHeight="1">
      <c r="A28" s="157">
        <v>14</v>
      </c>
      <c r="B28" s="158" t="s">
        <v>811</v>
      </c>
      <c r="C28" s="159">
        <v>6049877.9</v>
      </c>
      <c r="D28" s="195">
        <v>0</v>
      </c>
      <c r="E28" s="194">
        <f t="shared" si="0"/>
        <v>6049877.9</v>
      </c>
      <c r="F28" s="195">
        <v>1947079.846535623</v>
      </c>
      <c r="G28" s="220">
        <v>0</v>
      </c>
      <c r="H28" s="194">
        <f t="shared" si="1"/>
        <v>1947079.846535623</v>
      </c>
      <c r="I28" s="211"/>
      <c r="J28" s="151"/>
      <c r="K28" s="201"/>
      <c r="L28" s="201"/>
      <c r="M28" s="201"/>
      <c r="N28" s="201"/>
      <c r="O28" s="201"/>
      <c r="P28" s="216">
        <v>0</v>
      </c>
      <c r="Q28" s="201">
        <v>36</v>
      </c>
      <c r="R28" s="201"/>
      <c r="S28" s="201"/>
      <c r="T28" s="201"/>
      <c r="U28" s="201"/>
      <c r="V28" s="201"/>
      <c r="W28" s="201"/>
      <c r="X28" s="201"/>
      <c r="Y28" s="201"/>
      <c r="Z28" s="201"/>
      <c r="AA28" s="201"/>
    </row>
    <row r="29" spans="1:27" s="150" customFormat="1" ht="17.25" customHeight="1">
      <c r="A29" s="157">
        <v>15</v>
      </c>
      <c r="B29" s="158" t="s">
        <v>812</v>
      </c>
      <c r="C29" s="159">
        <v>15925949.38</v>
      </c>
      <c r="D29" s="195">
        <v>0</v>
      </c>
      <c r="E29" s="194">
        <f t="shared" si="0"/>
        <v>15925949.38</v>
      </c>
      <c r="F29" s="195">
        <v>293264.5541533956</v>
      </c>
      <c r="G29" s="220">
        <v>0</v>
      </c>
      <c r="H29" s="194">
        <f t="shared" si="1"/>
        <v>293264.5541533956</v>
      </c>
      <c r="I29" s="211"/>
      <c r="J29" s="151"/>
      <c r="K29" s="201"/>
      <c r="L29" s="201"/>
      <c r="M29" s="201"/>
      <c r="N29" s="201"/>
      <c r="O29" s="201"/>
      <c r="P29" s="216">
        <v>0</v>
      </c>
      <c r="Q29" s="201">
        <v>37</v>
      </c>
      <c r="R29" s="201"/>
      <c r="S29" s="201"/>
      <c r="T29" s="201"/>
      <c r="U29" s="201"/>
      <c r="V29" s="201"/>
      <c r="W29" s="201"/>
      <c r="X29" s="201"/>
      <c r="Y29" s="201"/>
      <c r="Z29" s="201"/>
      <c r="AA29" s="201"/>
    </row>
    <row r="30" spans="1:27" s="150" customFormat="1" ht="17.25" customHeight="1">
      <c r="A30" s="157">
        <v>16</v>
      </c>
      <c r="B30" s="158" t="s">
        <v>813</v>
      </c>
      <c r="C30" s="159">
        <v>17673977.18</v>
      </c>
      <c r="D30" s="195">
        <v>0</v>
      </c>
      <c r="E30" s="194">
        <f t="shared" si="0"/>
        <v>17673977.18</v>
      </c>
      <c r="F30" s="195">
        <v>1065193.0337549443</v>
      </c>
      <c r="G30" s="220">
        <v>0</v>
      </c>
      <c r="H30" s="194">
        <f t="shared" si="1"/>
        <v>1065193.0337549443</v>
      </c>
      <c r="I30" s="211"/>
      <c r="J30" s="151"/>
      <c r="K30" s="201"/>
      <c r="L30" s="201"/>
      <c r="M30" s="201"/>
      <c r="N30" s="201"/>
      <c r="O30" s="201"/>
      <c r="P30" s="216">
        <v>0</v>
      </c>
      <c r="Q30" s="201">
        <v>38</v>
      </c>
      <c r="R30" s="201"/>
      <c r="S30" s="201"/>
      <c r="T30" s="201"/>
      <c r="U30" s="201"/>
      <c r="V30" s="201"/>
      <c r="W30" s="201"/>
      <c r="X30" s="201"/>
      <c r="Y30" s="201"/>
      <c r="Z30" s="201"/>
      <c r="AA30" s="201"/>
    </row>
    <row r="31" spans="1:27" s="150" customFormat="1" ht="17.25" customHeight="1">
      <c r="A31" s="157">
        <v>17</v>
      </c>
      <c r="B31" s="161" t="s">
        <v>814</v>
      </c>
      <c r="C31" s="159">
        <v>3164.81</v>
      </c>
      <c r="D31" s="195">
        <v>0</v>
      </c>
      <c r="E31" s="194">
        <f t="shared" si="0"/>
        <v>3164.81</v>
      </c>
      <c r="F31" s="195">
        <v>0</v>
      </c>
      <c r="G31" s="220">
        <v>0</v>
      </c>
      <c r="H31" s="194">
        <f t="shared" si="1"/>
        <v>0</v>
      </c>
      <c r="I31" s="211"/>
      <c r="J31" s="151"/>
      <c r="K31" s="201"/>
      <c r="L31" s="201"/>
      <c r="M31" s="201"/>
      <c r="N31" s="201"/>
      <c r="O31" s="201"/>
      <c r="P31" s="216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</row>
    <row r="32" spans="1:27" s="150" customFormat="1" ht="17.25" customHeight="1">
      <c r="A32" s="157">
        <v>18</v>
      </c>
      <c r="B32" s="162" t="s">
        <v>815</v>
      </c>
      <c r="C32" s="159">
        <v>21081071.57999992</v>
      </c>
      <c r="D32" s="195">
        <v>0</v>
      </c>
      <c r="E32" s="194">
        <f t="shared" si="0"/>
        <v>21081071.57999992</v>
      </c>
      <c r="F32" s="195">
        <v>6215044.549564841</v>
      </c>
      <c r="G32" s="220">
        <v>0</v>
      </c>
      <c r="H32" s="194">
        <f t="shared" si="1"/>
        <v>6215044.549564841</v>
      </c>
      <c r="I32" s="211"/>
      <c r="J32" s="151"/>
      <c r="K32" s="201"/>
      <c r="L32" s="201"/>
      <c r="M32" s="201"/>
      <c r="N32" s="201"/>
      <c r="O32" s="201"/>
      <c r="P32" s="216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</row>
    <row r="33" spans="1:27" s="150" customFormat="1" ht="17.25" customHeight="1">
      <c r="A33" s="305" t="s">
        <v>38</v>
      </c>
      <c r="B33" s="305"/>
      <c r="C33" s="159">
        <v>1752087030.7385335</v>
      </c>
      <c r="D33" s="195">
        <v>64554614.21629999</v>
      </c>
      <c r="E33" s="194">
        <f t="shared" si="0"/>
        <v>1816641644.9548335</v>
      </c>
      <c r="F33" s="195">
        <v>855087701.7987677</v>
      </c>
      <c r="G33" s="220">
        <v>19246402.542747635</v>
      </c>
      <c r="H33" s="194">
        <f t="shared" si="1"/>
        <v>874334104.3415153</v>
      </c>
      <c r="I33" s="211"/>
      <c r="J33" s="151"/>
      <c r="K33" s="201"/>
      <c r="L33" s="201"/>
      <c r="M33" s="201"/>
      <c r="N33" s="201"/>
      <c r="O33" s="201"/>
      <c r="P33" s="216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</row>
    <row r="34" spans="1:27" s="150" customFormat="1" ht="17.25" customHeight="1">
      <c r="A34" s="306" t="s">
        <v>840</v>
      </c>
      <c r="B34" s="306"/>
      <c r="C34" s="196">
        <f>C33/$E$33</f>
        <v>0.9644648605323011</v>
      </c>
      <c r="D34" s="196">
        <f>D33/$E$33</f>
        <v>0.035535139467698915</v>
      </c>
      <c r="E34" s="197">
        <v>0.9999999999999999</v>
      </c>
      <c r="F34" s="196">
        <f>F33/$H$33</f>
        <v>0.9779873592403872</v>
      </c>
      <c r="G34" s="196">
        <f>D33/$H$33</f>
        <v>0.0738328905343545</v>
      </c>
      <c r="H34" s="196">
        <v>1</v>
      </c>
      <c r="I34" s="147"/>
      <c r="J34" s="151"/>
      <c r="K34" s="201"/>
      <c r="L34" s="201"/>
      <c r="M34" s="201"/>
      <c r="N34" s="201"/>
      <c r="O34" s="201"/>
      <c r="P34" s="216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</row>
    <row r="35" spans="1:27" s="150" customFormat="1" ht="17.25" customHeight="1">
      <c r="A35" s="212"/>
      <c r="B35" s="212"/>
      <c r="C35" s="213"/>
      <c r="D35" s="213"/>
      <c r="E35" s="214"/>
      <c r="F35" s="215"/>
      <c r="G35" s="213"/>
      <c r="H35" s="213"/>
      <c r="I35" s="147"/>
      <c r="J35" s="151"/>
      <c r="K35" s="201"/>
      <c r="L35" s="201"/>
      <c r="M35" s="201"/>
      <c r="N35" s="201"/>
      <c r="O35" s="201"/>
      <c r="P35" s="216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</row>
    <row r="36" spans="1:27" ht="15.75">
      <c r="A36" s="307" t="s">
        <v>841</v>
      </c>
      <c r="B36" s="307"/>
      <c r="C36" s="307"/>
      <c r="D36" s="307"/>
      <c r="E36" s="307"/>
      <c r="F36" s="307"/>
      <c r="G36" s="307"/>
      <c r="H36" s="307"/>
      <c r="K36" s="201"/>
      <c r="L36" s="201"/>
      <c r="M36" s="201"/>
      <c r="N36" s="201"/>
      <c r="O36" s="201"/>
      <c r="P36" s="216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</row>
    <row r="37" spans="1:27" ht="18" customHeight="1">
      <c r="A37" s="307"/>
      <c r="B37" s="307"/>
      <c r="C37" s="307"/>
      <c r="D37" s="307"/>
      <c r="E37" s="307"/>
      <c r="F37" s="307"/>
      <c r="G37" s="307"/>
      <c r="H37" s="307"/>
      <c r="K37" s="201"/>
      <c r="L37" s="201"/>
      <c r="M37" s="201"/>
      <c r="N37" s="201"/>
      <c r="O37" s="201"/>
      <c r="P37" s="216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</row>
    <row r="38" spans="1:27" ht="18" customHeight="1">
      <c r="A38" s="308" t="s">
        <v>842</v>
      </c>
      <c r="B38" s="308"/>
      <c r="C38" s="308"/>
      <c r="D38" s="308"/>
      <c r="E38" s="308"/>
      <c r="F38" s="308"/>
      <c r="G38" s="308"/>
      <c r="H38" s="308"/>
      <c r="K38" s="201"/>
      <c r="L38" s="201"/>
      <c r="M38" s="201"/>
      <c r="N38" s="201"/>
      <c r="O38" s="201"/>
      <c r="P38" s="216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</row>
    <row r="39" spans="1:27" ht="18" customHeight="1">
      <c r="A39" s="152"/>
      <c r="B39" s="152"/>
      <c r="C39" s="152"/>
      <c r="D39" s="152"/>
      <c r="E39" s="152"/>
      <c r="F39" s="152"/>
      <c r="G39" s="152"/>
      <c r="H39" s="152"/>
      <c r="K39" s="201"/>
      <c r="L39" s="201"/>
      <c r="M39" s="201"/>
      <c r="N39" s="201"/>
      <c r="O39" s="201"/>
      <c r="P39" s="216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</row>
    <row r="40" spans="11:27" ht="15.75">
      <c r="K40" s="201"/>
      <c r="L40" s="201"/>
      <c r="M40" s="201"/>
      <c r="N40" s="201"/>
      <c r="O40" s="201"/>
      <c r="P40" s="216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</row>
    <row r="41" spans="11:27" ht="15.75">
      <c r="K41" s="201"/>
      <c r="L41" s="201"/>
      <c r="M41" s="201"/>
      <c r="N41" s="201"/>
      <c r="O41" s="201"/>
      <c r="P41" s="216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</row>
    <row r="42" spans="11:27" ht="15.75">
      <c r="K42" s="201"/>
      <c r="L42" s="201"/>
      <c r="M42" s="201"/>
      <c r="N42" s="201"/>
      <c r="O42" s="201"/>
      <c r="P42" s="216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</row>
    <row r="43" spans="11:27" ht="15.75">
      <c r="K43" s="201"/>
      <c r="L43" s="201"/>
      <c r="M43" s="201"/>
      <c r="N43" s="201"/>
      <c r="O43" s="201"/>
      <c r="P43" s="216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</row>
    <row r="44" spans="11:27" ht="15.75">
      <c r="K44" s="201"/>
      <c r="L44" s="201"/>
      <c r="M44" s="201"/>
      <c r="N44" s="201"/>
      <c r="O44" s="201"/>
      <c r="P44" s="216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</row>
    <row r="45" spans="11:27" ht="15.75">
      <c r="K45" s="201"/>
      <c r="L45" s="201"/>
      <c r="M45" s="201"/>
      <c r="N45" s="201"/>
      <c r="O45" s="201"/>
      <c r="P45" s="216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</row>
    <row r="46" spans="11:27" ht="15.75">
      <c r="K46" s="201"/>
      <c r="L46" s="201"/>
      <c r="M46" s="201"/>
      <c r="N46" s="201"/>
      <c r="O46" s="201"/>
      <c r="P46" s="216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</row>
    <row r="47" spans="11:27" ht="15.75">
      <c r="K47" s="201"/>
      <c r="L47" s="201"/>
      <c r="M47" s="201"/>
      <c r="N47" s="201"/>
      <c r="O47" s="201"/>
      <c r="P47" s="216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</row>
    <row r="48" spans="11:27" ht="15.75">
      <c r="K48" s="201"/>
      <c r="L48" s="201"/>
      <c r="M48" s="201"/>
      <c r="N48" s="201"/>
      <c r="O48" s="201"/>
      <c r="P48" s="216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</row>
    <row r="49" spans="11:27" ht="15.75">
      <c r="K49" s="201"/>
      <c r="L49" s="201"/>
      <c r="M49" s="201"/>
      <c r="N49" s="201"/>
      <c r="O49" s="201"/>
      <c r="P49" s="216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</row>
    <row r="50" spans="11:27" ht="15.75">
      <c r="K50" s="201"/>
      <c r="L50" s="201"/>
      <c r="M50" s="201"/>
      <c r="N50" s="201"/>
      <c r="O50" s="201"/>
      <c r="P50" s="216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</row>
    <row r="51" spans="11:27" ht="15.75">
      <c r="K51" s="201"/>
      <c r="L51" s="201"/>
      <c r="M51" s="201"/>
      <c r="N51" s="201"/>
      <c r="O51" s="201"/>
      <c r="P51" s="216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</row>
    <row r="52" spans="11:27" ht="15.75"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</row>
    <row r="53" spans="11:27" ht="15.75"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</row>
    <row r="54" spans="11:27" ht="15.75"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</row>
    <row r="55" spans="11:27" ht="15.75"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</row>
    <row r="56" spans="11:27" ht="15.75"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</row>
    <row r="57" spans="11:27" ht="15.75"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</row>
    <row r="58" spans="11:27" ht="15.75"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</row>
    <row r="59" spans="11:27" ht="15.75"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</row>
    <row r="60" spans="11:27" ht="15.75"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</row>
    <row r="61" spans="11:27" ht="15.75"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</row>
    <row r="62" spans="11:27" ht="15.75"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</row>
    <row r="63" spans="11:27" ht="15.75"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</row>
    <row r="64" spans="11:27" ht="15.75"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</row>
    <row r="65" spans="11:27" ht="15.75"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</row>
    <row r="66" spans="11:27" ht="15.75"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</row>
    <row r="67" spans="11:27" ht="15.75"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</row>
    <row r="68" spans="11:27" ht="15.75"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</row>
    <row r="69" spans="11:27" ht="15.75"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</row>
    <row r="70" spans="11:27" ht="15.75"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</row>
    <row r="71" spans="11:27" ht="15.75"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</row>
    <row r="72" spans="11:27" ht="15.75"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</row>
    <row r="73" spans="11:27" ht="15.75"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</row>
    <row r="74" spans="11:27" ht="15.75"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</row>
    <row r="75" spans="11:27" ht="15.75"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</row>
    <row r="76" spans="11:27" ht="15.75"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</row>
    <row r="77" spans="1:27" ht="15.75">
      <c r="A77" s="271"/>
      <c r="B77" s="271"/>
      <c r="C77" s="271"/>
      <c r="D77" s="271"/>
      <c r="E77" s="271"/>
      <c r="F77" s="271"/>
      <c r="G77" s="271"/>
      <c r="H77" s="27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</row>
    <row r="78" spans="1:27" ht="15.75">
      <c r="A78" s="271"/>
      <c r="B78" s="271"/>
      <c r="C78" s="271"/>
      <c r="D78" s="271"/>
      <c r="E78" s="271"/>
      <c r="F78" s="271"/>
      <c r="G78" s="271"/>
      <c r="H78" s="27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</row>
    <row r="79" spans="1:27" ht="15.75">
      <c r="A79" s="271"/>
      <c r="B79" s="271"/>
      <c r="C79" s="271"/>
      <c r="D79" s="271"/>
      <c r="E79" s="271"/>
      <c r="F79" s="271"/>
      <c r="G79" s="271"/>
      <c r="H79" s="27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</row>
    <row r="80" spans="1:27" ht="15.75">
      <c r="A80" s="271"/>
      <c r="B80" s="271"/>
      <c r="C80" s="271"/>
      <c r="D80" s="271"/>
      <c r="E80" s="271"/>
      <c r="F80" s="271"/>
      <c r="G80" s="271"/>
      <c r="H80" s="27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</row>
    <row r="81" spans="1:27" ht="15.75">
      <c r="A81" s="271"/>
      <c r="B81" s="271"/>
      <c r="C81" s="271"/>
      <c r="D81" s="271"/>
      <c r="E81" s="271"/>
      <c r="F81" s="271"/>
      <c r="G81" s="271"/>
      <c r="H81" s="27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</row>
    <row r="82" spans="1:27" ht="15.75">
      <c r="A82" s="272">
        <f>(E4+E6)/$E$33</f>
        <v>0.08500659309983542</v>
      </c>
      <c r="B82" s="271" t="s">
        <v>822</v>
      </c>
      <c r="C82" s="273"/>
      <c r="D82" s="272">
        <f>(H4+H6)/$H$33</f>
        <v>0.0693744418022881</v>
      </c>
      <c r="E82" s="271" t="s">
        <v>822</v>
      </c>
      <c r="F82" s="273"/>
      <c r="G82" s="271"/>
      <c r="H82" s="27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</row>
    <row r="83" spans="1:27" ht="15.75">
      <c r="A83" s="272">
        <f>(E7+E20)/E33</f>
        <v>0.6762082135920093</v>
      </c>
      <c r="B83" s="271" t="s">
        <v>823</v>
      </c>
      <c r="C83" s="273"/>
      <c r="D83" s="272">
        <f>(H7+H20)/H33</f>
        <v>0.8106623152570742</v>
      </c>
      <c r="E83" s="271" t="s">
        <v>823</v>
      </c>
      <c r="F83" s="273"/>
      <c r="G83" s="271"/>
      <c r="H83" s="27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</row>
    <row r="84" spans="1:27" ht="15.75">
      <c r="A84" s="272">
        <f>E8/E33</f>
        <v>0.0038700489772019934</v>
      </c>
      <c r="B84" s="271" t="s">
        <v>824</v>
      </c>
      <c r="C84" s="273"/>
      <c r="D84" s="272">
        <f>H8/H33</f>
        <v>-2.8450977520427184E-06</v>
      </c>
      <c r="E84" s="271" t="s">
        <v>824</v>
      </c>
      <c r="F84" s="273"/>
      <c r="G84" s="271"/>
      <c r="H84" s="27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</row>
    <row r="85" spans="1:27" ht="15.75">
      <c r="A85" s="272">
        <f>(E9+E25)/E33</f>
        <v>0.006544444032318047</v>
      </c>
      <c r="B85" s="271" t="s">
        <v>825</v>
      </c>
      <c r="C85" s="273"/>
      <c r="D85" s="272">
        <f>(H9+H25)/H33</f>
        <v>0.0016075500121781458</v>
      </c>
      <c r="E85" s="271" t="s">
        <v>825</v>
      </c>
      <c r="F85" s="273"/>
      <c r="G85" s="271"/>
      <c r="H85" s="27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</row>
    <row r="86" spans="1:27" ht="15.75">
      <c r="A86" s="272">
        <f>(E10+E26)/E33</f>
        <v>0.0028116955119824936</v>
      </c>
      <c r="B86" s="271" t="s">
        <v>862</v>
      </c>
      <c r="C86" s="273"/>
      <c r="D86" s="272">
        <f>(H10+H26)/H33</f>
        <v>0.00513692662452891</v>
      </c>
      <c r="E86" s="271" t="s">
        <v>862</v>
      </c>
      <c r="F86" s="273"/>
      <c r="G86" s="271"/>
      <c r="H86" s="27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</row>
    <row r="87" spans="1:27" ht="15.75">
      <c r="A87" s="272">
        <f>E11/E33</f>
        <v>0.01166473029991936</v>
      </c>
      <c r="B87" s="271" t="s">
        <v>827</v>
      </c>
      <c r="C87" s="273"/>
      <c r="D87" s="272">
        <f>H11/H33</f>
        <v>0.004941262313799217</v>
      </c>
      <c r="E87" s="271" t="s">
        <v>827</v>
      </c>
      <c r="F87" s="273"/>
      <c r="G87" s="271"/>
      <c r="H87" s="27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</row>
    <row r="88" spans="1:27" ht="15.75">
      <c r="A88" s="272">
        <f>(E12+E17)/E33</f>
        <v>0.15746055906756004</v>
      </c>
      <c r="B88" s="271" t="s">
        <v>828</v>
      </c>
      <c r="C88" s="273"/>
      <c r="D88" s="272">
        <f>(H12+H17)/H33</f>
        <v>0.08672876625146847</v>
      </c>
      <c r="E88" s="271" t="s">
        <v>828</v>
      </c>
      <c r="F88" s="273"/>
      <c r="G88" s="271"/>
      <c r="H88" s="27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</row>
    <row r="89" spans="1:27" ht="15.75">
      <c r="A89" s="272">
        <f>E27/E33</f>
        <v>0.02300167282636472</v>
      </c>
      <c r="B89" s="271" t="s">
        <v>829</v>
      </c>
      <c r="C89" s="273"/>
      <c r="D89" s="272">
        <f>H27/H33</f>
        <v>0.010662630962372565</v>
      </c>
      <c r="E89" s="271" t="s">
        <v>829</v>
      </c>
      <c r="F89" s="273"/>
      <c r="G89" s="271"/>
      <c r="H89" s="271"/>
      <c r="K89" s="201"/>
      <c r="L89" s="201"/>
      <c r="M89" s="201"/>
      <c r="N89" s="201"/>
      <c r="O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</row>
    <row r="90" spans="1:27" ht="15.75">
      <c r="A90" s="272">
        <f>SUM(E28:E31)/E33</f>
        <v>0.021827623174952526</v>
      </c>
      <c r="B90" s="271" t="s">
        <v>830</v>
      </c>
      <c r="C90" s="273"/>
      <c r="D90" s="272">
        <f>SUM(H28:H31)/H33</f>
        <v>0.0037806342198368815</v>
      </c>
      <c r="E90" s="271" t="s">
        <v>830</v>
      </c>
      <c r="F90" s="273"/>
      <c r="G90" s="271"/>
      <c r="H90" s="271"/>
      <c r="K90" s="201"/>
      <c r="L90" s="201"/>
      <c r="M90" s="201"/>
      <c r="N90" s="201"/>
      <c r="O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</row>
    <row r="91" spans="1:8" ht="15.75">
      <c r="A91" s="272">
        <f>E32/E33</f>
        <v>0.011604419417856102</v>
      </c>
      <c r="B91" s="271" t="s">
        <v>831</v>
      </c>
      <c r="C91" s="273"/>
      <c r="D91" s="272">
        <f>H32/H33</f>
        <v>0.0071083176542056075</v>
      </c>
      <c r="E91" s="271" t="s">
        <v>831</v>
      </c>
      <c r="F91" s="273"/>
      <c r="G91" s="271"/>
      <c r="H91" s="271"/>
    </row>
  </sheetData>
  <sheetProtection/>
  <mergeCells count="5">
    <mergeCell ref="A1:H1"/>
    <mergeCell ref="A33:B33"/>
    <mergeCell ref="A34:B34"/>
    <mergeCell ref="A36:H37"/>
    <mergeCell ref="A38:H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5"/>
  <sheetViews>
    <sheetView zoomScale="55" zoomScaleNormal="55" zoomScaleSheetLayoutView="85" workbookViewId="0" topLeftCell="A1">
      <selection activeCell="C9" sqref="C9"/>
    </sheetView>
  </sheetViews>
  <sheetFormatPr defaultColWidth="29.57421875" defaultRowHeight="12.75"/>
  <cols>
    <col min="1" max="1" width="56.00390625" style="2" customWidth="1"/>
    <col min="2" max="2" width="22.57421875" style="1" bestFit="1" customWidth="1"/>
    <col min="3" max="3" width="38.28125" style="1" bestFit="1" customWidth="1"/>
    <col min="4" max="4" width="30.57421875" style="1" customWidth="1"/>
    <col min="5" max="5" width="32.57421875" style="1" customWidth="1"/>
    <col min="6" max="6" width="42.00390625" style="1" customWidth="1"/>
    <col min="7" max="7" width="44.7109375" style="1" bestFit="1" customWidth="1"/>
    <col min="8" max="8" width="22.57421875" style="1" bestFit="1" customWidth="1"/>
    <col min="9" max="23" width="42.00390625" style="1" customWidth="1"/>
    <col min="24" max="24" width="42.00390625" style="270" customWidth="1"/>
    <col min="25" max="25" width="43.8515625" style="1" customWidth="1"/>
    <col min="26" max="28" width="42.00390625" style="1" customWidth="1"/>
    <col min="29" max="78" width="42.00390625" style="3" customWidth="1"/>
    <col min="79" max="16384" width="29.57421875" style="3" customWidth="1"/>
  </cols>
  <sheetData>
    <row r="1" spans="1:32" s="1" customFormat="1" ht="30.75" customHeight="1">
      <c r="A1" s="311" t="s">
        <v>866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44"/>
      <c r="AD1" s="24"/>
      <c r="AE1" s="24"/>
      <c r="AF1" s="24"/>
    </row>
    <row r="2" spans="1:28" s="40" customFormat="1" ht="13.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</row>
    <row r="3" spans="1:28" s="40" customFormat="1" ht="20.2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</row>
    <row r="4" spans="1:28" s="40" customFormat="1" ht="12.75" customHeight="1" hidden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</row>
    <row r="5" spans="1:28" s="4" customFormat="1" ht="45.75" customHeight="1">
      <c r="A5" s="315" t="s">
        <v>550</v>
      </c>
      <c r="B5" s="314" t="s">
        <v>15</v>
      </c>
      <c r="C5" s="309"/>
      <c r="D5" s="317" t="s">
        <v>551</v>
      </c>
      <c r="E5" s="316" t="s">
        <v>9</v>
      </c>
      <c r="F5" s="316" t="s">
        <v>552</v>
      </c>
      <c r="G5" s="121" t="s">
        <v>61</v>
      </c>
      <c r="H5" s="314" t="s">
        <v>16</v>
      </c>
      <c r="I5" s="309"/>
      <c r="J5" s="309"/>
      <c r="K5" s="309"/>
      <c r="L5" s="310"/>
      <c r="M5" s="319" t="s">
        <v>17</v>
      </c>
      <c r="N5" s="319" t="s">
        <v>54</v>
      </c>
      <c r="O5" s="314" t="s">
        <v>53</v>
      </c>
      <c r="P5" s="309"/>
      <c r="Q5" s="309"/>
      <c r="R5" s="313" t="s">
        <v>758</v>
      </c>
      <c r="S5" s="313"/>
      <c r="T5" s="313" t="s">
        <v>337</v>
      </c>
      <c r="U5" s="313"/>
      <c r="V5" s="313"/>
      <c r="W5" s="313"/>
      <c r="X5" s="313"/>
      <c r="Y5" s="309" t="s">
        <v>338</v>
      </c>
      <c r="Z5" s="309"/>
      <c r="AA5" s="309"/>
      <c r="AB5" s="310"/>
    </row>
    <row r="6" spans="1:28" s="5" customFormat="1" ht="108" customHeight="1">
      <c r="A6" s="315"/>
      <c r="B6" s="122" t="s">
        <v>18</v>
      </c>
      <c r="C6" s="122" t="s">
        <v>19</v>
      </c>
      <c r="D6" s="318"/>
      <c r="E6" s="316"/>
      <c r="F6" s="316"/>
      <c r="G6" s="122" t="s">
        <v>18</v>
      </c>
      <c r="H6" s="123" t="s">
        <v>18</v>
      </c>
      <c r="I6" s="122" t="s">
        <v>19</v>
      </c>
      <c r="J6" s="122" t="s">
        <v>52</v>
      </c>
      <c r="K6" s="122" t="s">
        <v>12</v>
      </c>
      <c r="L6" s="122" t="s">
        <v>75</v>
      </c>
      <c r="M6" s="320"/>
      <c r="N6" s="320"/>
      <c r="O6" s="122" t="s">
        <v>1</v>
      </c>
      <c r="P6" s="122" t="s">
        <v>553</v>
      </c>
      <c r="Q6" s="122" t="s">
        <v>19</v>
      </c>
      <c r="R6" s="122" t="s">
        <v>49</v>
      </c>
      <c r="S6" s="122" t="s">
        <v>19</v>
      </c>
      <c r="T6" s="122" t="s">
        <v>49</v>
      </c>
      <c r="U6" s="122" t="s">
        <v>76</v>
      </c>
      <c r="V6" s="122" t="s">
        <v>77</v>
      </c>
      <c r="W6" s="122" t="s">
        <v>78</v>
      </c>
      <c r="X6" s="122" t="s">
        <v>79</v>
      </c>
      <c r="Y6" s="122" t="s">
        <v>49</v>
      </c>
      <c r="Z6" s="122" t="s">
        <v>74</v>
      </c>
      <c r="AA6" s="122" t="s">
        <v>72</v>
      </c>
      <c r="AB6" s="122" t="s">
        <v>73</v>
      </c>
    </row>
    <row r="7" spans="1:28" s="6" customFormat="1" ht="27.75" customHeight="1">
      <c r="A7" s="80" t="s">
        <v>20</v>
      </c>
      <c r="B7" s="135">
        <v>14645612.192141514</v>
      </c>
      <c r="C7" s="135">
        <v>343618.2506955595</v>
      </c>
      <c r="D7" s="135">
        <v>762693.7028008315</v>
      </c>
      <c r="E7" s="135">
        <v>0</v>
      </c>
      <c r="F7" s="135">
        <v>4130910.5361483414</v>
      </c>
      <c r="G7" s="135">
        <v>0</v>
      </c>
      <c r="H7" s="135">
        <v>9236014.643500809</v>
      </c>
      <c r="I7" s="135">
        <v>1051872.5124559551</v>
      </c>
      <c r="J7" s="135">
        <v>5066780.59183357</v>
      </c>
      <c r="K7" s="135">
        <v>271725.6385889428</v>
      </c>
      <c r="L7" s="135">
        <v>3376770.0265277997</v>
      </c>
      <c r="M7" s="135">
        <v>62001.74</v>
      </c>
      <c r="N7" s="135">
        <v>537265.6653552547</v>
      </c>
      <c r="O7" s="135">
        <v>5405.516661342756</v>
      </c>
      <c r="P7" s="135">
        <v>5405.516661342756</v>
      </c>
      <c r="Q7" s="135">
        <v>0</v>
      </c>
      <c r="R7" s="135">
        <v>24486299.757658917</v>
      </c>
      <c r="S7" s="135">
        <v>1395490.7631515148</v>
      </c>
      <c r="T7" s="135">
        <v>2760445.9382417584</v>
      </c>
      <c r="U7" s="135">
        <v>102011.57243332094</v>
      </c>
      <c r="V7" s="135">
        <v>50213.02902106626</v>
      </c>
      <c r="W7" s="135">
        <v>2429632.116787371</v>
      </c>
      <c r="X7" s="135">
        <v>23883.969999999998</v>
      </c>
      <c r="Y7" s="135">
        <v>0</v>
      </c>
      <c r="Z7" s="135">
        <v>0</v>
      </c>
      <c r="AA7" s="135">
        <v>0</v>
      </c>
      <c r="AB7" s="135">
        <v>0</v>
      </c>
    </row>
    <row r="8" spans="1:28" s="6" customFormat="1" ht="64.5" customHeight="1">
      <c r="A8" s="80" t="s">
        <v>538</v>
      </c>
      <c r="B8" s="135">
        <v>1337485.0676647685</v>
      </c>
      <c r="C8" s="135">
        <v>0</v>
      </c>
      <c r="D8" s="135">
        <v>70679.72960520006</v>
      </c>
      <c r="E8" s="135">
        <v>0</v>
      </c>
      <c r="F8" s="135">
        <v>411498.60912396753</v>
      </c>
      <c r="G8" s="135">
        <v>0</v>
      </c>
      <c r="H8" s="135">
        <v>277183.14215183514</v>
      </c>
      <c r="I8" s="135">
        <v>21073.73</v>
      </c>
      <c r="J8" s="135">
        <v>82166.52415317555</v>
      </c>
      <c r="K8" s="135">
        <v>6564.610731486786</v>
      </c>
      <c r="L8" s="135">
        <v>133373.67774620888</v>
      </c>
      <c r="M8" s="135">
        <v>635</v>
      </c>
      <c r="N8" s="135">
        <v>18645.73811615314</v>
      </c>
      <c r="O8" s="135">
        <v>0</v>
      </c>
      <c r="P8" s="135">
        <v>0</v>
      </c>
      <c r="Q8" s="135">
        <v>0</v>
      </c>
      <c r="R8" s="135">
        <v>1633948.9479327567</v>
      </c>
      <c r="S8" s="135">
        <v>21073.73</v>
      </c>
      <c r="T8" s="135">
        <v>238604.625</v>
      </c>
      <c r="U8" s="135">
        <v>5917.424999999999</v>
      </c>
      <c r="V8" s="135">
        <v>17261.64</v>
      </c>
      <c r="W8" s="135">
        <v>63007.08999999998</v>
      </c>
      <c r="X8" s="135">
        <v>164.26999999999998</v>
      </c>
      <c r="Y8" s="135">
        <v>0</v>
      </c>
      <c r="Z8" s="135">
        <v>0</v>
      </c>
      <c r="AA8" s="135">
        <v>0</v>
      </c>
      <c r="AB8" s="135">
        <v>0</v>
      </c>
    </row>
    <row r="9" spans="1:28" s="6" customFormat="1" ht="31.5" customHeight="1">
      <c r="A9" s="80" t="s">
        <v>21</v>
      </c>
      <c r="B9" s="135">
        <v>21918671.092985764</v>
      </c>
      <c r="C9" s="135">
        <v>90912.16869153632</v>
      </c>
      <c r="D9" s="135">
        <v>191666.6957967872</v>
      </c>
      <c r="E9" s="135">
        <v>0</v>
      </c>
      <c r="F9" s="135">
        <v>4032804.5757677993</v>
      </c>
      <c r="G9" s="135">
        <v>592057.7059888181</v>
      </c>
      <c r="H9" s="135">
        <v>6677795.843759231</v>
      </c>
      <c r="I9" s="135">
        <v>85867.82999999999</v>
      </c>
      <c r="J9" s="135">
        <v>3611644.1803835896</v>
      </c>
      <c r="K9" s="135">
        <v>218348.50459930638</v>
      </c>
      <c r="L9" s="135">
        <v>263977.27804750303</v>
      </c>
      <c r="M9" s="135">
        <v>382957.0780208791</v>
      </c>
      <c r="N9" s="135">
        <v>40308.48123174938</v>
      </c>
      <c r="O9" s="135">
        <v>0</v>
      </c>
      <c r="P9" s="135">
        <v>0</v>
      </c>
      <c r="Q9" s="135">
        <v>0</v>
      </c>
      <c r="R9" s="135">
        <v>29611790.20198644</v>
      </c>
      <c r="S9" s="135">
        <v>176779.9986915363</v>
      </c>
      <c r="T9" s="135">
        <v>377555.1491894822</v>
      </c>
      <c r="U9" s="135">
        <v>78288.87103542406</v>
      </c>
      <c r="V9" s="135">
        <v>78288.87103542406</v>
      </c>
      <c r="W9" s="135">
        <v>84915.40711863407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</row>
    <row r="10" spans="1:28" s="6" customFormat="1" ht="43.5" customHeight="1">
      <c r="A10" s="80" t="s">
        <v>22</v>
      </c>
      <c r="B10" s="135">
        <v>245950251.12699872</v>
      </c>
      <c r="C10" s="135">
        <v>36045278.70246814</v>
      </c>
      <c r="D10" s="135">
        <v>12322233.456776783</v>
      </c>
      <c r="E10" s="135">
        <v>15298.891119173322</v>
      </c>
      <c r="F10" s="135">
        <v>74680160.75894128</v>
      </c>
      <c r="G10" s="135">
        <v>1115935.4031685314</v>
      </c>
      <c r="H10" s="135">
        <v>144722418.18732393</v>
      </c>
      <c r="I10" s="135">
        <v>22805830.43701249</v>
      </c>
      <c r="J10" s="135">
        <v>9957368.956402574</v>
      </c>
      <c r="K10" s="135">
        <v>3840385.272473456</v>
      </c>
      <c r="L10" s="135">
        <v>46030457.51518749</v>
      </c>
      <c r="M10" s="135">
        <v>33442</v>
      </c>
      <c r="N10" s="135">
        <v>847858.8463524944</v>
      </c>
      <c r="O10" s="135">
        <v>140064.72289045225</v>
      </c>
      <c r="P10" s="135">
        <v>11448.05399731956</v>
      </c>
      <c r="Q10" s="135">
        <v>0</v>
      </c>
      <c r="R10" s="135">
        <v>392809970.2867342</v>
      </c>
      <c r="S10" s="135">
        <v>58851109.139480636</v>
      </c>
      <c r="T10" s="135">
        <v>4702659.01585319</v>
      </c>
      <c r="U10" s="135">
        <v>243496.26009598115</v>
      </c>
      <c r="V10" s="135">
        <v>207060.43509598117</v>
      </c>
      <c r="W10" s="135">
        <v>1134667.6906612276</v>
      </c>
      <c r="X10" s="135">
        <v>295822.31</v>
      </c>
      <c r="Y10" s="135">
        <v>0</v>
      </c>
      <c r="Z10" s="135">
        <v>0</v>
      </c>
      <c r="AA10" s="135">
        <v>0</v>
      </c>
      <c r="AB10" s="135">
        <v>0</v>
      </c>
    </row>
    <row r="11" spans="1:28" s="6" customFormat="1" ht="31.5" customHeight="1">
      <c r="A11" s="80" t="s">
        <v>23</v>
      </c>
      <c r="B11" s="135">
        <v>3878040.0720900004</v>
      </c>
      <c r="C11" s="135">
        <v>1080309.8569642121</v>
      </c>
      <c r="D11" s="135">
        <v>527166.3796725</v>
      </c>
      <c r="E11" s="135">
        <v>116032.24975035258</v>
      </c>
      <c r="F11" s="135">
        <v>159775.67473116925</v>
      </c>
      <c r="G11" s="135">
        <v>0</v>
      </c>
      <c r="H11" s="135">
        <v>1933737.3135911222</v>
      </c>
      <c r="I11" s="135">
        <v>1449653.501666667</v>
      </c>
      <c r="J11" s="135">
        <v>432.35699552164726</v>
      </c>
      <c r="K11" s="135">
        <v>58121.39179560057</v>
      </c>
      <c r="L11" s="135">
        <v>1793378.9413472116</v>
      </c>
      <c r="M11" s="135">
        <v>296</v>
      </c>
      <c r="N11" s="135">
        <v>3403.3743627455997</v>
      </c>
      <c r="O11" s="135">
        <v>0</v>
      </c>
      <c r="P11" s="135">
        <v>0</v>
      </c>
      <c r="Q11" s="135">
        <v>0</v>
      </c>
      <c r="R11" s="135">
        <v>5815476.760043868</v>
      </c>
      <c r="S11" s="135">
        <v>2529963.358630879</v>
      </c>
      <c r="T11" s="135">
        <v>383.15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</row>
    <row r="12" spans="1:28" s="6" customFormat="1" ht="31.5" customHeight="1">
      <c r="A12" s="80" t="s">
        <v>24</v>
      </c>
      <c r="B12" s="135">
        <v>2301999.1430176715</v>
      </c>
      <c r="C12" s="135">
        <v>2131719.0839655767</v>
      </c>
      <c r="D12" s="135">
        <v>3699.568774453408</v>
      </c>
      <c r="E12" s="135">
        <v>3705.3426678558785</v>
      </c>
      <c r="F12" s="135">
        <v>120568.48234661044</v>
      </c>
      <c r="G12" s="135">
        <v>180345.95648341856</v>
      </c>
      <c r="H12" s="135">
        <v>6313771.041919016</v>
      </c>
      <c r="I12" s="135">
        <v>5335493.818427349</v>
      </c>
      <c r="J12" s="135">
        <v>530774.9612437559</v>
      </c>
      <c r="K12" s="135">
        <v>316609.8410129365</v>
      </c>
      <c r="L12" s="135">
        <v>3651561.173554781</v>
      </c>
      <c r="M12" s="135">
        <v>0</v>
      </c>
      <c r="N12" s="135">
        <v>537390.7515184721</v>
      </c>
      <c r="O12" s="135">
        <v>0</v>
      </c>
      <c r="P12" s="135">
        <v>0</v>
      </c>
      <c r="Q12" s="135">
        <v>500176.5185862849</v>
      </c>
      <c r="R12" s="135">
        <v>9333506.892938579</v>
      </c>
      <c r="S12" s="135">
        <v>7967389.420979211</v>
      </c>
      <c r="T12" s="135">
        <v>10292.449999999999</v>
      </c>
      <c r="U12" s="135">
        <v>58.36</v>
      </c>
      <c r="V12" s="135">
        <v>0</v>
      </c>
      <c r="W12" s="135">
        <v>8472.21</v>
      </c>
      <c r="X12" s="135">
        <v>1626.47</v>
      </c>
      <c r="Y12" s="135">
        <v>0</v>
      </c>
      <c r="Z12" s="135">
        <v>0</v>
      </c>
      <c r="AA12" s="135">
        <v>0</v>
      </c>
      <c r="AB12" s="135">
        <v>0</v>
      </c>
    </row>
    <row r="13" spans="1:28" s="6" customFormat="1" ht="31.5" customHeight="1">
      <c r="A13" s="80" t="s">
        <v>25</v>
      </c>
      <c r="B13" s="135">
        <v>1361402.5192601082</v>
      </c>
      <c r="C13" s="135">
        <v>432765.1029342089</v>
      </c>
      <c r="D13" s="135">
        <v>23350.868197052303</v>
      </c>
      <c r="E13" s="135">
        <v>-1037.2939766342336</v>
      </c>
      <c r="F13" s="135">
        <v>160065.070659106</v>
      </c>
      <c r="G13" s="135">
        <v>233.7222907880423</v>
      </c>
      <c r="H13" s="135">
        <v>6508088.1463264525</v>
      </c>
      <c r="I13" s="135">
        <v>2243397.8086473076</v>
      </c>
      <c r="J13" s="135">
        <v>110892.63659679976</v>
      </c>
      <c r="K13" s="135">
        <v>69767.30071679363</v>
      </c>
      <c r="L13" s="135">
        <v>5385327.798040641</v>
      </c>
      <c r="M13" s="135">
        <v>200066</v>
      </c>
      <c r="N13" s="135">
        <v>8926.079683174221</v>
      </c>
      <c r="O13" s="135">
        <v>0</v>
      </c>
      <c r="P13" s="135">
        <v>0</v>
      </c>
      <c r="Q13" s="135">
        <v>0</v>
      </c>
      <c r="R13" s="135">
        <v>8078716.467560525</v>
      </c>
      <c r="S13" s="135">
        <v>2676162.9115815167</v>
      </c>
      <c r="T13" s="135">
        <v>67148.97</v>
      </c>
      <c r="U13" s="135">
        <v>1915.4899999999998</v>
      </c>
      <c r="V13" s="135">
        <v>2077.47</v>
      </c>
      <c r="W13" s="135">
        <v>13008.1</v>
      </c>
      <c r="X13" s="135">
        <v>48167.61</v>
      </c>
      <c r="Y13" s="135">
        <v>0</v>
      </c>
      <c r="Z13" s="135">
        <v>0</v>
      </c>
      <c r="AA13" s="135">
        <v>0</v>
      </c>
      <c r="AB13" s="135">
        <v>0</v>
      </c>
    </row>
    <row r="14" spans="1:28" s="6" customFormat="1" ht="31.5" customHeight="1">
      <c r="A14" s="80" t="s">
        <v>26</v>
      </c>
      <c r="B14" s="135">
        <v>2253142.208569922</v>
      </c>
      <c r="C14" s="135">
        <v>602797.0072896732</v>
      </c>
      <c r="D14" s="135">
        <v>32918.66160467045</v>
      </c>
      <c r="E14" s="135">
        <v>154.1520451632941</v>
      </c>
      <c r="F14" s="135">
        <v>818338.4214221243</v>
      </c>
      <c r="G14" s="135">
        <v>0</v>
      </c>
      <c r="H14" s="135">
        <v>8321011.771064353</v>
      </c>
      <c r="I14" s="135">
        <v>3116588.7108022003</v>
      </c>
      <c r="J14" s="135">
        <v>1284037.558630774</v>
      </c>
      <c r="K14" s="135">
        <v>393301.3335296188</v>
      </c>
      <c r="L14" s="135">
        <v>4534055.258183297</v>
      </c>
      <c r="M14" s="135">
        <v>113611</v>
      </c>
      <c r="N14" s="135">
        <v>174992.2747228677</v>
      </c>
      <c r="O14" s="135">
        <v>19.539569532745286</v>
      </c>
      <c r="P14" s="135">
        <v>19.539569532745286</v>
      </c>
      <c r="Q14" s="135">
        <v>0</v>
      </c>
      <c r="R14" s="135">
        <v>10862776.793926673</v>
      </c>
      <c r="S14" s="135">
        <v>3719385.718091873</v>
      </c>
      <c r="T14" s="135">
        <v>221929.1975504211</v>
      </c>
      <c r="U14" s="135">
        <v>33839.45537653158</v>
      </c>
      <c r="V14" s="135">
        <v>14064.555376531573</v>
      </c>
      <c r="W14" s="135">
        <v>119565.01679735791</v>
      </c>
      <c r="X14" s="135">
        <v>18922.3</v>
      </c>
      <c r="Y14" s="135">
        <v>0</v>
      </c>
      <c r="Z14" s="135">
        <v>0</v>
      </c>
      <c r="AA14" s="135">
        <v>0</v>
      </c>
      <c r="AB14" s="135">
        <v>0</v>
      </c>
    </row>
    <row r="15" spans="1:28" s="124" customFormat="1" ht="31.5">
      <c r="A15" s="80" t="s">
        <v>27</v>
      </c>
      <c r="B15" s="135">
        <v>101174629.67488925</v>
      </c>
      <c r="C15" s="135">
        <v>35896120.434849605</v>
      </c>
      <c r="D15" s="135">
        <v>5028510.674067937</v>
      </c>
      <c r="E15" s="135">
        <v>1050450.966148679</v>
      </c>
      <c r="F15" s="135">
        <v>23300061.99054426</v>
      </c>
      <c r="G15" s="135">
        <v>0</v>
      </c>
      <c r="H15" s="135">
        <v>148188303.05342168</v>
      </c>
      <c r="I15" s="135">
        <v>101981459.68876883</v>
      </c>
      <c r="J15" s="135">
        <v>8522973.19871036</v>
      </c>
      <c r="K15" s="135">
        <v>2242591.956988115</v>
      </c>
      <c r="L15" s="135">
        <v>45816424.97621974</v>
      </c>
      <c r="M15" s="135">
        <v>368596.35</v>
      </c>
      <c r="N15" s="135">
        <v>3536932.498878322</v>
      </c>
      <c r="O15" s="135">
        <v>209153.40295422848</v>
      </c>
      <c r="P15" s="135">
        <v>34340.511840597144</v>
      </c>
      <c r="Q15" s="135">
        <v>0</v>
      </c>
      <c r="R15" s="135">
        <v>253477614.98014343</v>
      </c>
      <c r="S15" s="135">
        <v>137877580.12361836</v>
      </c>
      <c r="T15" s="135">
        <v>5412924.981263472</v>
      </c>
      <c r="U15" s="135">
        <v>243122.85681451389</v>
      </c>
      <c r="V15" s="135">
        <v>810074.4568145138</v>
      </c>
      <c r="W15" s="135">
        <v>3867357.5076344437</v>
      </c>
      <c r="X15" s="135">
        <v>233631.65999999997</v>
      </c>
      <c r="Y15" s="135">
        <v>0</v>
      </c>
      <c r="Z15" s="135">
        <v>0</v>
      </c>
      <c r="AA15" s="135">
        <v>0</v>
      </c>
      <c r="AB15" s="135">
        <v>0</v>
      </c>
    </row>
    <row r="16" spans="1:28" s="6" customFormat="1" ht="31.5" customHeight="1">
      <c r="A16" s="80" t="s">
        <v>601</v>
      </c>
      <c r="B16" s="135">
        <v>60455405.237713695</v>
      </c>
      <c r="C16" s="135">
        <v>26873282.69701274</v>
      </c>
      <c r="D16" s="135">
        <v>3822902.021571901</v>
      </c>
      <c r="E16" s="135">
        <v>1050450.966148679</v>
      </c>
      <c r="F16" s="135">
        <v>9937572.868914912</v>
      </c>
      <c r="G16" s="135">
        <v>0</v>
      </c>
      <c r="H16" s="135">
        <v>103224618.32156532</v>
      </c>
      <c r="I16" s="135">
        <v>72221260.09065941</v>
      </c>
      <c r="J16" s="135">
        <v>5074382.795545649</v>
      </c>
      <c r="K16" s="135">
        <v>1102043.2706739497</v>
      </c>
      <c r="L16" s="135">
        <v>32638368.226015322</v>
      </c>
      <c r="M16" s="135">
        <v>297943.35</v>
      </c>
      <c r="N16" s="135">
        <v>2744896.825749509</v>
      </c>
      <c r="O16" s="135">
        <v>188964.15996804554</v>
      </c>
      <c r="P16" s="135">
        <v>14151.268854414198</v>
      </c>
      <c r="Q16" s="135">
        <v>0</v>
      </c>
      <c r="R16" s="135">
        <v>166911827.89499655</v>
      </c>
      <c r="S16" s="135">
        <v>99094542.78767216</v>
      </c>
      <c r="T16" s="135">
        <v>2612074.3849999965</v>
      </c>
      <c r="U16" s="135">
        <v>30053.405</v>
      </c>
      <c r="V16" s="135">
        <v>346901.44</v>
      </c>
      <c r="W16" s="135">
        <v>2024164.5799999963</v>
      </c>
      <c r="X16" s="135">
        <v>96130.74</v>
      </c>
      <c r="Y16" s="135">
        <v>0</v>
      </c>
      <c r="Z16" s="135">
        <v>0</v>
      </c>
      <c r="AA16" s="135">
        <v>0</v>
      </c>
      <c r="AB16" s="135">
        <v>0</v>
      </c>
    </row>
    <row r="17" spans="1:28" s="6" customFormat="1" ht="31.5" customHeight="1">
      <c r="A17" s="80" t="s">
        <v>602</v>
      </c>
      <c r="B17" s="135">
        <v>29486659.881948218</v>
      </c>
      <c r="C17" s="135">
        <v>6989908.271094092</v>
      </c>
      <c r="D17" s="135">
        <v>1205608.6524960357</v>
      </c>
      <c r="E17" s="135">
        <v>0</v>
      </c>
      <c r="F17" s="135">
        <v>10328760.94684587</v>
      </c>
      <c r="G17" s="135">
        <v>0</v>
      </c>
      <c r="H17" s="135">
        <v>37810880.400294304</v>
      </c>
      <c r="I17" s="135">
        <v>25702526.83709992</v>
      </c>
      <c r="J17" s="135">
        <v>2300731.8082159534</v>
      </c>
      <c r="K17" s="135">
        <v>851334.8127639624</v>
      </c>
      <c r="L17" s="135">
        <v>8405026.181739187</v>
      </c>
      <c r="M17" s="135">
        <v>30000</v>
      </c>
      <c r="N17" s="135">
        <v>342334.21469287004</v>
      </c>
      <c r="O17" s="135">
        <v>20189.242986182944</v>
      </c>
      <c r="P17" s="135">
        <v>20189.242986182944</v>
      </c>
      <c r="Q17" s="135">
        <v>0</v>
      </c>
      <c r="R17" s="135">
        <v>67690063.73992157</v>
      </c>
      <c r="S17" s="135">
        <v>32692435.108194012</v>
      </c>
      <c r="T17" s="135">
        <v>1801899.9362634746</v>
      </c>
      <c r="U17" s="135">
        <v>201141.71181451387</v>
      </c>
      <c r="V17" s="135">
        <v>324202.19681451394</v>
      </c>
      <c r="W17" s="135">
        <v>1148169.6876344471</v>
      </c>
      <c r="X17" s="135">
        <v>76402.84000000001</v>
      </c>
      <c r="Y17" s="135">
        <v>0</v>
      </c>
      <c r="Z17" s="135">
        <v>0</v>
      </c>
      <c r="AA17" s="135">
        <v>0</v>
      </c>
      <c r="AB17" s="135">
        <v>0</v>
      </c>
    </row>
    <row r="18" spans="1:28" s="6" customFormat="1" ht="31.5" customHeight="1">
      <c r="A18" s="80" t="s">
        <v>603</v>
      </c>
      <c r="B18" s="135">
        <v>5893409.098514895</v>
      </c>
      <c r="C18" s="135">
        <v>1701561.211497271</v>
      </c>
      <c r="D18" s="135">
        <v>0</v>
      </c>
      <c r="E18" s="135">
        <v>0</v>
      </c>
      <c r="F18" s="135">
        <v>1433478.925982861</v>
      </c>
      <c r="G18" s="135">
        <v>0</v>
      </c>
      <c r="H18" s="135">
        <v>5516514.243523597</v>
      </c>
      <c r="I18" s="135">
        <v>2361698.5952554373</v>
      </c>
      <c r="J18" s="135">
        <v>520271.185612645</v>
      </c>
      <c r="K18" s="135">
        <v>255779.5075289376</v>
      </c>
      <c r="L18" s="135">
        <v>3814300.892240929</v>
      </c>
      <c r="M18" s="135">
        <v>25000</v>
      </c>
      <c r="N18" s="135">
        <v>59609.41760223617</v>
      </c>
      <c r="O18" s="135">
        <v>0</v>
      </c>
      <c r="P18" s="135">
        <v>0</v>
      </c>
      <c r="Q18" s="135">
        <v>0</v>
      </c>
      <c r="R18" s="135">
        <v>11494532.759640729</v>
      </c>
      <c r="S18" s="135">
        <v>4063259.806752708</v>
      </c>
      <c r="T18" s="135">
        <v>787181.5150000001</v>
      </c>
      <c r="U18" s="135">
        <v>4787.1849999999995</v>
      </c>
      <c r="V18" s="135">
        <v>132289.8</v>
      </c>
      <c r="W18" s="135">
        <v>617303.6100000002</v>
      </c>
      <c r="X18" s="135">
        <v>32800.92</v>
      </c>
      <c r="Y18" s="135">
        <v>0</v>
      </c>
      <c r="Z18" s="135">
        <v>0</v>
      </c>
      <c r="AA18" s="135">
        <v>0</v>
      </c>
      <c r="AB18" s="135">
        <v>0</v>
      </c>
    </row>
    <row r="19" spans="1:28" s="6" customFormat="1" ht="31.5" customHeight="1">
      <c r="A19" s="80" t="s">
        <v>604</v>
      </c>
      <c r="B19" s="135">
        <v>5339155.45671245</v>
      </c>
      <c r="C19" s="135">
        <v>331368.25524550944</v>
      </c>
      <c r="D19" s="135">
        <v>0</v>
      </c>
      <c r="E19" s="135">
        <v>0</v>
      </c>
      <c r="F19" s="135">
        <v>1600249.2488006211</v>
      </c>
      <c r="G19" s="135">
        <v>0</v>
      </c>
      <c r="H19" s="135">
        <v>1636290.0880384801</v>
      </c>
      <c r="I19" s="135">
        <v>1695974.165754037</v>
      </c>
      <c r="J19" s="135">
        <v>627587.4093361106</v>
      </c>
      <c r="K19" s="135">
        <v>33434.36602126539</v>
      </c>
      <c r="L19" s="135">
        <v>958729.6762243013</v>
      </c>
      <c r="M19" s="135">
        <v>15653</v>
      </c>
      <c r="N19" s="135">
        <v>390092.04083370714</v>
      </c>
      <c r="O19" s="135">
        <v>0</v>
      </c>
      <c r="P19" s="135">
        <v>0</v>
      </c>
      <c r="Q19" s="135">
        <v>0</v>
      </c>
      <c r="R19" s="135">
        <v>7381190.585584638</v>
      </c>
      <c r="S19" s="135">
        <v>2027342.4209995465</v>
      </c>
      <c r="T19" s="135">
        <v>211769.14500000002</v>
      </c>
      <c r="U19" s="135">
        <v>7140.555</v>
      </c>
      <c r="V19" s="135">
        <v>6681.02</v>
      </c>
      <c r="W19" s="135">
        <v>77719.63</v>
      </c>
      <c r="X19" s="135">
        <v>28297.16</v>
      </c>
      <c r="Y19" s="135">
        <v>0</v>
      </c>
      <c r="Z19" s="135">
        <v>0</v>
      </c>
      <c r="AA19" s="135">
        <v>0</v>
      </c>
      <c r="AB19" s="135">
        <v>0</v>
      </c>
    </row>
    <row r="20" spans="1:28" s="124" customFormat="1" ht="20.25">
      <c r="A20" s="80" t="s">
        <v>28</v>
      </c>
      <c r="B20" s="135">
        <v>7540218.6535865255</v>
      </c>
      <c r="C20" s="135">
        <v>1936000.9107654176</v>
      </c>
      <c r="D20" s="135">
        <v>514588.1832316138</v>
      </c>
      <c r="E20" s="135">
        <v>160756.95906384746</v>
      </c>
      <c r="F20" s="135">
        <v>3433349.4941303236</v>
      </c>
      <c r="G20" s="135">
        <v>46538.413846000236</v>
      </c>
      <c r="H20" s="135">
        <v>4522190.156123086</v>
      </c>
      <c r="I20" s="135">
        <v>826326.0383786587</v>
      </c>
      <c r="J20" s="135">
        <v>1056547.230922743</v>
      </c>
      <c r="K20" s="135">
        <v>77047.66022707829</v>
      </c>
      <c r="L20" s="135">
        <v>2090180.4335675822</v>
      </c>
      <c r="M20" s="135">
        <v>109350</v>
      </c>
      <c r="N20" s="135">
        <v>84113.67550759592</v>
      </c>
      <c r="O20" s="135">
        <v>7242.7124493292795</v>
      </c>
      <c r="P20" s="135">
        <v>0</v>
      </c>
      <c r="Q20" s="135">
        <v>0</v>
      </c>
      <c r="R20" s="135">
        <v>12309653.611512534</v>
      </c>
      <c r="S20" s="135">
        <v>2762326.9491440766</v>
      </c>
      <c r="T20" s="135">
        <v>869999.5547927674</v>
      </c>
      <c r="U20" s="135">
        <v>27146.151127777106</v>
      </c>
      <c r="V20" s="135">
        <v>82973.70179656983</v>
      </c>
      <c r="W20" s="135">
        <v>719447.5318684204</v>
      </c>
      <c r="X20" s="135">
        <v>36443.78</v>
      </c>
      <c r="Y20" s="135">
        <v>0</v>
      </c>
      <c r="Z20" s="135">
        <v>0</v>
      </c>
      <c r="AA20" s="135">
        <v>0</v>
      </c>
      <c r="AB20" s="135">
        <v>0</v>
      </c>
    </row>
    <row r="21" spans="1:28" s="6" customFormat="1" ht="45.75" customHeight="1">
      <c r="A21" s="80" t="s">
        <v>605</v>
      </c>
      <c r="B21" s="135">
        <v>6893161.374621674</v>
      </c>
      <c r="C21" s="135">
        <v>1901747.2907654177</v>
      </c>
      <c r="D21" s="135">
        <v>514588.1832316138</v>
      </c>
      <c r="E21" s="135">
        <v>160756.95906384746</v>
      </c>
      <c r="F21" s="135">
        <v>3292975.0409851694</v>
      </c>
      <c r="G21" s="135">
        <v>0</v>
      </c>
      <c r="H21" s="135">
        <v>4184748.8682465823</v>
      </c>
      <c r="I21" s="135">
        <v>791647.2983786587</v>
      </c>
      <c r="J21" s="135">
        <v>929978.4733562155</v>
      </c>
      <c r="K21" s="135">
        <v>69389.86856970754</v>
      </c>
      <c r="L21" s="135">
        <v>2003870.773355134</v>
      </c>
      <c r="M21" s="135">
        <v>104350</v>
      </c>
      <c r="N21" s="135">
        <v>46821.62810588916</v>
      </c>
      <c r="O21" s="135">
        <v>7242.7124493292795</v>
      </c>
      <c r="P21" s="135">
        <v>0</v>
      </c>
      <c r="Q21" s="135">
        <v>0</v>
      </c>
      <c r="R21" s="135">
        <v>11236324.583423475</v>
      </c>
      <c r="S21" s="135">
        <v>2693394.589144076</v>
      </c>
      <c r="T21" s="135">
        <v>818989.4947927675</v>
      </c>
      <c r="U21" s="135">
        <v>24670.581127777106</v>
      </c>
      <c r="V21" s="135">
        <v>82973.70179656983</v>
      </c>
      <c r="W21" s="135">
        <v>672674.7918684204</v>
      </c>
      <c r="X21" s="135">
        <v>36443.78</v>
      </c>
      <c r="Y21" s="135">
        <v>0</v>
      </c>
      <c r="Z21" s="135">
        <v>0</v>
      </c>
      <c r="AA21" s="135">
        <v>0</v>
      </c>
      <c r="AB21" s="135">
        <v>0</v>
      </c>
    </row>
    <row r="22" spans="1:28" s="6" customFormat="1" ht="31.5" customHeight="1">
      <c r="A22" s="80" t="s">
        <v>606</v>
      </c>
      <c r="B22" s="135">
        <v>647057.2789648506</v>
      </c>
      <c r="C22" s="135">
        <v>34253.62</v>
      </c>
      <c r="D22" s="135">
        <v>0</v>
      </c>
      <c r="E22" s="135">
        <v>0</v>
      </c>
      <c r="F22" s="135">
        <v>140374.45314515434</v>
      </c>
      <c r="G22" s="135">
        <v>46538.413846000236</v>
      </c>
      <c r="H22" s="135">
        <v>337441.2878765032</v>
      </c>
      <c r="I22" s="135">
        <v>34678.740000000005</v>
      </c>
      <c r="J22" s="135">
        <v>126568.75756652739</v>
      </c>
      <c r="K22" s="135">
        <v>7657.791657370764</v>
      </c>
      <c r="L22" s="135">
        <v>86309.66021244798</v>
      </c>
      <c r="M22" s="135">
        <v>5000</v>
      </c>
      <c r="N22" s="135">
        <v>37292.04740170675</v>
      </c>
      <c r="O22" s="135">
        <v>0</v>
      </c>
      <c r="P22" s="135">
        <v>0</v>
      </c>
      <c r="Q22" s="135">
        <v>0</v>
      </c>
      <c r="R22" s="135">
        <v>1073329.028089061</v>
      </c>
      <c r="S22" s="135">
        <v>68932.36000000002</v>
      </c>
      <c r="T22" s="135">
        <v>51010.060000000005</v>
      </c>
      <c r="U22" s="135">
        <v>2475.57</v>
      </c>
      <c r="V22" s="135">
        <v>0</v>
      </c>
      <c r="W22" s="135">
        <v>46772.740000000005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</row>
    <row r="23" spans="1:28" s="124" customFormat="1" ht="31.5">
      <c r="A23" s="80" t="s">
        <v>29</v>
      </c>
      <c r="B23" s="135">
        <v>266722248.57923827</v>
      </c>
      <c r="C23" s="135">
        <v>106722595.15589747</v>
      </c>
      <c r="D23" s="135">
        <v>18161808.885089256</v>
      </c>
      <c r="E23" s="135">
        <v>0</v>
      </c>
      <c r="F23" s="135">
        <v>74305636.74387084</v>
      </c>
      <c r="G23" s="135">
        <v>8918177.343320413</v>
      </c>
      <c r="H23" s="135">
        <v>955722232.2915059</v>
      </c>
      <c r="I23" s="135">
        <v>435538804.99689126</v>
      </c>
      <c r="J23" s="135">
        <v>497458269.19382185</v>
      </c>
      <c r="K23" s="135">
        <v>18556405.277981706</v>
      </c>
      <c r="L23" s="135">
        <v>591169461.0362394</v>
      </c>
      <c r="M23" s="135">
        <v>63552</v>
      </c>
      <c r="N23" s="135">
        <v>251036.64269743257</v>
      </c>
      <c r="O23" s="135">
        <v>9550113.04252356</v>
      </c>
      <c r="P23" s="135">
        <v>8268672.356355322</v>
      </c>
      <c r="Q23" s="135">
        <v>146795.61443886743</v>
      </c>
      <c r="R23" s="135">
        <v>1241227359.8992856</v>
      </c>
      <c r="S23" s="135">
        <v>539900192.8972275</v>
      </c>
      <c r="T23" s="135">
        <v>42389690.252688505</v>
      </c>
      <c r="U23" s="135">
        <v>279003.19419165974</v>
      </c>
      <c r="V23" s="135">
        <v>203135.54419165984</v>
      </c>
      <c r="W23" s="135">
        <v>3862477.864305195</v>
      </c>
      <c r="X23" s="135">
        <v>77448.05</v>
      </c>
      <c r="Y23" s="135">
        <v>0</v>
      </c>
      <c r="Z23" s="135">
        <v>0</v>
      </c>
      <c r="AA23" s="135">
        <v>0</v>
      </c>
      <c r="AB23" s="135">
        <v>0</v>
      </c>
    </row>
    <row r="24" spans="1:68" s="6" customFormat="1" ht="31.5" customHeight="1">
      <c r="A24" s="80" t="s">
        <v>534</v>
      </c>
      <c r="B24" s="135">
        <v>264610321.76137102</v>
      </c>
      <c r="C24" s="135">
        <v>106026109.65978022</v>
      </c>
      <c r="D24" s="135">
        <v>18154085.13264569</v>
      </c>
      <c r="E24" s="135">
        <v>0</v>
      </c>
      <c r="F24" s="135">
        <v>73405232.56229717</v>
      </c>
      <c r="G24" s="135">
        <v>8849710.016733615</v>
      </c>
      <c r="H24" s="135">
        <v>931422738.3842638</v>
      </c>
      <c r="I24" s="135">
        <v>428309661.34491044</v>
      </c>
      <c r="J24" s="135">
        <v>493603288.70032734</v>
      </c>
      <c r="K24" s="135">
        <v>18146967.451856207</v>
      </c>
      <c r="L24" s="135">
        <v>572450422.1183646</v>
      </c>
      <c r="M24" s="135">
        <v>33552</v>
      </c>
      <c r="N24" s="135">
        <v>250022.61269743257</v>
      </c>
      <c r="O24" s="135">
        <v>8982364.34373703</v>
      </c>
      <c r="P24" s="135">
        <v>8268672.356355322</v>
      </c>
      <c r="Q24" s="135">
        <v>86999.05326183018</v>
      </c>
      <c r="R24" s="135">
        <v>1214148709.118803</v>
      </c>
      <c r="S24" s="135">
        <v>531914767.1879524</v>
      </c>
      <c r="T24" s="135">
        <v>39805571.742688335</v>
      </c>
      <c r="U24" s="135">
        <v>266090.1041916597</v>
      </c>
      <c r="V24" s="135">
        <v>149741.5641916598</v>
      </c>
      <c r="W24" s="135">
        <v>1398090.8843050133</v>
      </c>
      <c r="X24" s="135">
        <v>24748.59</v>
      </c>
      <c r="Y24" s="135">
        <v>0</v>
      </c>
      <c r="Z24" s="135">
        <v>0</v>
      </c>
      <c r="AA24" s="135">
        <v>0</v>
      </c>
      <c r="AB24" s="135">
        <v>0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s="6" customFormat="1" ht="31.5" customHeight="1">
      <c r="A25" s="80" t="s">
        <v>535</v>
      </c>
      <c r="B25" s="135">
        <v>65844.06703411776</v>
      </c>
      <c r="C25" s="135">
        <v>0</v>
      </c>
      <c r="D25" s="135">
        <v>0</v>
      </c>
      <c r="E25" s="135">
        <v>0</v>
      </c>
      <c r="F25" s="135">
        <v>2743.502965882246</v>
      </c>
      <c r="G25" s="135">
        <v>0</v>
      </c>
      <c r="H25" s="135">
        <v>10039316.341972241</v>
      </c>
      <c r="I25" s="135">
        <v>2628465.8510958715</v>
      </c>
      <c r="J25" s="135">
        <v>633967.5354206229</v>
      </c>
      <c r="K25" s="135">
        <v>102970.31685471447</v>
      </c>
      <c r="L25" s="135">
        <v>9496343.975229872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10105160.409006359</v>
      </c>
      <c r="S25" s="135">
        <v>2628465.8510958715</v>
      </c>
      <c r="T25" s="135">
        <v>1653.4700000000007</v>
      </c>
      <c r="U25" s="135">
        <v>0</v>
      </c>
      <c r="V25" s="135">
        <v>0</v>
      </c>
      <c r="W25" s="135">
        <v>1025.6500000000005</v>
      </c>
      <c r="X25" s="135">
        <v>627.82</v>
      </c>
      <c r="Y25" s="135">
        <v>0</v>
      </c>
      <c r="Z25" s="135">
        <v>0</v>
      </c>
      <c r="AA25" s="135">
        <v>0</v>
      </c>
      <c r="AB25" s="135"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s="6" customFormat="1" ht="31.5" customHeight="1">
      <c r="A26" s="80" t="s">
        <v>536</v>
      </c>
      <c r="B26" s="135">
        <v>430961.7202276685</v>
      </c>
      <c r="C26" s="135">
        <v>139265.80990600007</v>
      </c>
      <c r="D26" s="135">
        <v>0</v>
      </c>
      <c r="E26" s="135">
        <v>0</v>
      </c>
      <c r="F26" s="135">
        <v>284942.6147430492</v>
      </c>
      <c r="G26" s="135">
        <v>530.876971</v>
      </c>
      <c r="H26" s="135">
        <v>5954917.401347076</v>
      </c>
      <c r="I26" s="135">
        <v>1194294.2172676963</v>
      </c>
      <c r="J26" s="135">
        <v>2553895.4846618366</v>
      </c>
      <c r="K26" s="135">
        <v>22837.951685239525</v>
      </c>
      <c r="L26" s="135">
        <v>3974119.171535495</v>
      </c>
      <c r="M26" s="135">
        <v>0</v>
      </c>
      <c r="N26" s="135">
        <v>0</v>
      </c>
      <c r="O26" s="135">
        <v>490537.827539272</v>
      </c>
      <c r="P26" s="135">
        <v>0</v>
      </c>
      <c r="Q26" s="135">
        <v>59796.561177037256</v>
      </c>
      <c r="R26" s="135">
        <v>6876947.826085016</v>
      </c>
      <c r="S26" s="135">
        <v>1393356.5883507333</v>
      </c>
      <c r="T26" s="135">
        <v>2205068.150000181</v>
      </c>
      <c r="U26" s="135">
        <v>369.9699999999999</v>
      </c>
      <c r="V26" s="135">
        <v>2254.340000000003</v>
      </c>
      <c r="W26" s="135">
        <v>2201718.840000181</v>
      </c>
      <c r="X26" s="135">
        <v>0</v>
      </c>
      <c r="Y26" s="135">
        <v>0</v>
      </c>
      <c r="Z26" s="135">
        <v>0</v>
      </c>
      <c r="AA26" s="135">
        <v>0</v>
      </c>
      <c r="AB26" s="135">
        <v>0</v>
      </c>
      <c r="AC26" s="23"/>
      <c r="AD26" s="23"/>
      <c r="AE26" s="23"/>
      <c r="AF26" s="23"/>
      <c r="AG26" s="23"/>
      <c r="AH26" s="23"/>
      <c r="AI26" s="22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s="6" customFormat="1" ht="31.5" customHeight="1">
      <c r="A27" s="80" t="s">
        <v>537</v>
      </c>
      <c r="B27" s="135">
        <v>1615121.0306054659</v>
      </c>
      <c r="C27" s="135">
        <v>557219.6862112544</v>
      </c>
      <c r="D27" s="135">
        <v>7723.752443563013</v>
      </c>
      <c r="E27" s="135">
        <v>0</v>
      </c>
      <c r="F27" s="135">
        <v>612718.063864742</v>
      </c>
      <c r="G27" s="135">
        <v>67936.44961579762</v>
      </c>
      <c r="H27" s="135">
        <v>8305260.16392282</v>
      </c>
      <c r="I27" s="135">
        <v>3406383.5836173124</v>
      </c>
      <c r="J27" s="135">
        <v>667117.4734121141</v>
      </c>
      <c r="K27" s="135">
        <v>283629.5575855443</v>
      </c>
      <c r="L27" s="135">
        <v>5248575.771109337</v>
      </c>
      <c r="M27" s="135">
        <v>30000</v>
      </c>
      <c r="N27" s="135">
        <v>1014.0299999999999</v>
      </c>
      <c r="O27" s="135">
        <v>77210.87124725597</v>
      </c>
      <c r="P27" s="135">
        <v>0</v>
      </c>
      <c r="Q27" s="135">
        <v>0</v>
      </c>
      <c r="R27" s="135">
        <v>10096542.545391338</v>
      </c>
      <c r="S27" s="135">
        <v>3963603.269828567</v>
      </c>
      <c r="T27" s="135">
        <v>377396.8900000004</v>
      </c>
      <c r="U27" s="135">
        <v>12543.119999999999</v>
      </c>
      <c r="V27" s="135">
        <v>51139.63999999999</v>
      </c>
      <c r="W27" s="135">
        <v>261642.49000000043</v>
      </c>
      <c r="X27" s="135">
        <v>52071.64000000001</v>
      </c>
      <c r="Y27" s="135">
        <v>0</v>
      </c>
      <c r="Z27" s="135">
        <v>0</v>
      </c>
      <c r="AA27" s="135">
        <v>0</v>
      </c>
      <c r="AB27" s="135"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1:28" s="6" customFormat="1" ht="66" customHeight="1">
      <c r="A28" s="80" t="s">
        <v>30</v>
      </c>
      <c r="B28" s="135">
        <v>2358732.012669226</v>
      </c>
      <c r="C28" s="135">
        <v>2322495.488814496</v>
      </c>
      <c r="D28" s="135">
        <v>3148.485643363653</v>
      </c>
      <c r="E28" s="135">
        <v>0</v>
      </c>
      <c r="F28" s="135">
        <v>155085.53236553667</v>
      </c>
      <c r="G28" s="135">
        <v>0</v>
      </c>
      <c r="H28" s="135">
        <v>454524.82054540206</v>
      </c>
      <c r="I28" s="135">
        <v>289878.99167728843</v>
      </c>
      <c r="J28" s="135">
        <v>188286.568519202</v>
      </c>
      <c r="K28" s="135">
        <v>0</v>
      </c>
      <c r="L28" s="135">
        <v>397191.7630441204</v>
      </c>
      <c r="M28" s="135">
        <v>5000</v>
      </c>
      <c r="N28" s="135">
        <v>92225.4683296</v>
      </c>
      <c r="O28" s="135">
        <v>0</v>
      </c>
      <c r="P28" s="135">
        <v>0</v>
      </c>
      <c r="Q28" s="135">
        <v>87956.48785614688</v>
      </c>
      <c r="R28" s="135">
        <v>2910482.301544228</v>
      </c>
      <c r="S28" s="135">
        <v>2700330.9683479313</v>
      </c>
      <c r="T28" s="135">
        <v>13980.759999999997</v>
      </c>
      <c r="U28" s="135">
        <v>0</v>
      </c>
      <c r="V28" s="135">
        <v>122.24</v>
      </c>
      <c r="W28" s="135">
        <v>13858.519999999997</v>
      </c>
      <c r="X28" s="135">
        <v>0</v>
      </c>
      <c r="Y28" s="135">
        <v>0</v>
      </c>
      <c r="Z28" s="135">
        <v>0</v>
      </c>
      <c r="AA28" s="135">
        <v>0</v>
      </c>
      <c r="AB28" s="135">
        <v>0</v>
      </c>
    </row>
    <row r="29" spans="1:28" s="6" customFormat="1" ht="59.25" customHeight="1">
      <c r="A29" s="80" t="s">
        <v>31</v>
      </c>
      <c r="B29" s="135">
        <v>243253.24953403414</v>
      </c>
      <c r="C29" s="135">
        <v>116933.19946329176</v>
      </c>
      <c r="D29" s="135">
        <v>3505.039562577692</v>
      </c>
      <c r="E29" s="135">
        <v>0</v>
      </c>
      <c r="F29" s="135">
        <v>28577.409151974658</v>
      </c>
      <c r="G29" s="135">
        <v>0</v>
      </c>
      <c r="H29" s="135">
        <v>799304.5569043235</v>
      </c>
      <c r="I29" s="135">
        <v>0</v>
      </c>
      <c r="J29" s="135">
        <v>37341.31941460352</v>
      </c>
      <c r="K29" s="135">
        <v>101.39</v>
      </c>
      <c r="L29" s="135">
        <v>781848.9191888397</v>
      </c>
      <c r="M29" s="135">
        <v>5010</v>
      </c>
      <c r="N29" s="135">
        <v>0</v>
      </c>
      <c r="O29" s="135">
        <v>0</v>
      </c>
      <c r="P29" s="135">
        <v>0</v>
      </c>
      <c r="Q29" s="135">
        <v>0</v>
      </c>
      <c r="R29" s="135">
        <v>1047567.8064383577</v>
      </c>
      <c r="S29" s="135">
        <v>116933.19946329176</v>
      </c>
      <c r="T29" s="135">
        <v>1091.73</v>
      </c>
      <c r="U29" s="135">
        <v>0</v>
      </c>
      <c r="V29" s="135">
        <v>260.8</v>
      </c>
      <c r="W29" s="135">
        <v>794.87</v>
      </c>
      <c r="X29" s="135">
        <v>0</v>
      </c>
      <c r="Y29" s="135">
        <v>0</v>
      </c>
      <c r="Z29" s="135">
        <v>0</v>
      </c>
      <c r="AA29" s="135">
        <v>0</v>
      </c>
      <c r="AB29" s="135">
        <v>0</v>
      </c>
    </row>
    <row r="30" spans="1:28" s="6" customFormat="1" ht="50.25" customHeight="1">
      <c r="A30" s="80" t="s">
        <v>32</v>
      </c>
      <c r="B30" s="135">
        <v>18537026.87890617</v>
      </c>
      <c r="C30" s="135">
        <v>4799107.060246394</v>
      </c>
      <c r="D30" s="135">
        <v>1022071.8351222221</v>
      </c>
      <c r="E30" s="135">
        <v>153444.47555631024</v>
      </c>
      <c r="F30" s="135">
        <v>4102752.485560035</v>
      </c>
      <c r="G30" s="135">
        <v>0</v>
      </c>
      <c r="H30" s="135">
        <v>38170580.3012907</v>
      </c>
      <c r="I30" s="135">
        <v>9009631.005665135</v>
      </c>
      <c r="J30" s="135">
        <v>7623563.42066144</v>
      </c>
      <c r="K30" s="135">
        <v>695557.2826372016</v>
      </c>
      <c r="L30" s="135">
        <v>29100443.221582595</v>
      </c>
      <c r="M30" s="135">
        <v>48799</v>
      </c>
      <c r="N30" s="135">
        <v>13897.894057859707</v>
      </c>
      <c r="O30" s="135">
        <v>653482.4457011266</v>
      </c>
      <c r="P30" s="135">
        <v>500.33892299740523</v>
      </c>
      <c r="Q30" s="135">
        <v>0</v>
      </c>
      <c r="R30" s="135">
        <v>57423786.51995586</v>
      </c>
      <c r="S30" s="135">
        <v>13808738.065911531</v>
      </c>
      <c r="T30" s="135">
        <v>894667.1628020382</v>
      </c>
      <c r="U30" s="135">
        <v>101106.2571606619</v>
      </c>
      <c r="V30" s="135">
        <v>147970.27216066187</v>
      </c>
      <c r="W30" s="135">
        <v>360207.46348071436</v>
      </c>
      <c r="X30" s="135">
        <v>99575.29000000001</v>
      </c>
      <c r="Y30" s="135">
        <v>0</v>
      </c>
      <c r="Z30" s="135">
        <v>0</v>
      </c>
      <c r="AA30" s="135">
        <v>0</v>
      </c>
      <c r="AB30" s="135">
        <v>0</v>
      </c>
    </row>
    <row r="31" spans="1:28" s="6" customFormat="1" ht="31.5" customHeight="1">
      <c r="A31" s="80" t="s">
        <v>33</v>
      </c>
      <c r="B31" s="135">
        <v>2723993.282352636</v>
      </c>
      <c r="C31" s="135">
        <v>561994.1499999999</v>
      </c>
      <c r="D31" s="135">
        <v>0</v>
      </c>
      <c r="E31" s="135">
        <v>0</v>
      </c>
      <c r="F31" s="135">
        <v>82669.83886403781</v>
      </c>
      <c r="G31" s="135">
        <v>0</v>
      </c>
      <c r="H31" s="135">
        <v>2546479.6922274274</v>
      </c>
      <c r="I31" s="135">
        <v>470636.6922222222</v>
      </c>
      <c r="J31" s="135">
        <v>679446.2565691399</v>
      </c>
      <c r="K31" s="135">
        <v>25876.378683745726</v>
      </c>
      <c r="L31" s="135">
        <v>1417914.7110874874</v>
      </c>
      <c r="M31" s="135">
        <v>2551827.0961404666</v>
      </c>
      <c r="N31" s="135">
        <v>1062076.92</v>
      </c>
      <c r="O31" s="135">
        <v>0</v>
      </c>
      <c r="P31" s="135">
        <v>0</v>
      </c>
      <c r="Q31" s="135">
        <v>0</v>
      </c>
      <c r="R31" s="135">
        <v>8884376.990720531</v>
      </c>
      <c r="S31" s="135">
        <v>1032630.8422222221</v>
      </c>
      <c r="T31" s="135">
        <v>96959.78476562431</v>
      </c>
      <c r="U31" s="135">
        <v>0</v>
      </c>
      <c r="V31" s="135">
        <v>17788.634765625</v>
      </c>
      <c r="W31" s="135">
        <v>79171.14999999931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</row>
    <row r="32" spans="1:28" s="6" customFormat="1" ht="31.5" customHeight="1">
      <c r="A32" s="80" t="s">
        <v>34</v>
      </c>
      <c r="B32" s="135">
        <v>12283975.154460056</v>
      </c>
      <c r="C32" s="135">
        <v>8460159.072159441</v>
      </c>
      <c r="D32" s="135">
        <v>0</v>
      </c>
      <c r="E32" s="135">
        <v>0</v>
      </c>
      <c r="F32" s="135">
        <v>6058291.201643719</v>
      </c>
      <c r="G32" s="135">
        <v>0</v>
      </c>
      <c r="H32" s="135">
        <v>14856571.793338109</v>
      </c>
      <c r="I32" s="135">
        <v>14436640.3242944</v>
      </c>
      <c r="J32" s="135">
        <v>58723.56059287021</v>
      </c>
      <c r="K32" s="135">
        <v>392835.68327384733</v>
      </c>
      <c r="L32" s="135">
        <v>4911824</v>
      </c>
      <c r="M32" s="135">
        <v>100143</v>
      </c>
      <c r="N32" s="135">
        <v>0</v>
      </c>
      <c r="O32" s="135">
        <v>0</v>
      </c>
      <c r="P32" s="135">
        <v>0</v>
      </c>
      <c r="Q32" s="135">
        <v>0</v>
      </c>
      <c r="R32" s="135">
        <v>27240689.947798166</v>
      </c>
      <c r="S32" s="135">
        <v>22850501.3242944</v>
      </c>
      <c r="T32" s="135">
        <v>461663.83088729554</v>
      </c>
      <c r="U32" s="135">
        <v>150597.78662017756</v>
      </c>
      <c r="V32" s="135">
        <v>149053.02662017755</v>
      </c>
      <c r="W32" s="135">
        <v>162013.01764694043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</row>
    <row r="33" spans="1:28" s="6" customFormat="1" ht="31.5" customHeight="1">
      <c r="A33" s="80" t="s">
        <v>35</v>
      </c>
      <c r="B33" s="135">
        <v>11168094.100547252</v>
      </c>
      <c r="C33" s="135">
        <v>100207.00956993357</v>
      </c>
      <c r="D33" s="135">
        <v>678825.2792172942</v>
      </c>
      <c r="E33" s="135">
        <v>6370.689206114188</v>
      </c>
      <c r="F33" s="135">
        <v>2806917.6215711436</v>
      </c>
      <c r="G33" s="135">
        <v>0</v>
      </c>
      <c r="H33" s="135">
        <v>1886964.1366218897</v>
      </c>
      <c r="I33" s="135">
        <v>52.99227522953437</v>
      </c>
      <c r="J33" s="135">
        <v>550410.6630437946</v>
      </c>
      <c r="K33" s="135">
        <v>46150.840218603014</v>
      </c>
      <c r="L33" s="135">
        <v>285306.2769803901</v>
      </c>
      <c r="M33" s="135">
        <v>62662</v>
      </c>
      <c r="N33" s="135">
        <v>16873.93315574316</v>
      </c>
      <c r="O33" s="135">
        <v>504.1568002246902</v>
      </c>
      <c r="P33" s="135">
        <v>504.1568002246902</v>
      </c>
      <c r="Q33" s="135">
        <v>0</v>
      </c>
      <c r="R33" s="135">
        <v>13135098.327125115</v>
      </c>
      <c r="S33" s="135">
        <v>100260.0018451631</v>
      </c>
      <c r="T33" s="135">
        <v>951598.0924709826</v>
      </c>
      <c r="U33" s="135">
        <v>30210.30249999983</v>
      </c>
      <c r="V33" s="135">
        <v>120469.5874999998</v>
      </c>
      <c r="W33" s="135">
        <v>790068.9224709829</v>
      </c>
      <c r="X33" s="135">
        <v>10849.28</v>
      </c>
      <c r="Y33" s="135">
        <v>0</v>
      </c>
      <c r="Z33" s="135">
        <v>0</v>
      </c>
      <c r="AA33" s="135">
        <v>0</v>
      </c>
      <c r="AB33" s="135">
        <v>0</v>
      </c>
    </row>
    <row r="34" spans="1:28" s="6" customFormat="1" ht="31.5" customHeight="1">
      <c r="A34" s="80" t="s">
        <v>36</v>
      </c>
      <c r="B34" s="135">
        <v>638.39</v>
      </c>
      <c r="C34" s="135">
        <v>0</v>
      </c>
      <c r="D34" s="135">
        <v>0</v>
      </c>
      <c r="E34" s="135">
        <v>0</v>
      </c>
      <c r="F34" s="135">
        <v>992.78</v>
      </c>
      <c r="G34" s="135">
        <v>0</v>
      </c>
      <c r="H34" s="135">
        <v>3869.9956551873956</v>
      </c>
      <c r="I34" s="135">
        <v>0</v>
      </c>
      <c r="J34" s="135">
        <v>3869.9956551873956</v>
      </c>
      <c r="K34" s="135">
        <v>146.24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4508.385655187396</v>
      </c>
      <c r="S34" s="135">
        <v>0</v>
      </c>
      <c r="T34" s="135">
        <v>390.7</v>
      </c>
      <c r="U34" s="135">
        <v>6.02</v>
      </c>
      <c r="V34" s="135">
        <v>0</v>
      </c>
      <c r="W34" s="135">
        <v>0</v>
      </c>
      <c r="X34" s="135">
        <v>384.68</v>
      </c>
      <c r="Y34" s="135">
        <v>0</v>
      </c>
      <c r="Z34" s="135">
        <v>0</v>
      </c>
      <c r="AA34" s="135">
        <v>0</v>
      </c>
      <c r="AB34" s="135">
        <v>0</v>
      </c>
    </row>
    <row r="35" spans="1:28" s="6" customFormat="1" ht="31.5" customHeight="1">
      <c r="A35" s="80" t="s">
        <v>37</v>
      </c>
      <c r="B35" s="135">
        <v>3827651.029101452</v>
      </c>
      <c r="C35" s="135">
        <v>93543.83046630016</v>
      </c>
      <c r="D35" s="135">
        <v>135147.8281723713</v>
      </c>
      <c r="E35" s="135">
        <v>6706.687759669275</v>
      </c>
      <c r="F35" s="135">
        <v>1780287.9448041185</v>
      </c>
      <c r="G35" s="135">
        <v>106783.41028270597</v>
      </c>
      <c r="H35" s="135">
        <v>4628192.777505038</v>
      </c>
      <c r="I35" s="135">
        <v>278.8709051258127</v>
      </c>
      <c r="J35" s="135">
        <v>989993.7164880486</v>
      </c>
      <c r="K35" s="135">
        <v>173663.22627162945</v>
      </c>
      <c r="L35" s="135">
        <v>1484297.320372352</v>
      </c>
      <c r="M35" s="135">
        <v>14457.47</v>
      </c>
      <c r="N35" s="135">
        <v>153684.22911988024</v>
      </c>
      <c r="O35" s="135">
        <v>99520.03057907707</v>
      </c>
      <c r="P35" s="135">
        <v>95171.00495274975</v>
      </c>
      <c r="Q35" s="135">
        <v>0</v>
      </c>
      <c r="R35" s="135">
        <v>8830288.946588153</v>
      </c>
      <c r="S35" s="135">
        <v>93822.70137142598</v>
      </c>
      <c r="T35" s="135">
        <v>108709.78</v>
      </c>
      <c r="U35" s="135">
        <v>9067.867491991354</v>
      </c>
      <c r="V35" s="135">
        <v>8006.2674919913525</v>
      </c>
      <c r="W35" s="135">
        <v>31687.445016017293</v>
      </c>
      <c r="X35" s="135">
        <v>5172.74</v>
      </c>
      <c r="Y35" s="135">
        <v>0</v>
      </c>
      <c r="Z35" s="135">
        <v>0</v>
      </c>
      <c r="AA35" s="135">
        <v>0</v>
      </c>
      <c r="AB35" s="135">
        <v>0</v>
      </c>
    </row>
    <row r="36" spans="1:28" s="198" customFormat="1" ht="30" customHeight="1">
      <c r="A36" s="122" t="s">
        <v>38</v>
      </c>
      <c r="B36" s="135">
        <v>718889579.3603486</v>
      </c>
      <c r="C36" s="135">
        <v>201736556.48524123</v>
      </c>
      <c r="D36" s="135">
        <v>39411335.543729715</v>
      </c>
      <c r="E36" s="135">
        <v>1511883.119340531</v>
      </c>
      <c r="F36" s="135">
        <v>200157246.56252238</v>
      </c>
      <c r="G36" s="135">
        <v>10960071.955380674</v>
      </c>
      <c r="H36" s="135">
        <v>1355492050.5226238</v>
      </c>
      <c r="I36" s="135">
        <v>598642414.22009</v>
      </c>
      <c r="J36" s="135">
        <v>537731356.3664858</v>
      </c>
      <c r="K36" s="135">
        <v>27378635.218998585</v>
      </c>
      <c r="L36" s="135">
        <v>742490420.6491712</v>
      </c>
      <c r="M36" s="135">
        <v>4121770.7341613458</v>
      </c>
      <c r="N36" s="135">
        <v>7360986.734973192</v>
      </c>
      <c r="O36" s="135">
        <v>10665505.570128871</v>
      </c>
      <c r="P36" s="135">
        <v>8416061.479100086</v>
      </c>
      <c r="Q36" s="135">
        <v>734928.6208812993</v>
      </c>
      <c r="R36" s="135">
        <v>2107489964.8776162</v>
      </c>
      <c r="S36" s="135">
        <v>798559598.3840533</v>
      </c>
      <c r="T36" s="135">
        <v>59342090.50050555</v>
      </c>
      <c r="U36" s="135">
        <v>1299870.4448480392</v>
      </c>
      <c r="V36" s="135">
        <v>1891558.891870202</v>
      </c>
      <c r="W36" s="135">
        <v>13677344.833787305</v>
      </c>
      <c r="X36" s="135">
        <v>851928.1399999999</v>
      </c>
      <c r="Y36" s="135">
        <v>0</v>
      </c>
      <c r="Z36" s="135">
        <v>0</v>
      </c>
      <c r="AA36" s="135">
        <v>0</v>
      </c>
      <c r="AB36" s="135">
        <v>0</v>
      </c>
    </row>
    <row r="37" spans="1:32" ht="15.75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63"/>
      <c r="W37" s="24"/>
      <c r="X37" s="163"/>
      <c r="Y37" s="24"/>
      <c r="Z37" s="24"/>
      <c r="AA37" s="24"/>
      <c r="AB37" s="24"/>
      <c r="AC37" s="26"/>
      <c r="AD37" s="26"/>
      <c r="AE37" s="26"/>
      <c r="AF37" s="26"/>
    </row>
    <row r="38" spans="1:24" ht="15.75">
      <c r="A38" s="1"/>
      <c r="X38" s="1"/>
    </row>
    <row r="39" spans="1:24" ht="15.75">
      <c r="A39" s="1"/>
      <c r="X39" s="1"/>
    </row>
    <row r="40" spans="1:24" ht="15.75">
      <c r="A40" s="1"/>
      <c r="X40" s="1"/>
    </row>
    <row r="41" spans="1:24" ht="15.75">
      <c r="A41" s="1"/>
      <c r="X41" s="1"/>
    </row>
    <row r="42" spans="1:24" ht="15.75">
      <c r="A42" s="1"/>
      <c r="X42" s="1"/>
    </row>
    <row r="43" spans="1:24" ht="15.75">
      <c r="A43" s="1"/>
      <c r="X43" s="1"/>
    </row>
    <row r="44" spans="1:24" ht="15.75">
      <c r="A44" s="1"/>
      <c r="X44" s="1"/>
    </row>
    <row r="45" spans="1:24" ht="15.75">
      <c r="A45" s="1"/>
      <c r="X45" s="1"/>
    </row>
  </sheetData>
  <sheetProtection/>
  <mergeCells count="13">
    <mergeCell ref="M5:M6"/>
    <mergeCell ref="N5:N6"/>
    <mergeCell ref="H5:L5"/>
    <mergeCell ref="Y5:AB5"/>
    <mergeCell ref="A1:AB4"/>
    <mergeCell ref="T5:X5"/>
    <mergeCell ref="O5:Q5"/>
    <mergeCell ref="R5:S5"/>
    <mergeCell ref="A5:A6"/>
    <mergeCell ref="E5:E6"/>
    <mergeCell ref="F5:F6"/>
    <mergeCell ref="B5:C5"/>
    <mergeCell ref="D5:D6"/>
  </mergeCells>
  <printOptions horizontalCentered="1"/>
  <pageMargins left="0.2362204724409449" right="0.1968503937007874" top="0.4330708661417323" bottom="0.5118110236220472" header="0.1968503937007874" footer="0.2362204724409449"/>
  <pageSetup horizontalDpi="600" verticalDpi="600" orientation="landscape" paperSize="9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7"/>
  <sheetViews>
    <sheetView zoomScale="70" zoomScaleNormal="70" zoomScaleSheetLayoutView="55" workbookViewId="0" topLeftCell="A1">
      <selection activeCell="E30" sqref="E30"/>
    </sheetView>
  </sheetViews>
  <sheetFormatPr defaultColWidth="8.00390625" defaultRowHeight="12.75"/>
  <cols>
    <col min="1" max="1" width="60.00390625" style="2" customWidth="1"/>
    <col min="2" max="2" width="19.421875" style="2" customWidth="1"/>
    <col min="3" max="9" width="17.28125" style="2" customWidth="1"/>
    <col min="10" max="28" width="17.28125" style="3" customWidth="1"/>
    <col min="29" max="37" width="15.7109375" style="3" customWidth="1"/>
    <col min="38" max="38" width="14.7109375" style="3" customWidth="1"/>
    <col min="39" max="39" width="17.00390625" style="3" customWidth="1"/>
    <col min="40" max="40" width="19.8515625" style="3" customWidth="1"/>
    <col min="41" max="41" width="17.00390625" style="3" customWidth="1"/>
    <col min="42" max="16384" width="8.00390625" style="3" customWidth="1"/>
  </cols>
  <sheetData>
    <row r="1" spans="1:40" s="1" customFormat="1" ht="30.75" customHeight="1">
      <c r="A1" s="322" t="s">
        <v>867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</row>
    <row r="2" spans="1:40" ht="25.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1:40" s="4" customFormat="1" ht="44.25" customHeight="1">
      <c r="A3" s="324" t="s">
        <v>607</v>
      </c>
      <c r="B3" s="327" t="s">
        <v>554</v>
      </c>
      <c r="C3" s="328" t="s">
        <v>555</v>
      </c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79"/>
      <c r="T3" s="328" t="s">
        <v>555</v>
      </c>
      <c r="U3" s="329"/>
      <c r="V3" s="329"/>
      <c r="W3" s="329"/>
      <c r="X3" s="329"/>
      <c r="Y3" s="329"/>
      <c r="Z3" s="329"/>
      <c r="AA3" s="329"/>
      <c r="AB3" s="329"/>
      <c r="AC3" s="329"/>
      <c r="AD3" s="333"/>
      <c r="AE3" s="321" t="s">
        <v>556</v>
      </c>
      <c r="AF3" s="321"/>
      <c r="AG3" s="321"/>
      <c r="AH3" s="321"/>
      <c r="AI3" s="321"/>
      <c r="AJ3" s="321"/>
      <c r="AK3" s="321"/>
      <c r="AL3" s="321"/>
      <c r="AM3" s="321" t="s">
        <v>557</v>
      </c>
      <c r="AN3" s="321" t="s">
        <v>558</v>
      </c>
    </row>
    <row r="4" spans="1:40" s="5" customFormat="1" ht="52.5" customHeight="1">
      <c r="A4" s="325"/>
      <c r="B4" s="327"/>
      <c r="C4" s="328" t="s">
        <v>559</v>
      </c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33"/>
      <c r="T4" s="330" t="s">
        <v>560</v>
      </c>
      <c r="U4" s="331"/>
      <c r="V4" s="331"/>
      <c r="W4" s="331"/>
      <c r="X4" s="331"/>
      <c r="Y4" s="331"/>
      <c r="Z4" s="331"/>
      <c r="AA4" s="331"/>
      <c r="AB4" s="331"/>
      <c r="AC4" s="331"/>
      <c r="AD4" s="332"/>
      <c r="AE4" s="321"/>
      <c r="AF4" s="321"/>
      <c r="AG4" s="321"/>
      <c r="AH4" s="321"/>
      <c r="AI4" s="321"/>
      <c r="AJ4" s="321"/>
      <c r="AK4" s="321"/>
      <c r="AL4" s="321"/>
      <c r="AM4" s="321"/>
      <c r="AN4" s="321"/>
    </row>
    <row r="5" spans="1:40" s="5" customFormat="1" ht="40.5" customHeight="1">
      <c r="A5" s="325"/>
      <c r="B5" s="327"/>
      <c r="C5" s="334" t="s">
        <v>561</v>
      </c>
      <c r="D5" s="334"/>
      <c r="E5" s="334" t="s">
        <v>91</v>
      </c>
      <c r="F5" s="334"/>
      <c r="G5" s="334" t="s">
        <v>92</v>
      </c>
      <c r="H5" s="334"/>
      <c r="I5" s="321" t="s">
        <v>93</v>
      </c>
      <c r="J5" s="321"/>
      <c r="K5" s="321" t="s">
        <v>94</v>
      </c>
      <c r="L5" s="321"/>
      <c r="M5" s="321" t="s">
        <v>95</v>
      </c>
      <c r="N5" s="321"/>
      <c r="O5" s="321" t="s">
        <v>562</v>
      </c>
      <c r="P5" s="321"/>
      <c r="Q5" s="321" t="s">
        <v>563</v>
      </c>
      <c r="R5" s="321"/>
      <c r="S5" s="321" t="s">
        <v>49</v>
      </c>
      <c r="T5" s="321" t="s">
        <v>49</v>
      </c>
      <c r="U5" s="321" t="s">
        <v>561</v>
      </c>
      <c r="V5" s="321"/>
      <c r="W5" s="321" t="s">
        <v>91</v>
      </c>
      <c r="X5" s="321"/>
      <c r="Y5" s="321" t="s">
        <v>92</v>
      </c>
      <c r="Z5" s="321"/>
      <c r="AA5" s="321" t="s">
        <v>93</v>
      </c>
      <c r="AB5" s="321"/>
      <c r="AC5" s="321" t="s">
        <v>564</v>
      </c>
      <c r="AD5" s="321"/>
      <c r="AE5" s="321" t="s">
        <v>49</v>
      </c>
      <c r="AF5" s="321" t="s">
        <v>561</v>
      </c>
      <c r="AG5" s="321" t="s">
        <v>91</v>
      </c>
      <c r="AH5" s="321" t="s">
        <v>92</v>
      </c>
      <c r="AI5" s="321" t="s">
        <v>93</v>
      </c>
      <c r="AJ5" s="321" t="s">
        <v>94</v>
      </c>
      <c r="AK5" s="321" t="s">
        <v>95</v>
      </c>
      <c r="AL5" s="321" t="s">
        <v>565</v>
      </c>
      <c r="AM5" s="321"/>
      <c r="AN5" s="321"/>
    </row>
    <row r="6" spans="1:40" s="5" customFormat="1" ht="41.25" customHeight="1">
      <c r="A6" s="326"/>
      <c r="B6" s="327"/>
      <c r="C6" s="120" t="s">
        <v>566</v>
      </c>
      <c r="D6" s="120" t="s">
        <v>567</v>
      </c>
      <c r="E6" s="120" t="s">
        <v>566</v>
      </c>
      <c r="F6" s="120" t="s">
        <v>567</v>
      </c>
      <c r="G6" s="120" t="s">
        <v>566</v>
      </c>
      <c r="H6" s="120" t="s">
        <v>567</v>
      </c>
      <c r="I6" s="42" t="s">
        <v>566</v>
      </c>
      <c r="J6" s="42" t="s">
        <v>567</v>
      </c>
      <c r="K6" s="42" t="s">
        <v>566</v>
      </c>
      <c r="L6" s="42" t="s">
        <v>567</v>
      </c>
      <c r="M6" s="42" t="s">
        <v>566</v>
      </c>
      <c r="N6" s="42" t="s">
        <v>567</v>
      </c>
      <c r="O6" s="42" t="s">
        <v>566</v>
      </c>
      <c r="P6" s="42" t="s">
        <v>567</v>
      </c>
      <c r="Q6" s="42" t="s">
        <v>566</v>
      </c>
      <c r="R6" s="42" t="s">
        <v>567</v>
      </c>
      <c r="S6" s="321"/>
      <c r="T6" s="321"/>
      <c r="U6" s="42" t="s">
        <v>566</v>
      </c>
      <c r="V6" s="42" t="s">
        <v>567</v>
      </c>
      <c r="W6" s="42" t="s">
        <v>566</v>
      </c>
      <c r="X6" s="42" t="s">
        <v>567</v>
      </c>
      <c r="Y6" s="42" t="s">
        <v>566</v>
      </c>
      <c r="Z6" s="42" t="s">
        <v>567</v>
      </c>
      <c r="AA6" s="42" t="s">
        <v>566</v>
      </c>
      <c r="AB6" s="42" t="s">
        <v>567</v>
      </c>
      <c r="AC6" s="42" t="s">
        <v>566</v>
      </c>
      <c r="AD6" s="42" t="s">
        <v>567</v>
      </c>
      <c r="AE6" s="321"/>
      <c r="AF6" s="321"/>
      <c r="AG6" s="321"/>
      <c r="AH6" s="321"/>
      <c r="AI6" s="321"/>
      <c r="AJ6" s="321"/>
      <c r="AK6" s="321"/>
      <c r="AL6" s="321"/>
      <c r="AM6" s="321"/>
      <c r="AN6" s="321"/>
    </row>
    <row r="7" spans="1:40" s="6" customFormat="1" ht="31.5" customHeight="1">
      <c r="A7" s="45" t="s">
        <v>20</v>
      </c>
      <c r="B7" s="116">
        <v>8964731.990454642</v>
      </c>
      <c r="C7" s="116">
        <v>1441586.2456164286</v>
      </c>
      <c r="D7" s="116">
        <v>1358</v>
      </c>
      <c r="E7" s="116">
        <v>662885.4497412451</v>
      </c>
      <c r="F7" s="116">
        <v>437</v>
      </c>
      <c r="G7" s="116">
        <v>340599.07999999996</v>
      </c>
      <c r="H7" s="116">
        <v>255</v>
      </c>
      <c r="I7" s="116">
        <v>669232.4277799999</v>
      </c>
      <c r="J7" s="116">
        <v>150</v>
      </c>
      <c r="K7" s="116">
        <v>374871.47619442205</v>
      </c>
      <c r="L7" s="116">
        <v>84</v>
      </c>
      <c r="M7" s="116">
        <v>188686.93254568236</v>
      </c>
      <c r="N7" s="116">
        <v>34</v>
      </c>
      <c r="O7" s="116">
        <v>31722.58</v>
      </c>
      <c r="P7" s="116">
        <v>8</v>
      </c>
      <c r="Q7" s="116">
        <v>212635.41</v>
      </c>
      <c r="R7" s="116">
        <v>10</v>
      </c>
      <c r="S7" s="116">
        <v>3922219.6018777783</v>
      </c>
      <c r="T7" s="116">
        <v>3922219.6018777783</v>
      </c>
      <c r="U7" s="116">
        <v>2202947.5860768594</v>
      </c>
      <c r="V7" s="116">
        <v>1492</v>
      </c>
      <c r="W7" s="116">
        <v>709226.311826497</v>
      </c>
      <c r="X7" s="116">
        <v>386</v>
      </c>
      <c r="Y7" s="116">
        <v>390483.69536333194</v>
      </c>
      <c r="Z7" s="116">
        <v>235</v>
      </c>
      <c r="AA7" s="116">
        <v>205007.35861109002</v>
      </c>
      <c r="AB7" s="116">
        <v>124</v>
      </c>
      <c r="AC7" s="116">
        <v>414554.65</v>
      </c>
      <c r="AD7" s="116">
        <v>99</v>
      </c>
      <c r="AE7" s="116">
        <v>5004236.198042371</v>
      </c>
      <c r="AF7" s="116">
        <v>3937031.373971971</v>
      </c>
      <c r="AG7" s="116">
        <v>958184.3585764666</v>
      </c>
      <c r="AH7" s="116">
        <v>88799.62641625729</v>
      </c>
      <c r="AI7" s="116">
        <v>14511.900827973092</v>
      </c>
      <c r="AJ7" s="116">
        <v>3820.169331164957</v>
      </c>
      <c r="AK7" s="116">
        <v>1726.5543854908274</v>
      </c>
      <c r="AL7" s="116">
        <v>162.21453304692113</v>
      </c>
      <c r="AM7" s="116">
        <v>230958.98378534295</v>
      </c>
      <c r="AN7" s="116">
        <v>1051872.9954295624</v>
      </c>
    </row>
    <row r="8" spans="1:40" s="6" customFormat="1" ht="47.25">
      <c r="A8" s="45" t="s">
        <v>538</v>
      </c>
      <c r="B8" s="116">
        <v>265766.2320089885</v>
      </c>
      <c r="C8" s="116">
        <v>63051</v>
      </c>
      <c r="D8" s="116">
        <v>15</v>
      </c>
      <c r="E8" s="116">
        <v>15400</v>
      </c>
      <c r="F8" s="116">
        <v>2</v>
      </c>
      <c r="G8" s="116">
        <v>2500</v>
      </c>
      <c r="H8" s="116">
        <v>2</v>
      </c>
      <c r="I8" s="116">
        <v>84071.32</v>
      </c>
      <c r="J8" s="116">
        <v>17</v>
      </c>
      <c r="K8" s="116">
        <v>17710</v>
      </c>
      <c r="L8" s="116">
        <v>2</v>
      </c>
      <c r="M8" s="116">
        <v>0</v>
      </c>
      <c r="N8" s="116">
        <v>0</v>
      </c>
      <c r="O8" s="116">
        <v>0</v>
      </c>
      <c r="P8" s="116">
        <v>0</v>
      </c>
      <c r="Q8" s="116">
        <v>7926</v>
      </c>
      <c r="R8" s="116">
        <v>1</v>
      </c>
      <c r="S8" s="116">
        <v>190658.32</v>
      </c>
      <c r="T8" s="116">
        <v>190658.32</v>
      </c>
      <c r="U8" s="116">
        <v>91051</v>
      </c>
      <c r="V8" s="116">
        <v>18</v>
      </c>
      <c r="W8" s="116">
        <v>3390</v>
      </c>
      <c r="X8" s="116">
        <v>3</v>
      </c>
      <c r="Y8" s="116">
        <v>26500</v>
      </c>
      <c r="Z8" s="116">
        <v>5</v>
      </c>
      <c r="AA8" s="116">
        <v>44081.32</v>
      </c>
      <c r="AB8" s="116">
        <v>10</v>
      </c>
      <c r="AC8" s="116">
        <v>25636</v>
      </c>
      <c r="AD8" s="116">
        <v>3</v>
      </c>
      <c r="AE8" s="116">
        <v>74112.05511499506</v>
      </c>
      <c r="AF8" s="116">
        <v>71448.77071873767</v>
      </c>
      <c r="AG8" s="116">
        <v>246.356901511738</v>
      </c>
      <c r="AH8" s="116">
        <v>433.95749474565963</v>
      </c>
      <c r="AI8" s="116">
        <v>1982.97</v>
      </c>
      <c r="AJ8" s="116">
        <v>0</v>
      </c>
      <c r="AK8" s="116">
        <v>0</v>
      </c>
      <c r="AL8" s="116">
        <v>0</v>
      </c>
      <c r="AM8" s="116">
        <v>70850.99683347993</v>
      </c>
      <c r="AN8" s="116">
        <v>21073.73</v>
      </c>
    </row>
    <row r="9" spans="1:40" s="6" customFormat="1" ht="31.5" customHeight="1">
      <c r="A9" s="45" t="s">
        <v>21</v>
      </c>
      <c r="B9" s="116">
        <v>7204507.388928149</v>
      </c>
      <c r="C9" s="116">
        <v>2712729.768199988</v>
      </c>
      <c r="D9" s="116">
        <v>45361</v>
      </c>
      <c r="E9" s="116">
        <v>74038.93</v>
      </c>
      <c r="F9" s="116">
        <v>966</v>
      </c>
      <c r="G9" s="116">
        <v>31314.55000000001</v>
      </c>
      <c r="H9" s="116">
        <v>708</v>
      </c>
      <c r="I9" s="116">
        <v>23066.090000000004</v>
      </c>
      <c r="J9" s="116">
        <v>363</v>
      </c>
      <c r="K9" s="116">
        <v>64170.93</v>
      </c>
      <c r="L9" s="116">
        <v>410</v>
      </c>
      <c r="M9" s="116">
        <v>4390.71</v>
      </c>
      <c r="N9" s="116">
        <v>42</v>
      </c>
      <c r="O9" s="116">
        <v>8107.52</v>
      </c>
      <c r="P9" s="116">
        <v>6</v>
      </c>
      <c r="Q9" s="116">
        <v>3143.2700000000004</v>
      </c>
      <c r="R9" s="116">
        <v>18</v>
      </c>
      <c r="S9" s="116">
        <v>2920961.7681999877</v>
      </c>
      <c r="T9" s="116">
        <v>2920961.7681999877</v>
      </c>
      <c r="U9" s="116">
        <v>2763634.2781999875</v>
      </c>
      <c r="V9" s="116">
        <v>45444</v>
      </c>
      <c r="W9" s="116">
        <v>33631.05</v>
      </c>
      <c r="X9" s="116">
        <v>940</v>
      </c>
      <c r="Y9" s="116">
        <v>21847.19000000001</v>
      </c>
      <c r="Z9" s="116">
        <v>685</v>
      </c>
      <c r="AA9" s="116">
        <v>30083.43</v>
      </c>
      <c r="AB9" s="116">
        <v>410</v>
      </c>
      <c r="AC9" s="116">
        <v>71765.82</v>
      </c>
      <c r="AD9" s="116">
        <v>395</v>
      </c>
      <c r="AE9" s="116">
        <v>4199891.418728161</v>
      </c>
      <c r="AF9" s="116">
        <v>4089078.7553221597</v>
      </c>
      <c r="AG9" s="116">
        <v>98617.98661733976</v>
      </c>
      <c r="AH9" s="116">
        <v>11320.114848636375</v>
      </c>
      <c r="AI9" s="116">
        <v>703.1483036142006</v>
      </c>
      <c r="AJ9" s="116">
        <v>171.4136364107253</v>
      </c>
      <c r="AK9" s="116">
        <v>0</v>
      </c>
      <c r="AL9" s="116">
        <v>0</v>
      </c>
      <c r="AM9" s="116">
        <v>219858.0126519663</v>
      </c>
      <c r="AN9" s="116">
        <v>85867.82999999999</v>
      </c>
    </row>
    <row r="10" spans="1:40" s="6" customFormat="1" ht="31.5" customHeight="1">
      <c r="A10" s="45" t="s">
        <v>22</v>
      </c>
      <c r="B10" s="116">
        <v>148575824.4826609</v>
      </c>
      <c r="C10" s="116">
        <v>102670889.45726204</v>
      </c>
      <c r="D10" s="116">
        <v>132518</v>
      </c>
      <c r="E10" s="116">
        <v>22690717.40846414</v>
      </c>
      <c r="F10" s="116">
        <v>37331</v>
      </c>
      <c r="G10" s="116">
        <v>13298858.21988884</v>
      </c>
      <c r="H10" s="116">
        <v>24838</v>
      </c>
      <c r="I10" s="116">
        <v>5022019.980169001</v>
      </c>
      <c r="J10" s="116">
        <v>2727</v>
      </c>
      <c r="K10" s="116">
        <v>1290597.0260337351</v>
      </c>
      <c r="L10" s="116">
        <v>87</v>
      </c>
      <c r="M10" s="116">
        <v>660913.5985939181</v>
      </c>
      <c r="N10" s="116">
        <v>35</v>
      </c>
      <c r="O10" s="116">
        <v>379024.665666665</v>
      </c>
      <c r="P10" s="116">
        <v>14</v>
      </c>
      <c r="Q10" s="116">
        <v>993608.1569811311</v>
      </c>
      <c r="R10" s="116">
        <v>41</v>
      </c>
      <c r="S10" s="116">
        <v>147006628.51305947</v>
      </c>
      <c r="T10" s="116">
        <v>147006628.50305948</v>
      </c>
      <c r="U10" s="116">
        <v>107469465.50239927</v>
      </c>
      <c r="V10" s="116">
        <v>133198</v>
      </c>
      <c r="W10" s="116">
        <v>21108031.882910766</v>
      </c>
      <c r="X10" s="116">
        <v>37084</v>
      </c>
      <c r="Y10" s="116">
        <v>12821691.991353264</v>
      </c>
      <c r="Z10" s="116">
        <v>24666</v>
      </c>
      <c r="AA10" s="116">
        <v>3920681.6009150874</v>
      </c>
      <c r="AB10" s="116">
        <v>2541</v>
      </c>
      <c r="AC10" s="116">
        <v>1686757.5254810876</v>
      </c>
      <c r="AD10" s="116">
        <v>102</v>
      </c>
      <c r="AE10" s="116">
        <v>-805119.4261926482</v>
      </c>
      <c r="AF10" s="116">
        <v>4124992.5873302966</v>
      </c>
      <c r="AG10" s="116">
        <v>-1662572.679897537</v>
      </c>
      <c r="AH10" s="116">
        <v>-1390587.7254855402</v>
      </c>
      <c r="AI10" s="116">
        <v>-668405.5642239861</v>
      </c>
      <c r="AJ10" s="116">
        <v>-529365.9125117208</v>
      </c>
      <c r="AK10" s="116">
        <v>-302835.57411434065</v>
      </c>
      <c r="AL10" s="116">
        <v>-376344.55728981923</v>
      </c>
      <c r="AM10" s="116">
        <v>3585952.472873456</v>
      </c>
      <c r="AN10" s="116">
        <v>18251464.335646767</v>
      </c>
    </row>
    <row r="11" spans="1:40" s="6" customFormat="1" ht="31.5" customHeight="1">
      <c r="A11" s="45" t="s">
        <v>23</v>
      </c>
      <c r="B11" s="116">
        <v>1879294.8983239927</v>
      </c>
      <c r="C11" s="116">
        <v>133025.1</v>
      </c>
      <c r="D11" s="116">
        <v>9</v>
      </c>
      <c r="E11" s="116">
        <v>1732985.21</v>
      </c>
      <c r="F11" s="116">
        <v>20</v>
      </c>
      <c r="G11" s="116">
        <v>8241.779999999999</v>
      </c>
      <c r="H11" s="116">
        <v>7</v>
      </c>
      <c r="I11" s="116">
        <v>935</v>
      </c>
      <c r="J11" s="116">
        <v>1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1875187.0899999999</v>
      </c>
      <c r="T11" s="116">
        <v>1875187.0899999999</v>
      </c>
      <c r="U11" s="116">
        <v>139725.1</v>
      </c>
      <c r="V11" s="116">
        <v>14</v>
      </c>
      <c r="W11" s="116">
        <v>1727948.5699999998</v>
      </c>
      <c r="X11" s="116">
        <v>17</v>
      </c>
      <c r="Y11" s="116">
        <v>6578.42</v>
      </c>
      <c r="Z11" s="116">
        <v>5</v>
      </c>
      <c r="AA11" s="116">
        <v>935</v>
      </c>
      <c r="AB11" s="116">
        <v>1</v>
      </c>
      <c r="AC11" s="116">
        <v>0</v>
      </c>
      <c r="AD11" s="116">
        <v>0</v>
      </c>
      <c r="AE11" s="116">
        <v>2699.179593992896</v>
      </c>
      <c r="AF11" s="116">
        <v>2485.140125330094</v>
      </c>
      <c r="AG11" s="116">
        <v>214.03946866280208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58117.86179560057</v>
      </c>
      <c r="AN11" s="116">
        <v>1449653.501666667</v>
      </c>
    </row>
    <row r="12" spans="1:40" s="6" customFormat="1" ht="31.5" customHeight="1">
      <c r="A12" s="45" t="s">
        <v>24</v>
      </c>
      <c r="B12" s="116">
        <v>5994644.808762205</v>
      </c>
      <c r="C12" s="116">
        <v>2042615.7268544</v>
      </c>
      <c r="D12" s="116">
        <v>5</v>
      </c>
      <c r="E12" s="116">
        <v>2876473.63</v>
      </c>
      <c r="F12" s="116">
        <v>3</v>
      </c>
      <c r="G12" s="116">
        <v>490976.68999999994</v>
      </c>
      <c r="H12" s="116">
        <v>4</v>
      </c>
      <c r="I12" s="116">
        <v>17885.64</v>
      </c>
      <c r="J12" s="116">
        <v>3</v>
      </c>
      <c r="K12" s="116">
        <v>8739.609999999999</v>
      </c>
      <c r="L12" s="116">
        <v>3</v>
      </c>
      <c r="M12" s="116">
        <v>0</v>
      </c>
      <c r="N12" s="116">
        <v>0</v>
      </c>
      <c r="O12" s="116">
        <v>13209.560000000001</v>
      </c>
      <c r="P12" s="116">
        <v>2</v>
      </c>
      <c r="Q12" s="116">
        <v>16591.920000000002</v>
      </c>
      <c r="R12" s="116">
        <v>12</v>
      </c>
      <c r="S12" s="116">
        <v>5466492.7768544</v>
      </c>
      <c r="T12" s="116">
        <v>5466492.7768544</v>
      </c>
      <c r="U12" s="116">
        <v>3110112.6868543997</v>
      </c>
      <c r="V12" s="116">
        <v>7</v>
      </c>
      <c r="W12" s="116">
        <v>2293819.55</v>
      </c>
      <c r="X12" s="116">
        <v>4</v>
      </c>
      <c r="Y12" s="116">
        <v>6133.81</v>
      </c>
      <c r="Z12" s="116">
        <v>2</v>
      </c>
      <c r="AA12" s="116">
        <v>17885.66</v>
      </c>
      <c r="AB12" s="116">
        <v>3</v>
      </c>
      <c r="AC12" s="116">
        <v>38541.07</v>
      </c>
      <c r="AD12" s="116">
        <v>16</v>
      </c>
      <c r="AE12" s="116">
        <v>528152.0319078055</v>
      </c>
      <c r="AF12" s="116">
        <v>487018.66572150856</v>
      </c>
      <c r="AG12" s="116">
        <v>13294.366186296858</v>
      </c>
      <c r="AH12" s="116">
        <v>12873</v>
      </c>
      <c r="AI12" s="116">
        <v>14966</v>
      </c>
      <c r="AJ12" s="116">
        <v>0</v>
      </c>
      <c r="AK12" s="116">
        <v>0</v>
      </c>
      <c r="AL12" s="116">
        <v>0</v>
      </c>
      <c r="AM12" s="116">
        <v>316609.8410129365</v>
      </c>
      <c r="AN12" s="116">
        <v>5335493.663650802</v>
      </c>
    </row>
    <row r="13" spans="1:40" s="6" customFormat="1" ht="31.5" customHeight="1">
      <c r="A13" s="45" t="s">
        <v>25</v>
      </c>
      <c r="B13" s="116">
        <v>6662952.254184558</v>
      </c>
      <c r="C13" s="116">
        <v>848044.1612304001</v>
      </c>
      <c r="D13" s="116">
        <v>38</v>
      </c>
      <c r="E13" s="116">
        <v>865582.75</v>
      </c>
      <c r="F13" s="116">
        <v>16</v>
      </c>
      <c r="G13" s="116">
        <v>1654024.0516679</v>
      </c>
      <c r="H13" s="116">
        <v>28</v>
      </c>
      <c r="I13" s="116">
        <v>462226.49435019994</v>
      </c>
      <c r="J13" s="116">
        <v>28</v>
      </c>
      <c r="K13" s="116">
        <v>1087276.2238993</v>
      </c>
      <c r="L13" s="116">
        <v>18</v>
      </c>
      <c r="M13" s="116">
        <v>39468.0235344</v>
      </c>
      <c r="N13" s="116">
        <v>1</v>
      </c>
      <c r="O13" s="116">
        <v>78169.6809624</v>
      </c>
      <c r="P13" s="116">
        <v>1</v>
      </c>
      <c r="Q13" s="116">
        <v>1296420.3678528</v>
      </c>
      <c r="R13" s="116">
        <v>1</v>
      </c>
      <c r="S13" s="116">
        <v>6331211.7534974</v>
      </c>
      <c r="T13" s="116">
        <v>6331211.7534974</v>
      </c>
      <c r="U13" s="116">
        <v>849724.1612304001</v>
      </c>
      <c r="V13" s="116">
        <v>39</v>
      </c>
      <c r="W13" s="116">
        <v>867775</v>
      </c>
      <c r="X13" s="116">
        <v>16</v>
      </c>
      <c r="Y13" s="116">
        <v>1650215.0116679</v>
      </c>
      <c r="Z13" s="116">
        <v>28</v>
      </c>
      <c r="AA13" s="116">
        <v>462163.2843502</v>
      </c>
      <c r="AB13" s="116">
        <v>27</v>
      </c>
      <c r="AC13" s="116">
        <v>2501334.2962489002</v>
      </c>
      <c r="AD13" s="116">
        <v>21</v>
      </c>
      <c r="AE13" s="116">
        <v>268826.3222149159</v>
      </c>
      <c r="AF13" s="116">
        <v>209863.0094063547</v>
      </c>
      <c r="AG13" s="116">
        <v>22701.697088079603</v>
      </c>
      <c r="AH13" s="116">
        <v>5220.744947035288</v>
      </c>
      <c r="AI13" s="116">
        <v>9937.753377118905</v>
      </c>
      <c r="AJ13" s="116">
        <v>18526.80731626798</v>
      </c>
      <c r="AK13" s="116">
        <v>2576.31008005944</v>
      </c>
      <c r="AL13" s="116">
        <v>0</v>
      </c>
      <c r="AM13" s="116">
        <v>65988.54071679364</v>
      </c>
      <c r="AN13" s="116">
        <v>2241397.7444272717</v>
      </c>
    </row>
    <row r="14" spans="1:40" s="6" customFormat="1" ht="31.5" customHeight="1">
      <c r="A14" s="45" t="s">
        <v>26</v>
      </c>
      <c r="B14" s="116">
        <v>8044427.148888326</v>
      </c>
      <c r="C14" s="116">
        <v>2488367.23456268</v>
      </c>
      <c r="D14" s="116">
        <v>278</v>
      </c>
      <c r="E14" s="116">
        <v>486232.2755225723</v>
      </c>
      <c r="F14" s="116">
        <v>88</v>
      </c>
      <c r="G14" s="116">
        <v>307262.1898375772</v>
      </c>
      <c r="H14" s="116">
        <v>43</v>
      </c>
      <c r="I14" s="116">
        <v>2321587.436293059</v>
      </c>
      <c r="J14" s="116">
        <v>21</v>
      </c>
      <c r="K14" s="116">
        <v>278051.7801994384</v>
      </c>
      <c r="L14" s="116">
        <v>5</v>
      </c>
      <c r="M14" s="116">
        <v>279985.39621196187</v>
      </c>
      <c r="N14" s="116">
        <v>3</v>
      </c>
      <c r="O14" s="116">
        <v>421393.40831188683</v>
      </c>
      <c r="P14" s="116">
        <v>3</v>
      </c>
      <c r="Q14" s="116">
        <v>124662.97474040838</v>
      </c>
      <c r="R14" s="116">
        <v>6</v>
      </c>
      <c r="S14" s="116">
        <v>6707542.695679583</v>
      </c>
      <c r="T14" s="116">
        <v>6707542.6956795845</v>
      </c>
      <c r="U14" s="116">
        <v>3123383.049060607</v>
      </c>
      <c r="V14" s="116">
        <v>308</v>
      </c>
      <c r="W14" s="116">
        <v>218922.77548343083</v>
      </c>
      <c r="X14" s="116">
        <v>69</v>
      </c>
      <c r="Y14" s="116">
        <v>316487.51600549946</v>
      </c>
      <c r="Z14" s="116">
        <v>38</v>
      </c>
      <c r="AA14" s="116">
        <v>2532335.1412968747</v>
      </c>
      <c r="AB14" s="116">
        <v>21</v>
      </c>
      <c r="AC14" s="116">
        <v>516414.213833173</v>
      </c>
      <c r="AD14" s="116">
        <v>9</v>
      </c>
      <c r="AE14" s="116">
        <v>1071514.136701848</v>
      </c>
      <c r="AF14" s="116">
        <v>1008698.0973948566</v>
      </c>
      <c r="AG14" s="116">
        <v>28205.218594967526</v>
      </c>
      <c r="AH14" s="116">
        <v>32380.343928534232</v>
      </c>
      <c r="AI14" s="116">
        <v>616.5756829785332</v>
      </c>
      <c r="AJ14" s="116">
        <v>1613.9011005112989</v>
      </c>
      <c r="AK14" s="116">
        <v>0</v>
      </c>
      <c r="AL14" s="116">
        <v>0</v>
      </c>
      <c r="AM14" s="116">
        <v>392444.6135296187</v>
      </c>
      <c r="AN14" s="116">
        <v>2347726.859136473</v>
      </c>
    </row>
    <row r="15" spans="1:40" s="6" customFormat="1" ht="31.5" customHeight="1">
      <c r="A15" s="45" t="s">
        <v>27</v>
      </c>
      <c r="B15" s="116">
        <v>147243345.70494217</v>
      </c>
      <c r="C15" s="116">
        <v>94196976.88120098</v>
      </c>
      <c r="D15" s="116">
        <v>7011</v>
      </c>
      <c r="E15" s="116">
        <v>11955677.112649107</v>
      </c>
      <c r="F15" s="116">
        <v>2797</v>
      </c>
      <c r="G15" s="116">
        <v>8051580.393925272</v>
      </c>
      <c r="H15" s="116">
        <v>2403</v>
      </c>
      <c r="I15" s="116">
        <v>7178559.5560328895</v>
      </c>
      <c r="J15" s="116">
        <v>161</v>
      </c>
      <c r="K15" s="116">
        <v>295827.46900000004</v>
      </c>
      <c r="L15" s="116">
        <v>20</v>
      </c>
      <c r="M15" s="116">
        <v>3204577.314517345</v>
      </c>
      <c r="N15" s="116">
        <v>12</v>
      </c>
      <c r="O15" s="116">
        <v>51860.95</v>
      </c>
      <c r="P15" s="116">
        <v>4</v>
      </c>
      <c r="Q15" s="116">
        <v>12761920.19242677</v>
      </c>
      <c r="R15" s="116">
        <v>26</v>
      </c>
      <c r="S15" s="116">
        <v>137696979.86975235</v>
      </c>
      <c r="T15" s="116">
        <v>137696979.86975235</v>
      </c>
      <c r="U15" s="116">
        <v>97078597.24417594</v>
      </c>
      <c r="V15" s="116">
        <v>7201</v>
      </c>
      <c r="W15" s="116">
        <v>14052335.04643229</v>
      </c>
      <c r="X15" s="116">
        <v>2719</v>
      </c>
      <c r="Y15" s="116">
        <v>7771232.467317344</v>
      </c>
      <c r="Z15" s="116">
        <v>2329</v>
      </c>
      <c r="AA15" s="116">
        <v>6223172.366693005</v>
      </c>
      <c r="AB15" s="116">
        <v>138</v>
      </c>
      <c r="AC15" s="116">
        <v>12571642.745133767</v>
      </c>
      <c r="AD15" s="116">
        <v>47</v>
      </c>
      <c r="AE15" s="116">
        <v>8450501.769133268</v>
      </c>
      <c r="AF15" s="116">
        <v>6257318.041888605</v>
      </c>
      <c r="AG15" s="116">
        <v>1082544.255438814</v>
      </c>
      <c r="AH15" s="116">
        <v>578138.2193991427</v>
      </c>
      <c r="AI15" s="116">
        <v>363980.4542247099</v>
      </c>
      <c r="AJ15" s="116">
        <v>126499.14965232532</v>
      </c>
      <c r="AK15" s="116">
        <v>12461.875753263477</v>
      </c>
      <c r="AL15" s="116">
        <v>29559.772776407422</v>
      </c>
      <c r="AM15" s="116">
        <v>2142148.455588115</v>
      </c>
      <c r="AN15" s="116">
        <v>94040556.56417008</v>
      </c>
    </row>
    <row r="16" spans="1:40" s="6" customFormat="1" ht="31.5" customHeight="1">
      <c r="A16" s="45" t="s">
        <v>601</v>
      </c>
      <c r="B16" s="116">
        <v>102652606.73895356</v>
      </c>
      <c r="C16" s="116">
        <v>65948868.252626054</v>
      </c>
      <c r="D16" s="116">
        <v>2610</v>
      </c>
      <c r="E16" s="116">
        <v>8696638.155695971</v>
      </c>
      <c r="F16" s="116">
        <v>1343</v>
      </c>
      <c r="G16" s="116">
        <v>5416255.390998481</v>
      </c>
      <c r="H16" s="116">
        <v>1007</v>
      </c>
      <c r="I16" s="116">
        <v>3070670.0052</v>
      </c>
      <c r="J16" s="116">
        <v>60</v>
      </c>
      <c r="K16" s="116">
        <v>248901.69900000002</v>
      </c>
      <c r="L16" s="116">
        <v>14</v>
      </c>
      <c r="M16" s="116">
        <v>1136972.856517345</v>
      </c>
      <c r="N16" s="116">
        <v>3</v>
      </c>
      <c r="O16" s="116">
        <v>0</v>
      </c>
      <c r="P16" s="116">
        <v>0</v>
      </c>
      <c r="Q16" s="116">
        <v>12702064.289733728</v>
      </c>
      <c r="R16" s="116">
        <v>11</v>
      </c>
      <c r="S16" s="116">
        <v>97220370.64977156</v>
      </c>
      <c r="T16" s="116">
        <v>97220370.64977156</v>
      </c>
      <c r="U16" s="116">
        <v>68251420.30201498</v>
      </c>
      <c r="V16" s="116">
        <v>2738</v>
      </c>
      <c r="W16" s="116">
        <v>10804535.113305502</v>
      </c>
      <c r="X16" s="116">
        <v>1289</v>
      </c>
      <c r="Y16" s="116">
        <v>5389610.323317345</v>
      </c>
      <c r="Z16" s="116">
        <v>959</v>
      </c>
      <c r="AA16" s="116">
        <v>862338.5660000001</v>
      </c>
      <c r="AB16" s="116">
        <v>41</v>
      </c>
      <c r="AC16" s="116">
        <v>11912466.34513373</v>
      </c>
      <c r="AD16" s="116">
        <v>21</v>
      </c>
      <c r="AE16" s="116">
        <v>5067582.686999195</v>
      </c>
      <c r="AF16" s="116">
        <v>3474661.770437539</v>
      </c>
      <c r="AG16" s="116">
        <v>751924.4261369148</v>
      </c>
      <c r="AH16" s="116">
        <v>494947.86124456796</v>
      </c>
      <c r="AI16" s="116">
        <v>238698.12078547388</v>
      </c>
      <c r="AJ16" s="116">
        <v>92183.61639539432</v>
      </c>
      <c r="AK16" s="116">
        <v>351.87575326347724</v>
      </c>
      <c r="AL16" s="116">
        <v>14815.016246042447</v>
      </c>
      <c r="AM16" s="116">
        <v>1017070.45927395</v>
      </c>
      <c r="AN16" s="116">
        <v>67425394.58424357</v>
      </c>
    </row>
    <row r="17" spans="1:40" s="6" customFormat="1" ht="31.5" customHeight="1">
      <c r="A17" s="45" t="s">
        <v>602</v>
      </c>
      <c r="B17" s="116">
        <v>38167722.33918335</v>
      </c>
      <c r="C17" s="116">
        <v>26600149.35857493</v>
      </c>
      <c r="D17" s="116">
        <v>4283</v>
      </c>
      <c r="E17" s="116">
        <v>2712003.486953136</v>
      </c>
      <c r="F17" s="116">
        <v>1377</v>
      </c>
      <c r="G17" s="116">
        <v>2114248.7007535165</v>
      </c>
      <c r="H17" s="116">
        <v>1298</v>
      </c>
      <c r="I17" s="116">
        <v>1249805.2599999998</v>
      </c>
      <c r="J17" s="116">
        <v>87</v>
      </c>
      <c r="K17" s="116">
        <v>45575.030000000006</v>
      </c>
      <c r="L17" s="116">
        <v>3</v>
      </c>
      <c r="M17" s="116">
        <v>2067604.458</v>
      </c>
      <c r="N17" s="116">
        <v>9</v>
      </c>
      <c r="O17" s="116">
        <v>51860.95</v>
      </c>
      <c r="P17" s="116">
        <v>4</v>
      </c>
      <c r="Q17" s="116">
        <v>56755.90269304221</v>
      </c>
      <c r="R17" s="116">
        <v>12</v>
      </c>
      <c r="S17" s="116">
        <v>34898003.14697462</v>
      </c>
      <c r="T17" s="116">
        <v>34898003.14697462</v>
      </c>
      <c r="U17" s="116">
        <v>27032332.761328068</v>
      </c>
      <c r="V17" s="116">
        <v>4323</v>
      </c>
      <c r="W17" s="116">
        <v>2701226.8509535166</v>
      </c>
      <c r="X17" s="116">
        <v>1369</v>
      </c>
      <c r="Y17" s="116">
        <v>1874268.5440000002</v>
      </c>
      <c r="Z17" s="116">
        <v>1275</v>
      </c>
      <c r="AA17" s="116">
        <v>2635449.3306930047</v>
      </c>
      <c r="AB17" s="116">
        <v>86</v>
      </c>
      <c r="AC17" s="116">
        <v>654725.6600000367</v>
      </c>
      <c r="AD17" s="116">
        <v>20</v>
      </c>
      <c r="AE17" s="116">
        <v>2613482.787046736</v>
      </c>
      <c r="AF17" s="116">
        <v>2179723.496265632</v>
      </c>
      <c r="AG17" s="116">
        <v>241525.15598005592</v>
      </c>
      <c r="AH17" s="116">
        <v>26135.511574516488</v>
      </c>
      <c r="AI17" s="116">
        <v>107372.33343923598</v>
      </c>
      <c r="AJ17" s="116">
        <v>33569.533256931</v>
      </c>
      <c r="AK17" s="116">
        <v>11543</v>
      </c>
      <c r="AL17" s="116">
        <v>13613.756530364975</v>
      </c>
      <c r="AM17" s="116">
        <v>836690.0227639624</v>
      </c>
      <c r="AN17" s="116">
        <v>22743208.97033533</v>
      </c>
    </row>
    <row r="18" spans="1:40" s="6" customFormat="1" ht="31.5" customHeight="1">
      <c r="A18" s="45" t="s">
        <v>603</v>
      </c>
      <c r="B18" s="116">
        <v>5207634.946235373</v>
      </c>
      <c r="C18" s="116">
        <v>1181718.75</v>
      </c>
      <c r="D18" s="116">
        <v>82</v>
      </c>
      <c r="E18" s="116">
        <v>376164.47</v>
      </c>
      <c r="F18" s="116">
        <v>68</v>
      </c>
      <c r="G18" s="116">
        <v>370800.02217327437</v>
      </c>
      <c r="H18" s="116">
        <v>86</v>
      </c>
      <c r="I18" s="116">
        <v>2699877.4699999997</v>
      </c>
      <c r="J18" s="116">
        <v>10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3100</v>
      </c>
      <c r="R18" s="116">
        <v>2</v>
      </c>
      <c r="S18" s="116">
        <v>4631660.712173274</v>
      </c>
      <c r="T18" s="116">
        <v>4631660.712173274</v>
      </c>
      <c r="U18" s="116">
        <v>1199268.84</v>
      </c>
      <c r="V18" s="116">
        <v>102</v>
      </c>
      <c r="W18" s="116">
        <v>363306.1621732744</v>
      </c>
      <c r="X18" s="116">
        <v>51</v>
      </c>
      <c r="Y18" s="116">
        <v>369473.24</v>
      </c>
      <c r="Z18" s="116">
        <v>84</v>
      </c>
      <c r="AA18" s="116">
        <v>2696512.4699999997</v>
      </c>
      <c r="AB18" s="116">
        <v>9</v>
      </c>
      <c r="AC18" s="116">
        <v>3100</v>
      </c>
      <c r="AD18" s="116">
        <v>2</v>
      </c>
      <c r="AE18" s="116">
        <v>504531.84087827796</v>
      </c>
      <c r="AF18" s="116">
        <v>419204.81200195977</v>
      </c>
      <c r="AG18" s="116">
        <v>34663.93019193419</v>
      </c>
      <c r="AH18" s="116">
        <v>30309.09868438404</v>
      </c>
      <c r="AI18" s="116">
        <v>17910</v>
      </c>
      <c r="AJ18" s="116">
        <v>746</v>
      </c>
      <c r="AK18" s="116">
        <v>567</v>
      </c>
      <c r="AL18" s="116">
        <v>1131</v>
      </c>
      <c r="AM18" s="116">
        <v>254953.97752893757</v>
      </c>
      <c r="AN18" s="116">
        <v>2194019.541559207</v>
      </c>
    </row>
    <row r="19" spans="1:40" s="6" customFormat="1" ht="31.5" customHeight="1">
      <c r="A19" s="45" t="s">
        <v>604</v>
      </c>
      <c r="B19" s="116">
        <v>1215381.6805698823</v>
      </c>
      <c r="C19" s="116">
        <v>466240.52</v>
      </c>
      <c r="D19" s="116">
        <v>36</v>
      </c>
      <c r="E19" s="116">
        <v>170871</v>
      </c>
      <c r="F19" s="116">
        <v>9</v>
      </c>
      <c r="G19" s="116">
        <v>150276.28</v>
      </c>
      <c r="H19" s="116">
        <v>12</v>
      </c>
      <c r="I19" s="116">
        <v>158206.82083289</v>
      </c>
      <c r="J19" s="116">
        <v>4</v>
      </c>
      <c r="K19" s="116">
        <v>1350.74</v>
      </c>
      <c r="L19" s="116">
        <v>3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1</v>
      </c>
      <c r="S19" s="116">
        <v>946945.3608328899</v>
      </c>
      <c r="T19" s="116">
        <v>946945.3608328899</v>
      </c>
      <c r="U19" s="116">
        <v>595575.34083289</v>
      </c>
      <c r="V19" s="116">
        <v>38</v>
      </c>
      <c r="W19" s="116">
        <v>183266.91999999998</v>
      </c>
      <c r="X19" s="116">
        <v>10</v>
      </c>
      <c r="Y19" s="116">
        <v>137880.36</v>
      </c>
      <c r="Z19" s="116">
        <v>11</v>
      </c>
      <c r="AA19" s="116">
        <v>28872</v>
      </c>
      <c r="AB19" s="116">
        <v>2</v>
      </c>
      <c r="AC19" s="116">
        <v>1350.74</v>
      </c>
      <c r="AD19" s="116">
        <v>4</v>
      </c>
      <c r="AE19" s="116">
        <v>264904.4542090565</v>
      </c>
      <c r="AF19" s="116">
        <v>183727.96318347327</v>
      </c>
      <c r="AG19" s="116">
        <v>54430.74312990904</v>
      </c>
      <c r="AH19" s="116">
        <v>26745.747895674198</v>
      </c>
      <c r="AI19" s="116">
        <v>0</v>
      </c>
      <c r="AJ19" s="116">
        <v>0</v>
      </c>
      <c r="AK19" s="116">
        <v>0</v>
      </c>
      <c r="AL19" s="116">
        <v>0</v>
      </c>
      <c r="AM19" s="116">
        <v>33433.9960212654</v>
      </c>
      <c r="AN19" s="116">
        <v>1677933.468031962</v>
      </c>
    </row>
    <row r="20" spans="1:40" s="6" customFormat="1" ht="31.5" customHeight="1">
      <c r="A20" s="45" t="s">
        <v>28</v>
      </c>
      <c r="B20" s="116">
        <v>4708989.492098947</v>
      </c>
      <c r="C20" s="116">
        <v>1464122.0799999998</v>
      </c>
      <c r="D20" s="116">
        <v>811</v>
      </c>
      <c r="E20" s="116">
        <v>784945.03</v>
      </c>
      <c r="F20" s="116">
        <v>283</v>
      </c>
      <c r="G20" s="116">
        <v>834266.998</v>
      </c>
      <c r="H20" s="116">
        <v>404</v>
      </c>
      <c r="I20" s="116">
        <v>356981.03799999994</v>
      </c>
      <c r="J20" s="116">
        <v>83</v>
      </c>
      <c r="K20" s="116">
        <v>82632</v>
      </c>
      <c r="L20" s="116">
        <v>4</v>
      </c>
      <c r="M20" s="116">
        <v>0</v>
      </c>
      <c r="N20" s="116">
        <v>0</v>
      </c>
      <c r="O20" s="116">
        <v>31114.67</v>
      </c>
      <c r="P20" s="116">
        <v>1</v>
      </c>
      <c r="Q20" s="116">
        <v>1283</v>
      </c>
      <c r="R20" s="116">
        <v>1</v>
      </c>
      <c r="S20" s="116">
        <v>3555344.816</v>
      </c>
      <c r="T20" s="116">
        <v>3555344.816</v>
      </c>
      <c r="U20" s="116">
        <v>1507202.798</v>
      </c>
      <c r="V20" s="116">
        <v>819</v>
      </c>
      <c r="W20" s="116">
        <v>837323.03</v>
      </c>
      <c r="X20" s="116">
        <v>285</v>
      </c>
      <c r="Y20" s="116">
        <v>749626.28</v>
      </c>
      <c r="Z20" s="116">
        <v>397</v>
      </c>
      <c r="AA20" s="116">
        <v>354283.03799999994</v>
      </c>
      <c r="AB20" s="116">
        <v>83</v>
      </c>
      <c r="AC20" s="116">
        <v>106909.67000000004</v>
      </c>
      <c r="AD20" s="116">
        <v>3</v>
      </c>
      <c r="AE20" s="116">
        <v>1086644.2214961103</v>
      </c>
      <c r="AF20" s="116">
        <v>960421.2749517005</v>
      </c>
      <c r="AG20" s="116">
        <v>84345.68436223685</v>
      </c>
      <c r="AH20" s="116">
        <v>29449.296359581374</v>
      </c>
      <c r="AI20" s="116">
        <v>9551.986472585424</v>
      </c>
      <c r="AJ20" s="116">
        <v>2668.9734153628524</v>
      </c>
      <c r="AK20" s="116">
        <v>96.75440456255456</v>
      </c>
      <c r="AL20" s="116">
        <v>110.25153008088819</v>
      </c>
      <c r="AM20" s="116">
        <v>77020.73602707828</v>
      </c>
      <c r="AN20" s="116">
        <v>508384.4733786587</v>
      </c>
    </row>
    <row r="21" spans="1:40" s="6" customFormat="1" ht="31.5" customHeight="1">
      <c r="A21" s="45" t="s">
        <v>605</v>
      </c>
      <c r="B21" s="116">
        <v>4389582.173780254</v>
      </c>
      <c r="C21" s="116">
        <v>1358193.16</v>
      </c>
      <c r="D21" s="116">
        <v>708</v>
      </c>
      <c r="E21" s="116">
        <v>783145.03</v>
      </c>
      <c r="F21" s="116">
        <v>281</v>
      </c>
      <c r="G21" s="116">
        <v>780051.2479999999</v>
      </c>
      <c r="H21" s="116">
        <v>393</v>
      </c>
      <c r="I21" s="116">
        <v>324143.05799999996</v>
      </c>
      <c r="J21" s="116">
        <v>82</v>
      </c>
      <c r="K21" s="116">
        <v>82632</v>
      </c>
      <c r="L21" s="116">
        <v>4</v>
      </c>
      <c r="M21" s="116">
        <v>0</v>
      </c>
      <c r="N21" s="116">
        <v>0</v>
      </c>
      <c r="O21" s="116">
        <v>31114.67</v>
      </c>
      <c r="P21" s="116">
        <v>1</v>
      </c>
      <c r="Q21" s="116">
        <v>1283</v>
      </c>
      <c r="R21" s="116">
        <v>1</v>
      </c>
      <c r="S21" s="116">
        <v>3360562.166</v>
      </c>
      <c r="T21" s="116">
        <v>3205399.596</v>
      </c>
      <c r="U21" s="116">
        <v>1399713.878</v>
      </c>
      <c r="V21" s="116">
        <v>560</v>
      </c>
      <c r="W21" s="116">
        <v>707237.28</v>
      </c>
      <c r="X21" s="116">
        <v>236</v>
      </c>
      <c r="Y21" s="116">
        <v>712856.28</v>
      </c>
      <c r="Z21" s="116">
        <v>348</v>
      </c>
      <c r="AA21" s="116">
        <v>278682.488</v>
      </c>
      <c r="AB21" s="116">
        <v>11</v>
      </c>
      <c r="AC21" s="116">
        <v>106909.67000000004</v>
      </c>
      <c r="AD21" s="116">
        <v>3</v>
      </c>
      <c r="AE21" s="116">
        <v>963554.7437655611</v>
      </c>
      <c r="AF21" s="116">
        <v>838255.5763901894</v>
      </c>
      <c r="AG21" s="116">
        <v>83421.9051931987</v>
      </c>
      <c r="AH21" s="116">
        <v>29449.296359581374</v>
      </c>
      <c r="AI21" s="116">
        <v>9551.986472585424</v>
      </c>
      <c r="AJ21" s="116">
        <v>2668.9734153628524</v>
      </c>
      <c r="AK21" s="116">
        <v>96.75440456255456</v>
      </c>
      <c r="AL21" s="116">
        <v>110.25153008088819</v>
      </c>
      <c r="AM21" s="116">
        <v>69362.94436970753</v>
      </c>
      <c r="AN21" s="116">
        <v>473705.7333786587</v>
      </c>
    </row>
    <row r="22" spans="1:40" s="6" customFormat="1" ht="31.5" customHeight="1">
      <c r="A22" s="45" t="s">
        <v>606</v>
      </c>
      <c r="B22" s="116">
        <v>319407.31831869186</v>
      </c>
      <c r="C22" s="116">
        <v>105928.92</v>
      </c>
      <c r="D22" s="116">
        <v>103</v>
      </c>
      <c r="E22" s="116">
        <v>1800</v>
      </c>
      <c r="F22" s="116">
        <v>2</v>
      </c>
      <c r="G22" s="116">
        <v>54215.75</v>
      </c>
      <c r="H22" s="116">
        <v>11</v>
      </c>
      <c r="I22" s="116">
        <v>32837.98</v>
      </c>
      <c r="J22" s="116">
        <v>1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194782.65</v>
      </c>
      <c r="T22" s="116">
        <v>349945.22</v>
      </c>
      <c r="U22" s="116">
        <v>107488.92</v>
      </c>
      <c r="V22" s="116">
        <v>259</v>
      </c>
      <c r="W22" s="116">
        <v>130085.75</v>
      </c>
      <c r="X22" s="116">
        <v>49</v>
      </c>
      <c r="Y22" s="116">
        <v>36770</v>
      </c>
      <c r="Z22" s="116">
        <v>49</v>
      </c>
      <c r="AA22" s="116">
        <v>75600.55</v>
      </c>
      <c r="AB22" s="116">
        <v>72</v>
      </c>
      <c r="AC22" s="116">
        <v>0</v>
      </c>
      <c r="AD22" s="116">
        <v>0</v>
      </c>
      <c r="AE22" s="116">
        <v>123089.47773054925</v>
      </c>
      <c r="AF22" s="116">
        <v>122165.6985615111</v>
      </c>
      <c r="AG22" s="116">
        <v>923.7791690381418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7657.791657370764</v>
      </c>
      <c r="AN22" s="116">
        <v>34678.740000000005</v>
      </c>
    </row>
    <row r="23" spans="1:40" s="6" customFormat="1" ht="31.5" customHeight="1">
      <c r="A23" s="45" t="s">
        <v>29</v>
      </c>
      <c r="B23" s="116">
        <v>945333895.089793</v>
      </c>
      <c r="C23" s="116">
        <v>122115500.05359603</v>
      </c>
      <c r="D23" s="116">
        <v>49315</v>
      </c>
      <c r="E23" s="116">
        <v>101050538.77833147</v>
      </c>
      <c r="F23" s="116">
        <v>16070</v>
      </c>
      <c r="G23" s="116">
        <v>74064680.77506225</v>
      </c>
      <c r="H23" s="116">
        <v>6067</v>
      </c>
      <c r="I23" s="116">
        <v>37054977.89760827</v>
      </c>
      <c r="J23" s="116">
        <v>2680</v>
      </c>
      <c r="K23" s="116">
        <v>40962447.83599093</v>
      </c>
      <c r="L23" s="116">
        <v>1605</v>
      </c>
      <c r="M23" s="116">
        <v>19921636.98579949</v>
      </c>
      <c r="N23" s="116">
        <v>993</v>
      </c>
      <c r="O23" s="116">
        <v>15275622.953087267</v>
      </c>
      <c r="P23" s="116">
        <v>428</v>
      </c>
      <c r="Q23" s="116">
        <v>35392020.3805745</v>
      </c>
      <c r="R23" s="116">
        <v>746</v>
      </c>
      <c r="S23" s="116">
        <v>445837425.6600503</v>
      </c>
      <c r="T23" s="116">
        <v>445837425.6600484</v>
      </c>
      <c r="U23" s="116">
        <v>226891523.623415</v>
      </c>
      <c r="V23" s="116">
        <v>57066</v>
      </c>
      <c r="W23" s="116">
        <v>99046822.51966827</v>
      </c>
      <c r="X23" s="116">
        <v>12541</v>
      </c>
      <c r="Y23" s="116">
        <v>44841039.2466923</v>
      </c>
      <c r="Z23" s="116">
        <v>4151</v>
      </c>
      <c r="AA23" s="116">
        <v>26373483.544716984</v>
      </c>
      <c r="AB23" s="116">
        <v>2042</v>
      </c>
      <c r="AC23" s="116">
        <v>48684556.72555588</v>
      </c>
      <c r="AD23" s="116">
        <v>2100</v>
      </c>
      <c r="AE23" s="116">
        <v>493286866.6433028</v>
      </c>
      <c r="AF23" s="116">
        <v>214970402.18881044</v>
      </c>
      <c r="AG23" s="116">
        <v>98813359.29171412</v>
      </c>
      <c r="AH23" s="116">
        <v>76181302.55096522</v>
      </c>
      <c r="AI23" s="116">
        <v>44837925.61096962</v>
      </c>
      <c r="AJ23" s="116">
        <v>31054306.119345173</v>
      </c>
      <c r="AK23" s="116">
        <v>13259522.680113915</v>
      </c>
      <c r="AL23" s="116">
        <v>14170048.201384323</v>
      </c>
      <c r="AM23" s="116">
        <v>17007303.5129817</v>
      </c>
      <c r="AN23" s="116">
        <v>408492785.974495</v>
      </c>
    </row>
    <row r="24" spans="1:40" s="6" customFormat="1" ht="31.5" customHeight="1">
      <c r="A24" s="45" t="s">
        <v>534</v>
      </c>
      <c r="B24" s="116">
        <v>921214661.3079463</v>
      </c>
      <c r="C24" s="116">
        <v>119492477.11559606</v>
      </c>
      <c r="D24" s="116">
        <v>48610</v>
      </c>
      <c r="E24" s="116">
        <v>96380226.97233145</v>
      </c>
      <c r="F24" s="116">
        <v>15725</v>
      </c>
      <c r="G24" s="116">
        <v>72713999.78506225</v>
      </c>
      <c r="H24" s="116">
        <v>5748</v>
      </c>
      <c r="I24" s="116">
        <v>36229911.29460826</v>
      </c>
      <c r="J24" s="116">
        <v>2490</v>
      </c>
      <c r="K24" s="116">
        <v>39507317.261990935</v>
      </c>
      <c r="L24" s="116">
        <v>1490</v>
      </c>
      <c r="M24" s="116">
        <v>18871096.067799497</v>
      </c>
      <c r="N24" s="116">
        <v>952</v>
      </c>
      <c r="O24" s="116">
        <v>15243444.823087266</v>
      </c>
      <c r="P24" s="116">
        <v>424</v>
      </c>
      <c r="Q24" s="116">
        <v>27352824.60096351</v>
      </c>
      <c r="R24" s="116">
        <v>685</v>
      </c>
      <c r="S24" s="116">
        <v>425791297.92143923</v>
      </c>
      <c r="T24" s="116">
        <v>425791297.9214374</v>
      </c>
      <c r="U24" s="116">
        <v>218865099.60193402</v>
      </c>
      <c r="V24" s="116">
        <v>56281</v>
      </c>
      <c r="W24" s="116">
        <v>93327913.46703826</v>
      </c>
      <c r="X24" s="116">
        <v>12207</v>
      </c>
      <c r="Y24" s="116">
        <v>43341419.78719229</v>
      </c>
      <c r="Z24" s="116">
        <v>3839</v>
      </c>
      <c r="AA24" s="116">
        <v>24313203.957716983</v>
      </c>
      <c r="AB24" s="116">
        <v>1839</v>
      </c>
      <c r="AC24" s="116">
        <v>45943661.10755587</v>
      </c>
      <c r="AD24" s="116">
        <v>1954</v>
      </c>
      <c r="AE24" s="116">
        <v>489431885.7939621</v>
      </c>
      <c r="AF24" s="116">
        <v>212653987.5123142</v>
      </c>
      <c r="AG24" s="116">
        <v>98196400.04801266</v>
      </c>
      <c r="AH24" s="116">
        <v>75682176.75591153</v>
      </c>
      <c r="AI24" s="116">
        <v>44661305.18561155</v>
      </c>
      <c r="AJ24" s="116">
        <v>30941329.501845546</v>
      </c>
      <c r="AK24" s="116">
        <v>13192849.708380423</v>
      </c>
      <c r="AL24" s="116">
        <v>14103837.08188613</v>
      </c>
      <c r="AM24" s="116">
        <v>16608052.86685621</v>
      </c>
      <c r="AN24" s="116">
        <v>402310432.5591381</v>
      </c>
    </row>
    <row r="25" spans="1:40" s="6" customFormat="1" ht="31.5" customHeight="1">
      <c r="A25" s="45" t="s">
        <v>535</v>
      </c>
      <c r="B25" s="116">
        <v>10035549.230600437</v>
      </c>
      <c r="C25" s="116">
        <v>217408.43</v>
      </c>
      <c r="D25" s="116">
        <v>40</v>
      </c>
      <c r="E25" s="116">
        <v>88995.294</v>
      </c>
      <c r="F25" s="116">
        <v>22</v>
      </c>
      <c r="G25" s="116">
        <v>18189.229999999996</v>
      </c>
      <c r="H25" s="116">
        <v>7</v>
      </c>
      <c r="I25" s="116">
        <v>4596.2</v>
      </c>
      <c r="J25" s="116">
        <v>2</v>
      </c>
      <c r="K25" s="116">
        <v>711438.92</v>
      </c>
      <c r="L25" s="116">
        <v>7</v>
      </c>
      <c r="M25" s="116">
        <v>657510.9299999999</v>
      </c>
      <c r="N25" s="116">
        <v>7</v>
      </c>
      <c r="O25" s="116">
        <v>5867.49</v>
      </c>
      <c r="P25" s="116">
        <v>1</v>
      </c>
      <c r="Q25" s="116">
        <v>7603015.529611</v>
      </c>
      <c r="R25" s="116">
        <v>57</v>
      </c>
      <c r="S25" s="116">
        <v>9307022.023611</v>
      </c>
      <c r="T25" s="116">
        <v>9307022.023611</v>
      </c>
      <c r="U25" s="116">
        <v>5297413.591481001</v>
      </c>
      <c r="V25" s="116">
        <v>77</v>
      </c>
      <c r="W25" s="116">
        <v>1064611.65263</v>
      </c>
      <c r="X25" s="116">
        <v>29</v>
      </c>
      <c r="Y25" s="116">
        <v>263743.67949999997</v>
      </c>
      <c r="Z25" s="116">
        <v>9</v>
      </c>
      <c r="AA25" s="116">
        <v>915211.0899999999</v>
      </c>
      <c r="AB25" s="116">
        <v>7</v>
      </c>
      <c r="AC25" s="116">
        <v>1766042.01</v>
      </c>
      <c r="AD25" s="116">
        <v>21</v>
      </c>
      <c r="AE25" s="116">
        <v>633967.563724688</v>
      </c>
      <c r="AF25" s="116">
        <v>226209.9276805455</v>
      </c>
      <c r="AG25" s="116">
        <v>239177.6360441426</v>
      </c>
      <c r="AH25" s="116">
        <v>164712</v>
      </c>
      <c r="AI25" s="116">
        <v>193</v>
      </c>
      <c r="AJ25" s="116">
        <v>2477</v>
      </c>
      <c r="AK25" s="116">
        <v>0</v>
      </c>
      <c r="AL25" s="116">
        <v>1198</v>
      </c>
      <c r="AM25" s="116">
        <v>99191.24685471448</v>
      </c>
      <c r="AN25" s="116">
        <v>2628465.655526129</v>
      </c>
    </row>
    <row r="26" spans="1:40" s="6" customFormat="1" ht="31.5" customHeight="1">
      <c r="A26" s="45" t="s">
        <v>536</v>
      </c>
      <c r="B26" s="116">
        <v>5932115.449661836</v>
      </c>
      <c r="C26" s="116">
        <v>83109.038</v>
      </c>
      <c r="D26" s="116">
        <v>26</v>
      </c>
      <c r="E26" s="116">
        <v>2754688.122</v>
      </c>
      <c r="F26" s="116">
        <v>12</v>
      </c>
      <c r="G26" s="116">
        <v>16733.75</v>
      </c>
      <c r="H26" s="116">
        <v>4</v>
      </c>
      <c r="I26" s="116">
        <v>118483.023</v>
      </c>
      <c r="J26" s="116">
        <v>10</v>
      </c>
      <c r="K26" s="116">
        <v>354606.484</v>
      </c>
      <c r="L26" s="116">
        <v>5</v>
      </c>
      <c r="M26" s="116">
        <v>44917.688</v>
      </c>
      <c r="N26" s="116">
        <v>3</v>
      </c>
      <c r="O26" s="116">
        <v>0</v>
      </c>
      <c r="P26" s="116">
        <v>0</v>
      </c>
      <c r="Q26" s="116">
        <v>5645.86</v>
      </c>
      <c r="R26" s="116">
        <v>1</v>
      </c>
      <c r="S26" s="116">
        <v>3378183.9650000003</v>
      </c>
      <c r="T26" s="116">
        <v>3378183.9650000003</v>
      </c>
      <c r="U26" s="116">
        <v>118140.16999999998</v>
      </c>
      <c r="V26" s="116">
        <v>31</v>
      </c>
      <c r="W26" s="116">
        <v>2791121.23</v>
      </c>
      <c r="X26" s="116">
        <v>11</v>
      </c>
      <c r="Y26" s="116">
        <v>7334.02</v>
      </c>
      <c r="Z26" s="116">
        <v>5</v>
      </c>
      <c r="AA26" s="116">
        <v>446135.417</v>
      </c>
      <c r="AB26" s="116">
        <v>10</v>
      </c>
      <c r="AC26" s="116">
        <v>15453.127999999999</v>
      </c>
      <c r="AD26" s="116">
        <v>4</v>
      </c>
      <c r="AE26" s="116">
        <v>2553895.4846618366</v>
      </c>
      <c r="AF26" s="116">
        <v>1603391.6581263416</v>
      </c>
      <c r="AG26" s="116">
        <v>353368.66532434075</v>
      </c>
      <c r="AH26" s="116">
        <v>232635.87576787273</v>
      </c>
      <c r="AI26" s="116">
        <v>148883.77402498733</v>
      </c>
      <c r="AJ26" s="116">
        <v>93863.53472444626</v>
      </c>
      <c r="AK26" s="116">
        <v>59474.67959781059</v>
      </c>
      <c r="AL26" s="116">
        <v>62277.297096037306</v>
      </c>
      <c r="AM26" s="116">
        <v>22838.451685239525</v>
      </c>
      <c r="AN26" s="116">
        <v>1194294.1412325653</v>
      </c>
    </row>
    <row r="27" spans="1:40" s="6" customFormat="1" ht="31.5" customHeight="1">
      <c r="A27" s="45" t="s">
        <v>537</v>
      </c>
      <c r="B27" s="116">
        <v>8151569.101584426</v>
      </c>
      <c r="C27" s="116">
        <v>2322505.47</v>
      </c>
      <c r="D27" s="116">
        <v>639</v>
      </c>
      <c r="E27" s="116">
        <v>1826628.3900000001</v>
      </c>
      <c r="F27" s="116">
        <v>311</v>
      </c>
      <c r="G27" s="116">
        <v>1315758.0100000002</v>
      </c>
      <c r="H27" s="116">
        <v>308</v>
      </c>
      <c r="I27" s="116">
        <v>701987.38</v>
      </c>
      <c r="J27" s="116">
        <v>178</v>
      </c>
      <c r="K27" s="116">
        <v>389085.17</v>
      </c>
      <c r="L27" s="116">
        <v>103</v>
      </c>
      <c r="M27" s="116">
        <v>348112.30000000005</v>
      </c>
      <c r="N27" s="116">
        <v>31</v>
      </c>
      <c r="O27" s="116">
        <v>26310.64</v>
      </c>
      <c r="P27" s="116">
        <v>3</v>
      </c>
      <c r="Q27" s="116">
        <v>430534.39</v>
      </c>
      <c r="R27" s="116">
        <v>3</v>
      </c>
      <c r="S27" s="116">
        <v>7360921.750000001</v>
      </c>
      <c r="T27" s="116">
        <v>7360921.749999998</v>
      </c>
      <c r="U27" s="116">
        <v>2610870.26</v>
      </c>
      <c r="V27" s="116">
        <v>677</v>
      </c>
      <c r="W27" s="116">
        <v>1863176.1700000004</v>
      </c>
      <c r="X27" s="116">
        <v>294</v>
      </c>
      <c r="Y27" s="116">
        <v>1228541.7600000002</v>
      </c>
      <c r="Z27" s="116">
        <v>298</v>
      </c>
      <c r="AA27" s="116">
        <v>698933.0799999998</v>
      </c>
      <c r="AB27" s="116">
        <v>186</v>
      </c>
      <c r="AC27" s="116">
        <v>959400.4799999971</v>
      </c>
      <c r="AD27" s="116">
        <v>121</v>
      </c>
      <c r="AE27" s="116">
        <v>667117.8009541782</v>
      </c>
      <c r="AF27" s="116">
        <v>486813.0906893151</v>
      </c>
      <c r="AG27" s="116">
        <v>24412.94233297093</v>
      </c>
      <c r="AH27" s="116">
        <v>101777.9192857993</v>
      </c>
      <c r="AI27" s="116">
        <v>27543.65133307204</v>
      </c>
      <c r="AJ27" s="116">
        <v>16636.082775183535</v>
      </c>
      <c r="AK27" s="116">
        <v>7198.2921356807055</v>
      </c>
      <c r="AL27" s="116">
        <v>2735.822402156591</v>
      </c>
      <c r="AM27" s="116">
        <v>277220.94758554426</v>
      </c>
      <c r="AN27" s="116">
        <v>2359593.6185982195</v>
      </c>
    </row>
    <row r="28" spans="1:40" s="6" customFormat="1" ht="47.25">
      <c r="A28" s="45" t="s">
        <v>30</v>
      </c>
      <c r="B28" s="116">
        <v>454524.0307854722</v>
      </c>
      <c r="C28" s="116">
        <v>5269.000000000001</v>
      </c>
      <c r="D28" s="116">
        <v>4</v>
      </c>
      <c r="E28" s="116">
        <v>133391.7139605</v>
      </c>
      <c r="F28" s="116">
        <v>7</v>
      </c>
      <c r="G28" s="116">
        <v>41929.0944523</v>
      </c>
      <c r="H28" s="116">
        <v>5</v>
      </c>
      <c r="I28" s="116">
        <v>44094.9936134</v>
      </c>
      <c r="J28" s="116">
        <v>5</v>
      </c>
      <c r="K28" s="116">
        <v>9250</v>
      </c>
      <c r="L28" s="116">
        <v>1</v>
      </c>
      <c r="M28" s="116">
        <v>16.31</v>
      </c>
      <c r="N28" s="116">
        <v>1</v>
      </c>
      <c r="O28" s="116">
        <v>0</v>
      </c>
      <c r="P28" s="116">
        <v>0</v>
      </c>
      <c r="Q28" s="116">
        <v>32287.14</v>
      </c>
      <c r="R28" s="116">
        <v>1</v>
      </c>
      <c r="S28" s="116">
        <v>266238.2520262</v>
      </c>
      <c r="T28" s="116">
        <v>266238.2520262</v>
      </c>
      <c r="U28" s="116">
        <v>7713.7875</v>
      </c>
      <c r="V28" s="116">
        <v>5</v>
      </c>
      <c r="W28" s="116">
        <v>173385.3595262</v>
      </c>
      <c r="X28" s="116">
        <v>10</v>
      </c>
      <c r="Y28" s="116">
        <v>13046.48</v>
      </c>
      <c r="Z28" s="116">
        <v>3</v>
      </c>
      <c r="AA28" s="116">
        <v>30539.175000000003</v>
      </c>
      <c r="AB28" s="116">
        <v>3</v>
      </c>
      <c r="AC28" s="116">
        <v>41553.45</v>
      </c>
      <c r="AD28" s="116">
        <v>3</v>
      </c>
      <c r="AE28" s="116">
        <v>188285.7787592722</v>
      </c>
      <c r="AF28" s="116">
        <v>153804.48100920394</v>
      </c>
      <c r="AG28" s="116">
        <v>2724.8790950098887</v>
      </c>
      <c r="AH28" s="116">
        <v>0</v>
      </c>
      <c r="AI28" s="116">
        <v>2968</v>
      </c>
      <c r="AJ28" s="116">
        <v>1408</v>
      </c>
      <c r="AK28" s="116">
        <v>0</v>
      </c>
      <c r="AL28" s="116">
        <v>27380.41865505837</v>
      </c>
      <c r="AM28" s="116">
        <v>0</v>
      </c>
      <c r="AN28" s="116">
        <v>289879.3330199393</v>
      </c>
    </row>
    <row r="29" spans="1:40" s="6" customFormat="1" ht="47.25">
      <c r="A29" s="45" t="s">
        <v>31</v>
      </c>
      <c r="B29" s="116">
        <v>799304.3580520124</v>
      </c>
      <c r="C29" s="116">
        <v>9501</v>
      </c>
      <c r="D29" s="116">
        <v>4</v>
      </c>
      <c r="E29" s="116">
        <v>2581.7</v>
      </c>
      <c r="F29" s="116">
        <v>1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749779.15</v>
      </c>
      <c r="R29" s="116">
        <v>2</v>
      </c>
      <c r="S29" s="116">
        <v>761861.85</v>
      </c>
      <c r="T29" s="116">
        <v>761861.85</v>
      </c>
      <c r="U29" s="116">
        <v>9501</v>
      </c>
      <c r="V29" s="116">
        <v>4</v>
      </c>
      <c r="W29" s="116">
        <v>2581.7</v>
      </c>
      <c r="X29" s="116">
        <v>1</v>
      </c>
      <c r="Y29" s="116">
        <v>0</v>
      </c>
      <c r="Z29" s="116">
        <v>0</v>
      </c>
      <c r="AA29" s="116">
        <v>0</v>
      </c>
      <c r="AB29" s="116">
        <v>0</v>
      </c>
      <c r="AC29" s="116">
        <v>749779.15</v>
      </c>
      <c r="AD29" s="116">
        <v>2</v>
      </c>
      <c r="AE29" s="116">
        <v>37341.11805201238</v>
      </c>
      <c r="AF29" s="116">
        <v>7853</v>
      </c>
      <c r="AG29" s="116">
        <v>0</v>
      </c>
      <c r="AH29" s="116">
        <v>6286</v>
      </c>
      <c r="AI29" s="116">
        <v>23099</v>
      </c>
      <c r="AJ29" s="116">
        <v>0</v>
      </c>
      <c r="AK29" s="116">
        <v>0</v>
      </c>
      <c r="AL29" s="116">
        <v>103.1180520123814</v>
      </c>
      <c r="AM29" s="116">
        <v>101.39</v>
      </c>
      <c r="AN29" s="116">
        <v>0</v>
      </c>
    </row>
    <row r="30" spans="1:40" s="6" customFormat="1" ht="31.5" customHeight="1">
      <c r="A30" s="45" t="s">
        <v>32</v>
      </c>
      <c r="B30" s="116">
        <v>37960620.437138654</v>
      </c>
      <c r="C30" s="116">
        <v>3932598.3060925314</v>
      </c>
      <c r="D30" s="116">
        <v>1293</v>
      </c>
      <c r="E30" s="116">
        <v>3833331.5026700734</v>
      </c>
      <c r="F30" s="116">
        <v>473</v>
      </c>
      <c r="G30" s="116">
        <v>5124603.505651137</v>
      </c>
      <c r="H30" s="116">
        <v>471</v>
      </c>
      <c r="I30" s="116">
        <v>4964624.3034781525</v>
      </c>
      <c r="J30" s="116">
        <v>311</v>
      </c>
      <c r="K30" s="116">
        <v>2186111.412846593</v>
      </c>
      <c r="L30" s="116">
        <v>333</v>
      </c>
      <c r="M30" s="116">
        <v>3877401.8250112967</v>
      </c>
      <c r="N30" s="116">
        <v>91</v>
      </c>
      <c r="O30" s="116">
        <v>1278838.0396158297</v>
      </c>
      <c r="P30" s="116">
        <v>41</v>
      </c>
      <c r="Q30" s="116">
        <v>4792991.412597269</v>
      </c>
      <c r="R30" s="116">
        <v>86</v>
      </c>
      <c r="S30" s="116">
        <v>29990500.30796288</v>
      </c>
      <c r="T30" s="116">
        <v>29990500.307962883</v>
      </c>
      <c r="U30" s="116">
        <v>10390227.908084223</v>
      </c>
      <c r="V30" s="116">
        <v>1524</v>
      </c>
      <c r="W30" s="116">
        <v>6936948.520441991</v>
      </c>
      <c r="X30" s="116">
        <v>469</v>
      </c>
      <c r="Y30" s="116">
        <v>5635250.336622022</v>
      </c>
      <c r="Z30" s="116">
        <v>470</v>
      </c>
      <c r="AA30" s="116">
        <v>3528255.8280992396</v>
      </c>
      <c r="AB30" s="116">
        <v>270</v>
      </c>
      <c r="AC30" s="116">
        <v>3499817.7147154077</v>
      </c>
      <c r="AD30" s="116">
        <v>366</v>
      </c>
      <c r="AE30" s="116">
        <v>7529380.656151965</v>
      </c>
      <c r="AF30" s="116">
        <v>4334160.341556632</v>
      </c>
      <c r="AG30" s="116">
        <v>1400561.5606913134</v>
      </c>
      <c r="AH30" s="116">
        <v>968922.5893309048</v>
      </c>
      <c r="AI30" s="116">
        <v>429660.2888093102</v>
      </c>
      <c r="AJ30" s="116">
        <v>323055.5352496963</v>
      </c>
      <c r="AK30" s="116">
        <v>18434.13633909967</v>
      </c>
      <c r="AL30" s="116">
        <v>54586.204175008505</v>
      </c>
      <c r="AM30" s="116">
        <v>651522.4991372015</v>
      </c>
      <c r="AN30" s="116">
        <v>6920971.091078122</v>
      </c>
    </row>
    <row r="31" spans="1:40" s="6" customFormat="1" ht="31.5" customHeight="1">
      <c r="A31" s="45" t="s">
        <v>33</v>
      </c>
      <c r="B31" s="116">
        <v>2537416.3598891282</v>
      </c>
      <c r="C31" s="116">
        <v>125951.76</v>
      </c>
      <c r="D31" s="116">
        <v>11</v>
      </c>
      <c r="E31" s="116">
        <v>0</v>
      </c>
      <c r="F31" s="116">
        <v>0</v>
      </c>
      <c r="G31" s="116">
        <v>672171.5242811698</v>
      </c>
      <c r="H31" s="116">
        <v>5</v>
      </c>
      <c r="I31" s="116">
        <v>972925.0444680181</v>
      </c>
      <c r="J31" s="116">
        <v>1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81704.17</v>
      </c>
      <c r="R31" s="116">
        <v>5</v>
      </c>
      <c r="S31" s="116">
        <v>1852752.498749188</v>
      </c>
      <c r="T31" s="116">
        <v>1852752.4987491881</v>
      </c>
      <c r="U31" s="116">
        <v>125951.76</v>
      </c>
      <c r="V31" s="116">
        <v>11</v>
      </c>
      <c r="W31" s="116">
        <v>0</v>
      </c>
      <c r="X31" s="116">
        <v>0</v>
      </c>
      <c r="Y31" s="116">
        <v>1645096.568749188</v>
      </c>
      <c r="Z31" s="116">
        <v>6</v>
      </c>
      <c r="AA31" s="116">
        <v>0</v>
      </c>
      <c r="AB31" s="116">
        <v>0</v>
      </c>
      <c r="AC31" s="116">
        <v>81704.17</v>
      </c>
      <c r="AD31" s="116">
        <v>5</v>
      </c>
      <c r="AE31" s="116">
        <v>670398.9242308403</v>
      </c>
      <c r="AF31" s="116">
        <v>598354.8642308404</v>
      </c>
      <c r="AG31" s="116">
        <v>67847.65</v>
      </c>
      <c r="AH31" s="116">
        <v>1265.45</v>
      </c>
      <c r="AI31" s="116">
        <v>1784.95</v>
      </c>
      <c r="AJ31" s="116">
        <v>1041.23</v>
      </c>
      <c r="AK31" s="116">
        <v>3.89</v>
      </c>
      <c r="AL31" s="116">
        <v>100.89</v>
      </c>
      <c r="AM31" s="116">
        <v>23328.088683745726</v>
      </c>
      <c r="AN31" s="116">
        <v>470636.6922222222</v>
      </c>
    </row>
    <row r="32" spans="1:40" s="6" customFormat="1" ht="31.5" customHeight="1">
      <c r="A32" s="45" t="s">
        <v>34</v>
      </c>
      <c r="B32" s="116">
        <v>14572263.09191</v>
      </c>
      <c r="C32" s="116">
        <v>9779153</v>
      </c>
      <c r="D32" s="116">
        <v>3</v>
      </c>
      <c r="E32" s="116">
        <v>0</v>
      </c>
      <c r="F32" s="116">
        <v>0</v>
      </c>
      <c r="G32" s="116">
        <v>1906179.3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2721335.9</v>
      </c>
      <c r="R32" s="116">
        <v>65</v>
      </c>
      <c r="S32" s="116">
        <v>14406668.200000001</v>
      </c>
      <c r="T32" s="116">
        <v>14406668.2</v>
      </c>
      <c r="U32" s="116">
        <v>9779153</v>
      </c>
      <c r="V32" s="116">
        <v>4</v>
      </c>
      <c r="W32" s="116">
        <v>1906179.3</v>
      </c>
      <c r="X32" s="116">
        <v>2</v>
      </c>
      <c r="Y32" s="116">
        <v>0</v>
      </c>
      <c r="Z32" s="116">
        <v>0</v>
      </c>
      <c r="AA32" s="116">
        <v>0</v>
      </c>
      <c r="AB32" s="116">
        <v>0</v>
      </c>
      <c r="AC32" s="116">
        <v>2721335.8999999994</v>
      </c>
      <c r="AD32" s="116">
        <v>65</v>
      </c>
      <c r="AE32" s="116">
        <v>58723.561910000004</v>
      </c>
      <c r="AF32" s="116">
        <v>58723.461910000005</v>
      </c>
      <c r="AG32" s="116">
        <v>0.1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391180.38327384734</v>
      </c>
      <c r="AN32" s="116">
        <v>14436640.3242944</v>
      </c>
    </row>
    <row r="33" spans="1:40" s="6" customFormat="1" ht="31.5" customHeight="1">
      <c r="A33" s="45" t="s">
        <v>35</v>
      </c>
      <c r="B33" s="116">
        <v>1953433.0521798371</v>
      </c>
      <c r="C33" s="116">
        <v>964277.7265692</v>
      </c>
      <c r="D33" s="116">
        <v>234</v>
      </c>
      <c r="E33" s="116">
        <v>162867.85</v>
      </c>
      <c r="F33" s="116">
        <v>69</v>
      </c>
      <c r="G33" s="116">
        <v>11450.7136</v>
      </c>
      <c r="H33" s="116">
        <v>48</v>
      </c>
      <c r="I33" s="116">
        <v>29461.929999999997</v>
      </c>
      <c r="J33" s="116">
        <v>7</v>
      </c>
      <c r="K33" s="116">
        <v>74919.56999999999</v>
      </c>
      <c r="L33" s="116">
        <v>6</v>
      </c>
      <c r="M33" s="116">
        <v>65807.15999999999</v>
      </c>
      <c r="N33" s="116">
        <v>19</v>
      </c>
      <c r="O33" s="116">
        <v>64237.71</v>
      </c>
      <c r="P33" s="116">
        <v>7</v>
      </c>
      <c r="Q33" s="116">
        <v>1.010000000009095</v>
      </c>
      <c r="R33" s="116">
        <v>2</v>
      </c>
      <c r="S33" s="116">
        <v>1373023.6701691998</v>
      </c>
      <c r="T33" s="116">
        <v>1373023.6701692</v>
      </c>
      <c r="U33" s="116">
        <v>972791.8565692002</v>
      </c>
      <c r="V33" s="116">
        <v>248</v>
      </c>
      <c r="W33" s="116">
        <v>164548.2836</v>
      </c>
      <c r="X33" s="116">
        <v>81</v>
      </c>
      <c r="Y33" s="116">
        <v>5085.52</v>
      </c>
      <c r="Z33" s="116">
        <v>23</v>
      </c>
      <c r="AA33" s="116">
        <v>26832.56</v>
      </c>
      <c r="AB33" s="116">
        <v>8</v>
      </c>
      <c r="AC33" s="116">
        <v>203765.44999999998</v>
      </c>
      <c r="AD33" s="116">
        <v>32</v>
      </c>
      <c r="AE33" s="116">
        <v>547710.8174155393</v>
      </c>
      <c r="AF33" s="116">
        <v>501807.63485343126</v>
      </c>
      <c r="AG33" s="116">
        <v>42936.483536407104</v>
      </c>
      <c r="AH33" s="116">
        <v>1787.28455763881</v>
      </c>
      <c r="AI33" s="116">
        <v>271.05172985639365</v>
      </c>
      <c r="AJ33" s="116">
        <v>7.0319891832646135</v>
      </c>
      <c r="AK33" s="116">
        <v>0</v>
      </c>
      <c r="AL33" s="116">
        <v>901.3307490224834</v>
      </c>
      <c r="AM33" s="116">
        <v>41475.990218603016</v>
      </c>
      <c r="AN33" s="116">
        <v>52.99227522953437</v>
      </c>
    </row>
    <row r="34" spans="1:40" s="6" customFormat="1" ht="31.5" customHeight="1">
      <c r="A34" s="45" t="s">
        <v>36</v>
      </c>
      <c r="B34" s="116">
        <v>3870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3870</v>
      </c>
      <c r="AF34" s="116">
        <v>3870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</row>
    <row r="35" spans="1:40" s="6" customFormat="1" ht="31.5" customHeight="1">
      <c r="A35" s="45" t="s">
        <v>37</v>
      </c>
      <c r="B35" s="116">
        <v>4585066.962529236</v>
      </c>
      <c r="C35" s="116">
        <v>1818680.3509157004</v>
      </c>
      <c r="D35" s="116">
        <v>2804</v>
      </c>
      <c r="E35" s="116">
        <v>714031.9779998</v>
      </c>
      <c r="F35" s="116">
        <v>1313</v>
      </c>
      <c r="G35" s="116">
        <v>530266.9656254998</v>
      </c>
      <c r="H35" s="116">
        <v>981</v>
      </c>
      <c r="I35" s="116">
        <v>252532.15368420005</v>
      </c>
      <c r="J35" s="116">
        <v>324</v>
      </c>
      <c r="K35" s="116">
        <v>99100.78599999986</v>
      </c>
      <c r="L35" s="116">
        <v>263</v>
      </c>
      <c r="M35" s="116">
        <v>20901.5813123</v>
      </c>
      <c r="N35" s="116">
        <v>44</v>
      </c>
      <c r="O35" s="116">
        <v>56965.65772319999</v>
      </c>
      <c r="P35" s="116">
        <v>3</v>
      </c>
      <c r="Q35" s="116">
        <v>35692.91000000024</v>
      </c>
      <c r="R35" s="116">
        <v>5</v>
      </c>
      <c r="S35" s="116">
        <v>3528172.383260701</v>
      </c>
      <c r="T35" s="116">
        <v>3528172.3832607004</v>
      </c>
      <c r="U35" s="116">
        <v>1912177.7413330001</v>
      </c>
      <c r="V35" s="116">
        <v>2932</v>
      </c>
      <c r="W35" s="116">
        <v>645207.2926601</v>
      </c>
      <c r="X35" s="116">
        <v>1249</v>
      </c>
      <c r="Y35" s="116">
        <v>513969.25054790004</v>
      </c>
      <c r="Z35" s="116">
        <v>938</v>
      </c>
      <c r="AA35" s="116">
        <v>302591.5814074</v>
      </c>
      <c r="AB35" s="116">
        <v>307</v>
      </c>
      <c r="AC35" s="116">
        <v>154226.51731229998</v>
      </c>
      <c r="AD35" s="116">
        <v>311</v>
      </c>
      <c r="AE35" s="116">
        <v>956038.457813375</v>
      </c>
      <c r="AF35" s="116">
        <v>821527.3294662359</v>
      </c>
      <c r="AG35" s="116">
        <v>36922.69570826623</v>
      </c>
      <c r="AH35" s="116">
        <v>31306.431372356506</v>
      </c>
      <c r="AI35" s="116">
        <v>35148.15112492685</v>
      </c>
      <c r="AJ35" s="116">
        <v>22719.824941499483</v>
      </c>
      <c r="AK35" s="116">
        <v>8104.092087444965</v>
      </c>
      <c r="AL35" s="116">
        <v>309.93311264507065</v>
      </c>
      <c r="AM35" s="116">
        <v>168917.82627162946</v>
      </c>
      <c r="AN35" s="116">
        <v>278.8709051258127</v>
      </c>
    </row>
    <row r="36" spans="1:40" s="6" customFormat="1" ht="30" customHeight="1">
      <c r="A36" s="47" t="s">
        <v>38</v>
      </c>
      <c r="B36" s="116">
        <v>1347479111.551521</v>
      </c>
      <c r="C36" s="116">
        <v>346749287.8521005</v>
      </c>
      <c r="D36" s="116">
        <v>241057</v>
      </c>
      <c r="E36" s="116">
        <v>148026281.31933895</v>
      </c>
      <c r="F36" s="116">
        <v>59874</v>
      </c>
      <c r="G36" s="116">
        <v>107368405.83199193</v>
      </c>
      <c r="H36" s="116">
        <v>36267</v>
      </c>
      <c r="I36" s="116">
        <v>59371109.98547719</v>
      </c>
      <c r="J36" s="116">
        <v>6865</v>
      </c>
      <c r="K36" s="116">
        <v>46813996.120164424</v>
      </c>
      <c r="L36" s="116">
        <v>2839</v>
      </c>
      <c r="M36" s="116">
        <v>28263785.8375264</v>
      </c>
      <c r="N36" s="116">
        <v>1275</v>
      </c>
      <c r="O36" s="116">
        <v>17690267.395367246</v>
      </c>
      <c r="P36" s="116">
        <v>518</v>
      </c>
      <c r="Q36" s="116">
        <v>59216077.36517289</v>
      </c>
      <c r="R36" s="116">
        <v>1027</v>
      </c>
      <c r="S36" s="116">
        <v>813499211.7071391</v>
      </c>
      <c r="T36" s="116">
        <v>813499211.6971374</v>
      </c>
      <c r="U36" s="116">
        <v>468333833.0828989</v>
      </c>
      <c r="V36" s="116">
        <v>250316</v>
      </c>
      <c r="W36" s="116">
        <v>150724686.1925496</v>
      </c>
      <c r="X36" s="116">
        <v>55873</v>
      </c>
      <c r="Y36" s="116">
        <v>76387783.78431877</v>
      </c>
      <c r="Z36" s="116">
        <v>33976</v>
      </c>
      <c r="AA36" s="116">
        <v>44008249.56908988</v>
      </c>
      <c r="AB36" s="116">
        <v>5978</v>
      </c>
      <c r="AC36" s="116">
        <v>74044659.06828052</v>
      </c>
      <c r="AD36" s="116">
        <v>3576</v>
      </c>
      <c r="AE36" s="116">
        <v>523085961.8092615</v>
      </c>
      <c r="AF36" s="116">
        <v>242527410.24794957</v>
      </c>
      <c r="AG36" s="116">
        <v>100989887.58718045</v>
      </c>
      <c r="AH36" s="116">
        <v>76558463.92663977</v>
      </c>
      <c r="AI36" s="116">
        <v>45076719.3072987</v>
      </c>
      <c r="AJ36" s="116">
        <v>31026472.243465878</v>
      </c>
      <c r="AK36" s="116">
        <v>13000090.719049497</v>
      </c>
      <c r="AL36" s="116">
        <v>13906917.777677784</v>
      </c>
      <c r="AM36" s="116">
        <v>25372929.20854764</v>
      </c>
      <c r="AN36" s="116">
        <v>555923663.2457963</v>
      </c>
    </row>
    <row r="37" spans="1:40" ht="15.75">
      <c r="A37" s="7"/>
      <c r="B37" s="7"/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</sheetData>
  <sheetProtection/>
  <mergeCells count="33">
    <mergeCell ref="AK5:AK6"/>
    <mergeCell ref="AC5:AD5"/>
    <mergeCell ref="Y5:Z5"/>
    <mergeCell ref="W5:X5"/>
    <mergeCell ref="AA5:AB5"/>
    <mergeCell ref="E5:F5"/>
    <mergeCell ref="O5:P5"/>
    <mergeCell ref="C5:D5"/>
    <mergeCell ref="T5:T6"/>
    <mergeCell ref="U5:V5"/>
    <mergeCell ref="S5:S6"/>
    <mergeCell ref="M5:N5"/>
    <mergeCell ref="I5:J5"/>
    <mergeCell ref="A1:AN2"/>
    <mergeCell ref="A3:A6"/>
    <mergeCell ref="B3:B6"/>
    <mergeCell ref="Q5:R5"/>
    <mergeCell ref="C3:R3"/>
    <mergeCell ref="T4:AD4"/>
    <mergeCell ref="K5:L5"/>
    <mergeCell ref="C4:S4"/>
    <mergeCell ref="T3:AD3"/>
    <mergeCell ref="G5:H5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</mergeCells>
  <printOptions/>
  <pageMargins left="0.7086614173228347" right="0.7086614173228347" top="0" bottom="0.7480314960629921" header="0.31496062992125984" footer="0.31496062992125984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4"/>
  <sheetViews>
    <sheetView zoomScale="70" zoomScaleNormal="70" zoomScaleSheetLayoutView="70" workbookViewId="0" topLeftCell="A1">
      <selection activeCell="E30" sqref="E30"/>
    </sheetView>
  </sheetViews>
  <sheetFormatPr defaultColWidth="23.28125" defaultRowHeight="12.75"/>
  <cols>
    <col min="1" max="1" width="35.28125" style="48" customWidth="1"/>
    <col min="2" max="17" width="23.28125" style="48" customWidth="1"/>
    <col min="18" max="18" width="25.140625" style="48" customWidth="1"/>
    <col min="19" max="19" width="32.140625" style="48" customWidth="1"/>
    <col min="20" max="22" width="23.28125" style="48" customWidth="1"/>
    <col min="23" max="23" width="25.57421875" style="48" customWidth="1"/>
    <col min="24" max="24" width="25.140625" style="48" customWidth="1"/>
    <col min="25" max="29" width="23.28125" style="48" customWidth="1"/>
    <col min="30" max="30" width="37.00390625" style="48" bestFit="1" customWidth="1"/>
    <col min="31" max="253" width="23.28125" style="48" customWidth="1"/>
    <col min="254" max="16384" width="23.28125" style="49" customWidth="1"/>
  </cols>
  <sheetData>
    <row r="1" spans="1:253" s="126" customFormat="1" ht="30.75" customHeight="1">
      <c r="A1" s="335" t="s">
        <v>868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</row>
    <row r="2" spans="1:31" ht="10.5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</row>
    <row r="3" spans="1:31" ht="15.75" customHeight="1" hidden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</row>
    <row r="4" spans="1:31" ht="15.75" customHeight="1" hidden="1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</row>
    <row r="5" spans="1:31" ht="15.75" customHeight="1" hidden="1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</row>
    <row r="6" spans="1:37" ht="137.25" customHeight="1">
      <c r="A6" s="127" t="s">
        <v>607</v>
      </c>
      <c r="B6" s="128" t="s">
        <v>20</v>
      </c>
      <c r="C6" s="128" t="s">
        <v>538</v>
      </c>
      <c r="D6" s="128" t="s">
        <v>21</v>
      </c>
      <c r="E6" s="128" t="s">
        <v>22</v>
      </c>
      <c r="F6" s="128" t="s">
        <v>23</v>
      </c>
      <c r="G6" s="128" t="s">
        <v>24</v>
      </c>
      <c r="H6" s="128" t="s">
        <v>25</v>
      </c>
      <c r="I6" s="128" t="s">
        <v>26</v>
      </c>
      <c r="J6" s="128" t="s">
        <v>27</v>
      </c>
      <c r="K6" s="128" t="s">
        <v>601</v>
      </c>
      <c r="L6" s="128" t="s">
        <v>602</v>
      </c>
      <c r="M6" s="128" t="s">
        <v>603</v>
      </c>
      <c r="N6" s="128" t="s">
        <v>604</v>
      </c>
      <c r="O6" s="128" t="s">
        <v>28</v>
      </c>
      <c r="P6" s="128" t="s">
        <v>605</v>
      </c>
      <c r="Q6" s="128" t="s">
        <v>606</v>
      </c>
      <c r="R6" s="128" t="s">
        <v>29</v>
      </c>
      <c r="S6" s="128" t="s">
        <v>534</v>
      </c>
      <c r="T6" s="128" t="s">
        <v>535</v>
      </c>
      <c r="U6" s="128" t="s">
        <v>536</v>
      </c>
      <c r="V6" s="128" t="s">
        <v>537</v>
      </c>
      <c r="W6" s="128" t="s">
        <v>30</v>
      </c>
      <c r="X6" s="128" t="s">
        <v>31</v>
      </c>
      <c r="Y6" s="128" t="s">
        <v>32</v>
      </c>
      <c r="Z6" s="128" t="s">
        <v>33</v>
      </c>
      <c r="AA6" s="128" t="s">
        <v>34</v>
      </c>
      <c r="AB6" s="128" t="s">
        <v>35</v>
      </c>
      <c r="AC6" s="128" t="s">
        <v>36</v>
      </c>
      <c r="AD6" s="127" t="s">
        <v>37</v>
      </c>
      <c r="AE6" s="127" t="s">
        <v>38</v>
      </c>
      <c r="AH6" s="128" t="s">
        <v>27</v>
      </c>
      <c r="AI6" s="128" t="s">
        <v>28</v>
      </c>
      <c r="AJ6" s="128" t="s">
        <v>29</v>
      </c>
      <c r="AK6" s="127" t="s">
        <v>38</v>
      </c>
    </row>
    <row r="7" spans="1:37" ht="24.75" customHeight="1">
      <c r="A7" s="129" t="s">
        <v>584</v>
      </c>
      <c r="B7" s="164">
        <v>38146771.15383457</v>
      </c>
      <c r="C7" s="164">
        <v>3705637.5700000054</v>
      </c>
      <c r="D7" s="164">
        <v>51725131.750756666</v>
      </c>
      <c r="E7" s="164">
        <v>566148032.389999</v>
      </c>
      <c r="F7" s="164">
        <v>7030492.140000001</v>
      </c>
      <c r="G7" s="164">
        <v>6080856.5521851005</v>
      </c>
      <c r="H7" s="164">
        <v>3896810.94</v>
      </c>
      <c r="I7" s="164">
        <v>21190634.839999996</v>
      </c>
      <c r="J7" s="164">
        <v>264752968.91</v>
      </c>
      <c r="K7" s="164">
        <v>157847925.23000005</v>
      </c>
      <c r="L7" s="164">
        <v>78279484.37</v>
      </c>
      <c r="M7" s="164">
        <v>10924726.18</v>
      </c>
      <c r="N7" s="164">
        <v>17700833.13</v>
      </c>
      <c r="O7" s="164">
        <v>21296440.130000006</v>
      </c>
      <c r="P7" s="164">
        <v>19886701.01000001</v>
      </c>
      <c r="Q7" s="164">
        <v>1409739.1199999999</v>
      </c>
      <c r="R7" s="164">
        <v>662279969.0817581</v>
      </c>
      <c r="S7" s="164">
        <v>650376308.5617576</v>
      </c>
      <c r="T7" s="164">
        <v>460512.93</v>
      </c>
      <c r="U7" s="164">
        <v>6313166.10000046</v>
      </c>
      <c r="V7" s="164">
        <v>5129981.490000009</v>
      </c>
      <c r="W7" s="164">
        <v>5808053.02</v>
      </c>
      <c r="X7" s="164">
        <v>1211032.22</v>
      </c>
      <c r="Y7" s="164">
        <v>41785796.7600001</v>
      </c>
      <c r="Z7" s="164">
        <v>6049877.9</v>
      </c>
      <c r="AA7" s="164">
        <v>15925949.38</v>
      </c>
      <c r="AB7" s="164">
        <v>17673977.18</v>
      </c>
      <c r="AC7" s="164">
        <v>3164.81</v>
      </c>
      <c r="AD7" s="164">
        <v>21081071.57999992</v>
      </c>
      <c r="AE7" s="164">
        <v>1752087030.7385335</v>
      </c>
      <c r="AG7" s="210"/>
      <c r="AH7" s="210">
        <f>SUM(K7:N7)-J7</f>
        <v>0</v>
      </c>
      <c r="AI7" s="210">
        <f>SUM(P7:Q7)-O7</f>
        <v>0</v>
      </c>
      <c r="AJ7" s="210">
        <f>SUM(S7:V7)-R7</f>
        <v>0</v>
      </c>
      <c r="AK7" s="210">
        <f aca="true" t="shared" si="0" ref="AK7:AK31">SUM(B7,D7,E7,F7,G7,H7,I7,J7,O7,R7,W7,X7,Y7,Z7,AA7,AB7,AC7,AD7)-AE7</f>
        <v>0</v>
      </c>
    </row>
    <row r="8" spans="1:37" ht="15.75">
      <c r="A8" s="130" t="s">
        <v>19</v>
      </c>
      <c r="B8" s="164">
        <v>4333930.846925847</v>
      </c>
      <c r="C8" s="164">
        <v>59509.51533307646</v>
      </c>
      <c r="D8" s="164">
        <v>847549.4260629055</v>
      </c>
      <c r="E8" s="164">
        <v>62095337.75329204</v>
      </c>
      <c r="F8" s="164">
        <v>2960984.9416752034</v>
      </c>
      <c r="G8" s="164">
        <v>6918546.103875923</v>
      </c>
      <c r="H8" s="164">
        <v>1814095.2187434272</v>
      </c>
      <c r="I8" s="164">
        <v>5932066.861349121</v>
      </c>
      <c r="J8" s="164">
        <v>122049967.71789674</v>
      </c>
      <c r="K8" s="164">
        <v>89001198.23945123</v>
      </c>
      <c r="L8" s="164">
        <v>26458087.058946162</v>
      </c>
      <c r="M8" s="164">
        <v>5713768.693394415</v>
      </c>
      <c r="N8" s="164">
        <v>876913.7261049105</v>
      </c>
      <c r="O8" s="164">
        <v>4250559.788453367</v>
      </c>
      <c r="P8" s="164">
        <v>4229108.607144437</v>
      </c>
      <c r="Q8" s="164">
        <v>21451.181308929416</v>
      </c>
      <c r="R8" s="164">
        <v>231713232.7337641</v>
      </c>
      <c r="S8" s="164">
        <v>228933357.6098185</v>
      </c>
      <c r="T8" s="164">
        <v>40902.149211971206</v>
      </c>
      <c r="U8" s="164">
        <v>2710.0186235510223</v>
      </c>
      <c r="V8" s="164">
        <v>2736262.9561101384</v>
      </c>
      <c r="W8" s="164">
        <v>3582834.4652263997</v>
      </c>
      <c r="X8" s="164">
        <v>1001612.7403748</v>
      </c>
      <c r="Y8" s="164">
        <v>13257192.365121398</v>
      </c>
      <c r="Z8" s="164">
        <v>2418637.19</v>
      </c>
      <c r="AA8" s="164">
        <v>9231605</v>
      </c>
      <c r="AB8" s="164">
        <v>459112.6</v>
      </c>
      <c r="AC8" s="164">
        <v>0</v>
      </c>
      <c r="AD8" s="164">
        <v>689564.3456442999</v>
      </c>
      <c r="AE8" s="164">
        <v>473556830.09840554</v>
      </c>
      <c r="AH8" s="210">
        <f aca="true" t="shared" si="1" ref="AH8:AH31">SUM(K8:N8)-J8</f>
        <v>0</v>
      </c>
      <c r="AI8" s="210">
        <f aca="true" t="shared" si="2" ref="AI8:AI31">SUM(P8:Q8)-O8</f>
        <v>0</v>
      </c>
      <c r="AJ8" s="210">
        <f aca="true" t="shared" si="3" ref="AJ8:AJ31">SUM(S8:V8)-R8</f>
        <v>0</v>
      </c>
      <c r="AK8" s="210">
        <f t="shared" si="0"/>
        <v>0</v>
      </c>
    </row>
    <row r="9" spans="1:37" ht="24.75" customHeight="1">
      <c r="A9" s="50" t="s">
        <v>585</v>
      </c>
      <c r="B9" s="164">
        <v>12216407.710642315</v>
      </c>
      <c r="C9" s="164">
        <v>1833653.1674921582</v>
      </c>
      <c r="D9" s="164">
        <v>15096143.270471618</v>
      </c>
      <c r="E9" s="164">
        <v>213708950.07482773</v>
      </c>
      <c r="F9" s="164">
        <v>4974247.633896826</v>
      </c>
      <c r="G9" s="164">
        <v>2797627.527040101</v>
      </c>
      <c r="H9" s="164">
        <v>1564904.8962002387</v>
      </c>
      <c r="I9" s="164">
        <v>2114091.0555020333</v>
      </c>
      <c r="J9" s="164">
        <v>97746172.8768126</v>
      </c>
      <c r="K9" s="164">
        <v>61044045.965396486</v>
      </c>
      <c r="L9" s="164">
        <v>26999484.92518367</v>
      </c>
      <c r="M9" s="164">
        <v>4385606.009390968</v>
      </c>
      <c r="N9" s="164">
        <v>5270554.756841485</v>
      </c>
      <c r="O9" s="164">
        <v>7348264.074248021</v>
      </c>
      <c r="P9" s="164">
        <v>6276923.791858052</v>
      </c>
      <c r="Q9" s="164">
        <v>647863.7523899698</v>
      </c>
      <c r="R9" s="164">
        <v>239923969.1407701</v>
      </c>
      <c r="S9" s="164">
        <v>238222398.85490897</v>
      </c>
      <c r="T9" s="164">
        <v>286099.55795715196</v>
      </c>
      <c r="U9" s="164">
        <v>378283.9078697561</v>
      </c>
      <c r="V9" s="164">
        <v>1037186.8200342478</v>
      </c>
      <c r="W9" s="164">
        <v>2405590.833362831</v>
      </c>
      <c r="X9" s="164">
        <v>244496.01998704273</v>
      </c>
      <c r="Y9" s="164">
        <v>17259383.132330157</v>
      </c>
      <c r="Z9" s="164">
        <v>2566325.3500000006</v>
      </c>
      <c r="AA9" s="164">
        <v>5902521.3508533</v>
      </c>
      <c r="AB9" s="164">
        <v>5411639.848668352</v>
      </c>
      <c r="AC9" s="164">
        <v>1567.02</v>
      </c>
      <c r="AD9" s="164">
        <v>3491741.3719547065</v>
      </c>
      <c r="AE9" s="164">
        <v>634774043.187568</v>
      </c>
      <c r="AH9" s="210">
        <f t="shared" si="1"/>
        <v>-46481.22000001371</v>
      </c>
      <c r="AI9" s="210">
        <f t="shared" si="2"/>
        <v>-423476.5299999984</v>
      </c>
      <c r="AJ9" s="210">
        <f t="shared" si="3"/>
        <v>0</v>
      </c>
      <c r="AK9" s="210">
        <f t="shared" si="0"/>
        <v>0</v>
      </c>
    </row>
    <row r="10" spans="1:37" ht="15.75">
      <c r="A10" s="51" t="s">
        <v>19</v>
      </c>
      <c r="B10" s="164">
        <v>1113094.8842711616</v>
      </c>
      <c r="C10" s="164">
        <v>0</v>
      </c>
      <c r="D10" s="164">
        <v>112159.90382078436</v>
      </c>
      <c r="E10" s="164">
        <v>30211620.68063334</v>
      </c>
      <c r="F10" s="164">
        <v>1475376.2713615182</v>
      </c>
      <c r="G10" s="164">
        <v>2504276.3421971966</v>
      </c>
      <c r="H10" s="164">
        <v>430448.60063381796</v>
      </c>
      <c r="I10" s="164">
        <v>309883.45113181014</v>
      </c>
      <c r="J10" s="164">
        <v>33620696.65930712</v>
      </c>
      <c r="K10" s="164">
        <v>28379300.605338223</v>
      </c>
      <c r="L10" s="164">
        <v>4008134.774519434</v>
      </c>
      <c r="M10" s="164">
        <v>870825.8394594812</v>
      </c>
      <c r="N10" s="164">
        <v>276954.41998998745</v>
      </c>
      <c r="O10" s="164">
        <v>2135152.0300160013</v>
      </c>
      <c r="P10" s="164">
        <v>2032138.5679863242</v>
      </c>
      <c r="Q10" s="164">
        <v>0</v>
      </c>
      <c r="R10" s="164">
        <v>76210207.07073262</v>
      </c>
      <c r="S10" s="164">
        <v>75970211.25942913</v>
      </c>
      <c r="T10" s="164">
        <v>0</v>
      </c>
      <c r="U10" s="164">
        <v>55196</v>
      </c>
      <c r="V10" s="164">
        <v>184799.81130349654</v>
      </c>
      <c r="W10" s="164">
        <v>2393558.1802791674</v>
      </c>
      <c r="X10" s="164">
        <v>155563.00277754045</v>
      </c>
      <c r="Y10" s="164">
        <v>4745983.705800651</v>
      </c>
      <c r="Z10" s="164">
        <v>463596.4500000001</v>
      </c>
      <c r="AA10" s="164">
        <v>4225322</v>
      </c>
      <c r="AB10" s="164">
        <v>119991.84814099187</v>
      </c>
      <c r="AC10" s="164">
        <v>0</v>
      </c>
      <c r="AD10" s="164">
        <v>80955.20404566097</v>
      </c>
      <c r="AE10" s="164">
        <v>160307886.2851494</v>
      </c>
      <c r="AH10" s="210">
        <f t="shared" si="1"/>
        <v>-85481.0199999921</v>
      </c>
      <c r="AI10" s="210">
        <f t="shared" si="2"/>
        <v>-103013.46202967712</v>
      </c>
      <c r="AJ10" s="210">
        <f t="shared" si="3"/>
        <v>0</v>
      </c>
      <c r="AK10" s="210">
        <f t="shared" si="0"/>
        <v>0</v>
      </c>
    </row>
    <row r="11" spans="1:253" s="126" customFormat="1" ht="24.75" customHeight="1">
      <c r="A11" s="131" t="s">
        <v>586</v>
      </c>
      <c r="B11" s="164">
        <v>14645612.192141514</v>
      </c>
      <c r="C11" s="164">
        <v>1337485.0676647685</v>
      </c>
      <c r="D11" s="164">
        <v>21918671.092985764</v>
      </c>
      <c r="E11" s="164">
        <v>245950251.12699872</v>
      </c>
      <c r="F11" s="164">
        <v>3878040.0720900004</v>
      </c>
      <c r="G11" s="164">
        <v>2301999.1430176715</v>
      </c>
      <c r="H11" s="164">
        <v>1361402.5192601082</v>
      </c>
      <c r="I11" s="164">
        <v>2253142.208569922</v>
      </c>
      <c r="J11" s="164">
        <v>101174629.67488925</v>
      </c>
      <c r="K11" s="164">
        <v>60455405.237713695</v>
      </c>
      <c r="L11" s="164">
        <v>29486659.881948218</v>
      </c>
      <c r="M11" s="164">
        <v>5893409.098514895</v>
      </c>
      <c r="N11" s="164">
        <v>5339155.45671245</v>
      </c>
      <c r="O11" s="164">
        <v>7540218.6535865255</v>
      </c>
      <c r="P11" s="164">
        <v>6893161.374621674</v>
      </c>
      <c r="Q11" s="164">
        <v>647057.2789648506</v>
      </c>
      <c r="R11" s="164">
        <v>266722248.57923827</v>
      </c>
      <c r="S11" s="164">
        <v>264610321.76137102</v>
      </c>
      <c r="T11" s="164">
        <v>65844.06703411776</v>
      </c>
      <c r="U11" s="164">
        <v>430961.7202276685</v>
      </c>
      <c r="V11" s="164">
        <v>1615121.0306054659</v>
      </c>
      <c r="W11" s="164">
        <v>2358732.012669226</v>
      </c>
      <c r="X11" s="164">
        <v>243253.24953403414</v>
      </c>
      <c r="Y11" s="164">
        <v>18537026.87890617</v>
      </c>
      <c r="Z11" s="164">
        <v>2723993.282352636</v>
      </c>
      <c r="AA11" s="164">
        <v>12283975.154460056</v>
      </c>
      <c r="AB11" s="164">
        <v>11168094.100547252</v>
      </c>
      <c r="AC11" s="164">
        <v>638.39</v>
      </c>
      <c r="AD11" s="164">
        <v>3827651.029101452</v>
      </c>
      <c r="AE11" s="164">
        <v>718889579.3603486</v>
      </c>
      <c r="AG11" s="53"/>
      <c r="AH11" s="210">
        <f t="shared" si="1"/>
        <v>0</v>
      </c>
      <c r="AI11" s="210">
        <f t="shared" si="2"/>
        <v>0</v>
      </c>
      <c r="AJ11" s="210">
        <f t="shared" si="3"/>
        <v>0</v>
      </c>
      <c r="AK11" s="210">
        <f t="shared" si="0"/>
        <v>0</v>
      </c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</row>
    <row r="12" spans="1:253" s="126" customFormat="1" ht="15.75">
      <c r="A12" s="132" t="s">
        <v>19</v>
      </c>
      <c r="B12" s="164">
        <v>343618.2506955595</v>
      </c>
      <c r="C12" s="164">
        <v>0</v>
      </c>
      <c r="D12" s="164">
        <v>90912.16869153632</v>
      </c>
      <c r="E12" s="164">
        <v>36045278.70246814</v>
      </c>
      <c r="F12" s="164">
        <v>1080309.8569642121</v>
      </c>
      <c r="G12" s="164">
        <v>2131719.0839655767</v>
      </c>
      <c r="H12" s="164">
        <v>432765.1029342089</v>
      </c>
      <c r="I12" s="164">
        <v>602797.0072896732</v>
      </c>
      <c r="J12" s="164">
        <v>35896120.434849605</v>
      </c>
      <c r="K12" s="164">
        <v>26873282.69701274</v>
      </c>
      <c r="L12" s="164">
        <v>6989908.271094092</v>
      </c>
      <c r="M12" s="164">
        <v>1701561.211497271</v>
      </c>
      <c r="N12" s="164">
        <v>331368.25524550944</v>
      </c>
      <c r="O12" s="164">
        <v>1936000.9107654176</v>
      </c>
      <c r="P12" s="164">
        <v>1901747.2907654177</v>
      </c>
      <c r="Q12" s="164">
        <v>34253.62</v>
      </c>
      <c r="R12" s="164">
        <v>106722595.15589747</v>
      </c>
      <c r="S12" s="164">
        <v>106026109.65978022</v>
      </c>
      <c r="T12" s="164">
        <v>0</v>
      </c>
      <c r="U12" s="164">
        <v>139265.80990600007</v>
      </c>
      <c r="V12" s="164">
        <v>557219.6862112544</v>
      </c>
      <c r="W12" s="164">
        <v>2322495.488814496</v>
      </c>
      <c r="X12" s="164">
        <v>116933.19946329176</v>
      </c>
      <c r="Y12" s="164">
        <v>4799107.060246394</v>
      </c>
      <c r="Z12" s="164">
        <v>561994.1499999999</v>
      </c>
      <c r="AA12" s="164">
        <v>8460159.072159441</v>
      </c>
      <c r="AB12" s="164">
        <v>100207.00956993357</v>
      </c>
      <c r="AC12" s="164">
        <v>0</v>
      </c>
      <c r="AD12" s="164">
        <v>93543.83046630016</v>
      </c>
      <c r="AE12" s="164">
        <v>201736556.48524123</v>
      </c>
      <c r="AG12" s="53"/>
      <c r="AH12" s="210">
        <f t="shared" si="1"/>
        <v>0</v>
      </c>
      <c r="AI12" s="210">
        <f t="shared" si="2"/>
        <v>0</v>
      </c>
      <c r="AJ12" s="210">
        <f t="shared" si="3"/>
        <v>0</v>
      </c>
      <c r="AK12" s="210">
        <f t="shared" si="0"/>
        <v>0</v>
      </c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</row>
    <row r="13" spans="1:253" s="126" customFormat="1" ht="24.75" customHeight="1">
      <c r="A13" s="131" t="s">
        <v>587</v>
      </c>
      <c r="B13" s="164">
        <v>11189842.627541857</v>
      </c>
      <c r="C13" s="164">
        <v>992559.9632001645</v>
      </c>
      <c r="D13" s="164">
        <v>30227569.82710666</v>
      </c>
      <c r="E13" s="164">
        <v>301894274.443417</v>
      </c>
      <c r="F13" s="164">
        <v>-2487.5659947963286</v>
      </c>
      <c r="G13" s="164">
        <v>342531.44008197094</v>
      </c>
      <c r="H13" s="164">
        <v>4491356.139325568</v>
      </c>
      <c r="I13" s="164">
        <v>4320314.159452122</v>
      </c>
      <c r="J13" s="164">
        <v>71747261.64673094</v>
      </c>
      <c r="K13" s="164">
        <v>30671908.988682605</v>
      </c>
      <c r="L13" s="164">
        <v>21859203.780787807</v>
      </c>
      <c r="M13" s="164">
        <v>2624366.3198511805</v>
      </c>
      <c r="N13" s="164">
        <v>16591782.557409361</v>
      </c>
      <c r="O13" s="164">
        <v>4082656.5143913836</v>
      </c>
      <c r="P13" s="164">
        <v>3514441.391140431</v>
      </c>
      <c r="Q13" s="164">
        <v>568215.1232509522</v>
      </c>
      <c r="R13" s="164">
        <v>406888060.3302963</v>
      </c>
      <c r="S13" s="164">
        <v>402637485.067739</v>
      </c>
      <c r="T13" s="164">
        <v>1469312.3232848607</v>
      </c>
      <c r="U13" s="164">
        <v>407018.33598700166</v>
      </c>
      <c r="V13" s="164">
        <v>2374244.603285378</v>
      </c>
      <c r="W13" s="164">
        <v>1063004.3599999999</v>
      </c>
      <c r="X13" s="164">
        <v>34</v>
      </c>
      <c r="Y13" s="164">
        <v>9322701.892410124</v>
      </c>
      <c r="Z13" s="164">
        <v>1947079.846535623</v>
      </c>
      <c r="AA13" s="164">
        <v>293264.5541533956</v>
      </c>
      <c r="AB13" s="164">
        <v>1065193.0337549443</v>
      </c>
      <c r="AC13" s="164">
        <v>0</v>
      </c>
      <c r="AD13" s="164">
        <v>6215044.549564842</v>
      </c>
      <c r="AE13" s="164">
        <v>855087701.7987679</v>
      </c>
      <c r="AG13" s="53"/>
      <c r="AH13" s="210">
        <f t="shared" si="1"/>
        <v>0</v>
      </c>
      <c r="AI13" s="210">
        <f t="shared" si="2"/>
        <v>0</v>
      </c>
      <c r="AJ13" s="210">
        <f t="shared" si="3"/>
        <v>0</v>
      </c>
      <c r="AK13" s="210">
        <f t="shared" si="0"/>
        <v>0</v>
      </c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</row>
    <row r="14" spans="1:253" s="126" customFormat="1" ht="15.75">
      <c r="A14" s="132" t="s">
        <v>19</v>
      </c>
      <c r="B14" s="164">
        <v>1714510.22</v>
      </c>
      <c r="C14" s="164">
        <v>197.8</v>
      </c>
      <c r="D14" s="164">
        <v>564795.7800000001</v>
      </c>
      <c r="E14" s="164">
        <v>29584644.172902368</v>
      </c>
      <c r="F14" s="164">
        <v>391.566</v>
      </c>
      <c r="G14" s="164">
        <v>240553.1337</v>
      </c>
      <c r="H14" s="164">
        <v>539625.4616303109</v>
      </c>
      <c r="I14" s="164">
        <v>1443090.3337376732</v>
      </c>
      <c r="J14" s="164">
        <v>23067085.760975897</v>
      </c>
      <c r="K14" s="164">
        <v>19104699.008782618</v>
      </c>
      <c r="L14" s="164">
        <v>3094909.5009093857</v>
      </c>
      <c r="M14" s="164">
        <v>155420.35839983326</v>
      </c>
      <c r="N14" s="164">
        <v>712056.8928840583</v>
      </c>
      <c r="O14" s="164">
        <v>1826228.5033518716</v>
      </c>
      <c r="P14" s="164">
        <v>1826228.5033518716</v>
      </c>
      <c r="Q14" s="164">
        <v>0</v>
      </c>
      <c r="R14" s="164">
        <v>138489551.83028802</v>
      </c>
      <c r="S14" s="164">
        <v>136850122.17562592</v>
      </c>
      <c r="T14" s="164">
        <v>408882.91500000004</v>
      </c>
      <c r="U14" s="164">
        <v>25521.275</v>
      </c>
      <c r="V14" s="164">
        <v>1205025.46466208</v>
      </c>
      <c r="W14" s="164">
        <v>856550.7200000001</v>
      </c>
      <c r="X14" s="164">
        <v>0</v>
      </c>
      <c r="Y14" s="164">
        <v>3033456.2462336496</v>
      </c>
      <c r="Z14" s="164">
        <v>998030.47</v>
      </c>
      <c r="AA14" s="164">
        <v>178487</v>
      </c>
      <c r="AB14" s="164">
        <v>7909.83</v>
      </c>
      <c r="AC14" s="164">
        <v>0</v>
      </c>
      <c r="AD14" s="164">
        <v>84343.06186999999</v>
      </c>
      <c r="AE14" s="164">
        <v>202629254.09068975</v>
      </c>
      <c r="AG14" s="53"/>
      <c r="AH14" s="210">
        <f t="shared" si="1"/>
        <v>0</v>
      </c>
      <c r="AI14" s="210">
        <f t="shared" si="2"/>
        <v>0</v>
      </c>
      <c r="AJ14" s="210">
        <f t="shared" si="3"/>
        <v>0</v>
      </c>
      <c r="AK14" s="210">
        <f t="shared" si="0"/>
        <v>0</v>
      </c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</row>
    <row r="15" spans="1:37" ht="24.75" customHeight="1">
      <c r="A15" s="50" t="s">
        <v>588</v>
      </c>
      <c r="B15" s="164">
        <v>9011004.944012674</v>
      </c>
      <c r="C15" s="164">
        <v>274831.13710390835</v>
      </c>
      <c r="D15" s="164">
        <v>4818554.070342739</v>
      </c>
      <c r="E15" s="164">
        <v>163161078.67821693</v>
      </c>
      <c r="F15" s="164">
        <v>1905352.9706913163</v>
      </c>
      <c r="G15" s="164">
        <v>2802661.96537629</v>
      </c>
      <c r="H15" s="164">
        <v>7719490.587397073</v>
      </c>
      <c r="I15" s="164">
        <v>7087459.28035579</v>
      </c>
      <c r="J15" s="164">
        <v>87872187.32834437</v>
      </c>
      <c r="K15" s="164">
        <v>58696983.67338312</v>
      </c>
      <c r="L15" s="164">
        <v>21406531.49327202</v>
      </c>
      <c r="M15" s="164">
        <v>5487159.314954127</v>
      </c>
      <c r="N15" s="164">
        <v>2281433.7567351037</v>
      </c>
      <c r="O15" s="164">
        <v>4727013.511543108</v>
      </c>
      <c r="P15" s="164">
        <v>4174404.4703322523</v>
      </c>
      <c r="Q15" s="164">
        <v>361092.2474271667</v>
      </c>
      <c r="R15" s="164">
        <v>913923124.5536048</v>
      </c>
      <c r="S15" s="164">
        <v>894671606.0555435</v>
      </c>
      <c r="T15" s="164">
        <v>10687223.914805854</v>
      </c>
      <c r="U15" s="164">
        <v>1718217.0881999999</v>
      </c>
      <c r="V15" s="164">
        <v>6846077.495055457</v>
      </c>
      <c r="W15" s="164">
        <v>412580.2498240259</v>
      </c>
      <c r="X15" s="164">
        <v>873281.5875595621</v>
      </c>
      <c r="Y15" s="164">
        <v>34804138.6123965</v>
      </c>
      <c r="Z15" s="164">
        <v>3816263.8352193646</v>
      </c>
      <c r="AA15" s="164">
        <v>5902728.133622856</v>
      </c>
      <c r="AB15" s="164">
        <v>1703595.933321157</v>
      </c>
      <c r="AC15" s="164">
        <v>0</v>
      </c>
      <c r="AD15" s="164">
        <v>4863997.946268495</v>
      </c>
      <c r="AE15" s="164">
        <v>1255404514.1880972</v>
      </c>
      <c r="AH15" s="210">
        <f t="shared" si="1"/>
        <v>-79.09000000357628</v>
      </c>
      <c r="AI15" s="210">
        <f t="shared" si="2"/>
        <v>-191516.79378368892</v>
      </c>
      <c r="AJ15" s="210">
        <f t="shared" si="3"/>
        <v>0</v>
      </c>
      <c r="AK15" s="210">
        <f t="shared" si="0"/>
        <v>0</v>
      </c>
    </row>
    <row r="16" spans="1:37" ht="15.75">
      <c r="A16" s="51" t="s">
        <v>19</v>
      </c>
      <c r="B16" s="164">
        <v>1003170.8583336181</v>
      </c>
      <c r="C16" s="164">
        <v>20122</v>
      </c>
      <c r="D16" s="164">
        <v>63586</v>
      </c>
      <c r="E16" s="164">
        <v>25461571.66520359</v>
      </c>
      <c r="F16" s="164">
        <v>1425293.431666667</v>
      </c>
      <c r="G16" s="164">
        <v>2495231.38017426</v>
      </c>
      <c r="H16" s="164">
        <v>2578974.249319261</v>
      </c>
      <c r="I16" s="164">
        <v>2373104.671707471</v>
      </c>
      <c r="J16" s="164">
        <v>42747940.66433867</v>
      </c>
      <c r="K16" s="164">
        <v>32467249.36748494</v>
      </c>
      <c r="L16" s="164">
        <v>7586377.7141111335</v>
      </c>
      <c r="M16" s="164">
        <v>2648915.8006572546</v>
      </c>
      <c r="N16" s="164">
        <v>45397.78208534478</v>
      </c>
      <c r="O16" s="164">
        <v>1667246.5415676492</v>
      </c>
      <c r="P16" s="164">
        <v>1667246.5415676492</v>
      </c>
      <c r="Q16" s="164">
        <v>0</v>
      </c>
      <c r="R16" s="164">
        <v>424138868.08752537</v>
      </c>
      <c r="S16" s="164">
        <v>417888055.2034429</v>
      </c>
      <c r="T16" s="164">
        <v>3206840.0135181206</v>
      </c>
      <c r="U16" s="164">
        <v>406070.69340000005</v>
      </c>
      <c r="V16" s="164">
        <v>2637902.17716444</v>
      </c>
      <c r="W16" s="164">
        <v>277627.3373020106</v>
      </c>
      <c r="X16" s="164">
        <v>647987.0730477205</v>
      </c>
      <c r="Y16" s="164">
        <v>8950453.3659738</v>
      </c>
      <c r="Z16" s="164">
        <v>1044011.5183333333</v>
      </c>
      <c r="AA16" s="164">
        <v>5291044.545987936</v>
      </c>
      <c r="AB16" s="164">
        <v>47.03313742248455</v>
      </c>
      <c r="AC16" s="164">
        <v>0</v>
      </c>
      <c r="AD16" s="164">
        <v>2006.064915981423</v>
      </c>
      <c r="AE16" s="164">
        <v>520168164.48853475</v>
      </c>
      <c r="AH16" s="210">
        <f t="shared" si="1"/>
        <v>0</v>
      </c>
      <c r="AI16" s="210">
        <f t="shared" si="2"/>
        <v>0</v>
      </c>
      <c r="AJ16" s="210">
        <f t="shared" si="3"/>
        <v>0</v>
      </c>
      <c r="AK16" s="210">
        <f t="shared" si="0"/>
        <v>0</v>
      </c>
    </row>
    <row r="17" spans="1:37" ht="24.75" customHeight="1">
      <c r="A17" s="129" t="s">
        <v>589</v>
      </c>
      <c r="B17" s="164">
        <v>9236014.643500809</v>
      </c>
      <c r="C17" s="164">
        <v>277183.14215183514</v>
      </c>
      <c r="D17" s="164">
        <v>6677795.843759231</v>
      </c>
      <c r="E17" s="164">
        <v>144722418.18732393</v>
      </c>
      <c r="F17" s="164">
        <v>1933737.3135911222</v>
      </c>
      <c r="G17" s="164">
        <v>6313771.041919016</v>
      </c>
      <c r="H17" s="164">
        <v>6508088.1463264525</v>
      </c>
      <c r="I17" s="164">
        <v>8321011.771064353</v>
      </c>
      <c r="J17" s="164">
        <v>148188303.05342168</v>
      </c>
      <c r="K17" s="164">
        <v>103224618.32156532</v>
      </c>
      <c r="L17" s="164">
        <v>37810880.400294304</v>
      </c>
      <c r="M17" s="164">
        <v>5516514.243523597</v>
      </c>
      <c r="N17" s="164">
        <v>1636290.0880384801</v>
      </c>
      <c r="O17" s="164">
        <v>4522190.156123086</v>
      </c>
      <c r="P17" s="164">
        <v>4184748.8682465823</v>
      </c>
      <c r="Q17" s="164">
        <v>337441.2878765032</v>
      </c>
      <c r="R17" s="164">
        <v>955722232.2915059</v>
      </c>
      <c r="S17" s="164">
        <v>931422738.3842638</v>
      </c>
      <c r="T17" s="164">
        <v>10039316.341972241</v>
      </c>
      <c r="U17" s="164">
        <v>5954917.401347076</v>
      </c>
      <c r="V17" s="164">
        <v>8305260.16392282</v>
      </c>
      <c r="W17" s="164">
        <v>454524.82054540206</v>
      </c>
      <c r="X17" s="164">
        <v>799304.5569043235</v>
      </c>
      <c r="Y17" s="164">
        <v>38170580.3012907</v>
      </c>
      <c r="Z17" s="164">
        <v>2546479.6922274274</v>
      </c>
      <c r="AA17" s="164">
        <v>14856571.793338109</v>
      </c>
      <c r="AB17" s="164">
        <v>1886964.1366218897</v>
      </c>
      <c r="AC17" s="164">
        <v>3869.9956551873956</v>
      </c>
      <c r="AD17" s="164">
        <v>4628192.777505038</v>
      </c>
      <c r="AE17" s="164">
        <v>1355492050.5226238</v>
      </c>
      <c r="AH17" s="210">
        <f t="shared" si="1"/>
        <v>0</v>
      </c>
      <c r="AI17" s="210">
        <f t="shared" si="2"/>
        <v>0</v>
      </c>
      <c r="AJ17" s="210">
        <f t="shared" si="3"/>
        <v>0</v>
      </c>
      <c r="AK17" s="210">
        <f t="shared" si="0"/>
        <v>0</v>
      </c>
    </row>
    <row r="18" spans="1:37" ht="15.75">
      <c r="A18" s="130" t="s">
        <v>19</v>
      </c>
      <c r="B18" s="164">
        <v>1051872.5124559551</v>
      </c>
      <c r="C18" s="164">
        <v>21073.73</v>
      </c>
      <c r="D18" s="164">
        <v>85867.82999999999</v>
      </c>
      <c r="E18" s="164">
        <v>22805830.43701249</v>
      </c>
      <c r="F18" s="164">
        <v>1449653.501666667</v>
      </c>
      <c r="G18" s="164">
        <v>5335493.818427349</v>
      </c>
      <c r="H18" s="164">
        <v>2243397.8086473076</v>
      </c>
      <c r="I18" s="164">
        <v>3116588.7108022003</v>
      </c>
      <c r="J18" s="164">
        <v>101981459.68876883</v>
      </c>
      <c r="K18" s="164">
        <v>72221260.09065941</v>
      </c>
      <c r="L18" s="164">
        <v>25702526.83709992</v>
      </c>
      <c r="M18" s="164">
        <v>2361698.5952554373</v>
      </c>
      <c r="N18" s="164">
        <v>1695974.165754037</v>
      </c>
      <c r="O18" s="164">
        <v>826326.0383786587</v>
      </c>
      <c r="P18" s="164">
        <v>791647.2983786587</v>
      </c>
      <c r="Q18" s="164">
        <v>34678.740000000005</v>
      </c>
      <c r="R18" s="164">
        <v>435538804.99689126</v>
      </c>
      <c r="S18" s="164">
        <v>428309661.34491044</v>
      </c>
      <c r="T18" s="164">
        <v>2628465.8510958715</v>
      </c>
      <c r="U18" s="164">
        <v>1194294.2172676963</v>
      </c>
      <c r="V18" s="164">
        <v>3406383.5836173124</v>
      </c>
      <c r="W18" s="164">
        <v>289878.99167728843</v>
      </c>
      <c r="X18" s="164">
        <v>0</v>
      </c>
      <c r="Y18" s="164">
        <v>9009631.005665135</v>
      </c>
      <c r="Z18" s="164">
        <v>470636.6922222222</v>
      </c>
      <c r="AA18" s="164">
        <v>14436640.3242944</v>
      </c>
      <c r="AB18" s="164">
        <v>52.99227522953437</v>
      </c>
      <c r="AC18" s="164">
        <v>0</v>
      </c>
      <c r="AD18" s="164">
        <v>278.8709051258127</v>
      </c>
      <c r="AE18" s="164">
        <v>598642414.22009</v>
      </c>
      <c r="AH18" s="210">
        <f t="shared" si="1"/>
        <v>0</v>
      </c>
      <c r="AI18" s="210">
        <f t="shared" si="2"/>
        <v>0</v>
      </c>
      <c r="AJ18" s="210">
        <f t="shared" si="3"/>
        <v>0</v>
      </c>
      <c r="AK18" s="210">
        <f t="shared" si="0"/>
        <v>0</v>
      </c>
    </row>
    <row r="19" spans="1:253" ht="47.25">
      <c r="A19" s="133" t="s">
        <v>590</v>
      </c>
      <c r="B19" s="164">
        <v>16047644.19797124</v>
      </c>
      <c r="C19" s="164">
        <v>1299604.474433263</v>
      </c>
      <c r="D19" s="164">
        <v>11885081.872318532</v>
      </c>
      <c r="E19" s="164">
        <v>204384525.77848777</v>
      </c>
      <c r="F19" s="164">
        <v>3190697.614601215</v>
      </c>
      <c r="G19" s="164">
        <v>1898434.0421399574</v>
      </c>
      <c r="H19" s="164">
        <v>1248980.9244309799</v>
      </c>
      <c r="I19" s="164">
        <v>8409064.50251213</v>
      </c>
      <c r="J19" s="164">
        <v>82046831.25873883</v>
      </c>
      <c r="K19" s="164">
        <v>38666961.82469814</v>
      </c>
      <c r="L19" s="164">
        <v>33906016.76658177</v>
      </c>
      <c r="M19" s="164">
        <v>2772136.596765456</v>
      </c>
      <c r="N19" s="164">
        <v>6701716.070693454</v>
      </c>
      <c r="O19" s="164">
        <v>6660917.829633863</v>
      </c>
      <c r="P19" s="164">
        <v>6237821.1882468825</v>
      </c>
      <c r="Q19" s="164">
        <v>423096.6413869795</v>
      </c>
      <c r="R19" s="164">
        <v>187270790.3585078</v>
      </c>
      <c r="S19" s="164">
        <v>180548035.24916828</v>
      </c>
      <c r="T19" s="164">
        <v>4289216.517487908</v>
      </c>
      <c r="U19" s="164">
        <v>1112223.83216163</v>
      </c>
      <c r="V19" s="164">
        <v>1321314.75969001</v>
      </c>
      <c r="W19" s="164">
        <v>1044358.7619758338</v>
      </c>
      <c r="X19" s="164">
        <v>267328.8066514356</v>
      </c>
      <c r="Y19" s="164">
        <v>14068215.417009143</v>
      </c>
      <c r="Z19" s="164">
        <v>2228439.070394375</v>
      </c>
      <c r="AA19" s="164">
        <v>5854588.633001778</v>
      </c>
      <c r="AB19" s="164">
        <v>5797950.723386274</v>
      </c>
      <c r="AC19" s="164">
        <v>2651.34769810707</v>
      </c>
      <c r="AD19" s="164">
        <v>11264357.799003802</v>
      </c>
      <c r="AE19" s="164">
        <v>563570858.9384631</v>
      </c>
      <c r="AG19" s="53"/>
      <c r="AH19" s="210">
        <f t="shared" si="1"/>
        <v>0</v>
      </c>
      <c r="AI19" s="210">
        <f t="shared" si="2"/>
        <v>0</v>
      </c>
      <c r="AJ19" s="210">
        <f t="shared" si="3"/>
        <v>0</v>
      </c>
      <c r="AK19" s="210">
        <f t="shared" si="0"/>
        <v>0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</row>
    <row r="20" spans="1:253" ht="15.75">
      <c r="A20" s="52" t="s">
        <v>591</v>
      </c>
      <c r="B20" s="164">
        <v>109511.68356579963</v>
      </c>
      <c r="C20" s="164">
        <v>1349.3711324007834</v>
      </c>
      <c r="D20" s="164">
        <v>384904.62075180747</v>
      </c>
      <c r="E20" s="164">
        <v>6081162.791238638</v>
      </c>
      <c r="F20" s="164">
        <v>0</v>
      </c>
      <c r="G20" s="164">
        <v>0</v>
      </c>
      <c r="H20" s="164">
        <v>0</v>
      </c>
      <c r="I20" s="164">
        <v>1405.0362604440597</v>
      </c>
      <c r="J20" s="164">
        <v>808651.0372719077</v>
      </c>
      <c r="K20" s="164">
        <v>467527.9906232873</v>
      </c>
      <c r="L20" s="164">
        <v>237334.651278769</v>
      </c>
      <c r="M20" s="164">
        <v>59144.258408810914</v>
      </c>
      <c r="N20" s="164">
        <v>44644.136961040465</v>
      </c>
      <c r="O20" s="164">
        <v>1104.523501591763</v>
      </c>
      <c r="P20" s="164">
        <v>0</v>
      </c>
      <c r="Q20" s="164">
        <v>1104.523501591763</v>
      </c>
      <c r="R20" s="164">
        <v>2994126.567456452</v>
      </c>
      <c r="S20" s="164">
        <v>2719121.5689710244</v>
      </c>
      <c r="T20" s="164">
        <v>0</v>
      </c>
      <c r="U20" s="164">
        <v>0</v>
      </c>
      <c r="V20" s="164">
        <v>275004.9984854277</v>
      </c>
      <c r="W20" s="164">
        <v>250000</v>
      </c>
      <c r="X20" s="164">
        <v>250000</v>
      </c>
      <c r="Y20" s="164">
        <v>73461.11470211431</v>
      </c>
      <c r="Z20" s="164">
        <v>0</v>
      </c>
      <c r="AA20" s="164">
        <v>0</v>
      </c>
      <c r="AB20" s="164">
        <v>340954.82951467484</v>
      </c>
      <c r="AC20" s="164">
        <v>0</v>
      </c>
      <c r="AD20" s="164">
        <v>229261.35587708157</v>
      </c>
      <c r="AE20" s="164">
        <v>11524543.56014051</v>
      </c>
      <c r="AG20" s="53"/>
      <c r="AH20" s="210">
        <f t="shared" si="1"/>
        <v>0</v>
      </c>
      <c r="AI20" s="210">
        <f t="shared" si="2"/>
        <v>0</v>
      </c>
      <c r="AJ20" s="210">
        <f t="shared" si="3"/>
        <v>0</v>
      </c>
      <c r="AK20" s="210">
        <f t="shared" si="0"/>
        <v>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</row>
    <row r="21" spans="1:253" s="126" customFormat="1" ht="42.75" customHeight="1">
      <c r="A21" s="131" t="s">
        <v>592</v>
      </c>
      <c r="B21" s="164">
        <v>0</v>
      </c>
      <c r="C21" s="164">
        <v>0</v>
      </c>
      <c r="D21" s="164">
        <v>592057.7059888181</v>
      </c>
      <c r="E21" s="164">
        <v>1115935.4031685314</v>
      </c>
      <c r="F21" s="164">
        <v>0</v>
      </c>
      <c r="G21" s="164">
        <v>180345.95648341856</v>
      </c>
      <c r="H21" s="164">
        <v>233.7222907880423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164">
        <v>0</v>
      </c>
      <c r="O21" s="164">
        <v>46538.413846000236</v>
      </c>
      <c r="P21" s="164">
        <v>0</v>
      </c>
      <c r="Q21" s="164">
        <v>46538.413846000236</v>
      </c>
      <c r="R21" s="164">
        <v>8918177.343320413</v>
      </c>
      <c r="S21" s="164">
        <v>8849710.016733615</v>
      </c>
      <c r="T21" s="164">
        <v>0</v>
      </c>
      <c r="U21" s="164">
        <v>530.876971</v>
      </c>
      <c r="V21" s="164">
        <v>67936.44961579762</v>
      </c>
      <c r="W21" s="164">
        <v>0</v>
      </c>
      <c r="X21" s="164">
        <v>0</v>
      </c>
      <c r="Y21" s="164">
        <v>0</v>
      </c>
      <c r="Z21" s="164">
        <v>0</v>
      </c>
      <c r="AA21" s="164">
        <v>0</v>
      </c>
      <c r="AB21" s="164">
        <v>0</v>
      </c>
      <c r="AC21" s="164">
        <v>0</v>
      </c>
      <c r="AD21" s="164">
        <v>106783.41028270597</v>
      </c>
      <c r="AE21" s="164">
        <v>10960071.955380678</v>
      </c>
      <c r="AG21" s="53"/>
      <c r="AH21" s="210">
        <f t="shared" si="1"/>
        <v>0</v>
      </c>
      <c r="AI21" s="210">
        <f t="shared" si="2"/>
        <v>0</v>
      </c>
      <c r="AJ21" s="210">
        <f t="shared" si="3"/>
        <v>0</v>
      </c>
      <c r="AK21" s="210">
        <f t="shared" si="0"/>
        <v>0</v>
      </c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</row>
    <row r="22" spans="1:37" ht="15.75">
      <c r="A22" s="50" t="s">
        <v>593</v>
      </c>
      <c r="B22" s="164">
        <v>507984.63965547964</v>
      </c>
      <c r="C22" s="164">
        <v>16722.649660454485</v>
      </c>
      <c r="D22" s="164">
        <v>10894.457486009234</v>
      </c>
      <c r="E22" s="164">
        <v>807142.5392715689</v>
      </c>
      <c r="F22" s="164">
        <v>5001.364720006342</v>
      </c>
      <c r="G22" s="164">
        <v>520772.16852559755</v>
      </c>
      <c r="H22" s="164">
        <v>14352.264020134144</v>
      </c>
      <c r="I22" s="164">
        <v>134627.859148664</v>
      </c>
      <c r="J22" s="164">
        <v>2377503.97901733</v>
      </c>
      <c r="K22" s="164">
        <v>1888710.5050546415</v>
      </c>
      <c r="L22" s="164">
        <v>273105.08625756204</v>
      </c>
      <c r="M22" s="164">
        <v>53482.20107554465</v>
      </c>
      <c r="N22" s="164">
        <v>162206.1866295819</v>
      </c>
      <c r="O22" s="164">
        <v>112843.92716654894</v>
      </c>
      <c r="P22" s="164">
        <v>96668.32619130149</v>
      </c>
      <c r="Q22" s="164">
        <v>16175.600975247431</v>
      </c>
      <c r="R22" s="164">
        <v>248481.70489743256</v>
      </c>
      <c r="S22" s="164">
        <v>247467.67489743256</v>
      </c>
      <c r="T22" s="164">
        <v>0</v>
      </c>
      <c r="U22" s="164">
        <v>0</v>
      </c>
      <c r="V22" s="164">
        <v>1014.0299999999999</v>
      </c>
      <c r="W22" s="164">
        <v>96171.81760192693</v>
      </c>
      <c r="X22" s="164">
        <v>0</v>
      </c>
      <c r="Y22" s="164">
        <v>30383.351311144852</v>
      </c>
      <c r="Z22" s="164">
        <v>1032261.9299999997</v>
      </c>
      <c r="AA22" s="164">
        <v>0</v>
      </c>
      <c r="AB22" s="164">
        <v>19057.398468500483</v>
      </c>
      <c r="AC22" s="164">
        <v>0</v>
      </c>
      <c r="AD22" s="164">
        <v>143745.02883492896</v>
      </c>
      <c r="AE22" s="164">
        <v>6061224.430125271</v>
      </c>
      <c r="AH22" s="210">
        <f t="shared" si="1"/>
        <v>0</v>
      </c>
      <c r="AI22" s="210">
        <f t="shared" si="2"/>
        <v>0</v>
      </c>
      <c r="AJ22" s="210">
        <f t="shared" si="3"/>
        <v>0</v>
      </c>
      <c r="AK22" s="210">
        <f t="shared" si="0"/>
        <v>0</v>
      </c>
    </row>
    <row r="23" spans="1:253" s="126" customFormat="1" ht="15.75">
      <c r="A23" s="131" t="s">
        <v>594</v>
      </c>
      <c r="B23" s="164">
        <v>537265.6653552547</v>
      </c>
      <c r="C23" s="164">
        <v>18645.73811615314</v>
      </c>
      <c r="D23" s="164">
        <v>40308.48123174938</v>
      </c>
      <c r="E23" s="164">
        <v>847858.8463524944</v>
      </c>
      <c r="F23" s="164">
        <v>3403.3743627455997</v>
      </c>
      <c r="G23" s="164">
        <v>537390.7515184721</v>
      </c>
      <c r="H23" s="164">
        <v>8926.079683174221</v>
      </c>
      <c r="I23" s="164">
        <v>174992.2747228677</v>
      </c>
      <c r="J23" s="164">
        <v>3536932.498878322</v>
      </c>
      <c r="K23" s="164">
        <v>2744896.825749509</v>
      </c>
      <c r="L23" s="164">
        <v>342334.21469287004</v>
      </c>
      <c r="M23" s="164">
        <v>59609.41760223617</v>
      </c>
      <c r="N23" s="164">
        <v>390092.04083370714</v>
      </c>
      <c r="O23" s="164">
        <v>84113.67550759592</v>
      </c>
      <c r="P23" s="164">
        <v>46821.62810588916</v>
      </c>
      <c r="Q23" s="164">
        <v>37292.04740170675</v>
      </c>
      <c r="R23" s="164">
        <v>251036.64269743257</v>
      </c>
      <c r="S23" s="164">
        <v>250022.61269743257</v>
      </c>
      <c r="T23" s="164">
        <v>0</v>
      </c>
      <c r="U23" s="164">
        <v>0</v>
      </c>
      <c r="V23" s="164">
        <v>1014.0299999999999</v>
      </c>
      <c r="W23" s="164">
        <v>92225.4683296</v>
      </c>
      <c r="X23" s="164">
        <v>0</v>
      </c>
      <c r="Y23" s="164">
        <v>13897.894057859707</v>
      </c>
      <c r="Z23" s="164">
        <v>1062076.92</v>
      </c>
      <c r="AA23" s="164">
        <v>0</v>
      </c>
      <c r="AB23" s="164">
        <v>16873.93315574316</v>
      </c>
      <c r="AC23" s="164">
        <v>0</v>
      </c>
      <c r="AD23" s="164">
        <v>153684.22911988024</v>
      </c>
      <c r="AE23" s="164">
        <v>7360986.734973192</v>
      </c>
      <c r="AG23" s="53"/>
      <c r="AH23" s="210">
        <f t="shared" si="1"/>
        <v>0</v>
      </c>
      <c r="AI23" s="210">
        <f t="shared" si="2"/>
        <v>0</v>
      </c>
      <c r="AJ23" s="210">
        <f t="shared" si="3"/>
        <v>0</v>
      </c>
      <c r="AK23" s="210">
        <f t="shared" si="0"/>
        <v>0</v>
      </c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</row>
    <row r="24" spans="1:37" ht="15.75">
      <c r="A24" s="50" t="s">
        <v>595</v>
      </c>
      <c r="B24" s="164">
        <v>65557.26507656729</v>
      </c>
      <c r="C24" s="164">
        <v>0</v>
      </c>
      <c r="D24" s="164">
        <v>62.26</v>
      </c>
      <c r="E24" s="164">
        <v>6425546.730832811</v>
      </c>
      <c r="F24" s="164">
        <v>0</v>
      </c>
      <c r="G24" s="164">
        <v>0</v>
      </c>
      <c r="H24" s="164">
        <v>129739.25721141437</v>
      </c>
      <c r="I24" s="164">
        <v>157612.01544260705</v>
      </c>
      <c r="J24" s="164">
        <v>643758.2782618286</v>
      </c>
      <c r="K24" s="164">
        <v>130407.89881727354</v>
      </c>
      <c r="L24" s="164">
        <v>280001.94431489514</v>
      </c>
      <c r="M24" s="164">
        <v>7169.251104872717</v>
      </c>
      <c r="N24" s="164">
        <v>226179.18402478713</v>
      </c>
      <c r="O24" s="164">
        <v>102611.17399875338</v>
      </c>
      <c r="P24" s="164">
        <v>1078.2928000000002</v>
      </c>
      <c r="Q24" s="164">
        <v>0</v>
      </c>
      <c r="R24" s="164">
        <v>26006688.832820073</v>
      </c>
      <c r="S24" s="164">
        <v>26006688.832820073</v>
      </c>
      <c r="T24" s="164">
        <v>0</v>
      </c>
      <c r="U24" s="164">
        <v>0</v>
      </c>
      <c r="V24" s="164">
        <v>0</v>
      </c>
      <c r="W24" s="164">
        <v>0</v>
      </c>
      <c r="X24" s="164">
        <v>0</v>
      </c>
      <c r="Y24" s="164">
        <v>268058.37254650844</v>
      </c>
      <c r="Z24" s="164">
        <v>0</v>
      </c>
      <c r="AA24" s="164">
        <v>0</v>
      </c>
      <c r="AB24" s="164">
        <v>262313.3251123528</v>
      </c>
      <c r="AC24" s="164">
        <v>0</v>
      </c>
      <c r="AD24" s="164">
        <v>822953.198619724</v>
      </c>
      <c r="AE24" s="164">
        <v>34884900.709922634</v>
      </c>
      <c r="AH24" s="210">
        <f t="shared" si="1"/>
        <v>0</v>
      </c>
      <c r="AI24" s="210">
        <f t="shared" si="2"/>
        <v>-101532.88119875338</v>
      </c>
      <c r="AJ24" s="210">
        <f t="shared" si="3"/>
        <v>0</v>
      </c>
      <c r="AK24" s="210">
        <f t="shared" si="0"/>
        <v>0</v>
      </c>
    </row>
    <row r="25" spans="1:37" ht="15.75">
      <c r="A25" s="51" t="s">
        <v>19</v>
      </c>
      <c r="B25" s="164">
        <v>0</v>
      </c>
      <c r="C25" s="164">
        <v>0</v>
      </c>
      <c r="D25" s="164">
        <v>0</v>
      </c>
      <c r="E25" s="164">
        <v>56839.587733822</v>
      </c>
      <c r="F25" s="164">
        <v>0</v>
      </c>
      <c r="G25" s="164">
        <v>485820.40474262164</v>
      </c>
      <c r="H25" s="164">
        <v>44244.21081814473</v>
      </c>
      <c r="I25" s="164">
        <v>0</v>
      </c>
      <c r="J25" s="164">
        <v>266547.6322660598</v>
      </c>
      <c r="K25" s="164">
        <v>83036.71367107784</v>
      </c>
      <c r="L25" s="164">
        <v>178443.9012060558</v>
      </c>
      <c r="M25" s="164">
        <v>5067.017388926159</v>
      </c>
      <c r="N25" s="164">
        <v>0</v>
      </c>
      <c r="O25" s="164">
        <v>0</v>
      </c>
      <c r="P25" s="164">
        <v>0</v>
      </c>
      <c r="Q25" s="164">
        <v>0</v>
      </c>
      <c r="R25" s="164">
        <v>931301.189652414</v>
      </c>
      <c r="S25" s="164">
        <v>931301.189652414</v>
      </c>
      <c r="T25" s="164">
        <v>0</v>
      </c>
      <c r="U25" s="164">
        <v>0</v>
      </c>
      <c r="V25" s="164">
        <v>0</v>
      </c>
      <c r="W25" s="164">
        <v>93478.02541462316</v>
      </c>
      <c r="X25" s="164">
        <v>0</v>
      </c>
      <c r="Y25" s="164">
        <v>2217.0709653263925</v>
      </c>
      <c r="Z25" s="164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1880448.121593012</v>
      </c>
      <c r="AH25" s="210">
        <f t="shared" si="1"/>
        <v>0</v>
      </c>
      <c r="AI25" s="210">
        <f t="shared" si="2"/>
        <v>0</v>
      </c>
      <c r="AJ25" s="210">
        <f t="shared" si="3"/>
        <v>0</v>
      </c>
      <c r="AK25" s="210">
        <f t="shared" si="0"/>
        <v>0</v>
      </c>
    </row>
    <row r="26" spans="1:253" s="126" customFormat="1" ht="24.75" customHeight="1">
      <c r="A26" s="131" t="s">
        <v>596</v>
      </c>
      <c r="B26" s="164">
        <v>5405.516661342756</v>
      </c>
      <c r="C26" s="164">
        <v>0</v>
      </c>
      <c r="D26" s="164">
        <v>0</v>
      </c>
      <c r="E26" s="164">
        <v>140064.72289045225</v>
      </c>
      <c r="F26" s="164">
        <v>0</v>
      </c>
      <c r="G26" s="164">
        <v>0</v>
      </c>
      <c r="H26" s="164">
        <v>0</v>
      </c>
      <c r="I26" s="164">
        <v>19.539569532745286</v>
      </c>
      <c r="J26" s="164">
        <v>209153.40295422848</v>
      </c>
      <c r="K26" s="164">
        <v>188964.15996804554</v>
      </c>
      <c r="L26" s="164">
        <v>20189.242986182944</v>
      </c>
      <c r="M26" s="164">
        <v>0</v>
      </c>
      <c r="N26" s="164">
        <v>0</v>
      </c>
      <c r="O26" s="164">
        <v>7242.7124493292795</v>
      </c>
      <c r="P26" s="164">
        <v>7242.7124493292795</v>
      </c>
      <c r="Q26" s="164">
        <v>0</v>
      </c>
      <c r="R26" s="164">
        <v>9550113.04252356</v>
      </c>
      <c r="S26" s="164">
        <v>8982364.34373703</v>
      </c>
      <c r="T26" s="164">
        <v>0</v>
      </c>
      <c r="U26" s="164">
        <v>490537.827539272</v>
      </c>
      <c r="V26" s="164">
        <v>77210.87124725597</v>
      </c>
      <c r="W26" s="164">
        <v>0</v>
      </c>
      <c r="X26" s="164">
        <v>0</v>
      </c>
      <c r="Y26" s="164">
        <v>653482.4457011266</v>
      </c>
      <c r="Z26" s="164">
        <v>0</v>
      </c>
      <c r="AA26" s="164">
        <v>0</v>
      </c>
      <c r="AB26" s="164">
        <v>504.1568002246902</v>
      </c>
      <c r="AC26" s="164">
        <v>0</v>
      </c>
      <c r="AD26" s="164">
        <v>99520.03057907707</v>
      </c>
      <c r="AE26" s="164">
        <v>10665505.570128871</v>
      </c>
      <c r="AG26" s="53"/>
      <c r="AH26" s="210">
        <f t="shared" si="1"/>
        <v>0</v>
      </c>
      <c r="AI26" s="210">
        <f t="shared" si="2"/>
        <v>0</v>
      </c>
      <c r="AJ26" s="210">
        <f t="shared" si="3"/>
        <v>0</v>
      </c>
      <c r="AK26" s="210">
        <f t="shared" si="0"/>
        <v>0</v>
      </c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</row>
    <row r="27" spans="1:253" s="126" customFormat="1" ht="15.75">
      <c r="A27" s="132" t="s">
        <v>19</v>
      </c>
      <c r="B27" s="164">
        <v>0</v>
      </c>
      <c r="C27" s="164">
        <v>0</v>
      </c>
      <c r="D27" s="164">
        <v>0</v>
      </c>
      <c r="E27" s="164">
        <v>0</v>
      </c>
      <c r="F27" s="164">
        <v>0</v>
      </c>
      <c r="G27" s="164">
        <v>500176.5185862849</v>
      </c>
      <c r="H27" s="164">
        <v>0</v>
      </c>
      <c r="I27" s="164">
        <v>0</v>
      </c>
      <c r="J27" s="164">
        <v>0</v>
      </c>
      <c r="K27" s="164">
        <v>0</v>
      </c>
      <c r="L27" s="164">
        <v>0</v>
      </c>
      <c r="M27" s="164">
        <v>0</v>
      </c>
      <c r="N27" s="164">
        <v>0</v>
      </c>
      <c r="O27" s="164">
        <v>0</v>
      </c>
      <c r="P27" s="164">
        <v>0</v>
      </c>
      <c r="Q27" s="164">
        <v>0</v>
      </c>
      <c r="R27" s="164">
        <v>146795.61443886743</v>
      </c>
      <c r="S27" s="164">
        <v>86999.05326183018</v>
      </c>
      <c r="T27" s="164">
        <v>0</v>
      </c>
      <c r="U27" s="164">
        <v>59796.561177037256</v>
      </c>
      <c r="V27" s="164">
        <v>0</v>
      </c>
      <c r="W27" s="164">
        <v>87956.48785614688</v>
      </c>
      <c r="X27" s="164">
        <v>0</v>
      </c>
      <c r="Y27" s="164">
        <v>0</v>
      </c>
      <c r="Z27" s="164">
        <v>0</v>
      </c>
      <c r="AA27" s="164">
        <v>0</v>
      </c>
      <c r="AB27" s="164">
        <v>0</v>
      </c>
      <c r="AC27" s="164">
        <v>0</v>
      </c>
      <c r="AD27" s="164">
        <v>0</v>
      </c>
      <c r="AE27" s="164">
        <v>734928.6208812993</v>
      </c>
      <c r="AG27" s="53"/>
      <c r="AH27" s="210">
        <f t="shared" si="1"/>
        <v>0</v>
      </c>
      <c r="AI27" s="210">
        <f t="shared" si="2"/>
        <v>0</v>
      </c>
      <c r="AJ27" s="210">
        <f t="shared" si="3"/>
        <v>0</v>
      </c>
      <c r="AK27" s="210">
        <f t="shared" si="0"/>
        <v>0</v>
      </c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</row>
    <row r="28" spans="1:253" s="126" customFormat="1" ht="31.5">
      <c r="A28" s="131" t="s">
        <v>597</v>
      </c>
      <c r="B28" s="164">
        <v>1289962.65099817</v>
      </c>
      <c r="C28" s="164">
        <v>0</v>
      </c>
      <c r="D28" s="164">
        <v>144035.1429518296</v>
      </c>
      <c r="E28" s="164">
        <v>23950763.330280248</v>
      </c>
      <c r="F28" s="164">
        <v>581005.672071088</v>
      </c>
      <c r="G28" s="164">
        <v>631289.0247232853</v>
      </c>
      <c r="H28" s="164">
        <v>305162.5949659305</v>
      </c>
      <c r="I28" s="164">
        <v>962584.5624118139</v>
      </c>
      <c r="J28" s="164">
        <v>14518432.666956091</v>
      </c>
      <c r="K28" s="164">
        <v>10327035.997047722</v>
      </c>
      <c r="L28" s="164">
        <v>3249508.554689315</v>
      </c>
      <c r="M28" s="164">
        <v>879213.0854940519</v>
      </c>
      <c r="N28" s="164">
        <v>62675.02972499998</v>
      </c>
      <c r="O28" s="164">
        <v>1324201.8111732174</v>
      </c>
      <c r="P28" s="164">
        <v>1324201.8111732174</v>
      </c>
      <c r="Q28" s="164">
        <v>0</v>
      </c>
      <c r="R28" s="164">
        <v>62917235.12327456</v>
      </c>
      <c r="S28" s="164">
        <v>62024677.4510662</v>
      </c>
      <c r="T28" s="164">
        <v>569.1702021294858</v>
      </c>
      <c r="U28" s="164">
        <v>4.303391114505161</v>
      </c>
      <c r="V28" s="164">
        <v>891984.1986151105</v>
      </c>
      <c r="W28" s="164">
        <v>198127.09955121618</v>
      </c>
      <c r="X28" s="164">
        <v>91962.77110000001</v>
      </c>
      <c r="Y28" s="164">
        <v>3144706.143171306</v>
      </c>
      <c r="Z28" s="164">
        <v>664096.87</v>
      </c>
      <c r="AA28" s="164">
        <v>135688</v>
      </c>
      <c r="AB28" s="164">
        <v>24595.083458600002</v>
      </c>
      <c r="AC28" s="164">
        <v>0</v>
      </c>
      <c r="AD28" s="164">
        <v>46113.9628315</v>
      </c>
      <c r="AE28" s="164">
        <v>110929962.50991885</v>
      </c>
      <c r="AG28" s="53"/>
      <c r="AH28" s="210">
        <f t="shared" si="1"/>
        <v>0</v>
      </c>
      <c r="AI28" s="210">
        <f t="shared" si="2"/>
        <v>0</v>
      </c>
      <c r="AJ28" s="210">
        <f t="shared" si="3"/>
        <v>0</v>
      </c>
      <c r="AK28" s="210">
        <f t="shared" si="0"/>
        <v>0</v>
      </c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</row>
    <row r="29" spans="1:253" s="126" customFormat="1" ht="31.5">
      <c r="A29" s="131" t="s">
        <v>598</v>
      </c>
      <c r="B29" s="164">
        <v>0</v>
      </c>
      <c r="C29" s="164">
        <v>0</v>
      </c>
      <c r="D29" s="164">
        <v>0</v>
      </c>
      <c r="E29" s="164">
        <v>1982332.71</v>
      </c>
      <c r="F29" s="164">
        <v>32358.150399467784</v>
      </c>
      <c r="G29" s="164">
        <v>0</v>
      </c>
      <c r="H29" s="164">
        <v>-2092.3526826227153</v>
      </c>
      <c r="I29" s="164">
        <v>167547.5299061465</v>
      </c>
      <c r="J29" s="164">
        <v>587698.91</v>
      </c>
      <c r="K29" s="164">
        <v>555606.91</v>
      </c>
      <c r="L29" s="164">
        <v>9925</v>
      </c>
      <c r="M29" s="164">
        <v>22167</v>
      </c>
      <c r="N29" s="164">
        <v>0</v>
      </c>
      <c r="O29" s="164">
        <v>0</v>
      </c>
      <c r="P29" s="164">
        <v>0</v>
      </c>
      <c r="Q29" s="164">
        <v>0</v>
      </c>
      <c r="R29" s="164">
        <v>-1957952.3112217258</v>
      </c>
      <c r="S29" s="164">
        <v>-1983855.7199999997</v>
      </c>
      <c r="T29" s="164">
        <v>0</v>
      </c>
      <c r="U29" s="164">
        <v>0</v>
      </c>
      <c r="V29" s="164">
        <v>25903.40877827391</v>
      </c>
      <c r="W29" s="164">
        <v>0</v>
      </c>
      <c r="X29" s="164">
        <v>0</v>
      </c>
      <c r="Y29" s="164">
        <v>19503.65788734144</v>
      </c>
      <c r="Z29" s="164">
        <v>0</v>
      </c>
      <c r="AA29" s="164">
        <v>0</v>
      </c>
      <c r="AB29" s="164">
        <v>2349</v>
      </c>
      <c r="AC29" s="164">
        <v>0</v>
      </c>
      <c r="AD29" s="164">
        <v>0</v>
      </c>
      <c r="AE29" s="164">
        <v>831745.2942886073</v>
      </c>
      <c r="AG29" s="53"/>
      <c r="AH29" s="210">
        <f t="shared" si="1"/>
        <v>0</v>
      </c>
      <c r="AI29" s="210">
        <f t="shared" si="2"/>
        <v>0</v>
      </c>
      <c r="AJ29" s="210">
        <f t="shared" si="3"/>
        <v>0</v>
      </c>
      <c r="AK29" s="210">
        <f t="shared" si="0"/>
        <v>0</v>
      </c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</row>
    <row r="30" spans="1:37" ht="15.75">
      <c r="A30" s="134" t="s">
        <v>599</v>
      </c>
      <c r="B30" s="164">
        <v>8395452.553615388</v>
      </c>
      <c r="C30" s="164">
        <v>1906715.5098227432</v>
      </c>
      <c r="D30" s="164">
        <v>694205.6064180876</v>
      </c>
      <c r="E30" s="164">
        <v>57276584.69574786</v>
      </c>
      <c r="F30" s="164">
        <v>4911703.300657863</v>
      </c>
      <c r="G30" s="164">
        <v>627445.8379665808</v>
      </c>
      <c r="H30" s="164">
        <v>-293689.58648821124</v>
      </c>
      <c r="I30" s="164">
        <v>7207285.630818609</v>
      </c>
      <c r="J30" s="164">
        <v>47298130.874094814</v>
      </c>
      <c r="K30" s="164">
        <v>44122845.90489755</v>
      </c>
      <c r="L30" s="164">
        <v>4050658.183015758</v>
      </c>
      <c r="M30" s="164">
        <v>4051251.538676958</v>
      </c>
      <c r="N30" s="164">
        <v>-4973185.062495452</v>
      </c>
      <c r="O30" s="164">
        <v>10644399.384920247</v>
      </c>
      <c r="P30" s="164">
        <v>9551538.72837082</v>
      </c>
      <c r="Q30" s="164">
        <v>376334.4515669829</v>
      </c>
      <c r="R30" s="164">
        <v>10053701.293217521</v>
      </c>
      <c r="S30" s="164">
        <v>14942914.113188557</v>
      </c>
      <c r="T30" s="164">
        <v>-4429852.847016122</v>
      </c>
      <c r="U30" s="164">
        <v>13477.101836568385</v>
      </c>
      <c r="V30" s="164">
        <v>-472837.074791586</v>
      </c>
      <c r="W30" s="164">
        <v>3959550.497268722</v>
      </c>
      <c r="X30" s="164">
        <v>1268889.2144568115</v>
      </c>
      <c r="Y30" s="164">
        <v>13455316.513911426</v>
      </c>
      <c r="Z30" s="164">
        <v>2956660.2037093034</v>
      </c>
      <c r="AA30" s="164">
        <v>-5557201.270477182</v>
      </c>
      <c r="AB30" s="164">
        <v>5475958.430818707</v>
      </c>
      <c r="AC30" s="164">
        <v>-2427.9033532944654</v>
      </c>
      <c r="AD30" s="164">
        <v>4337536.656398064</v>
      </c>
      <c r="AE30" s="164">
        <v>172709501.93370155</v>
      </c>
      <c r="AH30" s="210">
        <f t="shared" si="1"/>
        <v>-46560.310000009835</v>
      </c>
      <c r="AI30" s="210">
        <f t="shared" si="2"/>
        <v>-716526.2049824446</v>
      </c>
      <c r="AJ30" s="210">
        <f t="shared" si="3"/>
        <v>-1.043081283569336E-07</v>
      </c>
      <c r="AK30" s="210">
        <f t="shared" si="0"/>
        <v>-2.682209014892578E-07</v>
      </c>
    </row>
    <row r="31" spans="1:37" ht="15.75">
      <c r="A31" s="134" t="s">
        <v>600</v>
      </c>
      <c r="B31" s="164">
        <v>6345219.598234444</v>
      </c>
      <c r="C31" s="164">
        <v>1848355.5244896666</v>
      </c>
      <c r="D31" s="164">
        <v>556521.1981777628</v>
      </c>
      <c r="E31" s="164">
        <v>53820064.36154838</v>
      </c>
      <c r="F31" s="164">
        <v>2193767.403055909</v>
      </c>
      <c r="G31" s="164">
        <v>-2937196.8136209254</v>
      </c>
      <c r="H31" s="164">
        <v>-1642593.2505077263</v>
      </c>
      <c r="I31" s="164">
        <v>4884838.790777718</v>
      </c>
      <c r="J31" s="164">
        <v>24663775.66183663</v>
      </c>
      <c r="K31" s="164">
        <v>23273945.682454545</v>
      </c>
      <c r="L31" s="164">
        <v>4866392.898025688</v>
      </c>
      <c r="M31" s="164">
        <v>-67265.56157652503</v>
      </c>
      <c r="N31" s="164">
        <v>-3370376.6470670905</v>
      </c>
      <c r="O31" s="164">
        <v>8504198.288552392</v>
      </c>
      <c r="P31" s="164">
        <v>7466869.915341573</v>
      </c>
      <c r="Q31" s="164">
        <v>423815.63025805354</v>
      </c>
      <c r="R31" s="164">
        <v>18917122.621111296</v>
      </c>
      <c r="S31" s="164">
        <v>22533702.81549027</v>
      </c>
      <c r="T31" s="164">
        <v>-4639677.073448214</v>
      </c>
      <c r="U31" s="164">
        <v>968382.5565548653</v>
      </c>
      <c r="V31" s="164">
        <v>54714.32251437025</v>
      </c>
      <c r="W31" s="164">
        <v>1367061.2769456676</v>
      </c>
      <c r="X31" s="164">
        <v>-327377.63117995777</v>
      </c>
      <c r="Y31" s="164">
        <v>6505874.11925407</v>
      </c>
      <c r="Z31" s="164">
        <v>1725173.2275981915</v>
      </c>
      <c r="AA31" s="164">
        <v>-1094198.420011277</v>
      </c>
      <c r="AB31" s="164">
        <v>5031920.864844056</v>
      </c>
      <c r="AC31" s="164">
        <v>-2427.9033532944654</v>
      </c>
      <c r="AD31" s="164">
        <v>3789290.767865047</v>
      </c>
      <c r="AE31" s="164">
        <v>132301034.16112861</v>
      </c>
      <c r="AH31" s="210">
        <f t="shared" si="1"/>
        <v>38920.70999998599</v>
      </c>
      <c r="AI31" s="210">
        <f t="shared" si="2"/>
        <v>-613512.7429527659</v>
      </c>
      <c r="AJ31" s="210">
        <f t="shared" si="3"/>
        <v>0</v>
      </c>
      <c r="AK31" s="210">
        <f t="shared" si="0"/>
        <v>-2.384185791015625E-07</v>
      </c>
    </row>
    <row r="32" spans="1:253" s="126" customFormat="1" ht="24.75" customHeight="1">
      <c r="A32" s="53"/>
      <c r="B32" s="137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</row>
    <row r="33" spans="1:253" s="126" customFormat="1" ht="15.75">
      <c r="A33" s="53"/>
      <c r="B33" s="138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</row>
    <row r="34" spans="1:253" s="126" customFormat="1" ht="15.75">
      <c r="A34" s="139"/>
      <c r="B34" s="140"/>
      <c r="C34" s="141"/>
      <c r="D34" s="24"/>
      <c r="E34" s="24"/>
      <c r="F34" s="24"/>
      <c r="G34" s="24"/>
      <c r="H34" s="24"/>
      <c r="I34" s="24"/>
      <c r="J34" s="140"/>
      <c r="K34" s="141"/>
      <c r="L34" s="24"/>
      <c r="M34" s="24"/>
      <c r="N34" s="24"/>
      <c r="O34" s="24"/>
      <c r="P34" s="24"/>
      <c r="Q34" s="24"/>
      <c r="R34" s="140"/>
      <c r="S34" s="141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</row>
    <row r="35" ht="15.75">
      <c r="B35" s="54"/>
    </row>
    <row r="36" ht="15.75">
      <c r="B36" s="54"/>
    </row>
    <row r="37" ht="15.75">
      <c r="B37" s="54"/>
    </row>
    <row r="38" spans="1:2" ht="15.75">
      <c r="A38" s="55"/>
      <c r="B38" s="54"/>
    </row>
    <row r="39" spans="1:2" ht="15.75">
      <c r="A39" s="55"/>
      <c r="B39" s="54"/>
    </row>
    <row r="40" spans="1:2" ht="15.75">
      <c r="A40" s="55"/>
      <c r="B40" s="54"/>
    </row>
    <row r="41" ht="15.75">
      <c r="B41" s="54"/>
    </row>
    <row r="42" ht="15.75">
      <c r="B42" s="54"/>
    </row>
    <row r="43" ht="15.75">
      <c r="B43" s="54"/>
    </row>
    <row r="44" ht="15.75">
      <c r="B44" s="54"/>
    </row>
  </sheetData>
  <sheetProtection/>
  <mergeCells count="1">
    <mergeCell ref="A1:AE5"/>
  </mergeCells>
  <printOptions horizontalCentered="1" verticalCentered="1"/>
  <pageMargins left="0.7086614173228347" right="0.7086614173228347" top="0.4724409448818898" bottom="0.3937007874015748" header="0.31496062992125984" footer="0.31496062992125984"/>
  <pageSetup fitToHeight="3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8"/>
  <sheetViews>
    <sheetView view="pageBreakPreview" zoomScale="60" zoomScalePageLayoutView="0" workbookViewId="0" topLeftCell="A17">
      <selection activeCell="B7" sqref="B7"/>
    </sheetView>
  </sheetViews>
  <sheetFormatPr defaultColWidth="9.140625" defaultRowHeight="42.75" customHeight="1"/>
  <cols>
    <col min="1" max="1" width="59.140625" style="41" customWidth="1"/>
    <col min="2" max="5" width="35.7109375" style="41" customWidth="1"/>
    <col min="6" max="6" width="10.7109375" style="41" bestFit="1" customWidth="1"/>
    <col min="7" max="16384" width="9.140625" style="41" customWidth="1"/>
  </cols>
  <sheetData>
    <row r="1" spans="1:5" ht="42.75" customHeight="1">
      <c r="A1" s="111" t="s">
        <v>608</v>
      </c>
      <c r="B1" s="337" t="s">
        <v>614</v>
      </c>
      <c r="C1" s="337"/>
      <c r="D1" s="337"/>
      <c r="E1" s="337"/>
    </row>
    <row r="2" spans="1:5" s="118" customFormat="1" ht="27" customHeight="1">
      <c r="A2" s="340"/>
      <c r="B2" s="340"/>
      <c r="C2" s="340"/>
      <c r="D2" s="340"/>
      <c r="E2" s="341"/>
    </row>
    <row r="3" spans="1:5" s="118" customFormat="1" ht="42.75" customHeight="1" hidden="1">
      <c r="A3" s="340"/>
      <c r="B3" s="340"/>
      <c r="C3" s="340"/>
      <c r="D3" s="340"/>
      <c r="E3" s="341"/>
    </row>
    <row r="4" spans="1:5" s="118" customFormat="1" ht="42.75" customHeight="1" hidden="1">
      <c r="A4" s="342"/>
      <c r="B4" s="342"/>
      <c r="C4" s="342"/>
      <c r="D4" s="342"/>
      <c r="E4" s="343"/>
    </row>
    <row r="5" spans="1:5" ht="48" customHeight="1">
      <c r="A5" s="338" t="s">
        <v>607</v>
      </c>
      <c r="B5" s="339" t="s">
        <v>609</v>
      </c>
      <c r="C5" s="339" t="s">
        <v>610</v>
      </c>
      <c r="D5" s="339" t="s">
        <v>611</v>
      </c>
      <c r="E5" s="339" t="s">
        <v>612</v>
      </c>
    </row>
    <row r="6" spans="1:5" ht="89.25" customHeight="1">
      <c r="A6" s="338"/>
      <c r="B6" s="339"/>
      <c r="C6" s="339"/>
      <c r="D6" s="339"/>
      <c r="E6" s="339"/>
    </row>
    <row r="7" spans="1:7" ht="42.75" customHeight="1">
      <c r="A7" s="45" t="s">
        <v>20</v>
      </c>
      <c r="B7" s="110">
        <v>4316704.133681411</v>
      </c>
      <c r="C7" s="110">
        <v>718525.3423619657</v>
      </c>
      <c r="D7" s="110">
        <v>3034332.690358372</v>
      </c>
      <c r="E7" s="110">
        <v>-78505.46998495364</v>
      </c>
      <c r="F7" s="136">
        <v>-61511.192200913254</v>
      </c>
      <c r="G7" s="136">
        <f>F7-E7</f>
        <v>16994.277784040387</v>
      </c>
    </row>
    <row r="8" spans="1:7" ht="47.25">
      <c r="A8" s="45" t="s">
        <v>538</v>
      </c>
      <c r="B8" s="110">
        <v>201749.65874683723</v>
      </c>
      <c r="C8" s="110">
        <v>9050</v>
      </c>
      <c r="D8" s="110">
        <v>205773.99986447944</v>
      </c>
      <c r="E8" s="110">
        <v>-13074.341117642198</v>
      </c>
      <c r="F8" s="136">
        <v>-5053.485697607197</v>
      </c>
      <c r="G8" s="136">
        <f aca="true" t="shared" si="0" ref="G8:G36">F8-E8</f>
        <v>8020.855420035001</v>
      </c>
    </row>
    <row r="9" spans="1:7" ht="42.75" customHeight="1">
      <c r="A9" s="45" t="s">
        <v>21</v>
      </c>
      <c r="B9" s="110">
        <v>2693130.3752879174</v>
      </c>
      <c r="C9" s="110">
        <v>1800639.9399999988</v>
      </c>
      <c r="D9" s="110">
        <v>732839.9533056516</v>
      </c>
      <c r="E9" s="110">
        <v>-205628.51277076046</v>
      </c>
      <c r="F9" s="136">
        <v>-205628.51277076046</v>
      </c>
      <c r="G9" s="136">
        <f t="shared" si="0"/>
        <v>0</v>
      </c>
    </row>
    <row r="10" spans="1:7" ht="42.75" customHeight="1">
      <c r="A10" s="45" t="s">
        <v>22</v>
      </c>
      <c r="B10" s="110">
        <v>153253741.65769607</v>
      </c>
      <c r="C10" s="110">
        <v>56659406.73902222</v>
      </c>
      <c r="D10" s="110">
        <v>95241094.351329</v>
      </c>
      <c r="E10" s="110">
        <v>-3953146.700394972</v>
      </c>
      <c r="F10" s="136">
        <v>-2643737.1293851547</v>
      </c>
      <c r="G10" s="136">
        <f t="shared" si="0"/>
        <v>1309409.5710098175</v>
      </c>
    </row>
    <row r="11" spans="1:7" ht="42.75" customHeight="1">
      <c r="A11" s="45" t="s">
        <v>23</v>
      </c>
      <c r="B11" s="110">
        <v>1805779.765764833</v>
      </c>
      <c r="C11" s="110">
        <v>7231.680328758197</v>
      </c>
      <c r="D11" s="110">
        <v>1795561.7278722585</v>
      </c>
      <c r="E11" s="110">
        <v>0</v>
      </c>
      <c r="F11" s="136">
        <v>0</v>
      </c>
      <c r="G11" s="136">
        <f t="shared" si="0"/>
        <v>0</v>
      </c>
    </row>
    <row r="12" spans="1:7" ht="42.75" customHeight="1">
      <c r="A12" s="45" t="s">
        <v>24</v>
      </c>
      <c r="B12" s="110">
        <v>2598870.0122613525</v>
      </c>
      <c r="C12" s="110">
        <v>0</v>
      </c>
      <c r="D12" s="110">
        <v>2558714.16546</v>
      </c>
      <c r="E12" s="110">
        <v>-0.0031986474205041304</v>
      </c>
      <c r="F12" s="136">
        <v>0</v>
      </c>
      <c r="G12" s="136">
        <f t="shared" si="0"/>
        <v>0.0031986474205041304</v>
      </c>
    </row>
    <row r="13" spans="1:7" ht="42.75" customHeight="1">
      <c r="A13" s="45" t="s">
        <v>25</v>
      </c>
      <c r="B13" s="110">
        <v>10406448.753752962</v>
      </c>
      <c r="C13" s="110">
        <v>2021375.953978</v>
      </c>
      <c r="D13" s="110">
        <v>8969522.21146427</v>
      </c>
      <c r="E13" s="110">
        <v>-970742.7704000005</v>
      </c>
      <c r="F13" s="136">
        <v>-970742.7704000005</v>
      </c>
      <c r="G13" s="136">
        <f t="shared" si="0"/>
        <v>0</v>
      </c>
    </row>
    <row r="14" spans="1:7" ht="42.75" customHeight="1">
      <c r="A14" s="45" t="s">
        <v>26</v>
      </c>
      <c r="B14" s="110">
        <v>5648279.241127622</v>
      </c>
      <c r="C14" s="110">
        <v>189759.75059261834</v>
      </c>
      <c r="D14" s="110">
        <v>5673012.701865485</v>
      </c>
      <c r="E14" s="110">
        <v>-230702.2262557948</v>
      </c>
      <c r="F14" s="136">
        <v>-230702.2262557948</v>
      </c>
      <c r="G14" s="136">
        <f t="shared" si="0"/>
        <v>0</v>
      </c>
    </row>
    <row r="15" spans="1:7" ht="42.75" customHeight="1">
      <c r="A15" s="45" t="s">
        <v>27</v>
      </c>
      <c r="B15" s="110">
        <v>76722254.71405922</v>
      </c>
      <c r="C15" s="110">
        <v>5800034.350432656</v>
      </c>
      <c r="D15" s="110">
        <v>65081269.19968796</v>
      </c>
      <c r="E15" s="110">
        <v>-159925.2419668737</v>
      </c>
      <c r="F15" s="136">
        <v>-159925.2419668737</v>
      </c>
      <c r="G15" s="136">
        <f t="shared" si="0"/>
        <v>0</v>
      </c>
    </row>
    <row r="16" spans="1:7" ht="42.75" customHeight="1">
      <c r="A16" s="45" t="s">
        <v>601</v>
      </c>
      <c r="B16" s="110">
        <v>57488894.731904045</v>
      </c>
      <c r="C16" s="110">
        <v>3302558.738254544</v>
      </c>
      <c r="D16" s="110">
        <v>47559455.135520436</v>
      </c>
      <c r="E16" s="110">
        <v>-34748.78981928951</v>
      </c>
      <c r="F16" s="136">
        <v>-34748.78981928951</v>
      </c>
      <c r="G16" s="136">
        <f t="shared" si="0"/>
        <v>0</v>
      </c>
    </row>
    <row r="17" spans="1:7" ht="42.75" customHeight="1">
      <c r="A17" s="45" t="s">
        <v>602</v>
      </c>
      <c r="B17" s="110">
        <v>13760094.906763999</v>
      </c>
      <c r="C17" s="110">
        <v>1908422.8004229877</v>
      </c>
      <c r="D17" s="110">
        <v>12780462.856750596</v>
      </c>
      <c r="E17" s="110">
        <v>-2843797.5010164166</v>
      </c>
      <c r="F17" s="136">
        <v>-183287.0778666592</v>
      </c>
      <c r="G17" s="136">
        <f t="shared" si="0"/>
        <v>2660510.4231497576</v>
      </c>
    </row>
    <row r="18" spans="1:7" ht="42.75" customHeight="1">
      <c r="A18" s="45" t="s">
        <v>603</v>
      </c>
      <c r="B18" s="110">
        <v>4477266.770313729</v>
      </c>
      <c r="C18" s="110">
        <v>259505.6917551239</v>
      </c>
      <c r="D18" s="110">
        <v>3879120.460796024</v>
      </c>
      <c r="E18" s="110">
        <v>-89892.83463742002</v>
      </c>
      <c r="F18" s="136">
        <v>-89892.83463742002</v>
      </c>
      <c r="G18" s="136">
        <f t="shared" si="0"/>
        <v>0</v>
      </c>
    </row>
    <row r="19" spans="1:7" ht="42.75" customHeight="1">
      <c r="A19" s="45" t="s">
        <v>604</v>
      </c>
      <c r="B19" s="110">
        <v>995998.3050773947</v>
      </c>
      <c r="C19" s="110">
        <v>329547.12</v>
      </c>
      <c r="D19" s="110">
        <v>862230.7466209026</v>
      </c>
      <c r="E19" s="110">
        <v>-258921.0165435078</v>
      </c>
      <c r="F19" s="136">
        <v>-110852.51654350778</v>
      </c>
      <c r="G19" s="136">
        <f t="shared" si="0"/>
        <v>148068.50000000003</v>
      </c>
    </row>
    <row r="20" spans="1:7" ht="42.75" customHeight="1">
      <c r="A20" s="45" t="s">
        <v>28</v>
      </c>
      <c r="B20" s="110">
        <v>4054801.963939157</v>
      </c>
      <c r="C20" s="110">
        <v>484562.3699999999</v>
      </c>
      <c r="D20" s="110">
        <v>3388381.997079514</v>
      </c>
      <c r="E20" s="110">
        <v>-174742.36948570862</v>
      </c>
      <c r="F20" s="136">
        <v>-144656.94339178718</v>
      </c>
      <c r="G20" s="136">
        <f t="shared" si="0"/>
        <v>30085.426093921444</v>
      </c>
    </row>
    <row r="21" spans="1:7" ht="42.75" customHeight="1">
      <c r="A21" s="45" t="s">
        <v>605</v>
      </c>
      <c r="B21" s="110">
        <v>3861112.918793042</v>
      </c>
      <c r="C21" s="110">
        <v>380307.4699999999</v>
      </c>
      <c r="D21" s="110">
        <v>3261242.1398319053</v>
      </c>
      <c r="E21" s="110">
        <v>-172726.36948570862</v>
      </c>
      <c r="F21" s="136">
        <v>-143140.94339178718</v>
      </c>
      <c r="G21" s="136">
        <f t="shared" si="0"/>
        <v>29585.426093921444</v>
      </c>
    </row>
    <row r="22" spans="1:7" ht="42.75" customHeight="1">
      <c r="A22" s="45" t="s">
        <v>606</v>
      </c>
      <c r="B22" s="110">
        <v>193689.04514611445</v>
      </c>
      <c r="C22" s="110">
        <v>104254.9</v>
      </c>
      <c r="D22" s="110">
        <v>127139.8572476084</v>
      </c>
      <c r="E22" s="110">
        <v>-40775.512101493936</v>
      </c>
      <c r="F22" s="136">
        <v>-40275.512101493936</v>
      </c>
      <c r="G22" s="136">
        <f t="shared" si="0"/>
        <v>500</v>
      </c>
    </row>
    <row r="23" spans="1:7" ht="42.75" customHeight="1">
      <c r="A23" s="45" t="s">
        <v>29</v>
      </c>
      <c r="B23" s="110">
        <v>423735704.51559895</v>
      </c>
      <c r="C23" s="110">
        <v>74269724.09536956</v>
      </c>
      <c r="D23" s="110">
        <v>326939316.3981708</v>
      </c>
      <c r="E23" s="110">
        <v>-11304338.899834054</v>
      </c>
      <c r="F23" s="136">
        <v>-11304338.899834054</v>
      </c>
      <c r="G23" s="136">
        <f t="shared" si="0"/>
        <v>0</v>
      </c>
    </row>
    <row r="24" spans="1:7" ht="42.75" customHeight="1">
      <c r="A24" s="45" t="s">
        <v>534</v>
      </c>
      <c r="B24" s="110">
        <v>406499773.234987</v>
      </c>
      <c r="C24" s="110">
        <v>73486444.90276441</v>
      </c>
      <c r="D24" s="110">
        <v>314043343.5173499</v>
      </c>
      <c r="E24" s="110">
        <v>-11424800.999209197</v>
      </c>
      <c r="F24" s="136">
        <v>-11424800.999209197</v>
      </c>
      <c r="G24" s="136">
        <f t="shared" si="0"/>
        <v>0</v>
      </c>
    </row>
    <row r="25" spans="1:7" ht="42.75" customHeight="1">
      <c r="A25" s="45" t="s">
        <v>535</v>
      </c>
      <c r="B25" s="110">
        <v>10566606.945269726</v>
      </c>
      <c r="C25" s="110">
        <v>156361.9126051588</v>
      </c>
      <c r="D25" s="110">
        <v>6978537.2889986755</v>
      </c>
      <c r="E25" s="110">
        <v>-5847.470000000001</v>
      </c>
      <c r="F25" s="136">
        <v>-5847.470000000001</v>
      </c>
      <c r="G25" s="136">
        <f t="shared" si="0"/>
        <v>0</v>
      </c>
    </row>
    <row r="26" spans="1:7" ht="42.75" customHeight="1">
      <c r="A26" s="45" t="s">
        <v>536</v>
      </c>
      <c r="B26" s="110">
        <v>649242.9484</v>
      </c>
      <c r="C26" s="110">
        <v>14182.62</v>
      </c>
      <c r="D26" s="110">
        <v>623400.2518222469</v>
      </c>
      <c r="E26" s="110">
        <v>-20213.383422246898</v>
      </c>
      <c r="F26" s="136">
        <v>-18716.52000000002</v>
      </c>
      <c r="G26" s="136">
        <f t="shared" si="0"/>
        <v>1496.863422246879</v>
      </c>
    </row>
    <row r="27" spans="1:7" ht="42.75" customHeight="1">
      <c r="A27" s="45" t="s">
        <v>537</v>
      </c>
      <c r="B27" s="110">
        <v>6020081.3869423</v>
      </c>
      <c r="C27" s="110">
        <v>612734.6599999999</v>
      </c>
      <c r="D27" s="110">
        <v>5294035.340000001</v>
      </c>
      <c r="E27" s="110">
        <v>-109239.49000000022</v>
      </c>
      <c r="F27" s="136">
        <v>-109239.49000000022</v>
      </c>
      <c r="G27" s="136">
        <f t="shared" si="0"/>
        <v>0</v>
      </c>
    </row>
    <row r="28" spans="1:7" ht="47.25">
      <c r="A28" s="45" t="s">
        <v>30</v>
      </c>
      <c r="B28" s="110">
        <v>635731.401693</v>
      </c>
      <c r="C28" s="110">
        <v>1083.34</v>
      </c>
      <c r="D28" s="110">
        <v>627437.5881108999</v>
      </c>
      <c r="E28" s="110">
        <v>0</v>
      </c>
      <c r="F28" s="136">
        <v>0</v>
      </c>
      <c r="G28" s="136">
        <f t="shared" si="0"/>
        <v>0</v>
      </c>
    </row>
    <row r="29" spans="1:7" ht="47.25">
      <c r="A29" s="45" t="s">
        <v>31</v>
      </c>
      <c r="B29" s="110">
        <v>767382.0380000001</v>
      </c>
      <c r="C29" s="110">
        <v>0</v>
      </c>
      <c r="D29" s="110">
        <v>752360.85</v>
      </c>
      <c r="E29" s="110">
        <v>0</v>
      </c>
      <c r="F29" s="136">
        <v>0</v>
      </c>
      <c r="G29" s="136">
        <f t="shared" si="0"/>
        <v>0</v>
      </c>
    </row>
    <row r="30" spans="1:7" ht="42.75" customHeight="1">
      <c r="A30" s="45" t="s">
        <v>32</v>
      </c>
      <c r="B30" s="110">
        <v>28265227.54540028</v>
      </c>
      <c r="C30" s="110">
        <v>2631235.6081140954</v>
      </c>
      <c r="D30" s="110">
        <v>25857358.7560205</v>
      </c>
      <c r="E30" s="110">
        <v>-977373.4819865973</v>
      </c>
      <c r="F30" s="136">
        <v>-896045.1765117861</v>
      </c>
      <c r="G30" s="136">
        <f t="shared" si="0"/>
        <v>81328.30547481123</v>
      </c>
    </row>
    <row r="31" spans="1:7" ht="42.75" customHeight="1">
      <c r="A31" s="45" t="s">
        <v>33</v>
      </c>
      <c r="B31" s="110">
        <v>2437241.73004173</v>
      </c>
      <c r="C31" s="110">
        <v>733331.5900000001</v>
      </c>
      <c r="D31" s="110">
        <v>1359743.3654993013</v>
      </c>
      <c r="E31" s="110">
        <v>-48902.85545757087</v>
      </c>
      <c r="F31" s="136">
        <v>-48902.85545757087</v>
      </c>
      <c r="G31" s="136">
        <f t="shared" si="0"/>
        <v>0</v>
      </c>
    </row>
    <row r="32" spans="1:7" ht="42.75" customHeight="1">
      <c r="A32" s="45" t="s">
        <v>34</v>
      </c>
      <c r="B32" s="110">
        <v>5731603.455325</v>
      </c>
      <c r="C32" s="110">
        <v>0</v>
      </c>
      <c r="D32" s="110">
        <v>5218752.627400001</v>
      </c>
      <c r="E32" s="110">
        <v>0</v>
      </c>
      <c r="F32" s="136">
        <v>0</v>
      </c>
      <c r="G32" s="136">
        <f t="shared" si="0"/>
        <v>0</v>
      </c>
    </row>
    <row r="33" spans="1:7" ht="42.75" customHeight="1">
      <c r="A33" s="45" t="s">
        <v>35</v>
      </c>
      <c r="B33" s="110">
        <v>1057070.516649033</v>
      </c>
      <c r="C33" s="110">
        <v>266290.6787766269</v>
      </c>
      <c r="D33" s="110">
        <v>453977.32139090024</v>
      </c>
      <c r="E33" s="110">
        <v>-21936.118000000046</v>
      </c>
      <c r="F33" s="136">
        <v>-21936.118000000046</v>
      </c>
      <c r="G33" s="136">
        <f t="shared" si="0"/>
        <v>0</v>
      </c>
    </row>
    <row r="34" spans="1:7" ht="42.75" customHeight="1">
      <c r="A34" s="45" t="s">
        <v>36</v>
      </c>
      <c r="B34" s="110">
        <v>0</v>
      </c>
      <c r="C34" s="110">
        <v>0</v>
      </c>
      <c r="D34" s="110">
        <v>0</v>
      </c>
      <c r="E34" s="110">
        <v>0</v>
      </c>
      <c r="F34" s="136">
        <v>0</v>
      </c>
      <c r="G34" s="136">
        <f t="shared" si="0"/>
        <v>0</v>
      </c>
    </row>
    <row r="35" spans="1:7" ht="42.75" customHeight="1">
      <c r="A35" s="45" t="s">
        <v>37</v>
      </c>
      <c r="B35" s="110">
        <v>3514781.119392192</v>
      </c>
      <c r="C35" s="110">
        <v>1003477.7811248571</v>
      </c>
      <c r="D35" s="110">
        <v>2511571.304781205</v>
      </c>
      <c r="E35" s="110">
        <v>-128022.22462270364</v>
      </c>
      <c r="F35" s="136">
        <v>-107856.94713395243</v>
      </c>
      <c r="G35" s="136">
        <f t="shared" si="0"/>
        <v>20165.277488751206</v>
      </c>
    </row>
    <row r="36" spans="1:7" ht="42.75" customHeight="1">
      <c r="A36" s="115" t="s">
        <v>38</v>
      </c>
      <c r="B36" s="110">
        <v>727644752.9396707</v>
      </c>
      <c r="C36" s="110">
        <v>146586679.22010136</v>
      </c>
      <c r="D36" s="110">
        <v>550195247.2097962</v>
      </c>
      <c r="E36" s="110">
        <v>-13000199.92307759</v>
      </c>
      <c r="F36" s="136">
        <v>-13000199.92307759</v>
      </c>
      <c r="G36" s="136">
        <f t="shared" si="0"/>
        <v>0</v>
      </c>
    </row>
    <row r="37" spans="1:5" ht="42.75" customHeight="1">
      <c r="A37" s="49"/>
      <c r="B37" s="49"/>
      <c r="C37" s="49"/>
      <c r="D37" s="49"/>
      <c r="E37" s="49"/>
    </row>
    <row r="38" spans="1:5" ht="42.75" customHeight="1">
      <c r="A38" s="112" t="s">
        <v>60</v>
      </c>
      <c r="B38" s="112" t="s">
        <v>58</v>
      </c>
      <c r="C38" s="113"/>
      <c r="D38" s="114" t="s">
        <v>57</v>
      </c>
      <c r="E38" s="49"/>
    </row>
  </sheetData>
  <sheetProtection/>
  <mergeCells count="7">
    <mergeCell ref="B1:E1"/>
    <mergeCell ref="A5:A6"/>
    <mergeCell ref="B5:B6"/>
    <mergeCell ref="C5:C6"/>
    <mergeCell ref="D5:D6"/>
    <mergeCell ref="E5:E6"/>
    <mergeCell ref="A2:E4"/>
  </mergeCells>
  <conditionalFormatting sqref="A38:C38 A1:A2">
    <cfRule type="cellIs" priority="10" dxfId="4" operator="lessThan">
      <formula>0</formula>
    </cfRule>
  </conditionalFormatting>
  <conditionalFormatting sqref="E7:E36">
    <cfRule type="cellIs" priority="9" dxfId="0" operator="lessThan">
      <formula>-46875</formula>
    </cfRule>
  </conditionalFormatting>
  <conditionalFormatting sqref="E7:E36">
    <cfRule type="cellIs" priority="8" dxfId="0" operator="lessThan">
      <formula>0</formula>
    </cfRule>
  </conditionalFormatting>
  <conditionalFormatting sqref="E7:E36">
    <cfRule type="cellIs" priority="6" dxfId="0" operator="lessThan">
      <formula>0</formula>
    </cfRule>
    <cfRule type="cellIs" priority="7" dxfId="0" operator="lessThan">
      <formula>-46875</formula>
    </cfRule>
  </conditionalFormatting>
  <conditionalFormatting sqref="D38">
    <cfRule type="cellIs" priority="5" dxfId="4" operator="lessThan">
      <formula>0</formula>
    </cfRule>
  </conditionalFormatting>
  <conditionalFormatting sqref="E7:E36">
    <cfRule type="cellIs" priority="4" dxfId="0" operator="lessThan">
      <formula>-46875</formula>
    </cfRule>
  </conditionalFormatting>
  <conditionalFormatting sqref="E7:E36">
    <cfRule type="cellIs" priority="3" dxfId="0" operator="lessThan">
      <formula>0</formula>
    </cfRule>
  </conditionalFormatting>
  <conditionalFormatting sqref="E7:E36">
    <cfRule type="cellIs" priority="1" dxfId="0" operator="lessThan">
      <formula>0</formula>
    </cfRule>
    <cfRule type="cellIs" priority="2" dxfId="0" operator="lessThan">
      <formula>-46875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37"/>
  <sheetViews>
    <sheetView zoomScale="70" zoomScaleNormal="70" zoomScalePageLayoutView="0" workbookViewId="0" topLeftCell="A1">
      <selection activeCell="B36" sqref="B36"/>
    </sheetView>
  </sheetViews>
  <sheetFormatPr defaultColWidth="29.57421875" defaultRowHeight="12.75"/>
  <cols>
    <col min="1" max="1" width="59.140625" style="12" customWidth="1"/>
    <col min="2" max="67" width="42.00390625" style="10" customWidth="1"/>
    <col min="68" max="16384" width="29.57421875" style="10" customWidth="1"/>
  </cols>
  <sheetData>
    <row r="1" spans="1:10" s="192" customFormat="1" ht="41.25" customHeight="1">
      <c r="A1" s="346" t="s">
        <v>869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0" ht="17.25" customHeight="1">
      <c r="A2" s="2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26.25" customHeight="1" hidden="1">
      <c r="A3" s="27"/>
      <c r="B3" s="28"/>
      <c r="C3" s="28"/>
      <c r="D3" s="28"/>
      <c r="E3" s="28"/>
      <c r="F3" s="29"/>
      <c r="G3" s="30"/>
      <c r="H3" s="30"/>
      <c r="I3" s="30"/>
      <c r="J3" s="31"/>
    </row>
    <row r="4" spans="1:10" s="11" customFormat="1" ht="30" customHeight="1">
      <c r="A4" s="350" t="s">
        <v>550</v>
      </c>
      <c r="B4" s="352" t="s">
        <v>59</v>
      </c>
      <c r="C4" s="348" t="s">
        <v>39</v>
      </c>
      <c r="D4" s="354"/>
      <c r="E4" s="347" t="s">
        <v>757</v>
      </c>
      <c r="F4" s="347"/>
      <c r="G4" s="348" t="s">
        <v>40</v>
      </c>
      <c r="H4" s="349"/>
      <c r="I4" s="347" t="s">
        <v>62</v>
      </c>
      <c r="J4" s="344" t="s">
        <v>41</v>
      </c>
    </row>
    <row r="5" spans="1:10" s="9" customFormat="1" ht="54.75" customHeight="1">
      <c r="A5" s="351"/>
      <c r="B5" s="353"/>
      <c r="C5" s="125" t="s">
        <v>13</v>
      </c>
      <c r="D5" s="57" t="s">
        <v>42</v>
      </c>
      <c r="E5" s="57" t="s">
        <v>43</v>
      </c>
      <c r="F5" s="57" t="s">
        <v>44</v>
      </c>
      <c r="G5" s="57" t="s">
        <v>14</v>
      </c>
      <c r="H5" s="57" t="s">
        <v>51</v>
      </c>
      <c r="I5" s="347"/>
      <c r="J5" s="345"/>
    </row>
    <row r="6" spans="1:10" s="9" customFormat="1" ht="48.75" customHeight="1">
      <c r="A6" s="351"/>
      <c r="B6" s="14" t="s">
        <v>45</v>
      </c>
      <c r="C6" s="14" t="s">
        <v>45</v>
      </c>
      <c r="D6" s="14" t="s">
        <v>45</v>
      </c>
      <c r="E6" s="14" t="s">
        <v>45</v>
      </c>
      <c r="F6" s="14" t="s">
        <v>45</v>
      </c>
      <c r="G6" s="14" t="s">
        <v>45</v>
      </c>
      <c r="H6" s="14" t="s">
        <v>45</v>
      </c>
      <c r="I6" s="14" t="s">
        <v>45</v>
      </c>
      <c r="J6" s="15" t="s">
        <v>45</v>
      </c>
    </row>
    <row r="7" spans="1:10" ht="31.5" customHeight="1">
      <c r="A7" s="45" t="s">
        <v>20</v>
      </c>
      <c r="B7" s="135">
        <v>329099.66754185624</v>
      </c>
      <c r="C7" s="135">
        <v>9046425.139285648</v>
      </c>
      <c r="D7" s="135">
        <v>1059484.9803465537</v>
      </c>
      <c r="E7" s="135">
        <v>289205.9380698809</v>
      </c>
      <c r="F7" s="135">
        <v>425627.2733746648</v>
      </c>
      <c r="G7" s="135">
        <v>0</v>
      </c>
      <c r="H7" s="135">
        <v>5155555.643025082</v>
      </c>
      <c r="I7" s="135">
        <v>531541.371231033</v>
      </c>
      <c r="J7" s="135">
        <v>16836940.012874715</v>
      </c>
    </row>
    <row r="8" spans="1:10" ht="47.25" customHeight="1">
      <c r="A8" s="45" t="s">
        <v>538</v>
      </c>
      <c r="B8" s="135">
        <v>3369.7932001644394</v>
      </c>
      <c r="C8" s="135">
        <v>775029.8922979401</v>
      </c>
      <c r="D8" s="135">
        <v>87959.39266270639</v>
      </c>
      <c r="E8" s="135">
        <v>26374.853909633097</v>
      </c>
      <c r="F8" s="135">
        <v>52540.169427361405</v>
      </c>
      <c r="G8" s="135">
        <v>0</v>
      </c>
      <c r="H8" s="135">
        <v>378811.7708311327</v>
      </c>
      <c r="I8" s="135">
        <v>25266.943530984478</v>
      </c>
      <c r="J8" s="135">
        <v>1349352.8158599227</v>
      </c>
    </row>
    <row r="9" spans="1:10" ht="31.5" customHeight="1">
      <c r="A9" s="45" t="s">
        <v>21</v>
      </c>
      <c r="B9" s="135">
        <v>953775.9191886653</v>
      </c>
      <c r="C9" s="135">
        <v>3704676.6380510265</v>
      </c>
      <c r="D9" s="135">
        <v>865947.7983856811</v>
      </c>
      <c r="E9" s="135">
        <v>264325.50355766213</v>
      </c>
      <c r="F9" s="135">
        <v>1753026.4411292793</v>
      </c>
      <c r="G9" s="135">
        <v>0</v>
      </c>
      <c r="H9" s="135">
        <v>8168568.603034809</v>
      </c>
      <c r="I9" s="135">
        <v>12357.210264928211</v>
      </c>
      <c r="J9" s="135">
        <v>15722678.11361205</v>
      </c>
    </row>
    <row r="10" spans="1:10" ht="31.5" customHeight="1">
      <c r="A10" s="45" t="s">
        <v>22</v>
      </c>
      <c r="B10" s="135">
        <v>19652532.098416973</v>
      </c>
      <c r="C10" s="135">
        <v>128257932.52383475</v>
      </c>
      <c r="D10" s="135">
        <v>11863923.10211398</v>
      </c>
      <c r="E10" s="135">
        <v>3465693.893041011</v>
      </c>
      <c r="F10" s="135">
        <v>5925286.156465063</v>
      </c>
      <c r="G10" s="135">
        <v>0</v>
      </c>
      <c r="H10" s="135">
        <v>62432738.82693924</v>
      </c>
      <c r="I10" s="135">
        <v>7663536.633159892</v>
      </c>
      <c r="J10" s="135">
        <v>239261643.23397088</v>
      </c>
    </row>
    <row r="11" spans="1:10" ht="31.5" customHeight="1">
      <c r="A11" s="45" t="s">
        <v>23</v>
      </c>
      <c r="B11" s="135">
        <v>7427.434005203662</v>
      </c>
      <c r="C11" s="135">
        <v>1664122.849237807</v>
      </c>
      <c r="D11" s="135">
        <v>425309.38462551695</v>
      </c>
      <c r="E11" s="135">
        <v>24641.730377978434</v>
      </c>
      <c r="F11" s="135">
        <v>9675.808500000003</v>
      </c>
      <c r="G11" s="135">
        <v>0</v>
      </c>
      <c r="H11" s="135">
        <v>821404.0350733923</v>
      </c>
      <c r="I11" s="135">
        <v>1061.3992734223184</v>
      </c>
      <c r="J11" s="135">
        <v>2953642.6410933207</v>
      </c>
    </row>
    <row r="12" spans="1:10" ht="31.5" customHeight="1">
      <c r="A12" s="45" t="s">
        <v>24</v>
      </c>
      <c r="B12" s="135">
        <v>95241.17008197098</v>
      </c>
      <c r="C12" s="135">
        <v>83876.86</v>
      </c>
      <c r="D12" s="135">
        <v>55837.41759241442</v>
      </c>
      <c r="E12" s="135">
        <v>62786.35980163865</v>
      </c>
      <c r="F12" s="135">
        <v>518.5527114370439</v>
      </c>
      <c r="G12" s="135">
        <v>0</v>
      </c>
      <c r="H12" s="135">
        <v>1620034.4054310606</v>
      </c>
      <c r="I12" s="135">
        <v>93883.91221095767</v>
      </c>
      <c r="J12" s="135">
        <v>2012178.6778294793</v>
      </c>
    </row>
    <row r="13" spans="1:10" ht="31.5" customHeight="1">
      <c r="A13" s="45" t="s">
        <v>25</v>
      </c>
      <c r="B13" s="135">
        <v>302741.65932556806</v>
      </c>
      <c r="C13" s="135">
        <v>364223.32325919735</v>
      </c>
      <c r="D13" s="135">
        <v>35074.1462724983</v>
      </c>
      <c r="E13" s="135">
        <v>25189.545802777888</v>
      </c>
      <c r="F13" s="135">
        <v>11356.334175592394</v>
      </c>
      <c r="G13" s="135">
        <v>0</v>
      </c>
      <c r="H13" s="135">
        <v>738147.1901305824</v>
      </c>
      <c r="I13" s="135">
        <v>178715.38620026785</v>
      </c>
      <c r="J13" s="135">
        <v>1655447.5851664841</v>
      </c>
    </row>
    <row r="14" spans="1:10" ht="31.5" customHeight="1">
      <c r="A14" s="45" t="s">
        <v>26</v>
      </c>
      <c r="B14" s="135">
        <v>235422.75945212258</v>
      </c>
      <c r="C14" s="135">
        <v>4699192.330702569</v>
      </c>
      <c r="D14" s="135">
        <v>501059.1715034211</v>
      </c>
      <c r="E14" s="135">
        <v>97631.40786743711</v>
      </c>
      <c r="F14" s="135">
        <v>31625.079780017306</v>
      </c>
      <c r="G14" s="135">
        <v>0</v>
      </c>
      <c r="H14" s="135">
        <v>4701953.780971473</v>
      </c>
      <c r="I14" s="135">
        <v>28338.52567790714</v>
      </c>
      <c r="J14" s="135">
        <v>10295223.055954952</v>
      </c>
    </row>
    <row r="15" spans="1:10" ht="31.5" customHeight="1">
      <c r="A15" s="45" t="s">
        <v>27</v>
      </c>
      <c r="B15" s="135">
        <v>3904199.8557111546</v>
      </c>
      <c r="C15" s="135">
        <v>48181508.99052061</v>
      </c>
      <c r="D15" s="135">
        <v>7621144.888117577</v>
      </c>
      <c r="E15" s="135">
        <v>1317534.824979109</v>
      </c>
      <c r="F15" s="135">
        <v>2436826.7199515468</v>
      </c>
      <c r="G15" s="135">
        <v>0</v>
      </c>
      <c r="H15" s="135">
        <v>33994513.19802632</v>
      </c>
      <c r="I15" s="135">
        <v>2091126.8791243879</v>
      </c>
      <c r="J15" s="135">
        <v>99546855.35643072</v>
      </c>
    </row>
    <row r="16" spans="1:10" ht="31.5" customHeight="1">
      <c r="A16" s="45" t="s">
        <v>601</v>
      </c>
      <c r="B16" s="135">
        <v>1421472.7276628013</v>
      </c>
      <c r="C16" s="135">
        <v>20828409.383644857</v>
      </c>
      <c r="D16" s="135">
        <v>4298401.330252228</v>
      </c>
      <c r="E16" s="135">
        <v>564508.1898436107</v>
      </c>
      <c r="F16" s="135">
        <v>1590753.5671077685</v>
      </c>
      <c r="G16" s="135">
        <v>0</v>
      </c>
      <c r="H16" s="135">
        <v>18732691.329264414</v>
      </c>
      <c r="I16" s="135">
        <v>528185.355479743</v>
      </c>
      <c r="J16" s="135">
        <v>47964421.883255415</v>
      </c>
    </row>
    <row r="17" spans="1:10" ht="31.5" customHeight="1">
      <c r="A17" s="45" t="s">
        <v>602</v>
      </c>
      <c r="B17" s="135">
        <v>1937541.350787809</v>
      </c>
      <c r="C17" s="135">
        <v>21833270.72236243</v>
      </c>
      <c r="D17" s="135">
        <v>2776534.1570342383</v>
      </c>
      <c r="E17" s="135">
        <v>603877.8878679813</v>
      </c>
      <c r="F17" s="135">
        <v>564712.448977648</v>
      </c>
      <c r="G17" s="135">
        <v>0</v>
      </c>
      <c r="H17" s="135">
        <v>11553669.979716958</v>
      </c>
      <c r="I17" s="135">
        <v>937043.3353093801</v>
      </c>
      <c r="J17" s="135">
        <v>40206649.88205643</v>
      </c>
    </row>
    <row r="18" spans="1:10" ht="31.5" customHeight="1">
      <c r="A18" s="45" t="s">
        <v>603</v>
      </c>
      <c r="B18" s="135">
        <v>80255.72985118056</v>
      </c>
      <c r="C18" s="135">
        <v>2045906.1464159782</v>
      </c>
      <c r="D18" s="135">
        <v>105812.74013237456</v>
      </c>
      <c r="E18" s="135">
        <v>36435.30261686085</v>
      </c>
      <c r="F18" s="135">
        <v>154513.1565233217</v>
      </c>
      <c r="G18" s="135">
        <v>0</v>
      </c>
      <c r="H18" s="135">
        <v>1200818.6585798836</v>
      </c>
      <c r="I18" s="135">
        <v>4928.480852842892</v>
      </c>
      <c r="J18" s="135">
        <v>3628670.2149724425</v>
      </c>
    </row>
    <row r="19" spans="1:10" ht="31.5" customHeight="1">
      <c r="A19" s="45" t="s">
        <v>604</v>
      </c>
      <c r="B19" s="135">
        <v>464930.0474093633</v>
      </c>
      <c r="C19" s="135">
        <v>3473922.738097355</v>
      </c>
      <c r="D19" s="135">
        <v>440396.66069873585</v>
      </c>
      <c r="E19" s="135">
        <v>112713.44465065624</v>
      </c>
      <c r="F19" s="135">
        <v>126847.54734280895</v>
      </c>
      <c r="G19" s="135">
        <v>0</v>
      </c>
      <c r="H19" s="135">
        <v>2507333.2304650764</v>
      </c>
      <c r="I19" s="135">
        <v>620969.7074824222</v>
      </c>
      <c r="J19" s="135">
        <v>7747113.376146417</v>
      </c>
    </row>
    <row r="20" spans="1:10" ht="31.5" customHeight="1">
      <c r="A20" s="45" t="s">
        <v>28</v>
      </c>
      <c r="B20" s="135">
        <v>67814.14439138336</v>
      </c>
      <c r="C20" s="135">
        <v>5071160.949439112</v>
      </c>
      <c r="D20" s="135">
        <v>826946.8344448165</v>
      </c>
      <c r="E20" s="135">
        <v>77186.22715992092</v>
      </c>
      <c r="F20" s="135">
        <v>451052.9794435306</v>
      </c>
      <c r="G20" s="135">
        <v>0</v>
      </c>
      <c r="H20" s="135">
        <v>2833359.2034449778</v>
      </c>
      <c r="I20" s="135">
        <v>34928.8760884226</v>
      </c>
      <c r="J20" s="135">
        <v>9362449.214412162</v>
      </c>
    </row>
    <row r="21" spans="1:10" ht="31.5" customHeight="1">
      <c r="A21" s="45" t="s">
        <v>605</v>
      </c>
      <c r="B21" s="135">
        <v>49939.931140431174</v>
      </c>
      <c r="C21" s="135">
        <v>4863952.513305048</v>
      </c>
      <c r="D21" s="135">
        <v>805172.2294058205</v>
      </c>
      <c r="E21" s="135">
        <v>70054.87156617352</v>
      </c>
      <c r="F21" s="135">
        <v>437468.26017905644</v>
      </c>
      <c r="G21" s="135">
        <v>0</v>
      </c>
      <c r="H21" s="135">
        <v>2669189.1138035124</v>
      </c>
      <c r="I21" s="135">
        <v>9131.612894587284</v>
      </c>
      <c r="J21" s="135">
        <v>8904908.532294627</v>
      </c>
    </row>
    <row r="22" spans="1:10" ht="31.5" customHeight="1">
      <c r="A22" s="45" t="s">
        <v>606</v>
      </c>
      <c r="B22" s="135">
        <v>17874.213250952183</v>
      </c>
      <c r="C22" s="135">
        <v>207208.4361340634</v>
      </c>
      <c r="D22" s="135">
        <v>21774.605038995855</v>
      </c>
      <c r="E22" s="135">
        <v>7131.355593747408</v>
      </c>
      <c r="F22" s="135">
        <v>13584.71926447417</v>
      </c>
      <c r="G22" s="135">
        <v>0</v>
      </c>
      <c r="H22" s="135">
        <v>164170.08964146534</v>
      </c>
      <c r="I22" s="135">
        <v>25797.263193835315</v>
      </c>
      <c r="J22" s="135">
        <v>457540.6821175337</v>
      </c>
    </row>
    <row r="23" spans="1:10" ht="31.5" customHeight="1">
      <c r="A23" s="45" t="s">
        <v>29</v>
      </c>
      <c r="B23" s="135">
        <v>20699187.72822692</v>
      </c>
      <c r="C23" s="135">
        <v>110642679.09366433</v>
      </c>
      <c r="D23" s="135">
        <v>10283426.321652194</v>
      </c>
      <c r="E23" s="135">
        <v>2084496.4169873907</v>
      </c>
      <c r="F23" s="135">
        <v>11962678.099959172</v>
      </c>
      <c r="G23" s="135">
        <v>0</v>
      </c>
      <c r="H23" s="135">
        <v>52279802.6527889</v>
      </c>
      <c r="I23" s="135">
        <v>4001395.5053533833</v>
      </c>
      <c r="J23" s="135">
        <v>211953665.8186323</v>
      </c>
    </row>
    <row r="24" spans="1:47" ht="31.5" customHeight="1">
      <c r="A24" s="45" t="s">
        <v>534</v>
      </c>
      <c r="B24" s="135">
        <v>20291135.485247284</v>
      </c>
      <c r="C24" s="135">
        <v>109347206.59624995</v>
      </c>
      <c r="D24" s="135">
        <v>8801598.607774384</v>
      </c>
      <c r="E24" s="135">
        <v>2023502.4994473427</v>
      </c>
      <c r="F24" s="135">
        <v>11681446.384376714</v>
      </c>
      <c r="G24" s="135">
        <v>0</v>
      </c>
      <c r="H24" s="135">
        <v>48230915.88394558</v>
      </c>
      <c r="I24" s="135">
        <v>3940602.3302007387</v>
      </c>
      <c r="J24" s="135">
        <v>204316407.78724197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1:47" ht="31.5" customHeight="1">
      <c r="A25" s="45" t="s">
        <v>535</v>
      </c>
      <c r="B25" s="135">
        <v>229980.14328486065</v>
      </c>
      <c r="C25" s="135">
        <v>235.24</v>
      </c>
      <c r="D25" s="135">
        <v>1417445.9902918641</v>
      </c>
      <c r="E25" s="135">
        <v>5741.73</v>
      </c>
      <c r="F25" s="135">
        <v>11.64</v>
      </c>
      <c r="G25" s="135">
        <v>0</v>
      </c>
      <c r="H25" s="135">
        <v>2847529.899950351</v>
      </c>
      <c r="I25" s="135">
        <v>15646.27</v>
      </c>
      <c r="J25" s="135">
        <v>4516590.913527076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1:47" s="62" customFormat="1" ht="31.5" customHeight="1">
      <c r="A26" s="45" t="s">
        <v>536</v>
      </c>
      <c r="B26" s="135">
        <v>21743.375987001848</v>
      </c>
      <c r="C26" s="135">
        <v>288376.1600000001</v>
      </c>
      <c r="D26" s="135">
        <v>14302.157357927326</v>
      </c>
      <c r="E26" s="135">
        <v>31367.914634192082</v>
      </c>
      <c r="F26" s="135">
        <v>172321.9026</v>
      </c>
      <c r="G26" s="135">
        <v>0</v>
      </c>
      <c r="H26" s="135">
        <v>604184.3826741353</v>
      </c>
      <c r="I26" s="135">
        <v>1787.6980209021579</v>
      </c>
      <c r="J26" s="135">
        <v>1134083.5912741586</v>
      </c>
      <c r="K26" s="59"/>
      <c r="L26" s="59"/>
      <c r="M26" s="59"/>
      <c r="N26" s="59"/>
      <c r="O26" s="59"/>
      <c r="P26" s="59"/>
      <c r="Q26" s="59"/>
      <c r="R26" s="59"/>
      <c r="S26" s="60"/>
      <c r="T26" s="60"/>
      <c r="U26" s="60"/>
      <c r="V26" s="60"/>
      <c r="W26" s="60"/>
      <c r="X26" s="60"/>
      <c r="Y26" s="59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</row>
    <row r="27" spans="1:47" ht="31.5" customHeight="1">
      <c r="A27" s="45" t="s">
        <v>537</v>
      </c>
      <c r="B27" s="135">
        <v>156328.7237077779</v>
      </c>
      <c r="C27" s="135">
        <v>1006861.0974143957</v>
      </c>
      <c r="D27" s="135">
        <v>50079.56622801833</v>
      </c>
      <c r="E27" s="135">
        <v>23884.272905855767</v>
      </c>
      <c r="F27" s="135">
        <v>108898.17298245478</v>
      </c>
      <c r="G27" s="135">
        <v>0</v>
      </c>
      <c r="H27" s="135">
        <v>597172.4862188433</v>
      </c>
      <c r="I27" s="135">
        <v>43359.20713174259</v>
      </c>
      <c r="J27" s="135">
        <v>1986583.5265890884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</row>
    <row r="28" spans="1:10" ht="47.25">
      <c r="A28" s="45" t="s">
        <v>30</v>
      </c>
      <c r="B28" s="135">
        <v>845.8</v>
      </c>
      <c r="C28" s="135">
        <v>113376.47</v>
      </c>
      <c r="D28" s="135">
        <v>2.31</v>
      </c>
      <c r="E28" s="135">
        <v>15571.368356065597</v>
      </c>
      <c r="F28" s="135">
        <v>17.19941316472749</v>
      </c>
      <c r="G28" s="135">
        <v>0</v>
      </c>
      <c r="H28" s="135">
        <v>939905.5673306199</v>
      </c>
      <c r="I28" s="135">
        <v>-1682.715703527333</v>
      </c>
      <c r="J28" s="135">
        <v>1068035.9993963228</v>
      </c>
    </row>
    <row r="29" spans="1:10" ht="47.25">
      <c r="A29" s="45" t="s">
        <v>31</v>
      </c>
      <c r="B29" s="135">
        <v>34</v>
      </c>
      <c r="C29" s="135">
        <v>102366.08227414677</v>
      </c>
      <c r="D29" s="135">
        <v>1016.5542645544183</v>
      </c>
      <c r="E29" s="135">
        <v>3924.8942018232865</v>
      </c>
      <c r="F29" s="135">
        <v>2959.687377414886</v>
      </c>
      <c r="G29" s="135">
        <v>0</v>
      </c>
      <c r="H29" s="135">
        <v>177512.79422837292</v>
      </c>
      <c r="I29" s="135">
        <v>2517.768356642476</v>
      </c>
      <c r="J29" s="135">
        <v>290331.78070295474</v>
      </c>
    </row>
    <row r="30" spans="1:10" ht="31.5" customHeight="1">
      <c r="A30" s="45" t="s">
        <v>32</v>
      </c>
      <c r="B30" s="135">
        <v>559029.5591747222</v>
      </c>
      <c r="C30" s="135">
        <v>6620269.639333923</v>
      </c>
      <c r="D30" s="135">
        <v>1868942.3983228875</v>
      </c>
      <c r="E30" s="135">
        <v>264066.55143853603</v>
      </c>
      <c r="F30" s="135">
        <v>594476.1878250488</v>
      </c>
      <c r="G30" s="135">
        <v>0</v>
      </c>
      <c r="H30" s="135">
        <v>5396983.827122458</v>
      </c>
      <c r="I30" s="135">
        <v>1083788.9155389098</v>
      </c>
      <c r="J30" s="135">
        <v>16387557.078756489</v>
      </c>
    </row>
    <row r="31" spans="1:10" ht="31.5" customHeight="1">
      <c r="A31" s="45" t="s">
        <v>33</v>
      </c>
      <c r="B31" s="135">
        <v>21215.556535623076</v>
      </c>
      <c r="C31" s="135">
        <v>433112.45332558284</v>
      </c>
      <c r="D31" s="135">
        <v>23924.35136798187</v>
      </c>
      <c r="E31" s="135">
        <v>7913.569038556212</v>
      </c>
      <c r="F31" s="135">
        <v>365867.23440157657</v>
      </c>
      <c r="G31" s="135">
        <v>0</v>
      </c>
      <c r="H31" s="135">
        <v>1299127.7907694275</v>
      </c>
      <c r="I31" s="135">
        <v>89200.9143941959</v>
      </c>
      <c r="J31" s="135">
        <v>2240361.869832944</v>
      </c>
    </row>
    <row r="32" spans="1:10" ht="31.5" customHeight="1">
      <c r="A32" s="45" t="s">
        <v>34</v>
      </c>
      <c r="B32" s="135">
        <v>56565.99415339562</v>
      </c>
      <c r="C32" s="135">
        <v>2832621.7070021224</v>
      </c>
      <c r="D32" s="135">
        <v>1107316.837838295</v>
      </c>
      <c r="E32" s="135">
        <v>222384.5694026929</v>
      </c>
      <c r="F32" s="135">
        <v>141068.8435133578</v>
      </c>
      <c r="G32" s="135">
        <v>0</v>
      </c>
      <c r="H32" s="135">
        <v>1543035.7636303306</v>
      </c>
      <c r="I32" s="135">
        <v>8160.191862768315</v>
      </c>
      <c r="J32" s="135">
        <v>5911153.907402962</v>
      </c>
    </row>
    <row r="33" spans="1:10" ht="31.5" customHeight="1">
      <c r="A33" s="45" t="s">
        <v>35</v>
      </c>
      <c r="B33" s="135">
        <v>32561.813754944447</v>
      </c>
      <c r="C33" s="135">
        <v>3739779.0349697317</v>
      </c>
      <c r="D33" s="135">
        <v>114849.20158876512</v>
      </c>
      <c r="E33" s="135">
        <v>146971.55205231972</v>
      </c>
      <c r="F33" s="135">
        <v>448262.0652386812</v>
      </c>
      <c r="G33" s="135">
        <v>0</v>
      </c>
      <c r="H33" s="135">
        <v>2610528.4816886033</v>
      </c>
      <c r="I33" s="135">
        <v>977904.5637166442</v>
      </c>
      <c r="J33" s="135">
        <v>8070856.713009689</v>
      </c>
    </row>
    <row r="34" spans="1:10" ht="31.5" customHeight="1">
      <c r="A34" s="45" t="s">
        <v>36</v>
      </c>
      <c r="B34" s="135">
        <v>0</v>
      </c>
      <c r="C34" s="135">
        <v>2256.9100000000003</v>
      </c>
      <c r="D34" s="135">
        <v>0</v>
      </c>
      <c r="E34" s="135">
        <v>9.33229616385598</v>
      </c>
      <c r="F34" s="135">
        <v>0</v>
      </c>
      <c r="G34" s="135">
        <v>0</v>
      </c>
      <c r="H34" s="135">
        <v>385.10540194321334</v>
      </c>
      <c r="I34" s="135">
        <v>0</v>
      </c>
      <c r="J34" s="135">
        <v>2651.34769810707</v>
      </c>
    </row>
    <row r="35" spans="1:10" ht="31.5" customHeight="1">
      <c r="A35" s="45" t="s">
        <v>37</v>
      </c>
      <c r="B35" s="135">
        <v>592903.036796641</v>
      </c>
      <c r="C35" s="135">
        <v>6236425.19019084</v>
      </c>
      <c r="D35" s="135">
        <v>765055.7127610911</v>
      </c>
      <c r="E35" s="135">
        <v>190169.87566903548</v>
      </c>
      <c r="F35" s="135">
        <v>146281.31173135838</v>
      </c>
      <c r="G35" s="135">
        <v>0</v>
      </c>
      <c r="H35" s="135">
        <v>3596657.2581224693</v>
      </c>
      <c r="I35" s="135">
        <v>944882.0932497659</v>
      </c>
      <c r="J35" s="135">
        <v>12472374.4785212</v>
      </c>
    </row>
    <row r="36" spans="1:10" s="11" customFormat="1" ht="31.5" customHeight="1">
      <c r="A36" s="42" t="s">
        <v>38</v>
      </c>
      <c r="B36" s="135">
        <v>47510598.19675714</v>
      </c>
      <c r="C36" s="135">
        <v>331796006.18509144</v>
      </c>
      <c r="D36" s="135">
        <v>37419261.41119823</v>
      </c>
      <c r="E36" s="135">
        <v>8559703.560099998</v>
      </c>
      <c r="F36" s="135">
        <v>24706605.974990904</v>
      </c>
      <c r="G36" s="135">
        <v>0</v>
      </c>
      <c r="H36" s="135">
        <v>188310214.12716007</v>
      </c>
      <c r="I36" s="135">
        <v>17741657.429999996</v>
      </c>
      <c r="J36" s="135">
        <v>656044046.8852978</v>
      </c>
    </row>
    <row r="37" spans="1:10" ht="17.25" customHeight="1">
      <c r="A37" s="4"/>
      <c r="B37" s="63"/>
      <c r="C37" s="63"/>
      <c r="D37" s="63"/>
      <c r="E37" s="63"/>
      <c r="F37" s="63"/>
      <c r="G37" s="63"/>
      <c r="H37" s="63"/>
      <c r="I37" s="63"/>
      <c r="J37" s="63"/>
    </row>
  </sheetData>
  <sheetProtection/>
  <mergeCells count="8">
    <mergeCell ref="J4:J5"/>
    <mergeCell ref="A1:J1"/>
    <mergeCell ref="E4:F4"/>
    <mergeCell ref="G4:H4"/>
    <mergeCell ref="I4:I5"/>
    <mergeCell ref="A4:A6"/>
    <mergeCell ref="B4:B5"/>
    <mergeCell ref="C4:D4"/>
  </mergeCells>
  <printOptions horizontalCentered="1" verticalCentered="1"/>
  <pageMargins left="0" right="0" top="0.03937007874015748" bottom="0.11811023622047245" header="0.1968503937007874" footer="0.2362204724409449"/>
  <pageSetup horizontalDpi="300" verticalDpi="3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7"/>
  <sheetViews>
    <sheetView zoomScale="70" zoomScaleNormal="70" zoomScalePageLayoutView="0" workbookViewId="0" topLeftCell="A1">
      <selection activeCell="E30" sqref="E30"/>
    </sheetView>
  </sheetViews>
  <sheetFormatPr defaultColWidth="43.28125" defaultRowHeight="51" customHeight="1"/>
  <cols>
    <col min="1" max="1" width="43.28125" style="13" customWidth="1"/>
    <col min="2" max="2" width="17.8515625" style="13" customWidth="1"/>
    <col min="3" max="4" width="43.28125" style="13" customWidth="1"/>
    <col min="5" max="5" width="24.00390625" style="13" customWidth="1"/>
    <col min="6" max="6" width="43.28125" style="13" customWidth="1"/>
    <col min="7" max="7" width="40.421875" style="13" customWidth="1"/>
    <col min="8" max="8" width="39.421875" style="13" customWidth="1"/>
    <col min="9" max="12" width="43.28125" style="13" customWidth="1"/>
    <col min="13" max="13" width="23.57421875" style="13" customWidth="1"/>
    <col min="14" max="15" width="43.28125" style="13" customWidth="1"/>
    <col min="16" max="16" width="35.00390625" style="13" customWidth="1"/>
    <col min="17" max="17" width="43.28125" style="13" customWidth="1"/>
    <col min="18" max="18" width="35.7109375" style="13" customWidth="1"/>
    <col min="19" max="19" width="43.28125" style="13" customWidth="1"/>
    <col min="20" max="20" width="36.140625" style="13" customWidth="1"/>
    <col min="21" max="22" width="43.28125" style="13" customWidth="1"/>
    <col min="23" max="23" width="34.421875" style="13" customWidth="1"/>
    <col min="24" max="25" width="43.28125" style="13" customWidth="1"/>
    <col min="26" max="26" width="25.8515625" style="13" customWidth="1"/>
    <col min="27" max="27" width="28.57421875" style="13" customWidth="1"/>
    <col min="28" max="16384" width="43.28125" style="13" customWidth="1"/>
  </cols>
  <sheetData>
    <row r="1" spans="1:29" ht="51" customHeight="1">
      <c r="A1" s="359" t="s">
        <v>870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</row>
    <row r="2" spans="1:29" ht="9.75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</row>
    <row r="3" spans="1:29" ht="28.5" customHeight="1" hidden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</row>
    <row r="4" spans="1:29" s="32" customFormat="1" ht="51" customHeight="1">
      <c r="A4" s="338" t="s">
        <v>607</v>
      </c>
      <c r="B4" s="338" t="s">
        <v>46</v>
      </c>
      <c r="C4" s="338"/>
      <c r="D4" s="338"/>
      <c r="E4" s="338" t="s">
        <v>81</v>
      </c>
      <c r="F4" s="338"/>
      <c r="G4" s="338"/>
      <c r="H4" s="338" t="s">
        <v>80</v>
      </c>
      <c r="I4" s="338"/>
      <c r="J4" s="338"/>
      <c r="K4" s="338" t="s">
        <v>8</v>
      </c>
      <c r="L4" s="338"/>
      <c r="M4" s="338" t="s">
        <v>47</v>
      </c>
      <c r="N4" s="338"/>
      <c r="O4" s="356" t="s">
        <v>6</v>
      </c>
      <c r="P4" s="321" t="s">
        <v>66</v>
      </c>
      <c r="Q4" s="321"/>
      <c r="R4" s="321"/>
      <c r="S4" s="321"/>
      <c r="T4" s="338" t="s">
        <v>621</v>
      </c>
      <c r="U4" s="338"/>
      <c r="V4" s="338"/>
      <c r="W4" s="338"/>
      <c r="X4" s="338"/>
      <c r="Y4" s="338"/>
      <c r="Z4" s="338" t="s">
        <v>7</v>
      </c>
      <c r="AA4" s="338"/>
      <c r="AB4" s="321" t="s">
        <v>622</v>
      </c>
      <c r="AC4" s="321" t="s">
        <v>623</v>
      </c>
    </row>
    <row r="5" spans="1:29" ht="51" customHeight="1">
      <c r="A5" s="338"/>
      <c r="B5" s="338" t="s">
        <v>82</v>
      </c>
      <c r="C5" s="338"/>
      <c r="D5" s="338" t="s">
        <v>84</v>
      </c>
      <c r="E5" s="338" t="s">
        <v>85</v>
      </c>
      <c r="F5" s="338"/>
      <c r="G5" s="338" t="s">
        <v>86</v>
      </c>
      <c r="H5" s="338" t="s">
        <v>339</v>
      </c>
      <c r="I5" s="338" t="s">
        <v>341</v>
      </c>
      <c r="J5" s="338" t="s">
        <v>342</v>
      </c>
      <c r="K5" s="338"/>
      <c r="L5" s="338"/>
      <c r="M5" s="338" t="s">
        <v>49</v>
      </c>
      <c r="N5" s="338" t="s">
        <v>55</v>
      </c>
      <c r="O5" s="357"/>
      <c r="P5" s="321" t="s">
        <v>67</v>
      </c>
      <c r="Q5" s="321"/>
      <c r="R5" s="321" t="s">
        <v>68</v>
      </c>
      <c r="S5" s="321"/>
      <c r="T5" s="355" t="s">
        <v>69</v>
      </c>
      <c r="U5" s="355"/>
      <c r="V5" s="355"/>
      <c r="W5" s="355" t="s">
        <v>70</v>
      </c>
      <c r="X5" s="355"/>
      <c r="Y5" s="355"/>
      <c r="Z5" s="355" t="s">
        <v>69</v>
      </c>
      <c r="AA5" s="355" t="s">
        <v>70</v>
      </c>
      <c r="AB5" s="321"/>
      <c r="AC5" s="321"/>
    </row>
    <row r="6" spans="1:29" ht="51" customHeight="1">
      <c r="A6" s="338"/>
      <c r="B6" s="56" t="s">
        <v>83</v>
      </c>
      <c r="C6" s="56" t="s">
        <v>505</v>
      </c>
      <c r="D6" s="338"/>
      <c r="E6" s="56" t="s">
        <v>83</v>
      </c>
      <c r="F6" s="56" t="s">
        <v>506</v>
      </c>
      <c r="G6" s="338"/>
      <c r="H6" s="338"/>
      <c r="I6" s="338"/>
      <c r="J6" s="338"/>
      <c r="K6" s="56" t="s">
        <v>336</v>
      </c>
      <c r="L6" s="56" t="s">
        <v>335</v>
      </c>
      <c r="M6" s="338"/>
      <c r="N6" s="338"/>
      <c r="O6" s="358"/>
      <c r="P6" s="42" t="s">
        <v>56</v>
      </c>
      <c r="Q6" s="42" t="s">
        <v>343</v>
      </c>
      <c r="R6" s="42" t="s">
        <v>71</v>
      </c>
      <c r="S6" s="42" t="s">
        <v>343</v>
      </c>
      <c r="T6" s="64" t="s">
        <v>56</v>
      </c>
      <c r="U6" s="64" t="s">
        <v>344</v>
      </c>
      <c r="V6" s="64" t="s">
        <v>345</v>
      </c>
      <c r="W6" s="56" t="s">
        <v>71</v>
      </c>
      <c r="X6" s="56" t="s">
        <v>346</v>
      </c>
      <c r="Y6" s="64" t="s">
        <v>347</v>
      </c>
      <c r="Z6" s="355"/>
      <c r="AA6" s="355"/>
      <c r="AB6" s="321"/>
      <c r="AC6" s="321"/>
    </row>
    <row r="7" spans="1:29" ht="51" customHeight="1">
      <c r="A7" s="45" t="s">
        <v>20</v>
      </c>
      <c r="B7" s="135">
        <v>379957</v>
      </c>
      <c r="C7" s="135">
        <v>334047</v>
      </c>
      <c r="D7" s="135">
        <v>542077</v>
      </c>
      <c r="E7" s="135">
        <v>5439420</v>
      </c>
      <c r="F7" s="135">
        <v>3530873</v>
      </c>
      <c r="G7" s="135">
        <v>4198556</v>
      </c>
      <c r="H7" s="135">
        <v>38146771.15383457</v>
      </c>
      <c r="I7" s="135">
        <v>27281444.74066274</v>
      </c>
      <c r="J7" s="135">
        <v>3948680.835</v>
      </c>
      <c r="K7" s="135">
        <v>1682520.6552999995</v>
      </c>
      <c r="L7" s="135">
        <v>2201571.06</v>
      </c>
      <c r="M7" s="135">
        <v>34420502.10887977</v>
      </c>
      <c r="N7" s="135">
        <v>25019285.154116556</v>
      </c>
      <c r="O7" s="135">
        <v>660052.690198643</v>
      </c>
      <c r="P7" s="135">
        <v>14191</v>
      </c>
      <c r="Q7" s="135">
        <v>2883</v>
      </c>
      <c r="R7" s="135">
        <v>11785799.109399999</v>
      </c>
      <c r="S7" s="135">
        <v>4394370.350000001</v>
      </c>
      <c r="T7" s="135">
        <v>13051</v>
      </c>
      <c r="U7" s="135">
        <v>3729</v>
      </c>
      <c r="V7" s="135">
        <v>1053</v>
      </c>
      <c r="W7" s="135">
        <v>10881904.57</v>
      </c>
      <c r="X7" s="135">
        <v>5328404.230370983</v>
      </c>
      <c r="Y7" s="135">
        <v>1729559.196454135</v>
      </c>
      <c r="Z7" s="135">
        <v>1540</v>
      </c>
      <c r="AA7" s="135">
        <v>1713269.5757055997</v>
      </c>
      <c r="AB7" s="135">
        <v>78220.91440000001</v>
      </c>
      <c r="AC7" s="135">
        <v>21161.61</v>
      </c>
    </row>
    <row r="8" spans="1:29" ht="66" customHeight="1">
      <c r="A8" s="45" t="s">
        <v>538</v>
      </c>
      <c r="B8" s="135">
        <v>32045</v>
      </c>
      <c r="C8" s="135">
        <v>31297</v>
      </c>
      <c r="D8" s="135">
        <v>36651</v>
      </c>
      <c r="E8" s="135">
        <v>366014</v>
      </c>
      <c r="F8" s="135">
        <v>314254</v>
      </c>
      <c r="G8" s="135">
        <v>391676</v>
      </c>
      <c r="H8" s="135">
        <v>3705637.5700000054</v>
      </c>
      <c r="I8" s="135">
        <v>3011891.3799999882</v>
      </c>
      <c r="J8" s="135">
        <v>0</v>
      </c>
      <c r="K8" s="135">
        <v>359925.4304</v>
      </c>
      <c r="L8" s="135">
        <v>379313.85000000003</v>
      </c>
      <c r="M8" s="135">
        <v>3453783.6399999997</v>
      </c>
      <c r="N8" s="135">
        <v>2535174.56</v>
      </c>
      <c r="O8" s="135">
        <v>58343.5520000007</v>
      </c>
      <c r="P8" s="135">
        <v>148</v>
      </c>
      <c r="Q8" s="135">
        <v>30</v>
      </c>
      <c r="R8" s="135">
        <v>1084970.07</v>
      </c>
      <c r="S8" s="135">
        <v>304604.05</v>
      </c>
      <c r="T8" s="135">
        <v>114</v>
      </c>
      <c r="U8" s="135">
        <v>34</v>
      </c>
      <c r="V8" s="135">
        <v>10</v>
      </c>
      <c r="W8" s="135">
        <v>989190.17</v>
      </c>
      <c r="X8" s="135">
        <v>283950.15</v>
      </c>
      <c r="Y8" s="135">
        <v>20000.1</v>
      </c>
      <c r="Z8" s="135">
        <v>38</v>
      </c>
      <c r="AA8" s="135">
        <v>53583.56</v>
      </c>
      <c r="AB8" s="135">
        <v>7574.59</v>
      </c>
      <c r="AC8" s="135">
        <v>0</v>
      </c>
    </row>
    <row r="9" spans="1:29" ht="51" customHeight="1">
      <c r="A9" s="45" t="s">
        <v>21</v>
      </c>
      <c r="B9" s="135">
        <v>19087</v>
      </c>
      <c r="C9" s="135">
        <v>19063</v>
      </c>
      <c r="D9" s="135">
        <v>23110</v>
      </c>
      <c r="E9" s="135">
        <v>500937.75</v>
      </c>
      <c r="F9" s="135">
        <v>614632.75</v>
      </c>
      <c r="G9" s="135">
        <v>646802.75</v>
      </c>
      <c r="H9" s="135">
        <v>51725131.750756666</v>
      </c>
      <c r="I9" s="135">
        <v>45361027.33075568</v>
      </c>
      <c r="J9" s="135">
        <v>4979936.470000001</v>
      </c>
      <c r="K9" s="135">
        <v>1295062.1399999997</v>
      </c>
      <c r="L9" s="135">
        <v>1109595.6099999999</v>
      </c>
      <c r="M9" s="135">
        <v>43895506.31743284</v>
      </c>
      <c r="N9" s="135">
        <v>28480480.862181608</v>
      </c>
      <c r="O9" s="135">
        <v>881599.168756843</v>
      </c>
      <c r="P9" s="135">
        <v>543562</v>
      </c>
      <c r="Q9" s="135">
        <v>36146</v>
      </c>
      <c r="R9" s="135">
        <v>30426428.789999977</v>
      </c>
      <c r="S9" s="135">
        <v>2144063.95</v>
      </c>
      <c r="T9" s="135">
        <v>592985</v>
      </c>
      <c r="U9" s="135">
        <v>90979</v>
      </c>
      <c r="V9" s="135">
        <v>47023</v>
      </c>
      <c r="W9" s="135">
        <v>29273793.90791799</v>
      </c>
      <c r="X9" s="135">
        <v>5680989.629999992</v>
      </c>
      <c r="Y9" s="135">
        <v>1630329.1799999957</v>
      </c>
      <c r="Z9" s="135">
        <v>16611</v>
      </c>
      <c r="AA9" s="135">
        <v>2054733.5000000002</v>
      </c>
      <c r="AB9" s="135">
        <v>134.55</v>
      </c>
      <c r="AC9" s="135">
        <v>0</v>
      </c>
    </row>
    <row r="10" spans="1:29" ht="51" customHeight="1">
      <c r="A10" s="45" t="s">
        <v>22</v>
      </c>
      <c r="B10" s="135">
        <v>691573</v>
      </c>
      <c r="C10" s="135">
        <v>665770</v>
      </c>
      <c r="D10" s="135">
        <v>843093</v>
      </c>
      <c r="E10" s="135">
        <v>717444</v>
      </c>
      <c r="F10" s="135">
        <v>692010</v>
      </c>
      <c r="G10" s="135">
        <v>808356</v>
      </c>
      <c r="H10" s="135">
        <v>566148032.389999</v>
      </c>
      <c r="I10" s="135">
        <v>519181890.02402616</v>
      </c>
      <c r="J10" s="135">
        <v>5568386.012726401</v>
      </c>
      <c r="K10" s="135">
        <v>11973826.963344192</v>
      </c>
      <c r="L10" s="135">
        <v>16295634.227970498</v>
      </c>
      <c r="M10" s="135">
        <v>534310424.41335696</v>
      </c>
      <c r="N10" s="135">
        <v>385976903.09456605</v>
      </c>
      <c r="O10" s="135">
        <v>10651879.887075061</v>
      </c>
      <c r="P10" s="135">
        <v>462863</v>
      </c>
      <c r="Q10" s="135">
        <v>5607</v>
      </c>
      <c r="R10" s="135">
        <v>348559550.015404</v>
      </c>
      <c r="S10" s="135">
        <v>10635821.705523401</v>
      </c>
      <c r="T10" s="135">
        <v>407729</v>
      </c>
      <c r="U10" s="135">
        <v>96355</v>
      </c>
      <c r="V10" s="135">
        <v>91651</v>
      </c>
      <c r="W10" s="135">
        <v>333483769.584</v>
      </c>
      <c r="X10" s="135">
        <v>107349454.46880588</v>
      </c>
      <c r="Y10" s="135">
        <v>100956697.43881963</v>
      </c>
      <c r="Z10" s="135">
        <v>40135</v>
      </c>
      <c r="AA10" s="135">
        <v>24472638.0854068</v>
      </c>
      <c r="AB10" s="135">
        <v>362735.6143</v>
      </c>
      <c r="AC10" s="135">
        <v>51242027.23900002</v>
      </c>
    </row>
    <row r="11" spans="1:29" ht="51" customHeight="1">
      <c r="A11" s="45" t="s">
        <v>23</v>
      </c>
      <c r="B11" s="135">
        <v>56</v>
      </c>
      <c r="C11" s="135">
        <v>54</v>
      </c>
      <c r="D11" s="135">
        <v>60</v>
      </c>
      <c r="E11" s="135">
        <v>1</v>
      </c>
      <c r="F11" s="135">
        <v>1</v>
      </c>
      <c r="G11" s="135">
        <v>1</v>
      </c>
      <c r="H11" s="135">
        <v>7030492.140000001</v>
      </c>
      <c r="I11" s="135">
        <v>6905727.0801626</v>
      </c>
      <c r="J11" s="135">
        <v>0</v>
      </c>
      <c r="K11" s="135">
        <v>15569</v>
      </c>
      <c r="L11" s="135">
        <v>7679.4</v>
      </c>
      <c r="M11" s="135">
        <v>6655344.24</v>
      </c>
      <c r="N11" s="135">
        <v>3174283.83</v>
      </c>
      <c r="O11" s="135">
        <v>125142.73999999999</v>
      </c>
      <c r="P11" s="135">
        <v>29</v>
      </c>
      <c r="Q11" s="135">
        <v>6</v>
      </c>
      <c r="R11" s="135">
        <v>163249.13</v>
      </c>
      <c r="S11" s="135">
        <v>7260</v>
      </c>
      <c r="T11" s="135">
        <v>24</v>
      </c>
      <c r="U11" s="135">
        <v>10</v>
      </c>
      <c r="V11" s="135">
        <v>9</v>
      </c>
      <c r="W11" s="135">
        <v>30909.57</v>
      </c>
      <c r="X11" s="135">
        <v>5525.926805523835</v>
      </c>
      <c r="Y11" s="135">
        <v>4965.926805523835</v>
      </c>
      <c r="Z11" s="135">
        <v>11</v>
      </c>
      <c r="AA11" s="135">
        <v>480002.51</v>
      </c>
      <c r="AB11" s="135">
        <v>6253.16</v>
      </c>
      <c r="AC11" s="135">
        <v>40824.56999999999</v>
      </c>
    </row>
    <row r="12" spans="1:29" ht="51" customHeight="1">
      <c r="A12" s="45" t="s">
        <v>24</v>
      </c>
      <c r="B12" s="135">
        <v>79</v>
      </c>
      <c r="C12" s="135">
        <v>76</v>
      </c>
      <c r="D12" s="135">
        <v>83</v>
      </c>
      <c r="E12" s="135">
        <v>149</v>
      </c>
      <c r="F12" s="135">
        <v>75</v>
      </c>
      <c r="G12" s="135">
        <v>77</v>
      </c>
      <c r="H12" s="135">
        <v>6080856.5521851005</v>
      </c>
      <c r="I12" s="135">
        <v>5475970.41</v>
      </c>
      <c r="J12" s="135">
        <v>4086.0792552</v>
      </c>
      <c r="K12" s="135">
        <v>108736.84253469977</v>
      </c>
      <c r="L12" s="135">
        <v>196060.21</v>
      </c>
      <c r="M12" s="135">
        <v>5257267.120000001</v>
      </c>
      <c r="N12" s="135">
        <v>3276483.91</v>
      </c>
      <c r="O12" s="135">
        <v>316.25999999999993</v>
      </c>
      <c r="P12" s="135">
        <v>14</v>
      </c>
      <c r="Q12" s="135">
        <v>7</v>
      </c>
      <c r="R12" s="135">
        <v>3242576.7168544</v>
      </c>
      <c r="S12" s="135">
        <v>1174531</v>
      </c>
      <c r="T12" s="135">
        <v>10</v>
      </c>
      <c r="U12" s="135">
        <v>8</v>
      </c>
      <c r="V12" s="135">
        <v>3</v>
      </c>
      <c r="W12" s="135">
        <v>247290.27</v>
      </c>
      <c r="X12" s="135">
        <v>221130.05</v>
      </c>
      <c r="Y12" s="135">
        <v>114096.05</v>
      </c>
      <c r="Z12" s="135">
        <v>3</v>
      </c>
      <c r="AA12" s="135">
        <v>39120</v>
      </c>
      <c r="AB12" s="135">
        <v>25274.72</v>
      </c>
      <c r="AC12" s="135">
        <v>0</v>
      </c>
    </row>
    <row r="13" spans="1:29" ht="51" customHeight="1">
      <c r="A13" s="45" t="s">
        <v>25</v>
      </c>
      <c r="B13" s="135">
        <v>515</v>
      </c>
      <c r="C13" s="135">
        <v>488</v>
      </c>
      <c r="D13" s="135">
        <v>593</v>
      </c>
      <c r="E13" s="135">
        <v>706</v>
      </c>
      <c r="F13" s="135">
        <v>245</v>
      </c>
      <c r="G13" s="135">
        <v>289</v>
      </c>
      <c r="H13" s="135">
        <v>3896810.94</v>
      </c>
      <c r="I13" s="135">
        <v>3609839.7381042987</v>
      </c>
      <c r="J13" s="135">
        <v>6379.91746</v>
      </c>
      <c r="K13" s="135">
        <v>175239.91993869998</v>
      </c>
      <c r="L13" s="135">
        <v>70499.9762257</v>
      </c>
      <c r="M13" s="135">
        <v>4001404.07</v>
      </c>
      <c r="N13" s="135">
        <v>2358999.3399999994</v>
      </c>
      <c r="O13" s="135">
        <v>763.6</v>
      </c>
      <c r="P13" s="135">
        <v>60</v>
      </c>
      <c r="Q13" s="135">
        <v>6</v>
      </c>
      <c r="R13" s="135">
        <v>862404.474365</v>
      </c>
      <c r="S13" s="135">
        <v>71401.5</v>
      </c>
      <c r="T13" s="135">
        <v>158</v>
      </c>
      <c r="U13" s="135">
        <v>141</v>
      </c>
      <c r="V13" s="135">
        <v>136</v>
      </c>
      <c r="W13" s="135">
        <v>4188614.4799999995</v>
      </c>
      <c r="X13" s="135">
        <v>4018143.8262748145</v>
      </c>
      <c r="Y13" s="135">
        <v>3948421.3262748145</v>
      </c>
      <c r="Z13" s="135">
        <v>18</v>
      </c>
      <c r="AA13" s="135">
        <v>301869</v>
      </c>
      <c r="AB13" s="135">
        <v>15294.619999999999</v>
      </c>
      <c r="AC13" s="135">
        <v>0</v>
      </c>
    </row>
    <row r="14" spans="1:29" ht="51" customHeight="1">
      <c r="A14" s="45" t="s">
        <v>26</v>
      </c>
      <c r="B14" s="135">
        <v>35051</v>
      </c>
      <c r="C14" s="135">
        <v>34634</v>
      </c>
      <c r="D14" s="135">
        <v>52351</v>
      </c>
      <c r="E14" s="135">
        <v>59861</v>
      </c>
      <c r="F14" s="135">
        <v>4822</v>
      </c>
      <c r="G14" s="135">
        <v>7988</v>
      </c>
      <c r="H14" s="135">
        <v>21190634.839999996</v>
      </c>
      <c r="I14" s="135">
        <v>9367319.6452935</v>
      </c>
      <c r="J14" s="135">
        <v>69837.96313250001</v>
      </c>
      <c r="K14" s="135">
        <v>348028.7192649</v>
      </c>
      <c r="L14" s="135">
        <v>271757.27</v>
      </c>
      <c r="M14" s="135">
        <v>20380165.952247337</v>
      </c>
      <c r="N14" s="135">
        <v>16385103.9642</v>
      </c>
      <c r="O14" s="135">
        <v>127096.4826240707</v>
      </c>
      <c r="P14" s="135">
        <v>1447</v>
      </c>
      <c r="Q14" s="135">
        <v>188</v>
      </c>
      <c r="R14" s="135">
        <v>6102033.9582786</v>
      </c>
      <c r="S14" s="135">
        <v>1130643.6974836</v>
      </c>
      <c r="T14" s="135">
        <v>1163</v>
      </c>
      <c r="U14" s="135">
        <v>229</v>
      </c>
      <c r="V14" s="135">
        <v>84</v>
      </c>
      <c r="W14" s="135">
        <v>4173315.2899999996</v>
      </c>
      <c r="X14" s="135">
        <v>1735416.6775038477</v>
      </c>
      <c r="Y14" s="135">
        <v>1291662.82203757</v>
      </c>
      <c r="Z14" s="135">
        <v>228</v>
      </c>
      <c r="AA14" s="135">
        <v>1391732.1642198002</v>
      </c>
      <c r="AB14" s="135">
        <v>89282.54000000001</v>
      </c>
      <c r="AC14" s="135">
        <v>88423.89</v>
      </c>
    </row>
    <row r="15" spans="1:29" ht="51" customHeight="1">
      <c r="A15" s="45" t="s">
        <v>27</v>
      </c>
      <c r="B15" s="135">
        <v>610615</v>
      </c>
      <c r="C15" s="135">
        <v>542977</v>
      </c>
      <c r="D15" s="135">
        <v>577946</v>
      </c>
      <c r="E15" s="135">
        <v>692859.62</v>
      </c>
      <c r="F15" s="135">
        <v>660544.62</v>
      </c>
      <c r="G15" s="135">
        <v>899337.35</v>
      </c>
      <c r="H15" s="135">
        <v>264752968.91</v>
      </c>
      <c r="I15" s="135">
        <v>201675986.83522674</v>
      </c>
      <c r="J15" s="135">
        <v>12577826.011951</v>
      </c>
      <c r="K15" s="135">
        <v>5832444.223360378</v>
      </c>
      <c r="L15" s="135">
        <v>5358930.4465206</v>
      </c>
      <c r="M15" s="135">
        <v>244684980.19573513</v>
      </c>
      <c r="N15" s="135">
        <v>154494676.54854006</v>
      </c>
      <c r="O15" s="135">
        <v>4422207.00571161</v>
      </c>
      <c r="P15" s="135">
        <v>39610</v>
      </c>
      <c r="Q15" s="135">
        <v>1215</v>
      </c>
      <c r="R15" s="135">
        <v>152441119.95029858</v>
      </c>
      <c r="S15" s="135">
        <v>4755587.2201897</v>
      </c>
      <c r="T15" s="135">
        <v>34669</v>
      </c>
      <c r="U15" s="135">
        <v>5293</v>
      </c>
      <c r="V15" s="135">
        <v>4353</v>
      </c>
      <c r="W15" s="135">
        <v>68796043.0860198</v>
      </c>
      <c r="X15" s="135">
        <v>26470903.084332787</v>
      </c>
      <c r="Y15" s="135">
        <v>24749764.13023327</v>
      </c>
      <c r="Z15" s="135">
        <v>6466</v>
      </c>
      <c r="AA15" s="135">
        <v>8266658.615811801</v>
      </c>
      <c r="AB15" s="135">
        <v>4096894.6482999995</v>
      </c>
      <c r="AC15" s="135">
        <v>952981.295</v>
      </c>
    </row>
    <row r="16" spans="1:29" ht="51" customHeight="1">
      <c r="A16" s="45" t="s">
        <v>601</v>
      </c>
      <c r="B16" s="135">
        <v>32353</v>
      </c>
      <c r="C16" s="135">
        <v>31330</v>
      </c>
      <c r="D16" s="135">
        <v>33014</v>
      </c>
      <c r="E16" s="135">
        <v>34111</v>
      </c>
      <c r="F16" s="135">
        <v>32911</v>
      </c>
      <c r="G16" s="135">
        <v>34112</v>
      </c>
      <c r="H16" s="135">
        <v>157847925.23000005</v>
      </c>
      <c r="I16" s="135">
        <v>122372271.82588936</v>
      </c>
      <c r="J16" s="135">
        <v>5329333.000000001</v>
      </c>
      <c r="K16" s="135">
        <v>2459890.2512027803</v>
      </c>
      <c r="L16" s="135">
        <v>1048962.3847291</v>
      </c>
      <c r="M16" s="135">
        <v>141830342.2005883</v>
      </c>
      <c r="N16" s="135">
        <v>86200206.97784008</v>
      </c>
      <c r="O16" s="135">
        <v>2296646.9506117646</v>
      </c>
      <c r="P16" s="135">
        <v>6793</v>
      </c>
      <c r="Q16" s="135">
        <v>547</v>
      </c>
      <c r="R16" s="135">
        <v>92988684.60547654</v>
      </c>
      <c r="S16" s="135">
        <v>3276771.6001897003</v>
      </c>
      <c r="T16" s="135">
        <v>5100</v>
      </c>
      <c r="U16" s="135">
        <v>1701</v>
      </c>
      <c r="V16" s="135">
        <v>1313</v>
      </c>
      <c r="W16" s="135">
        <v>29681329.9260198</v>
      </c>
      <c r="X16" s="135">
        <v>18063848.094022088</v>
      </c>
      <c r="Y16" s="135">
        <v>17220204.841967378</v>
      </c>
      <c r="Z16" s="135">
        <v>1733</v>
      </c>
      <c r="AA16" s="135">
        <v>4223201.1558118</v>
      </c>
      <c r="AB16" s="135">
        <v>3093999.2199999997</v>
      </c>
      <c r="AC16" s="135">
        <v>430893.6649999999</v>
      </c>
    </row>
    <row r="17" spans="1:29" ht="51" customHeight="1">
      <c r="A17" s="45" t="s">
        <v>602</v>
      </c>
      <c r="B17" s="135">
        <v>572985</v>
      </c>
      <c r="C17" s="135">
        <v>506917</v>
      </c>
      <c r="D17" s="135">
        <v>537877</v>
      </c>
      <c r="E17" s="135">
        <v>500799</v>
      </c>
      <c r="F17" s="135">
        <v>469909</v>
      </c>
      <c r="G17" s="135">
        <v>503368</v>
      </c>
      <c r="H17" s="135">
        <v>78279484.37</v>
      </c>
      <c r="I17" s="135">
        <v>61121346.74878727</v>
      </c>
      <c r="J17" s="135">
        <v>3785341.4845000007</v>
      </c>
      <c r="K17" s="135">
        <v>1347075.1221576002</v>
      </c>
      <c r="L17" s="135">
        <v>2361677.7461914998</v>
      </c>
      <c r="M17" s="135">
        <v>75163093.8901468</v>
      </c>
      <c r="N17" s="135">
        <v>49060575.533300005</v>
      </c>
      <c r="O17" s="135">
        <v>1629462.427499847</v>
      </c>
      <c r="P17" s="135">
        <v>31462</v>
      </c>
      <c r="Q17" s="135">
        <v>566</v>
      </c>
      <c r="R17" s="135">
        <v>40409828.49022205</v>
      </c>
      <c r="S17" s="135">
        <v>1090916.6500000001</v>
      </c>
      <c r="T17" s="135">
        <v>28355</v>
      </c>
      <c r="U17" s="135">
        <v>3384</v>
      </c>
      <c r="V17" s="135">
        <v>2909</v>
      </c>
      <c r="W17" s="135">
        <v>20034249.090000004</v>
      </c>
      <c r="X17" s="135">
        <v>5797616.765854367</v>
      </c>
      <c r="Y17" s="135">
        <v>5103823.054040358</v>
      </c>
      <c r="Z17" s="135">
        <v>4459</v>
      </c>
      <c r="AA17" s="135">
        <v>2880530.55</v>
      </c>
      <c r="AB17" s="135">
        <v>492038.0684</v>
      </c>
      <c r="AC17" s="135">
        <v>112586.66</v>
      </c>
    </row>
    <row r="18" spans="1:29" ht="51" customHeight="1">
      <c r="A18" s="45" t="s">
        <v>603</v>
      </c>
      <c r="B18" s="135">
        <v>2718</v>
      </c>
      <c r="C18" s="135">
        <v>2226</v>
      </c>
      <c r="D18" s="135">
        <v>2678</v>
      </c>
      <c r="E18" s="135">
        <v>802</v>
      </c>
      <c r="F18" s="135">
        <v>568</v>
      </c>
      <c r="G18" s="135">
        <v>632</v>
      </c>
      <c r="H18" s="135">
        <v>10924726.18</v>
      </c>
      <c r="I18" s="135">
        <v>8774281.4924491</v>
      </c>
      <c r="J18" s="135">
        <v>3219581.457451</v>
      </c>
      <c r="K18" s="135">
        <v>435162.88999999996</v>
      </c>
      <c r="L18" s="135">
        <v>446962.23</v>
      </c>
      <c r="M18" s="135">
        <v>10518606.089999998</v>
      </c>
      <c r="N18" s="135">
        <v>6142240.668</v>
      </c>
      <c r="O18" s="135">
        <v>156701.92620000002</v>
      </c>
      <c r="P18" s="135">
        <v>345</v>
      </c>
      <c r="Q18" s="135">
        <v>90</v>
      </c>
      <c r="R18" s="135">
        <v>3509168.5000000005</v>
      </c>
      <c r="S18" s="135">
        <v>224173.16</v>
      </c>
      <c r="T18" s="135">
        <v>297</v>
      </c>
      <c r="U18" s="135">
        <v>142</v>
      </c>
      <c r="V18" s="135">
        <v>76</v>
      </c>
      <c r="W18" s="135">
        <v>2953611.56</v>
      </c>
      <c r="X18" s="135">
        <v>924190.4109343047</v>
      </c>
      <c r="Y18" s="135">
        <v>961947.2307035045</v>
      </c>
      <c r="Z18" s="135">
        <v>30</v>
      </c>
      <c r="AA18" s="135">
        <v>100556.9</v>
      </c>
      <c r="AB18" s="135">
        <v>61486.36290000001</v>
      </c>
      <c r="AC18" s="135">
        <v>409500.97</v>
      </c>
    </row>
    <row r="19" spans="1:29" ht="51" customHeight="1">
      <c r="A19" s="45" t="s">
        <v>604</v>
      </c>
      <c r="B19" s="135">
        <v>2559</v>
      </c>
      <c r="C19" s="135">
        <v>2504</v>
      </c>
      <c r="D19" s="135">
        <v>4377</v>
      </c>
      <c r="E19" s="135">
        <v>157147.62</v>
      </c>
      <c r="F19" s="135">
        <v>157156.62</v>
      </c>
      <c r="G19" s="135">
        <v>361225.35</v>
      </c>
      <c r="H19" s="135">
        <v>17700833.13</v>
      </c>
      <c r="I19" s="135">
        <v>9408086.768101001</v>
      </c>
      <c r="J19" s="135">
        <v>243570.07</v>
      </c>
      <c r="K19" s="135">
        <v>1590315.9600000002</v>
      </c>
      <c r="L19" s="135">
        <v>1501328.0855999999</v>
      </c>
      <c r="M19" s="135">
        <v>17172938.015</v>
      </c>
      <c r="N19" s="135">
        <v>13091653.3694</v>
      </c>
      <c r="O19" s="135">
        <v>339395.70139999996</v>
      </c>
      <c r="P19" s="135">
        <v>1010</v>
      </c>
      <c r="Q19" s="135">
        <v>12</v>
      </c>
      <c r="R19" s="135">
        <v>15533438.3546</v>
      </c>
      <c r="S19" s="135">
        <v>163725.81</v>
      </c>
      <c r="T19" s="135">
        <v>917</v>
      </c>
      <c r="U19" s="135">
        <v>66</v>
      </c>
      <c r="V19" s="135">
        <v>55</v>
      </c>
      <c r="W19" s="135">
        <v>16126852.509999998</v>
      </c>
      <c r="X19" s="135">
        <v>1685247.8135220276</v>
      </c>
      <c r="Y19" s="135">
        <v>1463789.0035220282</v>
      </c>
      <c r="Z19" s="135">
        <v>244</v>
      </c>
      <c r="AA19" s="135">
        <v>1062370.01</v>
      </c>
      <c r="AB19" s="135">
        <v>449370.997</v>
      </c>
      <c r="AC19" s="135">
        <v>0</v>
      </c>
    </row>
    <row r="20" spans="1:29" ht="51" customHeight="1">
      <c r="A20" s="45" t="s">
        <v>28</v>
      </c>
      <c r="B20" s="135">
        <v>174388</v>
      </c>
      <c r="C20" s="135">
        <v>166114</v>
      </c>
      <c r="D20" s="135">
        <v>172497</v>
      </c>
      <c r="E20" s="135">
        <v>83009</v>
      </c>
      <c r="F20" s="135">
        <v>82079</v>
      </c>
      <c r="G20" s="135">
        <v>84829</v>
      </c>
      <c r="H20" s="135">
        <v>21296440.130000006</v>
      </c>
      <c r="I20" s="135">
        <v>18383707.452090926</v>
      </c>
      <c r="J20" s="135">
        <v>307145.46</v>
      </c>
      <c r="K20" s="135">
        <v>553960.2532999999</v>
      </c>
      <c r="L20" s="135">
        <v>479884.4359999999</v>
      </c>
      <c r="M20" s="135">
        <v>20902872.41352941</v>
      </c>
      <c r="N20" s="135">
        <v>15128286.708899997</v>
      </c>
      <c r="O20" s="135">
        <v>411908.48347059096</v>
      </c>
      <c r="P20" s="135">
        <v>2381</v>
      </c>
      <c r="Q20" s="135">
        <v>81</v>
      </c>
      <c r="R20" s="135">
        <v>3947707.8388867</v>
      </c>
      <c r="S20" s="135">
        <v>225386.80336499997</v>
      </c>
      <c r="T20" s="135">
        <v>1821</v>
      </c>
      <c r="U20" s="135">
        <v>557</v>
      </c>
      <c r="V20" s="135">
        <v>502</v>
      </c>
      <c r="W20" s="135">
        <v>4039901.090000001</v>
      </c>
      <c r="X20" s="135">
        <v>1543967.5060143732</v>
      </c>
      <c r="Y20" s="135">
        <v>1412819.3868607415</v>
      </c>
      <c r="Z20" s="135">
        <v>492</v>
      </c>
      <c r="AA20" s="135">
        <v>483975.31</v>
      </c>
      <c r="AB20" s="135">
        <v>81497.51000000001</v>
      </c>
      <c r="AC20" s="135">
        <v>25058.72</v>
      </c>
    </row>
    <row r="21" spans="1:29" ht="51" customHeight="1">
      <c r="A21" s="45" t="s">
        <v>605</v>
      </c>
      <c r="B21" s="135">
        <v>174218</v>
      </c>
      <c r="C21" s="135">
        <v>165948</v>
      </c>
      <c r="D21" s="135">
        <v>172300</v>
      </c>
      <c r="E21" s="135">
        <v>81091</v>
      </c>
      <c r="F21" s="135">
        <v>80163</v>
      </c>
      <c r="G21" s="135">
        <v>82828</v>
      </c>
      <c r="H21" s="135">
        <v>19886701.01000001</v>
      </c>
      <c r="I21" s="135">
        <v>17129931.81209093</v>
      </c>
      <c r="J21" s="135">
        <v>305795.71</v>
      </c>
      <c r="K21" s="135">
        <v>458281.05</v>
      </c>
      <c r="L21" s="135">
        <v>467657.596</v>
      </c>
      <c r="M21" s="135">
        <v>19498587.47352941</v>
      </c>
      <c r="N21" s="135">
        <v>14212843.798899997</v>
      </c>
      <c r="O21" s="135">
        <v>384521.5554705909</v>
      </c>
      <c r="P21" s="135">
        <v>1972</v>
      </c>
      <c r="Q21" s="135">
        <v>66</v>
      </c>
      <c r="R21" s="135">
        <v>3456642.2888867003</v>
      </c>
      <c r="S21" s="135">
        <v>157830.50336499998</v>
      </c>
      <c r="T21" s="135">
        <v>1418</v>
      </c>
      <c r="U21" s="135">
        <v>395</v>
      </c>
      <c r="V21" s="135">
        <v>355</v>
      </c>
      <c r="W21" s="135">
        <v>3486085.1800000006</v>
      </c>
      <c r="X21" s="135">
        <v>1287852.4360143733</v>
      </c>
      <c r="Y21" s="135">
        <v>1188260.6168607417</v>
      </c>
      <c r="Z21" s="135">
        <v>414</v>
      </c>
      <c r="AA21" s="135">
        <v>465168.31</v>
      </c>
      <c r="AB21" s="135">
        <v>66078.97</v>
      </c>
      <c r="AC21" s="135">
        <v>21583.72</v>
      </c>
    </row>
    <row r="22" spans="1:29" ht="51" customHeight="1">
      <c r="A22" s="45" t="s">
        <v>606</v>
      </c>
      <c r="B22" s="135">
        <v>170</v>
      </c>
      <c r="C22" s="135">
        <v>166</v>
      </c>
      <c r="D22" s="135">
        <v>197</v>
      </c>
      <c r="E22" s="135">
        <v>1918</v>
      </c>
      <c r="F22" s="135">
        <v>1916</v>
      </c>
      <c r="G22" s="135">
        <v>2001</v>
      </c>
      <c r="H22" s="135">
        <v>1409739.1199999999</v>
      </c>
      <c r="I22" s="135">
        <v>1253775.64</v>
      </c>
      <c r="J22" s="135">
        <v>1349.75</v>
      </c>
      <c r="K22" s="135">
        <v>95679.2033</v>
      </c>
      <c r="L22" s="135">
        <v>12226.84</v>
      </c>
      <c r="M22" s="135">
        <v>1404284.94</v>
      </c>
      <c r="N22" s="135">
        <v>915442.9100000001</v>
      </c>
      <c r="O22" s="135">
        <v>27386.928</v>
      </c>
      <c r="P22" s="135">
        <v>409</v>
      </c>
      <c r="Q22" s="135">
        <v>15</v>
      </c>
      <c r="R22" s="135">
        <v>491065.55000000005</v>
      </c>
      <c r="S22" s="135">
        <v>67556.3</v>
      </c>
      <c r="T22" s="135">
        <v>403</v>
      </c>
      <c r="U22" s="135">
        <v>162</v>
      </c>
      <c r="V22" s="135">
        <v>147</v>
      </c>
      <c r="W22" s="135">
        <v>553815.91</v>
      </c>
      <c r="X22" s="135">
        <v>256115.07</v>
      </c>
      <c r="Y22" s="135">
        <v>224558.77</v>
      </c>
      <c r="Z22" s="135">
        <v>78</v>
      </c>
      <c r="AA22" s="135">
        <v>18807</v>
      </c>
      <c r="AB22" s="135">
        <v>15418.54</v>
      </c>
      <c r="AC22" s="135">
        <v>3475</v>
      </c>
    </row>
    <row r="23" spans="1:29" ht="51" customHeight="1">
      <c r="A23" s="45" t="s">
        <v>29</v>
      </c>
      <c r="B23" s="135">
        <v>3223668</v>
      </c>
      <c r="C23" s="135">
        <v>3095118</v>
      </c>
      <c r="D23" s="135">
        <v>3883625</v>
      </c>
      <c r="E23" s="135">
        <v>2982885</v>
      </c>
      <c r="F23" s="135">
        <v>2958136</v>
      </c>
      <c r="G23" s="135">
        <v>3616613</v>
      </c>
      <c r="H23" s="135">
        <v>662279969.0817581</v>
      </c>
      <c r="I23" s="135">
        <v>588247740.972862</v>
      </c>
      <c r="J23" s="135">
        <v>10094.196</v>
      </c>
      <c r="K23" s="135">
        <v>35483148.221287206</v>
      </c>
      <c r="L23" s="135">
        <v>55438152.63342132</v>
      </c>
      <c r="M23" s="135">
        <v>595211607.8131341</v>
      </c>
      <c r="N23" s="135">
        <v>509984681.62923294</v>
      </c>
      <c r="O23" s="135">
        <v>10789942.209901568</v>
      </c>
      <c r="P23" s="135">
        <v>144949</v>
      </c>
      <c r="Q23" s="135">
        <v>55047</v>
      </c>
      <c r="R23" s="135">
        <v>404431477.24789375</v>
      </c>
      <c r="S23" s="135">
        <v>220162048.5966134</v>
      </c>
      <c r="T23" s="135">
        <v>122963</v>
      </c>
      <c r="U23" s="135">
        <v>62005</v>
      </c>
      <c r="V23" s="135">
        <v>40999</v>
      </c>
      <c r="W23" s="135">
        <v>399529387.4520693</v>
      </c>
      <c r="X23" s="135">
        <v>332933369.0120623</v>
      </c>
      <c r="Y23" s="135">
        <v>217997072.74649346</v>
      </c>
      <c r="Z23" s="135">
        <v>9889</v>
      </c>
      <c r="AA23" s="135">
        <v>32982488.792991467</v>
      </c>
      <c r="AB23" s="135">
        <v>50500.46</v>
      </c>
      <c r="AC23" s="135">
        <v>13340514.85</v>
      </c>
    </row>
    <row r="24" spans="1:38" ht="51" customHeight="1">
      <c r="A24" s="45" t="s">
        <v>534</v>
      </c>
      <c r="B24" s="135">
        <v>2857162</v>
      </c>
      <c r="C24" s="135">
        <v>2761345</v>
      </c>
      <c r="D24" s="135">
        <v>3448403</v>
      </c>
      <c r="E24" s="135">
        <v>2563155</v>
      </c>
      <c r="F24" s="135">
        <v>2525137</v>
      </c>
      <c r="G24" s="135">
        <v>3083211</v>
      </c>
      <c r="H24" s="135">
        <v>650376308.5617576</v>
      </c>
      <c r="I24" s="135">
        <v>582360674.4428622</v>
      </c>
      <c r="J24" s="135">
        <v>6581.776</v>
      </c>
      <c r="K24" s="135">
        <v>35086451.28979971</v>
      </c>
      <c r="L24" s="135">
        <v>54802708.200531304</v>
      </c>
      <c r="M24" s="135">
        <v>583765037.890002</v>
      </c>
      <c r="N24" s="135">
        <v>499929043.4492324</v>
      </c>
      <c r="O24" s="135">
        <v>10565978.4906551</v>
      </c>
      <c r="P24" s="135">
        <v>143605</v>
      </c>
      <c r="Q24" s="135">
        <v>54760</v>
      </c>
      <c r="R24" s="135">
        <v>392003059.711922</v>
      </c>
      <c r="S24" s="135">
        <v>211221733.2029175</v>
      </c>
      <c r="T24" s="135">
        <v>122219</v>
      </c>
      <c r="U24" s="135">
        <v>61581</v>
      </c>
      <c r="V24" s="135">
        <v>40775</v>
      </c>
      <c r="W24" s="135">
        <v>395686194.4324917</v>
      </c>
      <c r="X24" s="135">
        <v>330400880.67224973</v>
      </c>
      <c r="Y24" s="135">
        <v>216322434.59202182</v>
      </c>
      <c r="Z24" s="135">
        <v>9503</v>
      </c>
      <c r="AA24" s="135">
        <v>31334830.146993365</v>
      </c>
      <c r="AB24" s="135">
        <v>50500.46</v>
      </c>
      <c r="AC24" s="135">
        <v>13339844.85</v>
      </c>
      <c r="AD24" s="65"/>
      <c r="AE24" s="65"/>
      <c r="AF24" s="65"/>
      <c r="AG24" s="65"/>
      <c r="AH24" s="65"/>
      <c r="AI24" s="65"/>
      <c r="AJ24" s="65"/>
      <c r="AK24" s="65"/>
      <c r="AL24" s="65"/>
    </row>
    <row r="25" spans="1:38" ht="51" customHeight="1">
      <c r="A25" s="45" t="s">
        <v>535</v>
      </c>
      <c r="B25" s="135">
        <v>352166</v>
      </c>
      <c r="C25" s="135">
        <v>319494</v>
      </c>
      <c r="D25" s="135">
        <v>371972</v>
      </c>
      <c r="E25" s="135">
        <v>306213</v>
      </c>
      <c r="F25" s="135">
        <v>319503</v>
      </c>
      <c r="G25" s="135">
        <v>371987</v>
      </c>
      <c r="H25" s="135">
        <v>460512.93</v>
      </c>
      <c r="I25" s="135">
        <v>283555</v>
      </c>
      <c r="J25" s="135">
        <v>0</v>
      </c>
      <c r="K25" s="135">
        <v>1606.3658300000002</v>
      </c>
      <c r="L25" s="135">
        <v>5234.6607</v>
      </c>
      <c r="M25" s="135">
        <v>576048.67</v>
      </c>
      <c r="N25" s="135">
        <v>458641.46</v>
      </c>
      <c r="O25" s="135">
        <v>9644.69</v>
      </c>
      <c r="P25" s="135">
        <v>229</v>
      </c>
      <c r="Q25" s="135">
        <v>147</v>
      </c>
      <c r="R25" s="135">
        <v>6276087.128824989</v>
      </c>
      <c r="S25" s="135">
        <v>5834459.09882499</v>
      </c>
      <c r="T25" s="135">
        <v>193</v>
      </c>
      <c r="U25" s="135">
        <v>152</v>
      </c>
      <c r="V25" s="135">
        <v>46</v>
      </c>
      <c r="W25" s="135">
        <v>1239332.1800000002</v>
      </c>
      <c r="X25" s="135">
        <v>951367.2833348082</v>
      </c>
      <c r="Y25" s="135">
        <v>228024.034471618</v>
      </c>
      <c r="Z25" s="135">
        <v>24</v>
      </c>
      <c r="AA25" s="135">
        <v>148635.87599810003</v>
      </c>
      <c r="AB25" s="135">
        <v>0</v>
      </c>
      <c r="AC25" s="135">
        <v>0</v>
      </c>
      <c r="AD25" s="65"/>
      <c r="AE25" s="65"/>
      <c r="AF25" s="65"/>
      <c r="AG25" s="65"/>
      <c r="AH25" s="65"/>
      <c r="AI25" s="65"/>
      <c r="AJ25" s="65"/>
      <c r="AK25" s="65"/>
      <c r="AL25" s="65"/>
    </row>
    <row r="26" spans="1:39" s="66" customFormat="1" ht="51" customHeight="1">
      <c r="A26" s="45" t="s">
        <v>536</v>
      </c>
      <c r="B26" s="135">
        <v>7797</v>
      </c>
      <c r="C26" s="135">
        <v>7796</v>
      </c>
      <c r="D26" s="135">
        <v>55611</v>
      </c>
      <c r="E26" s="135">
        <v>7796</v>
      </c>
      <c r="F26" s="135">
        <v>7796</v>
      </c>
      <c r="G26" s="135">
        <v>55611</v>
      </c>
      <c r="H26" s="135">
        <v>6313166.10000046</v>
      </c>
      <c r="I26" s="135">
        <v>967822.8199999916</v>
      </c>
      <c r="J26" s="135">
        <v>0</v>
      </c>
      <c r="K26" s="135">
        <v>2544</v>
      </c>
      <c r="L26" s="135">
        <v>10943.51</v>
      </c>
      <c r="M26" s="135">
        <v>6310115.249999992</v>
      </c>
      <c r="N26" s="135">
        <v>6221029.24000047</v>
      </c>
      <c r="O26" s="135">
        <v>84730.92000000006</v>
      </c>
      <c r="P26" s="135">
        <v>122</v>
      </c>
      <c r="Q26" s="135">
        <v>21</v>
      </c>
      <c r="R26" s="135">
        <v>3190291.5475691</v>
      </c>
      <c r="S26" s="135">
        <v>2791113.2148709004</v>
      </c>
      <c r="T26" s="135">
        <v>118</v>
      </c>
      <c r="U26" s="135">
        <v>56</v>
      </c>
      <c r="V26" s="135">
        <v>42</v>
      </c>
      <c r="W26" s="135">
        <v>385274.95999999985</v>
      </c>
      <c r="X26" s="135">
        <v>379835.5864778</v>
      </c>
      <c r="Y26" s="135">
        <v>371627.79</v>
      </c>
      <c r="Z26" s="135">
        <v>5</v>
      </c>
      <c r="AA26" s="135">
        <v>0</v>
      </c>
      <c r="AB26" s="135">
        <v>0</v>
      </c>
      <c r="AC26" s="135">
        <v>0</v>
      </c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8" ht="51" customHeight="1">
      <c r="A27" s="45" t="s">
        <v>537</v>
      </c>
      <c r="B27" s="135">
        <v>6543</v>
      </c>
      <c r="C27" s="135">
        <v>6483</v>
      </c>
      <c r="D27" s="135">
        <v>7639</v>
      </c>
      <c r="E27" s="135">
        <v>105721</v>
      </c>
      <c r="F27" s="135">
        <v>105700</v>
      </c>
      <c r="G27" s="135">
        <v>105804</v>
      </c>
      <c r="H27" s="135">
        <v>5129981.490000009</v>
      </c>
      <c r="I27" s="135">
        <v>4635688.710000003</v>
      </c>
      <c r="J27" s="135">
        <v>3512.42</v>
      </c>
      <c r="K27" s="135">
        <v>392546.5656575</v>
      </c>
      <c r="L27" s="135">
        <v>619266.2621899999</v>
      </c>
      <c r="M27" s="135">
        <v>4560406.003132148</v>
      </c>
      <c r="N27" s="135">
        <v>3375967.4799999995</v>
      </c>
      <c r="O27" s="135">
        <v>129588.10924646731</v>
      </c>
      <c r="P27" s="135">
        <v>993</v>
      </c>
      <c r="Q27" s="135">
        <v>119</v>
      </c>
      <c r="R27" s="135">
        <v>2962038.8595776</v>
      </c>
      <c r="S27" s="135">
        <v>314743.07999999996</v>
      </c>
      <c r="T27" s="135">
        <v>433</v>
      </c>
      <c r="U27" s="135">
        <v>216</v>
      </c>
      <c r="V27" s="135">
        <v>136</v>
      </c>
      <c r="W27" s="135">
        <v>2218585.8795776</v>
      </c>
      <c r="X27" s="135">
        <v>1201285.47</v>
      </c>
      <c r="Y27" s="135">
        <v>1074986.33</v>
      </c>
      <c r="Z27" s="135">
        <v>357</v>
      </c>
      <c r="AA27" s="135">
        <v>1499022.7699999998</v>
      </c>
      <c r="AB27" s="135">
        <v>0</v>
      </c>
      <c r="AC27" s="135">
        <v>670</v>
      </c>
      <c r="AD27" s="65"/>
      <c r="AE27" s="65"/>
      <c r="AF27" s="65"/>
      <c r="AG27" s="65"/>
      <c r="AH27" s="65"/>
      <c r="AI27" s="65"/>
      <c r="AJ27" s="65"/>
      <c r="AK27" s="65"/>
      <c r="AL27" s="65"/>
    </row>
    <row r="28" spans="1:38" ht="66" customHeight="1">
      <c r="A28" s="45" t="s">
        <v>30</v>
      </c>
      <c r="B28" s="135">
        <v>100</v>
      </c>
      <c r="C28" s="135">
        <v>95</v>
      </c>
      <c r="D28" s="135">
        <v>107</v>
      </c>
      <c r="E28" s="135">
        <v>122</v>
      </c>
      <c r="F28" s="135">
        <v>117</v>
      </c>
      <c r="G28" s="135">
        <v>132</v>
      </c>
      <c r="H28" s="135">
        <v>5808053.02</v>
      </c>
      <c r="I28" s="135">
        <v>3962836.6699999995</v>
      </c>
      <c r="J28" s="135">
        <v>0</v>
      </c>
      <c r="K28" s="135">
        <v>-10715.19</v>
      </c>
      <c r="L28" s="135">
        <v>1688.31</v>
      </c>
      <c r="M28" s="135">
        <v>5256368.010000001</v>
      </c>
      <c r="N28" s="135">
        <v>2385679.08</v>
      </c>
      <c r="O28" s="135">
        <v>9405.990000000002</v>
      </c>
      <c r="P28" s="135">
        <v>14</v>
      </c>
      <c r="Q28" s="135">
        <v>4</v>
      </c>
      <c r="R28" s="135">
        <v>1023379.2175</v>
      </c>
      <c r="S28" s="135">
        <v>161559.9575</v>
      </c>
      <c r="T28" s="135">
        <v>12</v>
      </c>
      <c r="U28" s="135">
        <v>6</v>
      </c>
      <c r="V28" s="135">
        <v>3</v>
      </c>
      <c r="W28" s="135">
        <v>1062158.56</v>
      </c>
      <c r="X28" s="135">
        <v>205607.29499999998</v>
      </c>
      <c r="Y28" s="135">
        <v>46492.125</v>
      </c>
      <c r="Z28" s="135">
        <v>9</v>
      </c>
      <c r="AA28" s="135">
        <v>62501.700000000004</v>
      </c>
      <c r="AB28" s="135">
        <v>0</v>
      </c>
      <c r="AC28" s="135">
        <v>0</v>
      </c>
      <c r="AD28" s="65"/>
      <c r="AE28" s="65"/>
      <c r="AF28" s="65"/>
      <c r="AG28" s="65"/>
      <c r="AH28" s="65"/>
      <c r="AI28" s="65"/>
      <c r="AJ28" s="65"/>
      <c r="AK28" s="65"/>
      <c r="AL28" s="65"/>
    </row>
    <row r="29" spans="1:38" ht="67.5" customHeight="1">
      <c r="A29" s="45" t="s">
        <v>31</v>
      </c>
      <c r="B29" s="135">
        <v>458</v>
      </c>
      <c r="C29" s="135">
        <v>447</v>
      </c>
      <c r="D29" s="135">
        <v>609</v>
      </c>
      <c r="E29" s="135">
        <v>284</v>
      </c>
      <c r="F29" s="135">
        <v>284</v>
      </c>
      <c r="G29" s="135">
        <v>388</v>
      </c>
      <c r="H29" s="135">
        <v>1211032.22</v>
      </c>
      <c r="I29" s="135">
        <v>1172417.1981241</v>
      </c>
      <c r="J29" s="135">
        <v>0</v>
      </c>
      <c r="K29" s="135">
        <v>117563.53324999998</v>
      </c>
      <c r="L29" s="135">
        <v>13171.705603999999</v>
      </c>
      <c r="M29" s="135">
        <v>1283341.6199999999</v>
      </c>
      <c r="N29" s="135">
        <v>1129705.99</v>
      </c>
      <c r="O29" s="135">
        <v>148</v>
      </c>
      <c r="P29" s="135">
        <v>5</v>
      </c>
      <c r="Q29" s="135">
        <v>0</v>
      </c>
      <c r="R29" s="135">
        <v>12501</v>
      </c>
      <c r="S29" s="135">
        <v>0</v>
      </c>
      <c r="T29" s="135">
        <v>1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2</v>
      </c>
      <c r="AA29" s="135">
        <v>13978</v>
      </c>
      <c r="AB29" s="135">
        <v>0</v>
      </c>
      <c r="AC29" s="135">
        <v>0</v>
      </c>
      <c r="AD29" s="65"/>
      <c r="AE29" s="65"/>
      <c r="AF29" s="65"/>
      <c r="AG29" s="65"/>
      <c r="AH29" s="65"/>
      <c r="AI29" s="65"/>
      <c r="AJ29" s="65"/>
      <c r="AK29" s="65"/>
      <c r="AL29" s="65"/>
    </row>
    <row r="30" spans="1:38" ht="51" customHeight="1">
      <c r="A30" s="45" t="s">
        <v>32</v>
      </c>
      <c r="B30" s="135">
        <v>124153</v>
      </c>
      <c r="C30" s="135">
        <v>120447</v>
      </c>
      <c r="D30" s="135">
        <v>125774</v>
      </c>
      <c r="E30" s="135">
        <v>86665</v>
      </c>
      <c r="F30" s="135">
        <v>81252</v>
      </c>
      <c r="G30" s="135">
        <v>84219</v>
      </c>
      <c r="H30" s="135">
        <v>41785796.7600001</v>
      </c>
      <c r="I30" s="135">
        <v>35202325.31587638</v>
      </c>
      <c r="J30" s="135">
        <v>3950905.7100000004</v>
      </c>
      <c r="K30" s="135">
        <v>1062839.079999998</v>
      </c>
      <c r="L30" s="135">
        <v>1480371.1937900004</v>
      </c>
      <c r="M30" s="135">
        <v>39397277.67762671</v>
      </c>
      <c r="N30" s="135">
        <v>29263858.098000005</v>
      </c>
      <c r="O30" s="135">
        <v>723881.946135018</v>
      </c>
      <c r="P30" s="135">
        <v>4135</v>
      </c>
      <c r="Q30" s="135">
        <v>710</v>
      </c>
      <c r="R30" s="135">
        <v>14268768.904025124</v>
      </c>
      <c r="S30" s="135">
        <v>7717223.271625859</v>
      </c>
      <c r="T30" s="135">
        <v>2780</v>
      </c>
      <c r="U30" s="135">
        <v>992</v>
      </c>
      <c r="V30" s="135">
        <v>613</v>
      </c>
      <c r="W30" s="135">
        <v>8781353.4732354</v>
      </c>
      <c r="X30" s="135">
        <v>6982406.098183024</v>
      </c>
      <c r="Y30" s="135">
        <v>5447583.468926847</v>
      </c>
      <c r="Z30" s="135">
        <v>1146</v>
      </c>
      <c r="AA30" s="135">
        <v>5313373.799338699</v>
      </c>
      <c r="AB30" s="135">
        <v>18950.89</v>
      </c>
      <c r="AC30" s="135">
        <v>17681.14</v>
      </c>
      <c r="AD30" s="65"/>
      <c r="AE30" s="65"/>
      <c r="AF30" s="65"/>
      <c r="AG30" s="65"/>
      <c r="AH30" s="65"/>
      <c r="AI30" s="65"/>
      <c r="AJ30" s="65"/>
      <c r="AK30" s="65"/>
      <c r="AL30" s="65"/>
    </row>
    <row r="31" spans="1:38" ht="51" customHeight="1">
      <c r="A31" s="45" t="s">
        <v>33</v>
      </c>
      <c r="B31" s="135">
        <v>190</v>
      </c>
      <c r="C31" s="135">
        <v>181</v>
      </c>
      <c r="D31" s="135">
        <v>176</v>
      </c>
      <c r="E31" s="135">
        <v>25</v>
      </c>
      <c r="F31" s="135">
        <v>13</v>
      </c>
      <c r="G31" s="135">
        <v>15</v>
      </c>
      <c r="H31" s="135">
        <v>6049877.9</v>
      </c>
      <c r="I31" s="135">
        <v>3560959.21</v>
      </c>
      <c r="J31" s="135">
        <v>450821.8938375</v>
      </c>
      <c r="K31" s="135">
        <v>176738.06</v>
      </c>
      <c r="L31" s="135">
        <v>71410</v>
      </c>
      <c r="M31" s="135">
        <v>5969406.090000001</v>
      </c>
      <c r="N31" s="135">
        <v>3417444.26</v>
      </c>
      <c r="O31" s="135">
        <v>118706.77999999998</v>
      </c>
      <c r="P31" s="135">
        <v>96</v>
      </c>
      <c r="Q31" s="135">
        <v>2341393.3</v>
      </c>
      <c r="R31" s="135">
        <v>154135.5</v>
      </c>
      <c r="S31" s="135">
        <v>11152.47</v>
      </c>
      <c r="T31" s="135">
        <v>109</v>
      </c>
      <c r="U31" s="135">
        <v>32</v>
      </c>
      <c r="V31" s="135">
        <v>31</v>
      </c>
      <c r="W31" s="135">
        <v>2233678.64</v>
      </c>
      <c r="X31" s="135">
        <v>412686.75</v>
      </c>
      <c r="Y31" s="135">
        <v>412686.75</v>
      </c>
      <c r="Z31" s="135">
        <v>26</v>
      </c>
      <c r="AA31" s="135">
        <v>1936298.13</v>
      </c>
      <c r="AB31" s="135">
        <v>181913.14</v>
      </c>
      <c r="AC31" s="135">
        <v>307814.35</v>
      </c>
      <c r="AD31" s="65"/>
      <c r="AE31" s="65"/>
      <c r="AF31" s="65"/>
      <c r="AG31" s="65"/>
      <c r="AH31" s="65"/>
      <c r="AI31" s="65"/>
      <c r="AJ31" s="65"/>
      <c r="AK31" s="65"/>
      <c r="AL31" s="65"/>
    </row>
    <row r="32" spans="1:38" ht="51" customHeight="1">
      <c r="A32" s="45" t="s">
        <v>34</v>
      </c>
      <c r="B32" s="135">
        <v>29881</v>
      </c>
      <c r="C32" s="135">
        <v>2936</v>
      </c>
      <c r="D32" s="135">
        <v>35671</v>
      </c>
      <c r="E32" s="135">
        <v>29295</v>
      </c>
      <c r="F32" s="135">
        <v>2291</v>
      </c>
      <c r="G32" s="135">
        <v>35129</v>
      </c>
      <c r="H32" s="135">
        <v>15925949.38</v>
      </c>
      <c r="I32" s="135">
        <v>12408149.052000001</v>
      </c>
      <c r="J32" s="135">
        <v>9423817.3868</v>
      </c>
      <c r="K32" s="135">
        <v>197298.41999999998</v>
      </c>
      <c r="L32" s="135">
        <v>491221.716</v>
      </c>
      <c r="M32" s="135">
        <v>16096516.191468686</v>
      </c>
      <c r="N32" s="135">
        <v>12762899.935844</v>
      </c>
      <c r="O32" s="135">
        <v>93081.13208670939</v>
      </c>
      <c r="P32" s="135">
        <v>163</v>
      </c>
      <c r="Q32" s="135">
        <v>7</v>
      </c>
      <c r="R32" s="135">
        <v>10026424.450000001</v>
      </c>
      <c r="S32" s="135">
        <v>29907.84</v>
      </c>
      <c r="T32" s="135">
        <v>153</v>
      </c>
      <c r="U32" s="135">
        <v>7</v>
      </c>
      <c r="V32" s="135">
        <v>0</v>
      </c>
      <c r="W32" s="135">
        <v>247271.71</v>
      </c>
      <c r="X32" s="135">
        <v>29907.84</v>
      </c>
      <c r="Y32" s="135">
        <v>0</v>
      </c>
      <c r="Z32" s="135">
        <v>7</v>
      </c>
      <c r="AA32" s="135">
        <v>1500</v>
      </c>
      <c r="AB32" s="135">
        <v>0</v>
      </c>
      <c r="AC32" s="135">
        <v>10573.15</v>
      </c>
      <c r="AD32" s="65"/>
      <c r="AE32" s="65"/>
      <c r="AF32" s="65"/>
      <c r="AG32" s="65"/>
      <c r="AH32" s="65"/>
      <c r="AI32" s="65"/>
      <c r="AJ32" s="65"/>
      <c r="AK32" s="65"/>
      <c r="AL32" s="65"/>
    </row>
    <row r="33" spans="1:38" ht="51" customHeight="1">
      <c r="A33" s="45" t="s">
        <v>35</v>
      </c>
      <c r="B33" s="135">
        <v>292687</v>
      </c>
      <c r="C33" s="135">
        <v>254545</v>
      </c>
      <c r="D33" s="135">
        <v>259212</v>
      </c>
      <c r="E33" s="135">
        <v>82171</v>
      </c>
      <c r="F33" s="135">
        <v>48926</v>
      </c>
      <c r="G33" s="135">
        <v>50759</v>
      </c>
      <c r="H33" s="135">
        <v>17673977.18</v>
      </c>
      <c r="I33" s="135">
        <v>14924653.902361792</v>
      </c>
      <c r="J33" s="135">
        <v>7423537.6512025</v>
      </c>
      <c r="K33" s="135">
        <v>1015309.6053148997</v>
      </c>
      <c r="L33" s="135">
        <v>1751021.0700000005</v>
      </c>
      <c r="M33" s="135">
        <v>15325829.95541649</v>
      </c>
      <c r="N33" s="135">
        <v>11739732.550899997</v>
      </c>
      <c r="O33" s="135">
        <v>301660.4178748744</v>
      </c>
      <c r="P33" s="135">
        <v>503</v>
      </c>
      <c r="Q33" s="135">
        <v>75</v>
      </c>
      <c r="R33" s="135">
        <v>2768833.2610896</v>
      </c>
      <c r="S33" s="135">
        <v>94820.44</v>
      </c>
      <c r="T33" s="135">
        <v>575</v>
      </c>
      <c r="U33" s="135">
        <v>140</v>
      </c>
      <c r="V33" s="135">
        <v>60</v>
      </c>
      <c r="W33" s="135">
        <v>2271291.9099999997</v>
      </c>
      <c r="X33" s="135">
        <v>528605.3306802481</v>
      </c>
      <c r="Y33" s="135">
        <v>433085.07003357384</v>
      </c>
      <c r="Z33" s="135">
        <v>371</v>
      </c>
      <c r="AA33" s="135">
        <v>1292605.1768677998</v>
      </c>
      <c r="AB33" s="135">
        <v>2173999.9</v>
      </c>
      <c r="AC33" s="135">
        <v>1238660.69</v>
      </c>
      <c r="AD33" s="65"/>
      <c r="AE33" s="65"/>
      <c r="AF33" s="65"/>
      <c r="AG33" s="65"/>
      <c r="AH33" s="65"/>
      <c r="AI33" s="65"/>
      <c r="AJ33" s="65"/>
      <c r="AK33" s="65"/>
      <c r="AL33" s="65"/>
    </row>
    <row r="34" spans="1:38" ht="51" customHeight="1">
      <c r="A34" s="45" t="s">
        <v>36</v>
      </c>
      <c r="B34" s="135">
        <v>151</v>
      </c>
      <c r="C34" s="135">
        <v>151</v>
      </c>
      <c r="D34" s="135">
        <v>152</v>
      </c>
      <c r="E34" s="135">
        <v>151</v>
      </c>
      <c r="F34" s="135">
        <v>151</v>
      </c>
      <c r="G34" s="135">
        <v>152</v>
      </c>
      <c r="H34" s="135">
        <v>3164.81</v>
      </c>
      <c r="I34" s="135">
        <v>2399.7000000000003</v>
      </c>
      <c r="J34" s="135">
        <v>0</v>
      </c>
      <c r="K34" s="135">
        <v>72.6</v>
      </c>
      <c r="L34" s="135">
        <v>0</v>
      </c>
      <c r="M34" s="135">
        <v>3013.27</v>
      </c>
      <c r="N34" s="135">
        <v>1993.67</v>
      </c>
      <c r="O34" s="135">
        <v>60.18</v>
      </c>
      <c r="P34" s="135"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65"/>
      <c r="AE34" s="65"/>
      <c r="AF34" s="65"/>
      <c r="AG34" s="65"/>
      <c r="AH34" s="65"/>
      <c r="AI34" s="65"/>
      <c r="AJ34" s="65"/>
      <c r="AK34" s="65"/>
      <c r="AL34" s="65"/>
    </row>
    <row r="35" spans="1:38" ht="51" customHeight="1">
      <c r="A35" s="45" t="s">
        <v>37</v>
      </c>
      <c r="B35" s="135">
        <v>269411</v>
      </c>
      <c r="C35" s="135">
        <v>257371</v>
      </c>
      <c r="D35" s="135">
        <v>581678</v>
      </c>
      <c r="E35" s="135">
        <v>996609</v>
      </c>
      <c r="F35" s="135">
        <v>710764</v>
      </c>
      <c r="G35" s="135">
        <v>1645052</v>
      </c>
      <c r="H35" s="135">
        <v>21081071.57999992</v>
      </c>
      <c r="I35" s="135">
        <v>9079512.887295801</v>
      </c>
      <c r="J35" s="135">
        <v>528295.2165</v>
      </c>
      <c r="K35" s="135">
        <v>337198.54393440014</v>
      </c>
      <c r="L35" s="135">
        <v>719469.6571027001</v>
      </c>
      <c r="M35" s="135">
        <v>19709031.110714998</v>
      </c>
      <c r="N35" s="135">
        <v>17061445.775772687</v>
      </c>
      <c r="O35" s="135">
        <v>371192.4864407942</v>
      </c>
      <c r="P35" s="135">
        <v>12677</v>
      </c>
      <c r="Q35" s="135">
        <v>1093</v>
      </c>
      <c r="R35" s="135">
        <v>5965709.046247037</v>
      </c>
      <c r="S35" s="135">
        <v>631394.1860553</v>
      </c>
      <c r="T35" s="135">
        <v>11828</v>
      </c>
      <c r="U35" s="135">
        <v>3120</v>
      </c>
      <c r="V35" s="135">
        <v>2173</v>
      </c>
      <c r="W35" s="135">
        <v>5651201.5027682</v>
      </c>
      <c r="X35" s="135">
        <v>2210394.092222265</v>
      </c>
      <c r="Y35" s="135">
        <v>1683983.8516242174</v>
      </c>
      <c r="Z35" s="135">
        <v>1449</v>
      </c>
      <c r="AA35" s="135">
        <v>635562.1173236001</v>
      </c>
      <c r="AB35" s="135">
        <v>25748.59</v>
      </c>
      <c r="AC35" s="135">
        <v>29059.99</v>
      </c>
      <c r="AD35" s="65"/>
      <c r="AE35" s="65"/>
      <c r="AF35" s="65"/>
      <c r="AG35" s="65"/>
      <c r="AH35" s="65"/>
      <c r="AI35" s="65"/>
      <c r="AJ35" s="65"/>
      <c r="AK35" s="65"/>
      <c r="AL35" s="65"/>
    </row>
    <row r="36" spans="1:29" ht="51" customHeight="1">
      <c r="A36" s="42" t="s">
        <v>38</v>
      </c>
      <c r="B36" s="135">
        <v>5852020</v>
      </c>
      <c r="C36" s="135">
        <v>5494514</v>
      </c>
      <c r="D36" s="135">
        <v>7098814</v>
      </c>
      <c r="E36" s="135">
        <v>11672594.370000001</v>
      </c>
      <c r="F36" s="135">
        <v>9387216.370000001</v>
      </c>
      <c r="G36" s="135">
        <v>12078695.1</v>
      </c>
      <c r="H36" s="135">
        <v>1752087030.7385335</v>
      </c>
      <c r="I36" s="135">
        <v>1505803908.1648433</v>
      </c>
      <c r="J36" s="135">
        <v>49249750.803865105</v>
      </c>
      <c r="K36" s="135">
        <v>60364841.59082939</v>
      </c>
      <c r="L36" s="135">
        <v>85958118.9226348</v>
      </c>
      <c r="M36" s="135">
        <v>1612760858.5695422</v>
      </c>
      <c r="N36" s="135">
        <v>1222041944.4022539</v>
      </c>
      <c r="O36" s="135">
        <v>29689045.460275788</v>
      </c>
      <c r="P36" s="135">
        <v>1226699</v>
      </c>
      <c r="Q36" s="135">
        <v>2444468.3</v>
      </c>
      <c r="R36" s="135">
        <v>996182098.6102426</v>
      </c>
      <c r="S36" s="135">
        <v>253347172.98835623</v>
      </c>
      <c r="T36" s="135">
        <v>1190031</v>
      </c>
      <c r="U36" s="135">
        <v>263603</v>
      </c>
      <c r="V36" s="135">
        <v>188693</v>
      </c>
      <c r="W36" s="135">
        <v>874891885.0960106</v>
      </c>
      <c r="X36" s="135">
        <v>495656911.81825596</v>
      </c>
      <c r="Y36" s="135">
        <v>361859219.4695637</v>
      </c>
      <c r="Z36" s="135">
        <v>78403</v>
      </c>
      <c r="AA36" s="135">
        <v>81442306.47766556</v>
      </c>
      <c r="AB36" s="135">
        <v>7206701.256999999</v>
      </c>
      <c r="AC36" s="135">
        <v>67314781.49400002</v>
      </c>
    </row>
    <row r="37" ht="51" customHeight="1">
      <c r="W37" s="65"/>
    </row>
  </sheetData>
  <sheetProtection/>
  <mergeCells count="28">
    <mergeCell ref="A1:AC3"/>
    <mergeCell ref="D5:D6"/>
    <mergeCell ref="W5:Y5"/>
    <mergeCell ref="J5:J6"/>
    <mergeCell ref="H4:J4"/>
    <mergeCell ref="AB4:AB6"/>
    <mergeCell ref="Z5:Z6"/>
    <mergeCell ref="I5:I6"/>
    <mergeCell ref="Z4:AA4"/>
    <mergeCell ref="AC4:AC6"/>
    <mergeCell ref="H5:H6"/>
    <mergeCell ref="R5:S5"/>
    <mergeCell ref="T4:Y4"/>
    <mergeCell ref="M4:N4"/>
    <mergeCell ref="O4:O6"/>
    <mergeCell ref="N5:N6"/>
    <mergeCell ref="M5:M6"/>
    <mergeCell ref="T5:V5"/>
    <mergeCell ref="E4:G4"/>
    <mergeCell ref="AA5:AA6"/>
    <mergeCell ref="A4:A6"/>
    <mergeCell ref="P4:S4"/>
    <mergeCell ref="K4:L5"/>
    <mergeCell ref="G5:G6"/>
    <mergeCell ref="B4:D4"/>
    <mergeCell ref="E5:F5"/>
    <mergeCell ref="P5:Q5"/>
    <mergeCell ref="B5:C5"/>
  </mergeCells>
  <printOptions/>
  <pageMargins left="0.1968503937007874" right="0.1968503937007874" top="0.4330708661417323" bottom="0.5118110236220472" header="0.1968503937007874" footer="0.2362204724409449"/>
  <pageSetup fitToHeight="3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Teodora Panayotova</cp:lastModifiedBy>
  <cp:lastPrinted>2017-08-10T08:15:56Z</cp:lastPrinted>
  <dcterms:created xsi:type="dcterms:W3CDTF">2002-03-05T12:07:18Z</dcterms:created>
  <dcterms:modified xsi:type="dcterms:W3CDTF">2018-02-28T08:48:38Z</dcterms:modified>
  <cp:category/>
  <cp:version/>
  <cp:contentType/>
  <cp:contentStatus/>
</cp:coreProperties>
</file>