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30" tabRatio="864" activeTab="0"/>
  </bookViews>
  <sheets>
    <sheet name="Premiums " sheetId="1" r:id="rId1"/>
    <sheet name="Payments" sheetId="2" r:id="rId2"/>
    <sheet name="Prem-Pay-Total" sheetId="3" r:id="rId3"/>
    <sheet name="TP Част 1" sheetId="4" r:id="rId4"/>
    <sheet name="TP Част 2" sheetId="5" r:id="rId5"/>
    <sheet name="Технически резултат" sheetId="6" r:id="rId6"/>
    <sheet name="TO.3" sheetId="7" state="hidden" r:id="rId7"/>
    <sheet name="Разходи" sheetId="8" r:id="rId8"/>
    <sheet name="Премии, Обезщетения" sheetId="9" r:id="rId9"/>
    <sheet name="Пас. Презастраховане" sheetId="10" r:id="rId10"/>
    <sheet name="Акт. Презастраховане" sheetId="11" r:id="rId11"/>
    <sheet name="ЕИП-ОЗ" sheetId="12" r:id="rId12"/>
    <sheet name="Баланс" sheetId="13" r:id="rId13"/>
    <sheet name="ОПЗ" sheetId="14" r:id="rId14"/>
    <sheet name="Списък с банки" sheetId="15" state="veryHidden" r:id="rId15"/>
    <sheet name="Списък с валути" sheetId="16" state="veryHidden" r:id="rId16"/>
    <sheet name="Държави по ЕИП" sheetId="17" state="veryHidden" r:id="rId17"/>
    <sheet name="Имоти" sheetId="18" state="veryHidden" r:id="rId18"/>
    <sheet name="Видове застраховки" sheetId="19" state="veryHidden" r:id="rId19"/>
  </sheets>
  <externalReferences>
    <externalReference r:id="rId22"/>
    <externalReference r:id="rId23"/>
    <externalReference r:id="rId24"/>
    <externalReference r:id="rId25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god95" localSheetId="0">'[1]база'!#REF!</definedName>
    <definedName name="_god95">'[1]база'!#REF!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 localSheetId="0">#REF!</definedName>
    <definedName name="asd">#REF!</definedName>
    <definedName name="banka">'Списък с банки'!$C$2:$C$30</definedName>
    <definedName name="dargava">'Държави по ЕИП'!$C$2:$C$57</definedName>
    <definedName name="dividents" localSheetId="0">#REF!</definedName>
    <definedName name="dividents">#REF!</definedName>
    <definedName name="DS0_S0" localSheetId="0">OFFSET(#REF!,1,-1,MAX(2,COUNTA(OFFSET(#REF!,1,0,16382,1))+1),1)</definedName>
    <definedName name="DS0_S0">OFFSET(#REF!,1,-1,MAX(2,COUNTA(OFFSET(#REF!,1,0,16382,1))+1),1)</definedName>
    <definedName name="DS0_S1" localSheetId="0">OFFSET(#REF!,1,0,MAX(2,COUNTA(OFFSET(#REF!,1,0,16382,1))+1),1)</definedName>
    <definedName name="DS0_S1">OFFSET(#REF!,1,0,MAX(2,COUNTA(OFFSET(#REF!,1,0,16382,1))+1),1)</definedName>
    <definedName name="fghj" localSheetId="0">#REF!</definedName>
    <definedName name="fghj">#REF!</definedName>
    <definedName name="gfhj" localSheetId="0">#REF!</definedName>
    <definedName name="gfhj">#REF!</definedName>
    <definedName name="Increase_in_premium" localSheetId="0">#REF!</definedName>
    <definedName name="Increase_in_premium">#REF!</definedName>
    <definedName name="maxRate" localSheetId="0">#REF!</definedName>
    <definedName name="maxRate">#REF!</definedName>
    <definedName name="minRate" localSheetId="0">#REF!</definedName>
    <definedName name="minRate">#REF!</definedName>
    <definedName name="other" localSheetId="0">#REF!</definedName>
    <definedName name="other">#REF!</definedName>
    <definedName name="other2" localSheetId="0">#REF!</definedName>
    <definedName name="other2">#REF!</definedName>
    <definedName name="P158_2451" localSheetId="14">'Списък с банки'!#REF!</definedName>
    <definedName name="P186_2869" localSheetId="14">'Списък с банки'!#REF!</definedName>
    <definedName name="P309_4668" localSheetId="14">'Списък с банки'!#REF!</definedName>
    <definedName name="PP" localSheetId="0">'[2]Граница-спрямо премиите 2006'!#REF!</definedName>
    <definedName name="PP">'[2]Граница-спрямо премиите 2006'!#REF!</definedName>
    <definedName name="Premium_earned_1999" localSheetId="0">#REF!</definedName>
    <definedName name="Premium_earned_1999">#REF!</definedName>
    <definedName name="Premium_earned_2000" localSheetId="0">#REF!</definedName>
    <definedName name="Premium_earned_2000">#REF!</definedName>
    <definedName name="Premium2000" localSheetId="0">#REF!</definedName>
    <definedName name="Premium2000">#REF!</definedName>
    <definedName name="Premium99" localSheetId="0">#REF!</definedName>
    <definedName name="Premium99">#REF!</definedName>
    <definedName name="PremiumIncrease" localSheetId="0">#REF!</definedName>
    <definedName name="PremiumIncrease">#REF!</definedName>
    <definedName name="_xlnm.Print_Area" localSheetId="1">'Payments'!$A$1:$BF$36</definedName>
    <definedName name="_xlnm.Print_Area" localSheetId="0">'Premiums '!$A$1:$BF$37</definedName>
    <definedName name="_xlnm.Print_Area" localSheetId="2">'Prem-Pay-Total'!$A$1:$K$61</definedName>
    <definedName name="_xlnm.Print_Area" localSheetId="6">'TO.3'!$A$1:$E$38</definedName>
    <definedName name="_xlnm.Print_Area" localSheetId="3">'TP Част 1'!$A$1:$AB$38</definedName>
    <definedName name="_xlnm.Print_Area" localSheetId="4">'TP Част 2'!$A$1:$AN$38</definedName>
    <definedName name="_xlnm.Print_Area" localSheetId="10">'Акт. Презастраховане'!$A$1:$P$36</definedName>
    <definedName name="_xlnm.Print_Area" localSheetId="12">'Баланс'!$A$1:$AC$135</definedName>
    <definedName name="_xlnm.Print_Area" localSheetId="11">'ЕИП-ОЗ'!$A$1:$H$35</definedName>
    <definedName name="_xlnm.Print_Area" localSheetId="13">'ОПЗ'!$A$2:$AD$122</definedName>
    <definedName name="_xlnm.Print_Area" localSheetId="9">'Пас. Презастраховане'!$A$1:$O$37</definedName>
    <definedName name="_xlnm.Print_Area" localSheetId="8">'Премии, Обезщетения'!$A$1:$AC$36</definedName>
    <definedName name="_xlnm.Print_Area" localSheetId="7">'Разходи'!$A$1:$J$36</definedName>
    <definedName name="_xlnm.Print_Titles" localSheetId="1">'Payments'!$A:$B</definedName>
    <definedName name="_xlnm.Print_Titles" localSheetId="0">'Premiums '!$A:$B</definedName>
    <definedName name="_xlnm.Print_Titles" localSheetId="2">'Prem-Pay-Total'!$A:$B</definedName>
    <definedName name="_xlnm.Print_Titles" localSheetId="3">'TP Част 1'!$A:$A</definedName>
    <definedName name="_xlnm.Print_Titles" localSheetId="4">'TP Част 2'!$A:$A</definedName>
    <definedName name="_xlnm.Print_Titles" localSheetId="10">'Акт. Презастраховане'!$A:$A</definedName>
    <definedName name="_xlnm.Print_Titles" localSheetId="12">'Баланс'!$A:$B</definedName>
    <definedName name="_xlnm.Print_Titles" localSheetId="11">'ЕИП-ОЗ'!$A:$A</definedName>
    <definedName name="_xlnm.Print_Titles" localSheetId="13">'ОПЗ'!$A:$B</definedName>
    <definedName name="_xlnm.Print_Titles" localSheetId="9">'Пас. Презастраховане'!$A:$A</definedName>
    <definedName name="_xlnm.Print_Titles" localSheetId="8">'Премии, Обезщетения'!$A:$A</definedName>
    <definedName name="_xlnm.Print_Titles" localSheetId="7">'Разходи'!$A:$A</definedName>
    <definedName name="_xlnm.Print_Titles" localSheetId="5">'Технически резултат'!$A:$A</definedName>
    <definedName name="profit1" localSheetId="0">#REF!</definedName>
    <definedName name="profit1">#REF!</definedName>
    <definedName name="Profit2" localSheetId="0">#REF!</definedName>
    <definedName name="Profit2">#REF!</definedName>
    <definedName name="Rate31" localSheetId="0">#REF!</definedName>
    <definedName name="Rate31">#REF!</definedName>
    <definedName name="sd" localSheetId="0">#REF!</definedName>
    <definedName name="sd">#REF!</definedName>
    <definedName name="services" localSheetId="0">#REF!</definedName>
    <definedName name="services">#REF!</definedName>
    <definedName name="typeins">#REF!</definedName>
    <definedName name="valuti">'Списък с валути'!$C$2:$C$43</definedName>
    <definedName name="XS014562443">'[3]T-Securities_Trade 2001'!$F$5</definedName>
    <definedName name="АКВИЗ" localSheetId="0">#REF!</definedName>
    <definedName name="АКВИЗ">#REF!</definedName>
    <definedName name="Валути">'Списък с валути'!$C$2:$C$43</definedName>
    <definedName name="гг" localSheetId="0">'[2]Граница-спрямо премиите 2006'!#REF!</definedName>
    <definedName name="гг">'[2]Граница-спрямо премиите 2006'!#REF!</definedName>
    <definedName name="ГФ" localSheetId="0">#REF!</definedName>
    <definedName name="ГФ">#REF!</definedName>
    <definedName name="ДЗН" localSheetId="0">#REF!</definedName>
    <definedName name="ДЗН">#REF!</definedName>
    <definedName name="Държава">'Държави по ЕИП'!$C$2:$C$57</definedName>
    <definedName name="ЕИП">'Държави по ЕИП'!$F$2:$F$33</definedName>
    <definedName name="Застраховки">'Видове застраховки'!$A$2:$A$30</definedName>
    <definedName name="ИЗГ_ДОГ" localSheetId="0">#REF!</definedName>
    <definedName name="ИЗГ_ДОГ">#REF!</definedName>
    <definedName name="ИЗПЛ_АКТ_З" localSheetId="0">#REF!</definedName>
    <definedName name="ИЗПЛ_АКТ_З">#REF!</definedName>
    <definedName name="ИЗПЛ_ДИР_З" localSheetId="0">#REF!</definedName>
    <definedName name="ИЗПЛ_ДИР_З">#REF!</definedName>
    <definedName name="Имоти">'Имоти'!$C$2:$C$56</definedName>
    <definedName name="КОМ" localSheetId="0">#REF!</definedName>
    <definedName name="КОМ">#REF!</definedName>
    <definedName name="КОРП_Д" localSheetId="0">#REF!</definedName>
    <definedName name="КОРП_Д">#REF!</definedName>
    <definedName name="КОРП_ДАН" localSheetId="0">#REF!</definedName>
    <definedName name="КОРП_ДАН">#REF!</definedName>
    <definedName name="НЕТО_П" localSheetId="0">#REF!</definedName>
    <definedName name="НЕТО_П">#REF!</definedName>
    <definedName name="ОБЕЗЩ_ПРЕЗ" localSheetId="0">#REF!</definedName>
    <definedName name="ОБЕЗЩ_ПРЕЗ">#REF!</definedName>
    <definedName name="ОБР_ПРЕДЛ" localSheetId="0">#REF!</definedName>
    <definedName name="ОБР_ПРЕДЛ">#REF!</definedName>
    <definedName name="ОРГ_Р" localSheetId="0">#REF!</definedName>
    <definedName name="ОРГ_Р">#REF!</definedName>
    <definedName name="П1">'[2]Граница-спрямо премиите 2006'!$B$45</definedName>
    <definedName name="П2">'[2]Граница-спрямо премиите 2006'!$B$48</definedName>
    <definedName name="ПП">'[2]Граница-спрямо премиите 2006'!$B$2</definedName>
    <definedName name="ПП_ПР_АКПР" localSheetId="0">#REF!</definedName>
    <definedName name="ПП_ПР_АКПР">#REF!</definedName>
    <definedName name="ППкрай">'[2]Граница-спрямо премиите 2006'!$B$8</definedName>
    <definedName name="ППн" localSheetId="0">'[2]Граница-спрямо премиите 2006'!#REF!</definedName>
    <definedName name="ППн">'[2]Граница-спрямо премиите 2006'!#REF!</definedName>
    <definedName name="ППначало">'[2]Граница-спрямо премиите 2006'!$B$5</definedName>
    <definedName name="ППркрай11">'[2]Граница-спрямо премиите 2006'!$B$19</definedName>
    <definedName name="ППркрай12">'[2]Граница-спрямо премиите 2006'!$B$30</definedName>
    <definedName name="ППркрай13">'[2]Граница-спрямо премиите 2006'!$B$41</definedName>
    <definedName name="ППрначало11">'[2]Граница-спрямо премиите 2006'!$B$16</definedName>
    <definedName name="ППрначало12">'[2]Граница-спрямо премиите 2006'!$B$27</definedName>
    <definedName name="ППрначало13">'[2]Граница-спрямо премиите 2006'!$B$38</definedName>
    <definedName name="ПР_М" localSheetId="0">#REF!</definedName>
    <definedName name="ПР_М">#REF!</definedName>
    <definedName name="Пр11">'[2]Граница-спрямо премиите 2006'!$B$13</definedName>
    <definedName name="Пр12">'[2]Граница-спрямо премиите 2006'!$B$24</definedName>
    <definedName name="Пр13">'[2]Граница-спрямо премиите 2006'!$B$35</definedName>
    <definedName name="ПРЕМ_АКТ_ПР" localSheetId="0">#REF!</definedName>
    <definedName name="ПРЕМ_АКТ_ПР">#REF!</definedName>
    <definedName name="ПРЕМ_ДИР_З" localSheetId="0">#REF!</definedName>
    <definedName name="ПРЕМ_ДИР_З">#REF!</definedName>
    <definedName name="проц_необ" localSheetId="0">#REF!</definedName>
    <definedName name="проц_необ">#REF!</definedName>
    <definedName name="проц_необ_пас" localSheetId="0">#REF!</definedName>
    <definedName name="проц_необ_пас">#REF!</definedName>
    <definedName name="ПРОЦ_РЕГР" localSheetId="0">#REF!</definedName>
    <definedName name="ПРОЦ_РЕГР">#REF!</definedName>
    <definedName name="Р_ЦУ" localSheetId="0">#REF!</definedName>
    <definedName name="Р_ЦУ">#REF!</definedName>
    <definedName name="РЕКЛАМА" localSheetId="0">#REF!</definedName>
    <definedName name="РЕКЛАМА">#REF!</definedName>
    <definedName name="СМ661" localSheetId="0">#REF!</definedName>
    <definedName name="СМ661">#REF!</definedName>
    <definedName name="СМ681" localSheetId="0">#REF!</definedName>
    <definedName name="СМ681">#REF!</definedName>
    <definedName name="Ф_ЗЕМ" localSheetId="0">#REF!</definedName>
    <definedName name="Ф_ЗЕМ">#REF!</definedName>
  </definedNames>
  <calcPr fullCalcOnLoad="1"/>
</workbook>
</file>

<file path=xl/sharedStrings.xml><?xml version="1.0" encoding="utf-8"?>
<sst xmlns="http://schemas.openxmlformats.org/spreadsheetml/2006/main" count="1792" uniqueCount="878">
  <si>
    <t>Резерв за неизтекли рискове</t>
  </si>
  <si>
    <t>Брутен размер</t>
  </si>
  <si>
    <t>СТОРНИРАНИ ПРЕМИИ ОТ ОТСТЪПЕНИЯ ПРЕМИЕН ПРИХОД</t>
  </si>
  <si>
    <t>Брой новосключени договори</t>
  </si>
  <si>
    <t>Изплатени претенции</t>
  </si>
  <si>
    <t>Изплатени комисиони</t>
  </si>
  <si>
    <t>Начислен данък по Закона за данък върху застрахователните премии</t>
  </si>
  <si>
    <t>ОТКАЗАНИ ПРЕТЕНЦИИ</t>
  </si>
  <si>
    <t>РАЗМЕР НА ВЪРНАТИТЕ ПРЕМИИ И ОТПИСАНИТЕ ВЗЕМАНИЯ ПО ПРЕДСРОЧНО ПРЕКРАТЕНИ ДОГОВОРИ</t>
  </si>
  <si>
    <t>Дял на презастрахователите в отложените аквизиционни разходи</t>
  </si>
  <si>
    <t>Други натрупвания и доход за бъдещи периоди</t>
  </si>
  <si>
    <t>ДРУГИ РЕЗЕРВИ ПО АКТИВНО ПРЕЗАСТРАХОВАНЕ</t>
  </si>
  <si>
    <t>в т.ч. разходи за уреждане на претенции</t>
  </si>
  <si>
    <t>АКВИЗИЦИОННИ КОМИСИОНИ</t>
  </si>
  <si>
    <t>ИНКАСОВИ КОМИСИОНИ</t>
  </si>
  <si>
    <t>ПРЕНОС-ПРЕМИЕН РЕЗЕРВ</t>
  </si>
  <si>
    <t>РЕЗЕРВ ЗА ПРЕДСТОЯЩИ ПЛАЩАНИЯ</t>
  </si>
  <si>
    <t>ЗАПАСЕН ФОНД</t>
  </si>
  <si>
    <t>БРУТЕН РАЗМЕР</t>
  </si>
  <si>
    <t>в т.ч. дял на презастрахователя</t>
  </si>
  <si>
    <t>1. ЗАСТРАХОВКА "ЗЛОПОЛУКА"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</si>
  <si>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</si>
  <si>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</si>
  <si>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</si>
  <si>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</si>
  <si>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</si>
  <si>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</si>
  <si>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</si>
  <si>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</si>
  <si>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</si>
  <si>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</si>
  <si>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</si>
  <si>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</si>
  <si>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</si>
  <si>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</si>
  <si>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</si>
  <si>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</si>
  <si>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</si>
  <si>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ОБЩО:</t>
  </si>
  <si>
    <t>ПРЕКИ АКВИЗИЦИОННИ РАЗХОДИ</t>
  </si>
  <si>
    <t>АДМИНИСТРАТИВНИ РАЗХОДИ, СВЪРЗАНИ СЪС ЗАСТРАХОВАНЕТО</t>
  </si>
  <si>
    <t>ОБЩО РАЗХОДИ</t>
  </si>
  <si>
    <t>ДРУГИ ПРЕКИ АКВИЗИЦИОННИ РАЗХОДИ</t>
  </si>
  <si>
    <t>ЗА РЕКЛАМА</t>
  </si>
  <si>
    <t>ДРУГИ КОСВЕНИ АКВ. РАЗХОДИ</t>
  </si>
  <si>
    <t>Фактически</t>
  </si>
  <si>
    <t xml:space="preserve">БРОЙ ЗАСТРАХОВАТЕЛНИ ДОГОВОРИ  </t>
  </si>
  <si>
    <t xml:space="preserve">ПОЛУЧЕНИ ПРЕМИИ </t>
  </si>
  <si>
    <t>ПРИХОДИ ОТ УЧАСТИЕ В РЕЗУЛТАТА ОТ ПРЕЗАСТРАХОВАНЕ</t>
  </si>
  <si>
    <t>ОБЩ РАЗМЕР</t>
  </si>
  <si>
    <t>РАЗХОДИ ЗА УЧАСТИЕ В РЕЗУЛТАТА ОТ ПРЕЗАСТРАХОВАНЕ</t>
  </si>
  <si>
    <t>ДРУГИ АДМИНИСТРАТИВНИ РАЗХОДИ</t>
  </si>
  <si>
    <t>в т.ч. дял на резерва за възникнали, но непредявени претенции</t>
  </si>
  <si>
    <t>ДРУГИ РЕЗЕРВИ, ОДОБРЕНИ ОТ КФН</t>
  </si>
  <si>
    <t>РЕЗЕРВ ЗА БОНУСИ И ОТСТЪПКИ</t>
  </si>
  <si>
    <t>в т.ч. 
ПО НОВОСКЛЮЧЕНИ ДОГОВОРИ</t>
  </si>
  <si>
    <t>ОБЩ БРОЙ</t>
  </si>
  <si>
    <t>Представляващ:</t>
  </si>
  <si>
    <t>Изготвил:</t>
  </si>
  <si>
    <t>РАЗХОДИ ЗА УРЕЖДАНЕ НА ПРЕТЕНЦИИ</t>
  </si>
  <si>
    <t xml:space="preserve">Дата: </t>
  </si>
  <si>
    <t>РЕЗЕРВ ЗА НЕИЗТЕКЛИ РИСКОВЕ</t>
  </si>
  <si>
    <t>РАЗХОДИ ЗА ДАНЪЦИ, ТАКСИ, ОТЧИСЛЕНИЯ ЗА ФОНДОВЕ И ДР.</t>
  </si>
  <si>
    <t>ДЯЛ НА ПРЕЗАСТРАХОВАТЕЛЯ В ИЗПЛАТЕНИТЕ  ОБЕЗЩЕТЕНИЯ</t>
  </si>
  <si>
    <t>ОТСТЪПЕНИ ПРЕМИИ, ПО ДОГОВОРИ ПЛАСИРАНИ НА ПРЕЗАСТРАХОВАТЕЛЯ</t>
  </si>
  <si>
    <t>ПРИХОДИ ОТ КОМИСИОНИ, ПО ДОГОВОРИ ПЛАСИРАНИ НА ПРЕЗАСТРАХОВАТЕЛЯ</t>
  </si>
  <si>
    <t xml:space="preserve">ПРЕТЕНЦИИ, ПРЕДЯВЕНИ ПРЕЗ ПЕРИОДА </t>
  </si>
  <si>
    <t xml:space="preserve">БРОЙ </t>
  </si>
  <si>
    <t>ПРЕДЯВЕНА СУМА</t>
  </si>
  <si>
    <t>БРОЙ</t>
  </si>
  <si>
    <t>СУМА</t>
  </si>
  <si>
    <t>ОБЩА СУМА</t>
  </si>
  <si>
    <t xml:space="preserve">в т.ч. просрочени вземания със закъснение от 61 до 90 дни </t>
  </si>
  <si>
    <t>в т.ч. просрочени вземания със закъснение над 90 дни</t>
  </si>
  <si>
    <t>в т.ч. просрочени вземания със закъснение от 31 до 60 дни</t>
  </si>
  <si>
    <t>в т.ч. размер на резерва (вкл. и IBNR) по събития от предходни години</t>
  </si>
  <si>
    <t>в т.ч. просрочени вземания със закъснение от 90 до 180дни</t>
  </si>
  <si>
    <t xml:space="preserve">в т.ч. просрочени вземания със закъснение от 181 до 360 дни </t>
  </si>
  <si>
    <t>в т.ч. просрочени вземания със закъснение над 360 дни</t>
  </si>
  <si>
    <t>в т.ч. просрочени вземания, по договори с изтекъл срок</t>
  </si>
  <si>
    <t>БРУТЕН ПРЕМИЕН ПРИХОД</t>
  </si>
  <si>
    <t>БРОЙ ЗАСТРАХОВАНИ ОБЕКТИ*</t>
  </si>
  <si>
    <t>ДЕЙСТВАЩИ ДОГОВОРИ КЪМ 31.12 НА ОТЧ. ГОД.</t>
  </si>
  <si>
    <t>ОБЩО</t>
  </si>
  <si>
    <t xml:space="preserve"> СКЛЮЧЕНИ ОТ 01.01. ДО КРАЯ НА ТРИМЕСЕЧИЕТО</t>
  </si>
  <si>
    <t>ПО ДЕЙСТВАЩИ ДОГОВОРИ КЪМ КРАЯ НА ТРИМЕСЕЧИЕТО</t>
  </si>
  <si>
    <t xml:space="preserve"> ПО СКЛЮЧЕНИ ОТ 01.01. ДО КРАЯ НА ТРИМЕСЕЧИЕТО </t>
  </si>
  <si>
    <t>ДЯЛ НА ПРЕЗАСТРАХОВАТЕЛЯ В РЕЗЕРВА ЗА ПРЕДСТОЯЩИ ПЛАЩАНИЯ</t>
  </si>
  <si>
    <t>ДЯЛ НА ПРЕЗАСТРАХОВАТЕЛЯ В ДРУГИ РЕЗЕРВИ</t>
  </si>
  <si>
    <t>Премиен приход</t>
  </si>
  <si>
    <t>Дял на презастрахователите в отсрочените аквизиционни разходи</t>
  </si>
  <si>
    <t>n-1 год.</t>
  </si>
  <si>
    <t>n-2 год.</t>
  </si>
  <si>
    <t>n-3 год.</t>
  </si>
  <si>
    <t>n-4 год.</t>
  </si>
  <si>
    <t>n-5 год.</t>
  </si>
  <si>
    <t>ЗАДЪРЖАНИ ДЕПОЗИТИ ВЪВ ВРЪЗКА С ПРЕНОС-ПРЕМИЙНИЯ РЕЗЕРВ</t>
  </si>
  <si>
    <t>ЗАДЪРЖАНИ ДЕПОЗИТИ ВЪВ ВРЪЗКА С РЕЗЕРВА ЗА ПРЕДСТОЯЩИ ПЛАЩАНИЯ</t>
  </si>
  <si>
    <t>ЗАДЪРЖАНИ ДЕПОЗИТИ ВЪВ ВРЪЗКА С ДРУГИ РЕЗЕРВИ</t>
  </si>
  <si>
    <t>ДРУГИ (различни от дял в техническите резерви) ВЗЕМАНИЯ ОТ ПРЕЗАСТРАХОВАТЕЛЯ</t>
  </si>
  <si>
    <t>ДРУГИ (различни от задържани депозити) ЗАДЪЛЖЕНИЯ КЪМ ПРЕЗАСТРАХОВАТЕЛЯ</t>
  </si>
  <si>
    <t>А.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</si>
  <si>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</si>
  <si>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</si>
  <si>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</si>
  <si>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</si>
  <si>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</si>
  <si>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</si>
  <si>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</si>
  <si>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</si>
  <si>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</si>
  <si>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</si>
  <si>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</si>
  <si>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Б.</t>
  </si>
  <si>
    <t>№</t>
  </si>
  <si>
    <t>Общо:</t>
  </si>
  <si>
    <t>Общо по раздел Ж</t>
  </si>
  <si>
    <t>ІІІ</t>
  </si>
  <si>
    <t>ІV.</t>
  </si>
  <si>
    <t>V.</t>
  </si>
  <si>
    <t>VІ.</t>
  </si>
  <si>
    <t>Други</t>
  </si>
  <si>
    <t>други</t>
  </si>
  <si>
    <t xml:space="preserve"> </t>
  </si>
  <si>
    <t>Пореден номер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</si>
  <si>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</si>
  <si>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</si>
  <si>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</si>
  <si>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</si>
  <si>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</si>
  <si>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</si>
  <si>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</si>
  <si>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</si>
  <si>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</si>
  <si>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</si>
  <si>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</si>
  <si>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</si>
  <si>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</si>
  <si>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</si>
  <si>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</si>
  <si>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</si>
  <si>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</si>
  <si>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</si>
  <si>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Код на валута</t>
  </si>
  <si>
    <t>текст на валута</t>
  </si>
  <si>
    <t>AUD</t>
  </si>
  <si>
    <t>Австралийски долар</t>
  </si>
  <si>
    <t>BGN</t>
  </si>
  <si>
    <t xml:space="preserve">Български лев 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</si>
  <si>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</si>
  <si>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</si>
  <si>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</si>
  <si>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</si>
  <si>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</si>
  <si>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</si>
  <si>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</si>
  <si>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</si>
  <si>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</si>
  <si>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</si>
  <si>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</si>
  <si>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</si>
  <si>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EUR</t>
  </si>
  <si>
    <t>Евро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</si>
  <si>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</si>
  <si>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</si>
  <si>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</si>
  <si>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</si>
  <si>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</si>
  <si>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</si>
  <si>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</si>
  <si>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</si>
  <si>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</si>
  <si>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</si>
  <si>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</si>
  <si>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</si>
  <si>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</si>
  <si>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</si>
  <si>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</si>
  <si>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</si>
  <si>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</si>
  <si>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</si>
  <si>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</si>
  <si>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</si>
  <si>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</si>
  <si>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</si>
  <si>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</si>
  <si>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</si>
  <si>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</si>
  <si>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</si>
  <si>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</si>
  <si>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</si>
  <si>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</si>
  <si>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</si>
  <si>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</si>
  <si>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</si>
  <si>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</si>
  <si>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</si>
  <si>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</si>
  <si>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</si>
  <si>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</si>
  <si>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</si>
  <si>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</si>
  <si>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</si>
  <si>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</si>
  <si>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</si>
  <si>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</si>
  <si>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</si>
  <si>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</si>
  <si>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</si>
  <si>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</si>
  <si>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</si>
  <si>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</si>
  <si>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</si>
  <si>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</si>
  <si>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</si>
  <si>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</si>
  <si>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</si>
  <si>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 xml:space="preserve"> PHP</t>
  </si>
  <si>
    <t>Филипинско песо</t>
  </si>
  <si>
    <t xml:space="preserve"> HKD</t>
  </si>
  <si>
    <t>Хонконгски долар</t>
  </si>
  <si>
    <t>OTH</t>
  </si>
  <si>
    <t>Код на държава</t>
  </si>
  <si>
    <t>Име на държава</t>
  </si>
  <si>
    <t>AU</t>
  </si>
  <si>
    <t> Австралия</t>
  </si>
  <si>
    <t>AT</t>
  </si>
  <si>
    <t> Австрия</t>
  </si>
  <si>
    <t>AL</t>
  </si>
  <si>
    <t> Албания</t>
  </si>
  <si>
    <t>AD</t>
  </si>
  <si>
    <t> Андора</t>
  </si>
  <si>
    <t>BY</t>
  </si>
  <si>
    <t> Беларус</t>
  </si>
  <si>
    <t>BE</t>
  </si>
  <si>
    <t> Белгия</t>
  </si>
  <si>
    <t>BA</t>
  </si>
  <si>
    <t> Босна и Херцеговина</t>
  </si>
  <si>
    <t>BR</t>
  </si>
  <si>
    <t> Бразилия</t>
  </si>
  <si>
    <t>BG</t>
  </si>
  <si>
    <t> България</t>
  </si>
  <si>
    <t>GB</t>
  </si>
  <si>
    <t> Великобритания</t>
  </si>
  <si>
    <t>DE</t>
  </si>
  <si>
    <t> Германия</t>
  </si>
  <si>
    <t>GR</t>
  </si>
  <si>
    <t> Гърция</t>
  </si>
  <si>
    <t>DK</t>
  </si>
  <si>
    <t> Дания</t>
  </si>
  <si>
    <t>EU</t>
  </si>
  <si>
    <t> Европейски съюз</t>
  </si>
  <si>
    <t>EE</t>
  </si>
  <si>
    <t> Естония</t>
  </si>
  <si>
    <t>IL</t>
  </si>
  <si>
    <t> Израел</t>
  </si>
  <si>
    <t>IN</t>
  </si>
  <si>
    <t> Индия</t>
  </si>
  <si>
    <t>IE</t>
  </si>
  <si>
    <t> Ирландия</t>
  </si>
  <si>
    <t>IS</t>
  </si>
  <si>
    <t> Исландия</t>
  </si>
  <si>
    <t>ES</t>
  </si>
  <si>
    <t> Испания</t>
  </si>
  <si>
    <t>IT</t>
  </si>
  <si>
    <t> Италия</t>
  </si>
  <si>
    <t>CA</t>
  </si>
  <si>
    <t> Канада</t>
  </si>
  <si>
    <t>CY</t>
  </si>
  <si>
    <t> Кипър</t>
  </si>
  <si>
    <t>CN</t>
  </si>
  <si>
    <t> Китай</t>
  </si>
  <si>
    <t>LV</t>
  </si>
  <si>
    <t> Латвия</t>
  </si>
  <si>
    <t>LB</t>
  </si>
  <si>
    <t> Ливан</t>
  </si>
  <si>
    <t>LT</t>
  </si>
  <si>
    <t> Литва</t>
  </si>
  <si>
    <t>LI</t>
  </si>
  <si>
    <t> Лихтенщайн</t>
  </si>
  <si>
    <t>LU</t>
  </si>
  <si>
    <t> Люксембург</t>
  </si>
  <si>
    <t>MT</t>
  </si>
  <si>
    <t> Малта</t>
  </si>
  <si>
    <t>MD</t>
  </si>
  <si>
    <t> Молдова</t>
  </si>
  <si>
    <t>MC</t>
  </si>
  <si>
    <t> Монако</t>
  </si>
  <si>
    <t>NL</t>
  </si>
  <si>
    <t> Нидерландия</t>
  </si>
  <si>
    <t>NO</t>
  </si>
  <si>
    <t> Норвегия</t>
  </si>
  <si>
    <t>PL</t>
  </si>
  <si>
    <t> Полша</t>
  </si>
  <si>
    <t>PT</t>
  </si>
  <si>
    <t> Португалия</t>
  </si>
  <si>
    <t>MK</t>
  </si>
  <si>
    <t> Република Македония</t>
  </si>
  <si>
    <t>RO</t>
  </si>
  <si>
    <t> Румъния</t>
  </si>
  <si>
    <t>RU</t>
  </si>
  <si>
    <t> Русия</t>
  </si>
  <si>
    <t>SM</t>
  </si>
  <si>
    <t> Сан Марино</t>
  </si>
  <si>
    <t>US</t>
  </si>
  <si>
    <t> САЩ</t>
  </si>
  <si>
    <t>SK</t>
  </si>
  <si>
    <t> Словакия</t>
  </si>
  <si>
    <t>SI</t>
  </si>
  <si>
    <t> Словения</t>
  </si>
  <si>
    <t>RS</t>
  </si>
  <si>
    <t> Сърбия</t>
  </si>
  <si>
    <t>TR</t>
  </si>
  <si>
    <t> Турция</t>
  </si>
  <si>
    <t>UA</t>
  </si>
  <si>
    <t> Украйна</t>
  </si>
  <si>
    <t>HU</t>
  </si>
  <si>
    <t> Унгария</t>
  </si>
  <si>
    <t>FI</t>
  </si>
  <si>
    <t> Финландия</t>
  </si>
  <si>
    <t>FR</t>
  </si>
  <si>
    <t> Франция</t>
  </si>
  <si>
    <t>HR</t>
  </si>
  <si>
    <t> Хърватия</t>
  </si>
  <si>
    <t>ME</t>
  </si>
  <si>
    <t> Черна гора</t>
  </si>
  <si>
    <t>CZ</t>
  </si>
  <si>
    <t> Чехия</t>
  </si>
  <si>
    <t>CH</t>
  </si>
  <si>
    <t> Швейцария</t>
  </si>
  <si>
    <t>SE</t>
  </si>
  <si>
    <t> Швеция</t>
  </si>
  <si>
    <t>JP</t>
  </si>
  <si>
    <t> Япония</t>
  </si>
  <si>
    <t>DR</t>
  </si>
  <si>
    <t>СКЛЮЧЕНИ ПРЕЗ ТЕКУЩИЯ ПЕРИОД (приспаднати от начисления премиен приход)</t>
  </si>
  <si>
    <t xml:space="preserve">СКЛЮЧЕНИ ПРЕЗ ПРЕДХОДНИ ОТЧЕТНИ ПЕРИОДИ (съгласно т.І, 8 от Отчета за доходите) </t>
  </si>
  <si>
    <t xml:space="preserve">НАЧИСЛЕНА ОБЕЗЦЕНКА НА ПРОСРОЧЕНИ ВЗЕМАНИЯ ПО ЗАСТРАХОВАТЕЛНИ ДОГОВОРИ </t>
  </si>
  <si>
    <t xml:space="preserve">НАЧИСЛЕНА ОБЕЗЦЕНКА НА ПРОСРОЧЕНИ ВЗЕМАНИЯ ОТ ПОСРЕДНИЦИ </t>
  </si>
  <si>
    <t xml:space="preserve">ОБЩО
(съгласно т.І, 1,"а" от Отчета за доходите) </t>
  </si>
  <si>
    <t>в т.ч. в резерва за бонуси и отстъпки</t>
  </si>
  <si>
    <t xml:space="preserve"> в т.ч. ПО ДОГОВОРИ, ДЕЙСТВАЩИ КЪМ КРАЯ НА ТРИМЕСЕЧИЕТО</t>
  </si>
  <si>
    <t xml:space="preserve"> в т.ч. ПО ДОГОВОРИ СЪС СРОК НАД ЕДНА ГОДИНА</t>
  </si>
  <si>
    <t xml:space="preserve"> в т.ч. ПО СЪБИТИЯ ОТ ПРЕДХОДНИ ГОДИНИ</t>
  </si>
  <si>
    <t xml:space="preserve"> в т.ч.  ПО СЪБИТИЯ ОТ ПРЕДХОДНИ ГОДИНИ</t>
  </si>
  <si>
    <t xml:space="preserve"> в т.ч. ПО ПРЕДЯВЕНИ ОТ ПРЕДХОДНИ ГОДИНИ ПРЕТЕНЦИИ</t>
  </si>
  <si>
    <t>в т.ч. ПО СЪБИТИЯ ОТ ПРЕДХОДНИ ГОДИНИ</t>
  </si>
  <si>
    <t>в т.ч. ПО ПРЕДЯВЕНИ ОТ ПРЕДХОДНИ ГОДИНИ ПРЕТЕНЦИИ</t>
  </si>
  <si>
    <t>АКТИВ</t>
  </si>
  <si>
    <t>НЕМАТЕРИАЛНИ АКТИВИ, в т.ч.</t>
  </si>
  <si>
    <t xml:space="preserve"> -</t>
  </si>
  <si>
    <t>Програмни продукти</t>
  </si>
  <si>
    <t>Репутация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</si>
  <si>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</si>
  <si>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</si>
  <si>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</si>
  <si>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</si>
  <si>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</si>
  <si>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</si>
  <si>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</si>
  <si>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</si>
  <si>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</si>
  <si>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</si>
  <si>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</si>
  <si>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</si>
  <si>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</si>
  <si>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</si>
  <si>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</si>
  <si>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</si>
  <si>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</si>
  <si>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</si>
  <si>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</si>
  <si>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</si>
  <si>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</si>
  <si>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</si>
  <si>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</si>
  <si>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</si>
  <si>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</si>
  <si>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</si>
  <si>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</si>
  <si>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</si>
  <si>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</si>
  <si>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>Общо за група І</t>
  </si>
  <si>
    <t>Вземания от презастрахователни операции в т.ч.</t>
  </si>
  <si>
    <t>Други вземания в т.ч.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</si>
  <si>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</si>
  <si>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</si>
  <si>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</si>
  <si>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</si>
  <si>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</si>
  <si>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</si>
  <si>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</si>
  <si>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</si>
  <si>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</si>
  <si>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</si>
  <si>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</si>
  <si>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</si>
  <si>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</si>
  <si>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</si>
  <si>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</si>
  <si>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</si>
  <si>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</si>
  <si>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</si>
  <si>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</si>
  <si>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</si>
  <si>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</si>
  <si>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</si>
  <si>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</si>
  <si>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</si>
  <si>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</si>
  <si>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</si>
  <si>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</si>
  <si>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</si>
  <si>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</si>
  <si>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</si>
  <si>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</si>
  <si>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</si>
  <si>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</si>
  <si>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</si>
  <si>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</si>
  <si>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</si>
  <si>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</si>
  <si>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</si>
  <si>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</si>
  <si>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</si>
  <si>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</si>
  <si>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</si>
  <si>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</si>
  <si>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</si>
  <si>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</si>
  <si>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</si>
  <si>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</si>
  <si>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</si>
  <si>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</si>
  <si>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</si>
  <si>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</si>
  <si>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</si>
  <si>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</si>
  <si>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</si>
  <si>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</si>
  <si>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</si>
  <si>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</si>
  <si>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</si>
  <si>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</si>
  <si>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</si>
  <si>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</si>
  <si>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</si>
  <si>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</si>
  <si>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</si>
  <si>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</si>
  <si>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</si>
  <si>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</si>
  <si>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</si>
  <si>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</si>
  <si>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</si>
  <si>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</si>
  <si>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</si>
  <si>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</si>
  <si>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</si>
  <si>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</si>
  <si>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</si>
  <si>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</si>
  <si>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</si>
  <si>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</si>
  <si>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</si>
  <si>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</si>
  <si>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</si>
  <si>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</si>
  <si>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</si>
  <si>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</si>
  <si>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</si>
  <si>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</si>
  <si>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</si>
  <si>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</si>
  <si>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</si>
  <si>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</si>
  <si>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</si>
  <si>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</si>
  <si>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</si>
  <si>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</si>
  <si>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</si>
  <si>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</si>
  <si>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</si>
  <si>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</si>
  <si>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</si>
  <si>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</si>
  <si>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</si>
  <si>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</si>
  <si>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</si>
  <si>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</si>
  <si>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</si>
  <si>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</si>
  <si>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</si>
  <si>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</si>
  <si>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</si>
  <si>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</si>
  <si>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</si>
  <si>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</si>
  <si>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</si>
  <si>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</si>
  <si>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</si>
  <si>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</si>
  <si>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</si>
  <si>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</si>
  <si>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</si>
  <si>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 xml:space="preserve"> в т.ч. СКЛЮЧЕНИ ОТ 01.01. ДО КРАЯ НА ТРИМЕСЕЧИЕТО</t>
  </si>
  <si>
    <t xml:space="preserve"> в т.ч. ПО СКЛЮЧЕНИ ОТ 01.01. ДО КРАЯ НА ТРИМЕСЕЧИЕТО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</si>
  <si>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</si>
  <si>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</si>
  <si>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</si>
  <si>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</si>
  <si>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</si>
  <si>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</si>
  <si>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</si>
  <si>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</si>
  <si>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</si>
  <si>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</si>
  <si>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</si>
  <si>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Общо за 5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</si>
  <si>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</si>
  <si>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</si>
  <si>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</si>
  <si>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</si>
  <si>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</si>
  <si>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</si>
  <si>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</si>
  <si>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</si>
  <si>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</si>
  <si>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</si>
  <si>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</si>
  <si>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</si>
  <si>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</si>
  <si>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Бонуси, отстъпки и участие в положителния финансов резултат, нетни от презастраховане</t>
  </si>
  <si>
    <t>Отсрочени аквизиционни разходи</t>
  </si>
  <si>
    <t xml:space="preserve">    В т.ч. ПО ГО НА АВТОМОБИЛИСТИТЕ</t>
  </si>
  <si>
    <t xml:space="preserve">    В т.ч. ПО "ЗЕЛЕНА КАРТА"</t>
  </si>
  <si>
    <t xml:space="preserve">    В т.ч. ГРАНИЧНА "ГРАЖДАНСКА ОТГОВОРНОСТ"</t>
  </si>
  <si>
    <t xml:space="preserve">    В т.ч. ПО ГО НА ПРЕВОЗВАЧА</t>
  </si>
  <si>
    <t xml:space="preserve">    В т.ч. ПО ЗАДЪЛЖИТЕЛНА ЗАСТРАХОВКА "ЗЛОПОЛУКА" НА ПЪТНИЦИТЕ В СРЕДСТВАТА ЗА ОБЩEСТВЕН ТРАНСПОРТ</t>
  </si>
  <si>
    <t>ЗАСТРАХОВАТЕЛНА СУМА ПРИЕТА ОТ ЦЕДЕНТИТЕ</t>
  </si>
  <si>
    <t>БРУТЕН РАЗМЕР НА ПОЛУЧЕНИТЕ ЗАСТРАХОВАТЕЛНИ ПРЕМИИ ОТ ЦЕДЕНТИТЕ</t>
  </si>
  <si>
    <t>ИЗПЛАТЕНИ КОМИСИОНИ НА ЦЕДЕНТИТЕ</t>
  </si>
  <si>
    <t>БРОЙ ИСКОВЕ ОТ ЦЕДЕНТИТЕ</t>
  </si>
  <si>
    <t>ИЗПЛАТЕНИ СУМИ И ОБЕЗЩЕТЕНИЯ НА ЦЕДЕНТИТЕ</t>
  </si>
  <si>
    <t>ЗАДЪРЖАНИ ДЕПОЗИТИ В ЦЕДЕНТИТЕ ВЪВ ВРЪЗКА С ПРЕНОС-ПРЕМИЙНИЯ РЕЗЕРВ</t>
  </si>
  <si>
    <t>ЗАДЪРЖАНИ ДЕПОЗИТИ В ЦЕДЕНТИТЕ ВЪВ ВРЪЗКА С РЕЗЕРВА ЗА ПРЕДСТОЯЩИ ПЛАЩАНИЯ</t>
  </si>
  <si>
    <t>ДРУГИ ВЗЕМАНИЯ КЪМ ЦЕДЕНТИТЕ</t>
  </si>
  <si>
    <t>ДРУГИ ЗАДЪЛЖЕНИЯ КЪМ ЦЕДЕНТИТЕ</t>
  </si>
  <si>
    <t>БРОЙ ЗАСТРАХОВАТЕЛНИ ДОГОВОРИ ПРИЕТИ ОТ ЦЕДЕНТИТЕ</t>
  </si>
  <si>
    <t>ЗАДЪРЖАНИ ДЕПОЗИТИ В ЦЕДЕНТИТЕ ВЪВ ВРЪЗКА С ДРУГИ РЕЗЕРВИ</t>
  </si>
  <si>
    <t>КЛАСОВЕ  ЗАСТРАХОВКИ</t>
  </si>
  <si>
    <t>Сумата на отложените аквизициони разходи - когато отчитането на тези разходи е съгласно чл. 81, ал. 1, т. 2</t>
  </si>
  <si>
    <t>Сумата на аквизиционните разходи, приспаднати при изчислението на пренос-премийния резерв - когато отчитането на тези разходи е съгласно чл. 81, ал. 1, т. 1</t>
  </si>
  <si>
    <t>в т.ч. резерв за............</t>
  </si>
  <si>
    <t>ОБЩ РАЗМЕР НА РЕЗЕРВА</t>
  </si>
  <si>
    <t>РЕЗЕРВ ЗА ПРЕДЯВЕНИ, НО НЕИЗПЛАТЕНИ ПРЕТЕНЦИИ</t>
  </si>
  <si>
    <t>РЕЗЕРВ ЗА ВЪЗНИКНАЛИ, НО НЕПРЕДЯВЕНИ ПРЕТЕНЦИИ ВЪВ ВРЪЗКА СЪС СЪБИТИЯ ОТ:</t>
  </si>
  <si>
    <t>РЕЗЕРВ ЗА ПОКРИВАНЕ НА РАЗХОДИТЕ ЗА УРЕЖДАНЕ НА ПРЕТЕНЦИИ</t>
  </si>
  <si>
    <t>ДЯЛ НА ПРЕЗАСТРАХОВАТЕЛИ В РЕЗЕРВА ЗА ПРЕДСТОЯЩИ ПЛАЩАНИЯ</t>
  </si>
  <si>
    <t>ПО СЪБИТИЯ ОТ:</t>
  </si>
  <si>
    <t>ПО ПРЕТЕНЦИИ ПРЕДЯВЕНИ ПРЕЗ:</t>
  </si>
  <si>
    <t>n (текуща година) год.</t>
  </si>
  <si>
    <t>n-6 год.</t>
  </si>
  <si>
    <t>n-I год. (i&gt;6)</t>
  </si>
  <si>
    <t>n-I год. (i&gt;3)</t>
  </si>
  <si>
    <t>n-I год. (i&gt;5)</t>
  </si>
  <si>
    <t>стойност  (лв)</t>
  </si>
  <si>
    <t>брой претенции</t>
  </si>
  <si>
    <t>Пренос - премиен резерв</t>
  </si>
  <si>
    <t>Други резерви</t>
  </si>
  <si>
    <t>в. т. число Земя и сгради използвани за нуждите на предприятието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</si>
  <si>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</si>
  <si>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</si>
  <si>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</si>
  <si>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</si>
  <si>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</si>
  <si>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</si>
  <si>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</si>
  <si>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</si>
  <si>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</si>
  <si>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</si>
  <si>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</si>
  <si>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</si>
  <si>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</si>
  <si>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Премии</t>
  </si>
  <si>
    <t>ППР нач.</t>
  </si>
  <si>
    <t>ППР край</t>
  </si>
  <si>
    <t>Изплатени обезщетения</t>
  </si>
  <si>
    <t>РПП нач.</t>
  </si>
  <si>
    <t>РПП край</t>
  </si>
  <si>
    <t>Фактически разходи - общо, без разходи за уреждане на претенции</t>
  </si>
  <si>
    <t>Резерв за неизтекли рискове нач.</t>
  </si>
  <si>
    <t>Резерв за неизтекли рискове край</t>
  </si>
  <si>
    <t>Резерв за бонуси и отстъпки нач.</t>
  </si>
  <si>
    <t>Резерв за бонуси и отстъпки край</t>
  </si>
  <si>
    <t>Други резерви - общо, нач.</t>
  </si>
  <si>
    <t>Други резерви - общо, край</t>
  </si>
  <si>
    <t>Получени комисиони от презастрахователи</t>
  </si>
  <si>
    <t>Участие в резултата от презастраховане</t>
  </si>
  <si>
    <t>Брутен технически резултат</t>
  </si>
  <si>
    <t>Нетен технически резултат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</si>
  <si>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</si>
  <si>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</si>
  <si>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</si>
  <si>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</si>
  <si>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В Т.Ч. ЗАСТРАХОВКА КРАЖБА, ГРАБЕЖ, ВАНДАЛИЗЪМ</t>
  </si>
  <si>
    <t>В Т.Ч . ЗАСТРАХОВКИ НА ЖИВОТНИ</t>
  </si>
  <si>
    <t>КЛАСОВЕ ЗАСТРАХОВКИ</t>
  </si>
  <si>
    <t>застраховател:</t>
  </si>
  <si>
    <t>РЕЗЕРВ ЗА ПРЕДЯВЕНИ, НО НЕИЗПЛАТЕНИ ПРЕТЕНЦИИ КЪМ КРАЯ НА ПРЕДХОДНАТА ГОДИНА</t>
  </si>
  <si>
    <t xml:space="preserve"> ИЗПЛАТЕНИ ОБЕЗЩЕТЕНИЯ ПРЕЗ ПЕРИОДА  ПО ПРЕДЯВЕНИ ОТ ПРЕДХОДНИ ГОДИНИ ПРЕТЕНЦИИ</t>
  </si>
  <si>
    <t>РЕЗЕРВ ЗА ПРЕДЯВЕНИ, НО НЕИЗПЛАТЕНИ ПРЕТЕНЦИИ КЪМ КРАЯ НА ТЕКУЩОТО ТРИМЕСЕЧИЕ ПО  ПРЕДЯВЕНИ ОТ ПРЕДХОДНИ ГОДИНИ ПРЕТЕНЦИИ</t>
  </si>
  <si>
    <t>ДОСТАТЪЧНОСТ НА РЕЗЕРВА ЗА ПРЕДЯВЕНИ, НО НЕИЗПЛАТЕНИ ПРЕТЕНЦИИ</t>
  </si>
  <si>
    <t>ДЯЛ НА ПРЕЗАСТРАХОВАТЕЛЯ В ПРЕНОС-ПРЕМИЙНИЯ РЕЗЕРВ</t>
  </si>
  <si>
    <t>СПРАВКА № TO.3: ДОСТАТЪЧНОСТ НА РЕЗЕРВА ЗА ПРЕДЯВЕНИ, НО НЕИЗПЛАТЕНИ ПРЕТЕНЦИИ КЪМ КРАЯ НА ……………………ТРИМЕСЕЧИЕ НА....................ГОДИНА</t>
  </si>
  <si>
    <t>Задължения към кредитни институции, в т.ч.</t>
  </si>
  <si>
    <t>Ба.</t>
  </si>
  <si>
    <t>ФОНД ЗА БЪДЕЩО РАЗПРЕДЕЛЕНИЕ</t>
  </si>
  <si>
    <t>10а.</t>
  </si>
  <si>
    <t>Прехвърляне към или от Фонда за бъдещо разпределение</t>
  </si>
  <si>
    <t>Дял на презастрахователите в резерва за неизтекли рискове</t>
  </si>
  <si>
    <r>
      <t xml:space="preserve"> ИЗПЛАТЕНИ ОБЕЗЩЕТЕНИЯ ПРЕЗ ПЕРИОДА 
</t>
    </r>
    <r>
      <rPr>
        <b/>
        <i/>
        <u val="single"/>
        <sz val="12"/>
        <rFont val="Times New Roman"/>
        <family val="1"/>
      </rPr>
      <t>(без разходи по уреждане на обезщетенията</t>
    </r>
    <r>
      <rPr>
        <b/>
        <sz val="12"/>
        <rFont val="Times New Roman"/>
        <family val="1"/>
      </rPr>
      <t>)</t>
    </r>
  </si>
  <si>
    <r>
      <t>ИЗПЛАТЕНИ БОНУСИ, ОТСТЪПКИ И УЧАСТИЕ В ПОЛОЖИТЕЛНИЯ ФИНАНСОВ РЕЗУЛТАТ</t>
    </r>
    <r>
      <rPr>
        <b/>
        <u val="single"/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вкл. намаление на премиите или частично връщане на премии</t>
    </r>
  </si>
  <si>
    <t xml:space="preserve">НАЧИСЛЕНИ СУМИ ПО РЕГРЕСИ И АБАНДОНИ /приспаднати от изплатените обезщетения/ 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</si>
  <si>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</si>
  <si>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</si>
  <si>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</si>
  <si>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</si>
  <si>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</si>
  <si>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</si>
  <si>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</si>
  <si>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</si>
  <si>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</si>
  <si>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</si>
  <si>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</si>
  <si>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</si>
  <si>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t>Държави страни по ЕИП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</si>
  <si>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</si>
  <si>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</si>
  <si>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</si>
  <si>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</si>
  <si>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</si>
  <si>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</si>
  <si>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</si>
  <si>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</si>
  <si>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</si>
  <si>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</si>
  <si>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</si>
  <si>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</si>
  <si>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</si>
  <si>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</si>
  <si>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</si>
  <si>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</si>
  <si>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</si>
  <si>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</si>
  <si>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</si>
  <si>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</si>
  <si>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</si>
  <si>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</si>
  <si>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</si>
  <si>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</si>
  <si>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</si>
  <si>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</si>
  <si>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</si>
  <si>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</si>
  <si>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</si>
  <si>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</si>
  <si>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</si>
  <si>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</si>
  <si>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</si>
  <si>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</si>
  <si>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</si>
  <si>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</si>
  <si>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</si>
  <si>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</si>
  <si>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</si>
  <si>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</si>
  <si>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</si>
  <si>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</si>
  <si>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</si>
  <si>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</si>
  <si>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</si>
  <si>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</si>
  <si>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</si>
  <si>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</si>
  <si>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</si>
  <si>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</si>
  <si>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</si>
  <si>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</si>
  <si>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</si>
  <si>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</si>
  <si>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</si>
  <si>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</si>
  <si>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</si>
  <si>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</si>
  <si>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</si>
  <si>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</si>
  <si>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</si>
  <si>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</si>
  <si>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</si>
  <si>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</si>
  <si>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</si>
  <si>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</si>
  <si>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</si>
  <si>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</si>
  <si>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</si>
  <si>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</si>
  <si>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</si>
  <si>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</si>
  <si>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</si>
  <si>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</si>
  <si>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</si>
  <si>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</si>
  <si>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</si>
  <si>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</si>
  <si>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</si>
  <si>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</si>
  <si>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</si>
  <si>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</si>
  <si>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</si>
  <si>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</si>
  <si>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</si>
  <si>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</si>
  <si>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</si>
  <si>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</si>
  <si>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</si>
  <si>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</si>
  <si>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</si>
  <si>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</si>
  <si>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</si>
  <si>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</si>
  <si>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</si>
  <si>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</si>
  <si>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</si>
  <si>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</si>
  <si>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</si>
  <si>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</si>
  <si>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</si>
  <si>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</si>
  <si>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</si>
  <si>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</si>
  <si>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</si>
  <si>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</si>
  <si>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</si>
  <si>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</si>
  <si>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</si>
  <si>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</si>
  <si>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</si>
  <si>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</si>
  <si>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</si>
  <si>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</si>
  <si>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</si>
  <si>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</si>
  <si>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</si>
  <si>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</si>
  <si>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Видове застраховки</t>
  </si>
  <si>
    <t>Общо по раздел Га</t>
  </si>
  <si>
    <t>КОСВЕНИ АКВИЗИЦИОННИ РАЗХОДИ</t>
  </si>
  <si>
    <t>ОБЩО РЕЗЕРВИ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</si>
  <si>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</si>
  <si>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</si>
  <si>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дела на презастрахователите в резерва за предстоящи плащания</t>
  </si>
  <si>
    <t>в лв.</t>
  </si>
  <si>
    <t xml:space="preserve"> ЗАД “Армеец” </t>
  </si>
  <si>
    <t>ЗАД “Булстрад Виена Иншурънс Груп”</t>
  </si>
  <si>
    <t>ЗК "Лев Инс" АД</t>
  </si>
  <si>
    <t>“ДЗИ - Общо застраховане” ЕАД</t>
  </si>
  <si>
    <t xml:space="preserve">ЗАД "Алианц България" </t>
  </si>
  <si>
    <t>ЗД “Бул инс” АД</t>
  </si>
  <si>
    <t>"Застрахователно дружество Евроинс" АД</t>
  </si>
  <si>
    <t>ЗАД "ОЗК - Застраховане" АД</t>
  </si>
  <si>
    <t>ЗК "Уника" АД</t>
  </si>
  <si>
    <t>"Дженерали Застраховане" АД</t>
  </si>
  <si>
    <t>ЗАД “Енергия”</t>
  </si>
  <si>
    <t>"ЗАД България" АД</t>
  </si>
  <si>
    <t>"ОЗОФ Доверие ЗАД'' АД</t>
  </si>
  <si>
    <t>"Българска агенция за експортно застраховане" ЕАД</t>
  </si>
  <si>
    <t>"Групама Застраховане" ЕАД</t>
  </si>
  <si>
    <t>"ЗК Медико – 21'' АД</t>
  </si>
  <si>
    <t>"Токуда Здравно Застраховане'' ЕАД</t>
  </si>
  <si>
    <t>"ЗЕАД ДаллБогг: Живот и здраве'' ЕАД</t>
  </si>
  <si>
    <t>"Фи Хелт Застраховане" АД</t>
  </si>
  <si>
    <t>"Европейска Здравноосигурителна каса" ЗАД</t>
  </si>
  <si>
    <t>ЗД "ОЗОК Инс'' АД</t>
  </si>
  <si>
    <t>ЗАД "Здравноосигурителен институт" АД</t>
  </si>
  <si>
    <t>ЗД "Съгласие" АД</t>
  </si>
  <si>
    <t>ЗАД "Асет Иншурънс" АД</t>
  </si>
  <si>
    <t>общо</t>
  </si>
  <si>
    <t xml:space="preserve">в т.ч. по активно презаст-
раховане </t>
  </si>
  <si>
    <t>"ЗЛОПОЛУКА"</t>
  </si>
  <si>
    <t>1.1</t>
  </si>
  <si>
    <t xml:space="preserve">    В т.ч. ЗАДЪЛЖИТЕЛНА ЗАСТРАХОВКА "ЗЛОПОЛУКА" НА ПЪТНИЦИТЕ В СРЕДСТВАТА ЗА ОБЩEСТВЕН ТРАНСПОРТ</t>
  </si>
  <si>
    <t>"ЗАБОЛЯВАНЕ"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</si>
  <si>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</si>
  <si>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</si>
  <si>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</si>
  <si>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</si>
  <si>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</si>
  <si>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</si>
  <si>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"ДРУГИ ЩЕТИ НА ИМУЩЕСТВО"</t>
  </si>
  <si>
    <t>"ГО, СВЪРЗАНА С ПРИТЕЖАВАНЕТО И ИЗПОЛЗВАНЕТО НА МПС"</t>
  </si>
  <si>
    <t>10.1</t>
  </si>
  <si>
    <t xml:space="preserve">   В т.ч. "ГО НА АВТОМОБИЛИСТИТЕ"</t>
  </si>
  <si>
    <t>10.2</t>
  </si>
  <si>
    <t xml:space="preserve">   В т.ч. "ЗЕЛЕНА КАРТА"</t>
  </si>
  <si>
    <t>10.3</t>
  </si>
  <si>
    <t xml:space="preserve">   В т.ч. ГРАНИЧНА ЗАСТРАХОВКА "ГРАЖДАНСКА ОТГОВОРНОСТ"</t>
  </si>
  <si>
    <t>10.4</t>
  </si>
  <si>
    <t xml:space="preserve">   В т.ч. "ГО НА ПРЕВОЗВАЧА"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</si>
  <si>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</si>
  <si>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</si>
  <si>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</si>
  <si>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</si>
  <si>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</si>
  <si>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</si>
  <si>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</si>
  <si>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</si>
  <si>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ПАЗАРЕН ДЯЛ НА БАЗА ОБЩИЯ ПРЕМИЕН ПРИХОД:</t>
  </si>
  <si>
    <t>"ЕИГ РЕ" ЕАД</t>
  </si>
  <si>
    <t xml:space="preserve"> "Нова инс АД"</t>
  </si>
  <si>
    <t xml:space="preserve">"Застрахователна компания Юроамерикан" АД                  </t>
  </si>
  <si>
    <t>"Застрахователна компания Юроамерикан" АД                  (ЗЗД "Планета" ЕАД)</t>
  </si>
  <si>
    <t>ПАЗАРЕН ДЯЛ :</t>
  </si>
  <si>
    <t>Злополука и заболяване</t>
  </si>
  <si>
    <t>МПС</t>
  </si>
  <si>
    <t>Релсови превозни средства</t>
  </si>
  <si>
    <t>Летателни апарати</t>
  </si>
  <si>
    <t>Плаванелни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</si>
  <si>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</si>
  <si>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</si>
  <si>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</si>
  <si>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</si>
  <si>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</si>
  <si>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"ЗД ЕИГ РЕ" ЕАД</t>
  </si>
  <si>
    <r>
      <t xml:space="preserve"> 1 </t>
    </r>
    <r>
      <rPr>
        <i/>
        <sz val="10"/>
        <rFont val="Times New Roman"/>
        <family val="1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 </t>
    </r>
  </si>
  <si>
    <t>Брутен премиен приход, реализиран от застрахователите по общо застраховане</t>
  </si>
  <si>
    <t>Брутен премиен приход, реализиран от застрахователите със смесена дейност *</t>
  </si>
  <si>
    <t>ОБЩО ПРЕМИЕН ПРИХОД</t>
  </si>
  <si>
    <t>Изплатени обезщетения от застрахователите по общо застраховане</t>
  </si>
  <si>
    <t>Изплатени обезщетения от застрахователите със смесена дейност*</t>
  </si>
  <si>
    <t>ОБЩО ИЗПЛАТЕНИ ОБЕЗЩЕТЕНИЯ</t>
  </si>
  <si>
    <t>ОТНОСИТЕЛЕН ДЯЛ:</t>
  </si>
  <si>
    <r>
      <rPr>
        <b/>
        <vertAlign val="superscript"/>
        <sz val="10"/>
        <rFont val="Times New Roman"/>
        <family val="1"/>
      </rPr>
      <t xml:space="preserve">1 </t>
    </r>
    <r>
      <rPr>
        <b/>
        <sz val="10"/>
        <rFont val="Times New Roman"/>
        <family val="1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</si>
  <si>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</si>
  <si>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t>"Нова инс АД"</t>
  </si>
  <si>
    <t>8.1</t>
  </si>
  <si>
    <t>8.2</t>
  </si>
  <si>
    <t>8.3</t>
  </si>
  <si>
    <t>8.4</t>
  </si>
  <si>
    <t>9.1</t>
  </si>
  <si>
    <t>9.2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</si>
  <si>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</rPr>
      <t>позиция ІІІ 6</t>
    </r>
    <r>
      <rPr>
        <sz val="12"/>
        <rFont val="Times New Roman"/>
        <family val="1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</si>
  <si>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</rPr>
      <t>позиция ІІІ 4</t>
    </r>
    <r>
      <rPr>
        <sz val="12"/>
        <rFont val="Times New Roman"/>
        <family val="1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</si>
  <si>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</rPr>
      <t>позиция І 10</t>
    </r>
    <r>
      <rPr>
        <sz val="12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</si>
  <si>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</rPr>
      <t>позиция ІІ 11</t>
    </r>
    <r>
      <rPr>
        <sz val="12"/>
        <rFont val="Times New Roman"/>
        <family val="1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</si>
  <si>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</rPr>
      <t>позиция ІІ 10</t>
    </r>
    <r>
      <rPr>
        <sz val="12"/>
        <rFont val="Times New Roman"/>
        <family val="1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</si>
  <si>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</rPr>
      <t>позиция І 2</t>
    </r>
    <r>
      <rPr>
        <sz val="12"/>
        <rFont val="Times New Roman"/>
        <family val="1"/>
      </rPr>
      <t>)</t>
    </r>
  </si>
  <si>
    <t xml:space="preserve">Общо за "б" </t>
  </si>
  <si>
    <t>Общо</t>
  </si>
  <si>
    <t>в хил. лв.</t>
  </si>
  <si>
    <t>в хил лв.</t>
  </si>
  <si>
    <t>Проверка</t>
  </si>
  <si>
    <t>№ на дружество</t>
  </si>
  <si>
    <r>
      <t xml:space="preserve"> 1 </t>
    </r>
    <r>
      <rPr>
        <i/>
        <sz val="10"/>
        <color indexed="8"/>
        <rFont val="Times New Roman"/>
        <family val="1"/>
      </rPr>
      <t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</t>
    </r>
  </si>
  <si>
    <r>
      <t xml:space="preserve">БРУТЕН ПРЕМИЕН ПРИХОД И ИЗПЛАТЕНИ ОБЕЗЩЕТЕНИЯ ПО ОБЩО ЗАСТРАХОВАНЕ КЪМ 30.09.2017 ГОДИНА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</t>
    </r>
  </si>
  <si>
    <r>
      <t xml:space="preserve">БРУТЕН ПРЕМИЕН ПРИХОД, РЕАЛИЗИРАН ОТ ЗАСТРАХОВАТЕЛИТЕ, КОИТО ИЗВЪРШВАТ ДЕЙНОСТ ПО ОБЩО ЗАСТРАХОВАНЕ КЪМ 30.09.2017 ГОДИНА </t>
    </r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</t>
    </r>
  </si>
  <si>
    <r>
      <t xml:space="preserve">ИЗПЛАТЕНИ ОБЕЗЩЕТЕНИЯ ПО ОБЩО ЗАСТРАХОВАНЕ КЪМ 30.09.2017 ГОДИНА </t>
    </r>
    <r>
      <rPr>
        <b/>
        <vertAlign val="superscript"/>
        <sz val="8"/>
        <color indexed="8"/>
        <rFont val="Times New Roman"/>
        <family val="1"/>
      </rPr>
      <t>1</t>
    </r>
    <r>
      <rPr>
        <b/>
        <sz val="8"/>
        <color indexed="8"/>
        <rFont val="Times New Roman"/>
        <family val="1"/>
      </rPr>
      <t xml:space="preserve"> </t>
    </r>
  </si>
  <si>
    <t>ТЕХНИЧЕСКИ РЕЗЕРВИ ОТ 01.01. ДО КРАЯ НА ТРЕТОТО ТРИМЕСЕЧИЕ НА 2017 ГОДИНА</t>
  </si>
  <si>
    <t>РЕЗЕРВ ЗА ПРЕДСТОЯЩИ ПЛАЩАНИЯ КЪМ КРАЯ НА ТРЕТОТО ТРИМЕСЕЧИЕ НА 2017 ГОДИНА</t>
  </si>
  <si>
    <t>ТЕХНИЧЕСКИ РЕЗУЛТАТ КЪМ КРАЯ НА ТРЕТОТО ТРИМЕСЕЧИЕ НА 2017  ГОДИНА</t>
  </si>
  <si>
    <t>РАЗХОДИ, СВЪРЗАНИ СЪС ЗАСТРАХОВАТЕЛНАТА ДЕЙНОСТ ОТ 01.01. ДО КРАЯ НА ТРЕТОТО ТРИМЕСЕЧИЕ НА 2017 ГОДИНА</t>
  </si>
  <si>
    <t>ОБЩИ ДАННИ ЗА ЗАСТРАХОВАТЕЛНИЯ ПОРТФЕЙЛ ОТ 01.01. ДО КРАЯ НА ТРЕТОТО ТРИМЕСЕЧИЕ НА 2017 ГОДИНА</t>
  </si>
  <si>
    <t xml:space="preserve"> ПАСИВНО ПРЕЗАСТРАХОВАНЕ ЗА ПЕРИОДА ОТ 01.01. ДО КРАЯ НА ТРЕТОТО ТРИМЕСЕЧИЕ НА 2017 ГОДИНА </t>
  </si>
  <si>
    <t xml:space="preserve">АКТИВНО ПРЕЗАСТРАХОВАНЕ ЗА ПЕРИОДА ОТ 01.01. ДО КРАЯ НА ТРЕТОТО ТРИМЕСЕЧИЕ НА 2017 ГОДИНА </t>
  </si>
  <si>
    <t>Сключени сделки при правото на установяване или свободата на предоставяне на услуги на територията на ЕИП за периода от 01.01 до края на третото тримесечие на 2017 година</t>
  </si>
  <si>
    <t>ОТЧЕТ ЗА ФИНАНСОВОТО СЪСТОЯНИЕ към 30.09.2017 г.</t>
  </si>
  <si>
    <t>ОТЧЕТ ЗА ПЕЧАЛБАТА ИЛИ ЗАГУБАТА И ДРУГИЯ ВСЕОБХВАТЕН ДОХОД КЪМ 30.9.2017 г.</t>
  </si>
  <si>
    <t>Плавателни съдове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</si>
</sst>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_-* #,##0\ _л_в_-;\-* #,##0\ _л_в_-;_-* &quot;-&quot;??\ _л_в_-;_-@_-"/>
    <numFmt numFmtId="175" formatCode="0000000"/>
    <numFmt numFmtId="176" formatCode="_-* #,##0.00&quot;лв&quot;_-;\-* #,##0.00&quot;лв&quot;_-;_-* &quot;-&quot;??&quot;лв&quot;_-;_-@_-"/>
    <numFmt numFmtId="177" formatCode="_-* #,##0.00\ [$€-1]_-;\-* #,##0.00\ [$€-1]_-;_-* &quot;-&quot;??\ [$€-1]_-"/>
    <numFmt numFmtId="178" formatCode="0.000000"/>
    <numFmt numFmtId="179" formatCode="0.0;\(0.0\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\ &quot;Lei&quot;_-;\-* #,##0\ &quot;Lei&quot;_-;_-* &quot;-&quot;\ &quot;Lei&quot;_-;_-@_-"/>
    <numFmt numFmtId="183" formatCode="_-* #,##0.00\ &quot;Lei&quot;_-;\-* #,##0.00\ &quot;Lei&quot;_-;_-* &quot;-&quot;??\ &quot;Lei&quot;_-;_-@_-"/>
    <numFmt numFmtId="184" formatCode="#,##0;\(#,##0\)"/>
    <numFmt numFmtId="185" formatCode="[$-F800]dddd\,\ mmmm\ dd\,\ yyyy"/>
    <numFmt numFmtId="186" formatCode="[$-402]dd\ mmmm\ yyyy\ &quot;г.&quot;"/>
    <numFmt numFmtId="187" formatCode="0.0"/>
    <numFmt numFmtId="188" formatCode="0.0%"/>
    <numFmt numFmtId="189" formatCode="#,##0_ ;\-#,##0\ "/>
    <numFmt numFmtId="190" formatCode="0.0000"/>
    <numFmt numFmtId="191" formatCode="0.000"/>
    <numFmt numFmtId="192" formatCode="_-* #,##0.000\ _л_в_-;\-* #,##0.000\ _л_в_-;_-* &quot;-&quot;??\ _л_в_-;_-@_-"/>
    <numFmt numFmtId="193" formatCode="_-* #,##0.0000\ _л_в_-;\-* #,##0.0000\ _л_в_-;_-* &quot;-&quot;??\ _л_в_-;_-@_-"/>
    <numFmt numFmtId="194" formatCode="_-* #,##0.0\ _л_в_-;\-* #,##0.0\ _л_в_-;_-* &quot;-&quot;??\ _л_в_-;_-@_-"/>
    <numFmt numFmtId="195" formatCode="0.000%"/>
  </numFmts>
  <fonts count="9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HebarDbCond"/>
      <family val="2"/>
    </font>
    <font>
      <sz val="10"/>
      <name val="SP_Optim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bar"/>
      <family val="5"/>
    </font>
    <font>
      <b/>
      <sz val="10"/>
      <name val="Hebar"/>
      <family val="5"/>
    </font>
    <font>
      <sz val="14"/>
      <name val="HebarExtraBlack"/>
      <family val="2"/>
    </font>
    <font>
      <b/>
      <i/>
      <sz val="10"/>
      <name val="HebarCond"/>
      <family val="5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HebarDbCond"/>
      <family val="2"/>
    </font>
    <font>
      <sz val="11"/>
      <color indexed="60"/>
      <name val="Calibri"/>
      <family val="2"/>
    </font>
    <font>
      <sz val="8"/>
      <name val="Arial Cyr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sz val="26"/>
      <name val="Times New Roman"/>
      <family val="1"/>
    </font>
    <font>
      <b/>
      <sz val="20"/>
      <name val="Times New Roman"/>
      <family val="1"/>
    </font>
    <font>
      <b/>
      <sz val="12"/>
      <name val="Times New Roman Cyr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vertAlign val="superscript"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8"/>
      <name val="Times New Roman"/>
      <family val="1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0"/>
      <color indexed="20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1"/>
    </font>
    <font>
      <b/>
      <sz val="12"/>
      <color indexed="8"/>
      <name val="Times New Roman Cyr"/>
      <family val="1"/>
    </font>
    <font>
      <b/>
      <sz val="10"/>
      <color indexed="8"/>
      <name val="Arial"/>
      <family val="2"/>
    </font>
    <font>
      <i/>
      <vertAlign val="superscript"/>
      <sz val="10"/>
      <color indexed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Arial"/>
      <family val="2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0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4"/>
      <color theme="1"/>
      <name val="Times New Roman Cyr"/>
      <family val="1"/>
    </font>
    <font>
      <b/>
      <sz val="12"/>
      <color theme="1"/>
      <name val="Times New Roman Cyr"/>
      <family val="1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i/>
      <vertAlign val="superscript"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0"/>
      <name val="Times New Roman"/>
      <family val="1"/>
    </font>
    <font>
      <sz val="10"/>
      <color theme="0"/>
      <name val="Arial"/>
      <family val="2"/>
    </font>
    <font>
      <b/>
      <sz val="8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/>
      <right/>
      <top style="medium"/>
      <bottom/>
    </border>
    <border>
      <left/>
      <right style="thin"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double">
        <color indexed="52"/>
      </bottom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 style="medium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2" fillId="0" borderId="1">
      <alignment horizontal="center"/>
      <protection/>
    </xf>
    <xf numFmtId="0" fontId="12" fillId="0" borderId="1">
      <alignment horizontal="center"/>
      <protection/>
    </xf>
    <xf numFmtId="175" fontId="12" fillId="0" borderId="2">
      <alignment horizontal="right"/>
      <protection/>
    </xf>
    <xf numFmtId="175" fontId="12" fillId="0" borderId="2">
      <alignment horizontal="right"/>
      <protection/>
    </xf>
    <xf numFmtId="40" fontId="17" fillId="0" borderId="0" applyNumberFormat="0" applyFont="0" applyFill="0" applyAlignment="0" applyProtection="0"/>
    <xf numFmtId="0" fontId="2" fillId="0" borderId="3" applyAlignment="0">
      <protection/>
    </xf>
    <xf numFmtId="3" fontId="10" fillId="0" borderId="0" applyFill="0" applyBorder="0" applyProtection="0">
      <alignment horizontal="center" vertical="center"/>
    </xf>
    <xf numFmtId="3" fontId="10" fillId="0" borderId="0" applyFill="0" applyProtection="0">
      <alignment horizontal="right" vertical="center"/>
    </xf>
    <xf numFmtId="3" fontId="10" fillId="0" borderId="0" applyFill="0" applyProtection="0">
      <alignment horizontal="right" vertical="center"/>
    </xf>
    <xf numFmtId="3" fontId="18" fillId="0" borderId="4" applyNumberFormat="0" applyFill="0" applyBorder="0" applyProtection="0">
      <alignment horizontal="center" vertical="center" wrapText="1"/>
    </xf>
    <xf numFmtId="21" fontId="17" fillId="0" borderId="0" applyFont="0" applyFill="0" applyBorder="0" applyProtection="0">
      <alignment horizontal="right"/>
    </xf>
    <xf numFmtId="0" fontId="12" fillId="0" borderId="4">
      <alignment/>
      <protection/>
    </xf>
    <xf numFmtId="0" fontId="12" fillId="0" borderId="4">
      <alignment/>
      <protection/>
    </xf>
    <xf numFmtId="40" fontId="17" fillId="0" borderId="5" applyNumberFormat="0" applyFont="0" applyFill="0" applyAlignment="0" applyProtection="0"/>
    <xf numFmtId="0" fontId="19" fillId="20" borderId="6" applyNumberFormat="0" applyAlignment="0" applyProtection="0"/>
    <xf numFmtId="0" fontId="12" fillId="0" borderId="2">
      <alignment horizontal="center"/>
      <protection/>
    </xf>
    <xf numFmtId="0" fontId="12" fillId="0" borderId="2">
      <alignment horizontal="center"/>
      <protection/>
    </xf>
    <xf numFmtId="0" fontId="12" fillId="0" borderId="0">
      <alignment horizontal="centerContinuous"/>
      <protection/>
    </xf>
    <xf numFmtId="0" fontId="12" fillId="0" borderId="0">
      <alignment horizontal="centerContinuous"/>
      <protection/>
    </xf>
    <xf numFmtId="0" fontId="12" fillId="0" borderId="0">
      <alignment horizontal="center"/>
      <protection/>
    </xf>
    <xf numFmtId="0" fontId="12" fillId="0" borderId="0">
      <alignment horizontal="center"/>
      <protection/>
    </xf>
    <xf numFmtId="0" fontId="20" fillId="21" borderId="7" applyNumberFormat="0" applyAlignment="0" applyProtection="0"/>
    <xf numFmtId="0" fontId="17" fillId="20" borderId="0" applyNumberFormat="0" applyFont="0" applyBorder="0" applyAlignment="0" applyProtection="0"/>
    <xf numFmtId="0" fontId="12" fillId="0" borderId="8">
      <alignment horizontal="center" vertical="center" wrapText="1"/>
      <protection/>
    </xf>
    <xf numFmtId="0" fontId="12" fillId="0" borderId="8">
      <alignment horizontal="center"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2" fontId="17" fillId="0" borderId="0" applyFont="0" applyFill="0" applyBorder="0" applyProtection="0">
      <alignment horizontal="right" vertical="top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10" fillId="0" borderId="0">
      <alignment horizontal="right" vertical="center"/>
      <protection/>
    </xf>
    <xf numFmtId="14" fontId="12" fillId="0" borderId="0" applyFill="0" applyBorder="0" applyProtection="0">
      <alignment horizontal="center" vertical="center"/>
    </xf>
    <xf numFmtId="14" fontId="12" fillId="0" borderId="0" applyFill="0" applyBorder="0" applyProtection="0">
      <alignment horizontal="center" vertical="center"/>
    </xf>
    <xf numFmtId="14" fontId="12" fillId="0" borderId="0">
      <alignment horizontal="left"/>
      <protection/>
    </xf>
    <xf numFmtId="14" fontId="12" fillId="0" borderId="0">
      <alignment horizontal="left"/>
      <protection/>
    </xf>
    <xf numFmtId="4" fontId="12" fillId="0" borderId="0" applyFill="0" applyBorder="0" applyProtection="0">
      <alignment horizontal="right" vertical="center"/>
    </xf>
    <xf numFmtId="0" fontId="12" fillId="0" borderId="1">
      <alignment/>
      <protection/>
    </xf>
    <xf numFmtId="0" fontId="12" fillId="0" borderId="1">
      <alignment/>
      <protection/>
    </xf>
    <xf numFmtId="177" fontId="21" fillId="0" borderId="0" applyFont="0" applyFill="0" applyBorder="0" applyAlignment="0" applyProtection="0"/>
    <xf numFmtId="178" fontId="7" fillId="0" borderId="9" applyFill="0" applyBorder="0">
      <alignment horizontal="center" vertical="center"/>
      <protection/>
    </xf>
    <xf numFmtId="0" fontId="2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0" fillId="20" borderId="0">
      <alignment/>
      <protection/>
    </xf>
    <xf numFmtId="0" fontId="0" fillId="20" borderId="0">
      <alignment/>
      <protection/>
    </xf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17" fillId="22" borderId="13" applyProtection="0">
      <alignment horizontal="center" vertical="center" wrapText="1"/>
    </xf>
    <xf numFmtId="1" fontId="27" fillId="0" borderId="0" applyNumberFormat="0" applyFill="0" applyBorder="0" applyAlignment="0" applyProtection="0"/>
    <xf numFmtId="0" fontId="17" fillId="0" borderId="0" applyNumberFormat="0" applyFill="0" applyBorder="0" applyProtection="0">
      <alignment horizontal="left" vertical="top" wrapText="1"/>
    </xf>
    <xf numFmtId="1" fontId="28" fillId="0" borderId="0" applyNumberFormat="0" applyFill="0" applyBorder="0" applyAlignment="0" applyProtection="0"/>
    <xf numFmtId="1" fontId="29" fillId="20" borderId="0" applyNumberFormat="0" applyFont="0" applyBorder="0" applyAlignment="0" applyProtection="0"/>
    <xf numFmtId="1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14" fontId="12" fillId="0" borderId="2">
      <alignment horizontal="center"/>
      <protection/>
    </xf>
    <xf numFmtId="14" fontId="12" fillId="0" borderId="2">
      <alignment horizontal="center"/>
      <protection/>
    </xf>
    <xf numFmtId="179" fontId="11" fillId="0" borderId="0" applyFill="0" applyBorder="0">
      <alignment horizontal="center" vertical="center"/>
      <protection/>
    </xf>
    <xf numFmtId="0" fontId="31" fillId="7" borderId="6" applyNumberFormat="0" applyAlignment="0" applyProtection="0"/>
    <xf numFmtId="1" fontId="17" fillId="0" borderId="0" applyFont="0" applyFill="0" applyBorder="0" applyProtection="0">
      <alignment horizontal="left" wrapText="1"/>
    </xf>
    <xf numFmtId="0" fontId="12" fillId="0" borderId="14">
      <alignment/>
      <protection/>
    </xf>
    <xf numFmtId="0" fontId="12" fillId="0" borderId="14">
      <alignment/>
      <protection/>
    </xf>
    <xf numFmtId="0" fontId="32" fillId="0" borderId="15" applyNumberFormat="0" applyFill="0" applyAlignment="0" applyProtection="0"/>
    <xf numFmtId="0" fontId="12" fillId="0" borderId="3">
      <alignment/>
      <protection/>
    </xf>
    <xf numFmtId="0" fontId="12" fillId="0" borderId="3">
      <alignment/>
      <protection/>
    </xf>
    <xf numFmtId="0" fontId="12" fillId="0" borderId="16">
      <alignment horizontal="center"/>
      <protection/>
    </xf>
    <xf numFmtId="0" fontId="12" fillId="0" borderId="16">
      <alignment horizontal="center"/>
      <protection/>
    </xf>
    <xf numFmtId="0" fontId="12" fillId="0" borderId="8">
      <alignment horizontal="center" wrapText="1"/>
      <protection/>
    </xf>
    <xf numFmtId="0" fontId="12" fillId="0" borderId="8">
      <alignment horizontal="center" wrapText="1"/>
      <protection/>
    </xf>
    <xf numFmtId="0" fontId="2" fillId="0" borderId="17">
      <alignment horizontal="left" vertical="top" wrapText="1"/>
      <protection/>
    </xf>
    <xf numFmtId="0" fontId="12" fillId="0" borderId="18">
      <alignment horizontal="center"/>
      <protection/>
    </xf>
    <xf numFmtId="0" fontId="12" fillId="0" borderId="18">
      <alignment horizontal="center"/>
      <protection/>
    </xf>
    <xf numFmtId="0" fontId="12" fillId="0" borderId="19">
      <alignment horizontal="center"/>
      <protection/>
    </xf>
    <xf numFmtId="0" fontId="12" fillId="0" borderId="19">
      <alignment horizontal="center"/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3" fillId="2" borderId="20" applyNumberFormat="0">
      <alignment horizontal="right" vertical="center"/>
      <protection locked="0"/>
    </xf>
    <xf numFmtId="0" fontId="34" fillId="23" borderId="0" applyNumberFormat="0" applyBorder="0" applyAlignment="0" applyProtection="0"/>
    <xf numFmtId="0" fontId="2" fillId="0" borderId="19">
      <alignment horizontal="left" wrapText="1"/>
      <protection/>
    </xf>
    <xf numFmtId="0" fontId="0" fillId="0" borderId="16">
      <alignment horizontal="left" vertical="center"/>
      <protection/>
    </xf>
    <xf numFmtId="0" fontId="0" fillId="0" borderId="16">
      <alignment horizontal="left" vertical="center"/>
      <protection/>
    </xf>
    <xf numFmtId="0" fontId="35" fillId="0" borderId="4" applyNumberFormat="0" applyFont="0">
      <alignment horizontal="left" vertical="top" wrapText="1"/>
      <protection/>
    </xf>
    <xf numFmtId="0" fontId="0" fillId="0" borderId="0">
      <alignment/>
      <protection/>
    </xf>
    <xf numFmtId="3" fontId="2" fillId="0" borderId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" fontId="2" fillId="0" borderId="0">
      <alignment horizontal="right" vertical="center"/>
      <protection/>
    </xf>
    <xf numFmtId="3" fontId="2" fillId="0" borderId="0">
      <alignment horizontal="right" vertical="center"/>
      <protection/>
    </xf>
    <xf numFmtId="0" fontId="2" fillId="0" borderId="0">
      <alignment horizontal="center" vertical="center" wrapText="1"/>
      <protection/>
    </xf>
    <xf numFmtId="0" fontId="2" fillId="0" borderId="0">
      <alignment horizontal="center" vertical="center" wrapText="1"/>
      <protection/>
    </xf>
    <xf numFmtId="0" fontId="2" fillId="0" borderId="0" applyFill="0">
      <alignment horizontal="center" vertical="center" wrapText="1"/>
      <protection/>
    </xf>
    <xf numFmtId="0" fontId="0" fillId="0" borderId="0">
      <alignment/>
      <protection/>
    </xf>
    <xf numFmtId="0" fontId="0" fillId="24" borderId="21" applyNumberFormat="0" applyFont="0" applyAlignment="0" applyProtection="0"/>
    <xf numFmtId="4" fontId="12" fillId="0" borderId="2">
      <alignment horizontal="right"/>
      <protection/>
    </xf>
    <xf numFmtId="4" fontId="12" fillId="0" borderId="2">
      <alignment horizontal="right"/>
      <protection/>
    </xf>
    <xf numFmtId="4" fontId="12" fillId="0" borderId="0">
      <alignment horizontal="right"/>
      <protection/>
    </xf>
    <xf numFmtId="4" fontId="12" fillId="0" borderId="0">
      <alignment horizontal="right"/>
      <protection/>
    </xf>
    <xf numFmtId="0" fontId="36" fillId="20" borderId="2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9" fillId="0" borderId="0" applyFont="0" applyFill="0" applyBorder="0" applyAlignment="0" applyProtection="0"/>
    <xf numFmtId="10" fontId="10" fillId="0" borderId="0" applyFill="0" applyBorder="0" applyProtection="0">
      <alignment horizontal="right" vertical="center"/>
    </xf>
    <xf numFmtId="172" fontId="10" fillId="0" borderId="0" applyFont="0" applyFill="0" applyBorder="0" applyProtection="0">
      <alignment horizontal="center" vertical="center"/>
    </xf>
    <xf numFmtId="172" fontId="10" fillId="0" borderId="0" applyFont="0" applyFill="0" applyBorder="0" applyProtection="0">
      <alignment horizontal="center" vertical="center"/>
    </xf>
    <xf numFmtId="4" fontId="10" fillId="0" borderId="0" applyFill="0" applyBorder="0" applyProtection="0">
      <alignment horizontal="center" vertical="center"/>
    </xf>
    <xf numFmtId="4" fontId="10" fillId="0" borderId="0">
      <alignment horizontal="right" vertical="center"/>
      <protection/>
    </xf>
    <xf numFmtId="173" fontId="10" fillId="0" borderId="0" applyFill="0" applyBorder="0" applyProtection="0">
      <alignment horizontal="center" vertical="center"/>
    </xf>
    <xf numFmtId="173" fontId="10" fillId="0" borderId="0">
      <alignment horizontal="right" vertical="center"/>
      <protection/>
    </xf>
    <xf numFmtId="178" fontId="17" fillId="0" borderId="0" applyFont="0" applyFill="0" applyBorder="0" applyProtection="0">
      <alignment horizontal="right" vertical="top" wrapText="1"/>
    </xf>
    <xf numFmtId="1" fontId="27" fillId="0" borderId="0" applyFont="0" applyFill="0" applyBorder="0" applyProtection="0">
      <alignment horizontal="right" wrapText="1"/>
    </xf>
    <xf numFmtId="0" fontId="12" fillId="0" borderId="23">
      <alignment/>
      <protection/>
    </xf>
    <xf numFmtId="0" fontId="12" fillId="0" borderId="23">
      <alignment/>
      <protection/>
    </xf>
    <xf numFmtId="1" fontId="17" fillId="0" borderId="0" applyFont="0" applyFill="0" applyBorder="0" applyProtection="0">
      <alignment horizontal="right" vertical="center"/>
    </xf>
    <xf numFmtId="0" fontId="12" fillId="0" borderId="24">
      <alignment/>
      <protection/>
    </xf>
    <xf numFmtId="0" fontId="12" fillId="0" borderId="24">
      <alignment/>
      <protection/>
    </xf>
    <xf numFmtId="1" fontId="12" fillId="0" borderId="0" applyFill="0" applyBorder="0" applyProtection="0">
      <alignment horizontal="center" vertical="center"/>
    </xf>
    <xf numFmtId="1" fontId="4" fillId="0" borderId="25">
      <alignment horizontal="right"/>
      <protection/>
    </xf>
    <xf numFmtId="0" fontId="0" fillId="0" borderId="26">
      <alignment vertical="center"/>
      <protection/>
    </xf>
    <xf numFmtId="0" fontId="0" fillId="0" borderId="26">
      <alignment vertical="center"/>
      <protection/>
    </xf>
    <xf numFmtId="184" fontId="10" fillId="0" borderId="0" applyFill="0" applyBorder="0">
      <alignment horizontal="right"/>
      <protection/>
    </xf>
    <xf numFmtId="0" fontId="17" fillId="0" borderId="27" applyNumberFormat="0" applyFont="0" applyFill="0" applyAlignment="0" applyProtection="0"/>
    <xf numFmtId="0" fontId="12" fillId="0" borderId="28">
      <alignment/>
      <protection/>
    </xf>
    <xf numFmtId="0" fontId="12" fillId="0" borderId="28">
      <alignment/>
      <protection/>
    </xf>
    <xf numFmtId="4" fontId="12" fillId="0" borderId="29">
      <alignment/>
      <protection/>
    </xf>
    <xf numFmtId="4" fontId="12" fillId="0" borderId="29">
      <alignment/>
      <protection/>
    </xf>
    <xf numFmtId="49" fontId="12" fillId="0" borderId="0" applyFill="0" applyBorder="0" applyProtection="0">
      <alignment/>
    </xf>
    <xf numFmtId="49" fontId="12" fillId="0" borderId="0" applyFill="0" applyBorder="0" applyProtection="0">
      <alignment/>
    </xf>
    <xf numFmtId="0" fontId="12" fillId="0" borderId="2">
      <alignment horizontal="right"/>
      <protection/>
    </xf>
    <xf numFmtId="0" fontId="12" fillId="0" borderId="2">
      <alignment horizontal="right"/>
      <protection/>
    </xf>
    <xf numFmtId="0" fontId="37" fillId="0" borderId="0" applyNumberFormat="0" applyFill="0" applyBorder="0" applyAlignment="0" applyProtection="0"/>
    <xf numFmtId="0" fontId="38" fillId="0" borderId="30" applyNumberFormat="0" applyFill="0" applyAlignment="0" applyProtection="0"/>
    <xf numFmtId="4" fontId="12" fillId="0" borderId="31">
      <alignment/>
      <protection/>
    </xf>
    <xf numFmtId="4" fontId="12" fillId="0" borderId="31">
      <alignment/>
      <protection/>
    </xf>
    <xf numFmtId="0" fontId="12" fillId="0" borderId="0">
      <alignment horizontal="left" vertical="center" wrapText="1"/>
      <protection/>
    </xf>
    <xf numFmtId="0" fontId="12" fillId="0" borderId="0">
      <alignment horizontal="left" vertical="center" wrapText="1"/>
      <protection/>
    </xf>
    <xf numFmtId="40" fontId="17" fillId="0" borderId="0" applyFont="0" applyFill="0" applyBorder="0" applyProtection="0">
      <alignment horizontal="right" vertical="center"/>
    </xf>
    <xf numFmtId="16" fontId="17" fillId="0" borderId="0" applyFont="0" applyFill="0" applyBorder="0" applyProtection="0">
      <alignment horizontal="right" vertical="center"/>
    </xf>
    <xf numFmtId="0" fontId="10" fillId="0" borderId="32" applyFill="0" applyBorder="0" applyProtection="0">
      <alignment horizontal="center" vertical="distributed" textRotation="90" wrapText="1"/>
    </xf>
    <xf numFmtId="1" fontId="17" fillId="0" borderId="0" applyNumberFormat="0" applyFont="0" applyFill="0" applyBorder="0" applyProtection="0">
      <alignment vertical="center"/>
    </xf>
    <xf numFmtId="1" fontId="27" fillId="0" borderId="0" applyFont="0" applyFill="0" applyBorder="0" applyProtection="0">
      <alignment horizontal="right" vertical="center"/>
    </xf>
    <xf numFmtId="0" fontId="39" fillId="0" borderId="0" applyNumberFormat="0" applyFill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49" fontId="14" fillId="0" borderId="0">
      <alignment horizontal="centerContinuous"/>
      <protection/>
    </xf>
    <xf numFmtId="0" fontId="2" fillId="0" borderId="8">
      <alignment horizontal="left" vertical="center" wrapText="1"/>
      <protection/>
    </xf>
  </cellStyleXfs>
  <cellXfs count="384">
    <xf numFmtId="0" fontId="0" fillId="0" borderId="0" xfId="0" applyAlignment="1">
      <alignment/>
    </xf>
    <xf numFmtId="0" fontId="6" fillId="0" borderId="0" xfId="157" applyFont="1" applyFill="1" applyBorder="1" applyAlignment="1" applyProtection="1">
      <alignment/>
      <protection/>
    </xf>
    <xf numFmtId="0" fontId="6" fillId="0" borderId="0" xfId="157" applyFont="1" applyFill="1" applyBorder="1" applyAlignment="1" applyProtection="1">
      <alignment wrapText="1"/>
      <protection/>
    </xf>
    <xf numFmtId="0" fontId="7" fillId="0" borderId="0" xfId="157" applyFont="1" applyFill="1" applyBorder="1" applyAlignment="1" applyProtection="1">
      <alignment/>
      <protection/>
    </xf>
    <xf numFmtId="0" fontId="5" fillId="0" borderId="0" xfId="157" applyFont="1" applyFill="1" applyBorder="1" applyAlignment="1" applyProtection="1">
      <alignment horizontal="center" vertical="center" wrapText="1"/>
      <protection/>
    </xf>
    <xf numFmtId="0" fontId="8" fillId="0" borderId="0" xfId="157" applyFont="1" applyFill="1" applyBorder="1" applyAlignment="1" applyProtection="1">
      <alignment horizontal="center" vertical="center" wrapText="1"/>
      <protection/>
    </xf>
    <xf numFmtId="0" fontId="8" fillId="0" borderId="0" xfId="157" applyFont="1" applyFill="1" applyBorder="1" applyAlignment="1" applyProtection="1">
      <alignment/>
      <protection/>
    </xf>
    <xf numFmtId="0" fontId="5" fillId="0" borderId="0" xfId="151" applyFont="1" applyFill="1" applyBorder="1" applyProtection="1">
      <alignment/>
      <protection/>
    </xf>
    <xf numFmtId="0" fontId="5" fillId="0" borderId="0" xfId="151" applyFont="1" applyFill="1" applyBorder="1" applyAlignment="1" applyProtection="1">
      <alignment vertical="top"/>
      <protection/>
    </xf>
    <xf numFmtId="0" fontId="5" fillId="0" borderId="0" xfId="155" applyFont="1" applyBorder="1" applyAlignment="1" applyProtection="1">
      <alignment horizontal="center" vertical="center" wrapText="1"/>
      <protection/>
    </xf>
    <xf numFmtId="0" fontId="6" fillId="0" borderId="0" xfId="155" applyFont="1" applyBorder="1" applyProtection="1">
      <alignment horizontal="center" vertical="center" wrapText="1"/>
      <protection/>
    </xf>
    <xf numFmtId="0" fontId="5" fillId="0" borderId="0" xfId="155" applyFont="1" applyBorder="1" applyProtection="1">
      <alignment horizontal="center" vertical="center" wrapText="1"/>
      <protection/>
    </xf>
    <xf numFmtId="0" fontId="6" fillId="0" borderId="0" xfId="152" applyFont="1" applyBorder="1" applyProtection="1">
      <alignment/>
      <protection/>
    </xf>
    <xf numFmtId="0" fontId="5" fillId="0" borderId="0" xfId="151" applyFont="1" applyFill="1" applyBorder="1" applyProtection="1">
      <alignment/>
      <protection locked="0"/>
    </xf>
    <xf numFmtId="0" fontId="5" fillId="0" borderId="13" xfId="155" applyFont="1" applyBorder="1" applyAlignment="1" applyProtection="1">
      <alignment horizontal="center" vertical="center" wrapText="1"/>
      <protection/>
    </xf>
    <xf numFmtId="0" fontId="5" fillId="0" borderId="13" xfId="155" applyFont="1" applyFill="1" applyBorder="1" applyAlignment="1" applyProtection="1">
      <alignment horizontal="center" vertical="center" wrapText="1"/>
      <protection/>
    </xf>
    <xf numFmtId="3" fontId="9" fillId="0" borderId="0" xfId="156" applyNumberFormat="1" applyFont="1" applyFill="1" applyProtection="1">
      <alignment horizontal="center" vertical="center" wrapText="1"/>
      <protection/>
    </xf>
    <xf numFmtId="3" fontId="9" fillId="0" borderId="0" xfId="156" applyNumberFormat="1" applyFont="1" applyProtection="1">
      <alignment horizontal="center" vertical="center" wrapText="1"/>
      <protection/>
    </xf>
    <xf numFmtId="3" fontId="13" fillId="0" borderId="0" xfId="156" applyNumberFormat="1" applyFont="1" applyProtection="1">
      <alignment horizontal="center" vertical="center" wrapText="1"/>
      <protection/>
    </xf>
    <xf numFmtId="3" fontId="13" fillId="0" borderId="0" xfId="156" applyNumberFormat="1" applyFont="1" applyFill="1" applyProtection="1">
      <alignment horizontal="center" vertical="center" wrapText="1"/>
      <protection/>
    </xf>
    <xf numFmtId="3" fontId="9" fillId="0" borderId="0" xfId="156" applyNumberFormat="1" applyFont="1" applyBorder="1" applyProtection="1">
      <alignment horizontal="center" vertical="center" wrapText="1"/>
      <protection/>
    </xf>
    <xf numFmtId="0" fontId="9" fillId="0" borderId="0" xfId="156" applyNumberFormat="1" applyFont="1" applyFill="1" applyProtection="1">
      <alignment horizontal="center" vertical="center" wrapText="1"/>
      <protection/>
    </xf>
    <xf numFmtId="3" fontId="7" fillId="0" borderId="0" xfId="157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157" applyNumberFormat="1" applyFont="1" applyFill="1" applyBorder="1" applyAlignment="1" applyProtection="1">
      <alignment horizontal="right" vertical="center" wrapText="1"/>
      <protection/>
    </xf>
    <xf numFmtId="0" fontId="6" fillId="0" borderId="0" xfId="157" applyFont="1" applyFill="1" applyBorder="1" applyAlignment="1" applyProtection="1">
      <alignment/>
      <protection locked="0"/>
    </xf>
    <xf numFmtId="0" fontId="6" fillId="0" borderId="0" xfId="157" applyFont="1" applyFill="1" applyBorder="1" applyAlignment="1" applyProtection="1">
      <alignment wrapText="1"/>
      <protection locked="0"/>
    </xf>
    <xf numFmtId="0" fontId="7" fillId="0" borderId="0" xfId="157" applyFont="1" applyFill="1" applyBorder="1" applyAlignment="1" applyProtection="1">
      <alignment/>
      <protection locked="0"/>
    </xf>
    <xf numFmtId="0" fontId="5" fillId="0" borderId="0" xfId="152" applyFont="1" applyFill="1" applyBorder="1" applyAlignment="1" applyProtection="1">
      <alignment horizontal="left" vertical="center"/>
      <protection locked="0"/>
    </xf>
    <xf numFmtId="0" fontId="5" fillId="0" borderId="0" xfId="155" applyFont="1" applyBorder="1" applyAlignment="1" applyProtection="1">
      <alignment horizontal="center" vertical="center" wrapText="1"/>
      <protection locked="0"/>
    </xf>
    <xf numFmtId="0" fontId="5" fillId="0" borderId="0" xfId="155" applyFont="1" applyBorder="1" applyAlignment="1" applyProtection="1">
      <alignment horizontal="center" vertical="center"/>
      <protection locked="0"/>
    </xf>
    <xf numFmtId="0" fontId="5" fillId="0" borderId="0" xfId="155" applyFont="1" applyBorder="1" applyAlignment="1" applyProtection="1">
      <alignment horizontal="right" vertical="center"/>
      <protection locked="0"/>
    </xf>
    <xf numFmtId="0" fontId="6" fillId="0" borderId="0" xfId="155" applyFont="1" applyBorder="1" applyProtection="1">
      <alignment horizontal="center" vertical="center" wrapText="1"/>
      <protection locked="0"/>
    </xf>
    <xf numFmtId="0" fontId="5" fillId="0" borderId="0" xfId="151" applyFont="1" applyFill="1" applyBorder="1" applyAlignment="1" applyProtection="1">
      <alignment vertical="top"/>
      <protection locked="0"/>
    </xf>
    <xf numFmtId="0" fontId="0" fillId="0" borderId="13" xfId="0" applyBorder="1" applyAlignment="1">
      <alignment/>
    </xf>
    <xf numFmtId="0" fontId="6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/>
    </xf>
    <xf numFmtId="0" fontId="0" fillId="25" borderId="13" xfId="0" applyFill="1" applyBorder="1" applyAlignment="1">
      <alignment/>
    </xf>
    <xf numFmtId="0" fontId="6" fillId="25" borderId="13" xfId="0" applyFont="1" applyFill="1" applyBorder="1" applyAlignment="1">
      <alignment/>
    </xf>
    <xf numFmtId="3" fontId="8" fillId="0" borderId="0" xfId="157" applyNumberFormat="1" applyFont="1" applyFill="1" applyBorder="1" applyAlignment="1" applyProtection="1">
      <alignment/>
      <protection/>
    </xf>
    <xf numFmtId="0" fontId="7" fillId="0" borderId="0" xfId="157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0" fontId="5" fillId="0" borderId="13" xfId="157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0" xfId="157" applyFont="1" applyFill="1" applyBorder="1" applyAlignment="1" applyProtection="1">
      <alignment vertical="center"/>
      <protection locked="0"/>
    </xf>
    <xf numFmtId="0" fontId="6" fillId="0" borderId="13" xfId="157" applyFont="1" applyFill="1" applyBorder="1" applyAlignment="1" applyProtection="1">
      <alignment vertical="center" wrapText="1"/>
      <protection/>
    </xf>
    <xf numFmtId="3" fontId="6" fillId="0" borderId="13" xfId="157" applyNumberFormat="1" applyFont="1" applyFill="1" applyBorder="1" applyAlignment="1" applyProtection="1">
      <alignment horizontal="right" vertical="center" wrapText="1"/>
      <protection/>
    </xf>
    <xf numFmtId="0" fontId="5" fillId="0" borderId="13" xfId="157" applyFont="1" applyFill="1" applyBorder="1" applyAlignment="1" applyProtection="1">
      <alignment horizontal="right" wrapText="1"/>
      <protection/>
    </xf>
    <xf numFmtId="0" fontId="6" fillId="0" borderId="0" xfId="143" applyFont="1">
      <alignment/>
      <protection/>
    </xf>
    <xf numFmtId="0" fontId="10" fillId="0" borderId="0" xfId="0" applyFont="1" applyAlignment="1">
      <alignment/>
    </xf>
    <xf numFmtId="0" fontId="6" fillId="0" borderId="13" xfId="143" applyFont="1" applyBorder="1" applyAlignment="1">
      <alignment vertical="center" wrapText="1"/>
      <protection/>
    </xf>
    <xf numFmtId="0" fontId="6" fillId="0" borderId="13" xfId="143" applyFont="1" applyBorder="1" applyAlignment="1">
      <alignment horizontal="right" vertical="center" wrapText="1"/>
      <protection/>
    </xf>
    <xf numFmtId="0" fontId="6" fillId="0" borderId="13" xfId="143" applyFont="1" applyFill="1" applyBorder="1" applyAlignment="1">
      <alignment vertical="center" wrapText="1"/>
      <protection/>
    </xf>
    <xf numFmtId="0" fontId="6" fillId="0" borderId="0" xfId="143" applyFont="1" applyFill="1">
      <alignment/>
      <protection/>
    </xf>
    <xf numFmtId="3" fontId="6" fillId="0" borderId="0" xfId="143" applyNumberFormat="1" applyFont="1">
      <alignment/>
      <protection/>
    </xf>
    <xf numFmtId="0" fontId="5" fillId="0" borderId="0" xfId="143" applyFont="1" applyBorder="1" applyAlignment="1">
      <alignment wrapText="1"/>
      <protection/>
    </xf>
    <xf numFmtId="0" fontId="5" fillId="0" borderId="13" xfId="151" applyFont="1" applyFill="1" applyBorder="1" applyAlignment="1" applyProtection="1">
      <alignment horizontal="center" vertical="center" wrapText="1"/>
      <protection/>
    </xf>
    <xf numFmtId="0" fontId="5" fillId="0" borderId="26" xfId="155" applyFont="1" applyBorder="1" applyAlignment="1" applyProtection="1">
      <alignment horizontal="center" vertical="center" wrapText="1"/>
      <protection/>
    </xf>
    <xf numFmtId="3" fontId="6" fillId="0" borderId="0" xfId="155" applyNumberFormat="1" applyFont="1" applyBorder="1" applyProtection="1">
      <alignment horizontal="center" vertical="center" wrapText="1"/>
      <protection/>
    </xf>
    <xf numFmtId="3" fontId="6" fillId="0" borderId="0" xfId="157" applyNumberFormat="1" applyFont="1" applyFill="1" applyBorder="1" applyAlignment="1" applyProtection="1">
      <alignment horizontal="right" vertical="center" wrapText="1"/>
      <protection locked="0"/>
    </xf>
    <xf numFmtId="3" fontId="6" fillId="0" borderId="0" xfId="157" applyNumberFormat="1" applyFont="1" applyFill="1" applyBorder="1" applyAlignment="1" applyProtection="1">
      <alignment horizontal="right" vertical="center" wrapText="1"/>
      <protection/>
    </xf>
    <xf numFmtId="3" fontId="5" fillId="0" borderId="0" xfId="157" applyNumberFormat="1" applyFont="1" applyFill="1" applyBorder="1" applyAlignment="1" applyProtection="1">
      <alignment/>
      <protection/>
    </xf>
    <xf numFmtId="0" fontId="5" fillId="0" borderId="0" xfId="157" applyFont="1" applyFill="1" applyBorder="1" applyAlignment="1" applyProtection="1">
      <alignment/>
      <protection/>
    </xf>
    <xf numFmtId="3" fontId="5" fillId="0" borderId="0" xfId="157" applyNumberFormat="1" applyFont="1" applyFill="1" applyBorder="1" applyAlignment="1" applyProtection="1">
      <alignment horizontal="right" vertical="center" wrapText="1"/>
      <protection/>
    </xf>
    <xf numFmtId="0" fontId="5" fillId="0" borderId="13" xfId="157" applyFont="1" applyBorder="1" applyAlignment="1" applyProtection="1">
      <alignment horizontal="center" vertical="center" wrapText="1"/>
      <protection/>
    </xf>
    <xf numFmtId="3" fontId="5" fillId="0" borderId="0" xfId="151" applyNumberFormat="1" applyFont="1" applyFill="1" applyBorder="1" applyProtection="1">
      <alignment/>
      <protection locked="0"/>
    </xf>
    <xf numFmtId="0" fontId="5" fillId="0" borderId="0" xfId="157" applyFont="1" applyFill="1" applyBorder="1" applyAlignment="1" applyProtection="1">
      <alignment/>
      <protection locked="0"/>
    </xf>
    <xf numFmtId="3" fontId="5" fillId="0" borderId="13" xfId="82" applyNumberFormat="1" applyFont="1" applyFill="1" applyBorder="1" applyAlignment="1" applyProtection="1">
      <alignment horizontal="center" vertical="center" wrapText="1"/>
      <protection/>
    </xf>
    <xf numFmtId="3" fontId="6" fillId="0" borderId="0" xfId="154" applyFont="1" applyBorder="1" applyProtection="1">
      <alignment horizontal="right" vertical="center"/>
      <protection/>
    </xf>
    <xf numFmtId="0" fontId="5" fillId="0" borderId="0" xfId="151" applyFont="1" applyFill="1" applyBorder="1" applyAlignment="1" applyProtection="1">
      <alignment horizontal="right"/>
      <protection/>
    </xf>
    <xf numFmtId="3" fontId="6" fillId="0" borderId="0" xfId="154" applyFont="1" applyBorder="1" applyProtection="1">
      <alignment horizontal="right" vertical="center"/>
      <protection locked="0"/>
    </xf>
    <xf numFmtId="3" fontId="5" fillId="0" borderId="0" xfId="157" applyNumberFormat="1" applyFont="1" applyFill="1" applyBorder="1" applyAlignment="1" applyProtection="1">
      <alignment/>
      <protection locked="0"/>
    </xf>
    <xf numFmtId="0" fontId="5" fillId="0" borderId="0" xfId="157" applyFont="1" applyFill="1" applyBorder="1" applyAlignment="1" applyProtection="1">
      <alignment horizontal="right" wrapText="1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wrapText="1"/>
      <protection locked="0"/>
    </xf>
    <xf numFmtId="3" fontId="47" fillId="0" borderId="0" xfId="156" applyNumberFormat="1" applyFont="1" applyFill="1" applyBorder="1" applyProtection="1">
      <alignment horizontal="center" vertical="center" wrapText="1"/>
      <protection/>
    </xf>
    <xf numFmtId="0" fontId="48" fillId="0" borderId="0" xfId="0" applyFont="1" applyAlignment="1">
      <alignment/>
    </xf>
    <xf numFmtId="3" fontId="47" fillId="0" borderId="0" xfId="156" applyNumberFormat="1" applyFont="1" applyFill="1" applyBorder="1" applyAlignment="1" applyProtection="1">
      <alignment horizontal="left"/>
      <protection/>
    </xf>
    <xf numFmtId="0" fontId="47" fillId="0" borderId="0" xfId="156" applyNumberFormat="1" applyFont="1" applyFill="1" applyBorder="1" applyProtection="1">
      <alignment horizontal="center" vertical="center" wrapText="1"/>
      <protection/>
    </xf>
    <xf numFmtId="0" fontId="5" fillId="0" borderId="33" xfId="157" applyFont="1" applyFill="1" applyBorder="1" applyAlignment="1" applyProtection="1">
      <alignment horizontal="center" vertical="center" wrapText="1"/>
      <protection/>
    </xf>
    <xf numFmtId="3" fontId="6" fillId="0" borderId="13" xfId="157" applyNumberFormat="1" applyFont="1" applyFill="1" applyBorder="1" applyAlignment="1" applyProtection="1">
      <alignment vertical="center" wrapText="1"/>
      <protection/>
    </xf>
    <xf numFmtId="0" fontId="5" fillId="0" borderId="13" xfId="146" applyFont="1" applyBorder="1" applyAlignment="1">
      <alignment horizontal="center" vertical="center" wrapText="1"/>
      <protection/>
    </xf>
    <xf numFmtId="0" fontId="6" fillId="0" borderId="13" xfId="146" applyFont="1" applyBorder="1" applyAlignment="1">
      <alignment horizontal="left" vertical="center" wrapText="1"/>
      <protection/>
    </xf>
    <xf numFmtId="0" fontId="40" fillId="20" borderId="13" xfId="146" applyFont="1" applyFill="1" applyBorder="1">
      <alignment/>
      <protection/>
    </xf>
    <xf numFmtId="0" fontId="41" fillId="0" borderId="13" xfId="146" applyFont="1" applyBorder="1" applyAlignment="1">
      <alignment horizontal="center"/>
      <protection/>
    </xf>
    <xf numFmtId="0" fontId="6" fillId="0" borderId="13" xfId="146" applyFont="1" applyFill="1" applyBorder="1" applyAlignment="1">
      <alignment horizontal="left" vertical="center" wrapText="1"/>
      <protection/>
    </xf>
    <xf numFmtId="0" fontId="5" fillId="0" borderId="13" xfId="146" applyFont="1" applyBorder="1" applyAlignment="1">
      <alignment horizontal="left" vertical="center" wrapText="1"/>
      <protection/>
    </xf>
    <xf numFmtId="0" fontId="5" fillId="0" borderId="13" xfId="146" applyFont="1" applyBorder="1">
      <alignment/>
      <protection/>
    </xf>
    <xf numFmtId="0" fontId="0" fillId="25" borderId="13" xfId="146" applyFont="1" applyFill="1" applyBorder="1">
      <alignment/>
      <protection/>
    </xf>
    <xf numFmtId="49" fontId="6" fillId="25" borderId="13" xfId="146" applyNumberFormat="1" applyFont="1" applyFill="1" applyBorder="1" applyAlignment="1">
      <alignment horizontal="left" vertical="center" wrapText="1"/>
      <protection/>
    </xf>
    <xf numFmtId="0" fontId="42" fillId="25" borderId="13" xfId="146" applyFont="1" applyFill="1" applyBorder="1" applyAlignment="1">
      <alignment horizontal="left" vertical="center" wrapText="1"/>
      <protection/>
    </xf>
    <xf numFmtId="0" fontId="6" fillId="25" borderId="13" xfId="146" applyFont="1" applyFill="1" applyBorder="1">
      <alignment/>
      <protection/>
    </xf>
    <xf numFmtId="0" fontId="42" fillId="26" borderId="13" xfId="146" applyFont="1" applyFill="1" applyBorder="1" applyAlignment="1">
      <alignment horizontal="left" vertical="center" wrapText="1"/>
      <protection/>
    </xf>
    <xf numFmtId="0" fontId="6" fillId="0" borderId="13" xfId="111" applyFont="1" applyFill="1" applyBorder="1" applyAlignment="1" applyProtection="1">
      <alignment horizontal="left" vertical="center" wrapText="1"/>
      <protection/>
    </xf>
    <xf numFmtId="0" fontId="42" fillId="26" borderId="13" xfId="111" applyFont="1" applyFill="1" applyBorder="1" applyAlignment="1" applyProtection="1">
      <alignment horizontal="left" vertical="center" wrapText="1"/>
      <protection/>
    </xf>
    <xf numFmtId="0" fontId="41" fillId="0" borderId="13" xfId="146" applyFont="1" applyFill="1" applyBorder="1" applyAlignment="1">
      <alignment horizontal="center"/>
      <protection/>
    </xf>
    <xf numFmtId="0" fontId="6" fillId="0" borderId="13" xfId="146" applyFont="1" applyBorder="1" applyAlignment="1">
      <alignment horizontal="center"/>
      <protection/>
    </xf>
    <xf numFmtId="0" fontId="6" fillId="25" borderId="13" xfId="146" applyFont="1" applyFill="1" applyBorder="1" applyAlignment="1">
      <alignment horizontal="center"/>
      <protection/>
    </xf>
    <xf numFmtId="0" fontId="6" fillId="0" borderId="13" xfId="146" applyFont="1" applyFill="1" applyBorder="1">
      <alignment/>
      <protection/>
    </xf>
    <xf numFmtId="0" fontId="42" fillId="25" borderId="13" xfId="146" applyFont="1" applyFill="1" applyBorder="1">
      <alignment/>
      <protection/>
    </xf>
    <xf numFmtId="0" fontId="46" fillId="0" borderId="13" xfId="146" applyFont="1" applyBorder="1" applyAlignment="1">
      <alignment horizontal="center"/>
      <protection/>
    </xf>
    <xf numFmtId="0" fontId="41" fillId="0" borderId="9" xfId="146" applyFont="1" applyBorder="1" applyAlignment="1">
      <alignment horizontal="center"/>
      <protection/>
    </xf>
    <xf numFmtId="0" fontId="6" fillId="0" borderId="9" xfId="146" applyFont="1" applyFill="1" applyBorder="1" applyAlignment="1">
      <alignment horizontal="center"/>
      <protection/>
    </xf>
    <xf numFmtId="0" fontId="49" fillId="27" borderId="9" xfId="146" applyFont="1" applyFill="1" applyBorder="1" applyAlignment="1">
      <alignment horizontal="left"/>
      <protection/>
    </xf>
    <xf numFmtId="0" fontId="6" fillId="0" borderId="13" xfId="146" applyFont="1" applyFill="1" applyBorder="1" applyAlignment="1">
      <alignment horizontal="center"/>
      <protection/>
    </xf>
    <xf numFmtId="0" fontId="49" fillId="27" borderId="13" xfId="146" applyFont="1" applyFill="1" applyBorder="1" applyAlignment="1">
      <alignment horizontal="left"/>
      <protection/>
    </xf>
    <xf numFmtId="0" fontId="49" fillId="0" borderId="13" xfId="146" applyFont="1" applyFill="1" applyBorder="1" applyAlignment="1">
      <alignment horizontal="left"/>
      <protection/>
    </xf>
    <xf numFmtId="0" fontId="49" fillId="0" borderId="13" xfId="146" applyFont="1" applyBorder="1">
      <alignment/>
      <protection/>
    </xf>
    <xf numFmtId="0" fontId="5" fillId="0" borderId="13" xfId="146" applyFont="1" applyBorder="1" applyAlignment="1">
      <alignment horizontal="center" wrapText="1"/>
      <protection/>
    </xf>
    <xf numFmtId="0" fontId="6" fillId="0" borderId="13" xfId="146" applyFont="1" applyBorder="1" applyAlignment="1">
      <alignment horizontal="center" vertical="center"/>
      <protection/>
    </xf>
    <xf numFmtId="3" fontId="47" fillId="6" borderId="13" xfId="157" applyNumberFormat="1" applyFont="1" applyFill="1" applyBorder="1" applyAlignment="1" applyProtection="1">
      <alignment horizontal="right" vertical="center" wrapText="1"/>
      <protection locked="0"/>
    </xf>
    <xf numFmtId="2" fontId="5" fillId="28" borderId="0" xfId="157" applyNumberFormat="1" applyFont="1" applyFill="1" applyBorder="1" applyAlignment="1" applyProtection="1">
      <alignment horizontal="left" vertical="center"/>
      <protection locked="0"/>
    </xf>
    <xf numFmtId="2" fontId="6" fillId="28" borderId="0" xfId="158" applyNumberFormat="1" applyFont="1" applyFill="1" applyAlignment="1" applyProtection="1">
      <alignment horizontal="left"/>
      <protection locked="0"/>
    </xf>
    <xf numFmtId="2" fontId="6" fillId="0" borderId="0" xfId="157" applyNumberFormat="1" applyFont="1" applyFill="1" applyBorder="1" applyAlignment="1" applyProtection="1">
      <alignment/>
      <protection locked="0"/>
    </xf>
    <xf numFmtId="2" fontId="6" fillId="28" borderId="0" xfId="157" applyNumberFormat="1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 horizontal="right" wrapText="1"/>
      <protection/>
    </xf>
    <xf numFmtId="3" fontId="6" fillId="27" borderId="13" xfId="157" applyNumberFormat="1" applyFont="1" applyFill="1" applyBorder="1" applyAlignment="1" applyProtection="1">
      <alignment horizontal="right" vertical="center" wrapText="1"/>
      <protection/>
    </xf>
    <xf numFmtId="0" fontId="5" fillId="0" borderId="0" xfId="155" applyFont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>
      <alignment/>
    </xf>
    <xf numFmtId="0" fontId="5" fillId="27" borderId="0" xfId="151" applyFont="1" applyFill="1" applyBorder="1" applyProtection="1">
      <alignment/>
      <protection locked="0"/>
    </xf>
    <xf numFmtId="0" fontId="5" fillId="27" borderId="13" xfId="157" applyFont="1" applyFill="1" applyBorder="1" applyAlignment="1" applyProtection="1">
      <alignment horizontal="center" vertical="center" wrapText="1"/>
      <protection/>
    </xf>
    <xf numFmtId="3" fontId="5" fillId="0" borderId="9" xfId="157" applyNumberFormat="1" applyFont="1" applyFill="1" applyBorder="1" applyAlignment="1" applyProtection="1">
      <alignment horizontal="center" vertical="center" wrapText="1"/>
      <protection/>
    </xf>
    <xf numFmtId="3" fontId="5" fillId="0" borderId="13" xfId="157" applyNumberFormat="1" applyFont="1" applyFill="1" applyBorder="1" applyAlignment="1" applyProtection="1">
      <alignment horizontal="center" vertical="center" wrapText="1"/>
      <protection/>
    </xf>
    <xf numFmtId="3" fontId="5" fillId="0" borderId="0" xfId="157" applyNumberFormat="1" applyFont="1" applyFill="1" applyBorder="1" applyAlignment="1" applyProtection="1">
      <alignment horizontal="center" vertical="center" wrapText="1"/>
      <protection/>
    </xf>
    <xf numFmtId="3" fontId="47" fillId="0" borderId="0" xfId="157" applyNumberFormat="1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10" fillId="0" borderId="0" xfId="0" applyFont="1" applyFill="1" applyAlignment="1">
      <alignment/>
    </xf>
    <xf numFmtId="0" fontId="80" fillId="0" borderId="13" xfId="0" applyFont="1" applyBorder="1" applyAlignment="1" applyProtection="1">
      <alignment horizontal="center" vertical="center"/>
      <protection/>
    </xf>
    <xf numFmtId="0" fontId="80" fillId="0" borderId="13" xfId="0" applyFont="1" applyBorder="1" applyAlignment="1" applyProtection="1">
      <alignment horizontal="center" vertical="center" wrapText="1"/>
      <protection/>
    </xf>
    <xf numFmtId="0" fontId="6" fillId="0" borderId="13" xfId="143" applyFont="1" applyBorder="1" applyAlignment="1" applyProtection="1">
      <alignment vertical="center" wrapText="1"/>
      <protection/>
    </xf>
    <xf numFmtId="0" fontId="6" fillId="0" borderId="13" xfId="143" applyFont="1" applyBorder="1" applyAlignment="1" applyProtection="1">
      <alignment horizontal="right" vertical="center" wrapText="1"/>
      <protection/>
    </xf>
    <xf numFmtId="0" fontId="6" fillId="0" borderId="13" xfId="143" applyFont="1" applyFill="1" applyBorder="1" applyAlignment="1" applyProtection="1">
      <alignment vertical="center" wrapText="1"/>
      <protection/>
    </xf>
    <xf numFmtId="0" fontId="6" fillId="0" borderId="13" xfId="143" applyFont="1" applyFill="1" applyBorder="1" applyAlignment="1" applyProtection="1">
      <alignment horizontal="right" vertical="center" wrapText="1"/>
      <protection/>
    </xf>
    <xf numFmtId="0" fontId="6" fillId="27" borderId="13" xfId="143" applyFont="1" applyFill="1" applyBorder="1" applyAlignment="1" applyProtection="1">
      <alignment vertical="center" wrapText="1"/>
      <protection/>
    </xf>
    <xf numFmtId="0" fontId="5" fillId="0" borderId="13" xfId="143" applyFont="1" applyFill="1" applyBorder="1" applyAlignment="1" applyProtection="1">
      <alignment vertical="center" wrapText="1"/>
      <protection/>
    </xf>
    <xf numFmtId="3" fontId="6" fillId="0" borderId="13" xfId="157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Font="1" applyAlignment="1">
      <alignment/>
    </xf>
    <xf numFmtId="3" fontId="6" fillId="0" borderId="0" xfId="143" applyNumberFormat="1" applyFont="1" applyFill="1" applyBorder="1">
      <alignment/>
      <protection/>
    </xf>
    <xf numFmtId="3" fontId="6" fillId="0" borderId="0" xfId="143" applyNumberFormat="1" applyFont="1" applyFill="1">
      <alignment/>
      <protection/>
    </xf>
    <xf numFmtId="0" fontId="6" fillId="0" borderId="0" xfId="158" applyFont="1" applyFill="1" applyAlignment="1" applyProtection="1">
      <alignment horizontal="center"/>
      <protection locked="0"/>
    </xf>
    <xf numFmtId="0" fontId="6" fillId="0" borderId="0" xfId="158" applyFont="1" applyFill="1" applyProtection="1">
      <alignment/>
      <protection locked="0"/>
    </xf>
    <xf numFmtId="0" fontId="6" fillId="0" borderId="0" xfId="158" applyFont="1" applyFill="1" applyAlignment="1" applyProtection="1">
      <alignment horizontal="left"/>
      <protection locked="0"/>
    </xf>
    <xf numFmtId="0" fontId="47" fillId="0" borderId="0" xfId="156" applyNumberFormat="1" applyFont="1" applyFill="1" applyBorder="1" applyAlignment="1" applyProtection="1">
      <alignment horizontal="left" vertical="center" wrapText="1"/>
      <protection locked="0"/>
    </xf>
    <xf numFmtId="0" fontId="47" fillId="0" borderId="0" xfId="156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Fill="1" applyAlignment="1">
      <alignment/>
    </xf>
    <xf numFmtId="0" fontId="0" fillId="29" borderId="0" xfId="0" applyFont="1" applyFill="1" applyAlignment="1">
      <alignment/>
    </xf>
    <xf numFmtId="0" fontId="6" fillId="29" borderId="0" xfId="146" applyFont="1" applyFill="1">
      <alignment/>
      <protection/>
    </xf>
    <xf numFmtId="0" fontId="5" fillId="29" borderId="13" xfId="146" applyFont="1" applyFill="1" applyBorder="1" applyAlignment="1">
      <alignment horizontal="center"/>
      <protection/>
    </xf>
    <xf numFmtId="0" fontId="5" fillId="29" borderId="13" xfId="146" applyFont="1" applyFill="1" applyBorder="1" applyAlignment="1">
      <alignment horizontal="center" vertical="center" wrapText="1"/>
      <protection/>
    </xf>
    <xf numFmtId="0" fontId="6" fillId="30" borderId="0" xfId="146" applyFont="1" applyFill="1">
      <alignment/>
      <protection/>
    </xf>
    <xf numFmtId="3" fontId="6" fillId="29" borderId="0" xfId="146" applyNumberFormat="1" applyFont="1" applyFill="1">
      <alignment/>
      <protection/>
    </xf>
    <xf numFmtId="0" fontId="8" fillId="29" borderId="0" xfId="151" applyNumberFormat="1" applyFont="1" applyFill="1" applyBorder="1" applyAlignment="1" applyProtection="1">
      <alignment horizontal="left" wrapText="1"/>
      <protection/>
    </xf>
    <xf numFmtId="0" fontId="13" fillId="0" borderId="0" xfId="0" applyFont="1" applyFill="1" applyAlignment="1">
      <alignment vertical="center"/>
    </xf>
    <xf numFmtId="0" fontId="6" fillId="29" borderId="13" xfId="147" applyFont="1" applyFill="1" applyBorder="1" applyAlignment="1">
      <alignment horizontal="center" vertical="center"/>
      <protection/>
    </xf>
    <xf numFmtId="49" fontId="6" fillId="29" borderId="13" xfId="147" applyNumberFormat="1" applyFont="1" applyFill="1" applyBorder="1" applyAlignment="1">
      <alignment horizontal="center" vertical="center"/>
      <protection/>
    </xf>
    <xf numFmtId="3" fontId="6" fillId="0" borderId="13" xfId="82" applyNumberFormat="1" applyFont="1" applyFill="1" applyBorder="1" applyAlignment="1" applyProtection="1">
      <alignment horizontal="right" vertical="center"/>
      <protection locked="0"/>
    </xf>
    <xf numFmtId="0" fontId="6" fillId="29" borderId="13" xfId="0" applyFont="1" applyFill="1" applyBorder="1" applyAlignment="1">
      <alignment horizontal="center" vertical="center"/>
    </xf>
    <xf numFmtId="0" fontId="6" fillId="29" borderId="13" xfId="157" applyFont="1" applyFill="1" applyBorder="1" applyAlignment="1" applyProtection="1">
      <alignment vertical="center" wrapText="1"/>
      <protection/>
    </xf>
    <xf numFmtId="3" fontId="6" fillId="29" borderId="13" xfId="157" applyNumberFormat="1" applyFont="1" applyFill="1" applyBorder="1" applyAlignment="1" applyProtection="1">
      <alignment horizontal="right" vertical="center" wrapText="1"/>
      <protection/>
    </xf>
    <xf numFmtId="49" fontId="6" fillId="29" borderId="13" xfId="0" applyNumberFormat="1" applyFont="1" applyFill="1" applyBorder="1" applyAlignment="1">
      <alignment horizontal="center" vertical="center"/>
    </xf>
    <xf numFmtId="0" fontId="6" fillId="29" borderId="13" xfId="157" applyFont="1" applyFill="1" applyBorder="1" applyAlignment="1" applyProtection="1">
      <alignment horizontal="left" wrapText="1"/>
      <protection/>
    </xf>
    <xf numFmtId="0" fontId="6" fillId="29" borderId="13" xfId="0" applyFont="1" applyFill="1" applyBorder="1" applyAlignment="1">
      <alignment wrapText="1"/>
    </xf>
    <xf numFmtId="3" fontId="6" fillId="0" borderId="0" xfId="157" applyNumberFormat="1" applyFont="1" applyFill="1" applyBorder="1" applyAlignment="1" applyProtection="1">
      <alignment/>
      <protection locked="0"/>
    </xf>
    <xf numFmtId="189" fontId="6" fillId="0" borderId="13" xfId="81" applyNumberFormat="1" applyFont="1" applyFill="1" applyBorder="1" applyAlignment="1" applyProtection="1">
      <alignment vertical="center" wrapText="1"/>
      <protection/>
    </xf>
    <xf numFmtId="0" fontId="6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3" fontId="6" fillId="0" borderId="13" xfId="156" applyNumberFormat="1" applyFont="1" applyFill="1" applyBorder="1" applyAlignment="1" applyProtection="1">
      <alignment horizontal="center" vertical="center" wrapText="1"/>
      <protection/>
    </xf>
    <xf numFmtId="3" fontId="5" fillId="0" borderId="13" xfId="156" applyNumberFormat="1" applyFont="1" applyFill="1" applyBorder="1" applyAlignment="1" applyProtection="1">
      <alignment horizontal="center"/>
      <protection/>
    </xf>
    <xf numFmtId="3" fontId="5" fillId="0" borderId="13" xfId="156" applyNumberFormat="1" applyFont="1" applyFill="1" applyBorder="1" applyAlignment="1" applyProtection="1">
      <alignment horizontal="left" vertical="center" wrapText="1"/>
      <protection/>
    </xf>
    <xf numFmtId="3" fontId="6" fillId="0" borderId="13" xfId="156" applyNumberFormat="1" applyFont="1" applyFill="1" applyBorder="1" applyAlignment="1" applyProtection="1">
      <alignment horizontal="center" vertical="center"/>
      <protection/>
    </xf>
    <xf numFmtId="3" fontId="6" fillId="0" borderId="13" xfId="156" applyNumberFormat="1" applyFont="1" applyFill="1" applyBorder="1" applyAlignment="1" applyProtection="1">
      <alignment horizontal="left" vertical="center" wrapText="1"/>
      <protection/>
    </xf>
    <xf numFmtId="3" fontId="6" fillId="0" borderId="13" xfId="156" applyNumberFormat="1" applyFont="1" applyFill="1" applyBorder="1" applyAlignment="1" applyProtection="1">
      <alignment horizontal="right" vertical="center" wrapText="1"/>
      <protection/>
    </xf>
    <xf numFmtId="3" fontId="6" fillId="0" borderId="13" xfId="156" applyNumberFormat="1" applyFont="1" applyFill="1" applyBorder="1" applyAlignment="1" applyProtection="1">
      <alignment horizontal="right" vertical="center"/>
      <protection/>
    </xf>
    <xf numFmtId="3" fontId="5" fillId="0" borderId="13" xfId="156" applyNumberFormat="1" applyFont="1" applyFill="1" applyBorder="1" applyAlignment="1" applyProtection="1">
      <alignment horizontal="right" vertical="center" wrapText="1"/>
      <protection/>
    </xf>
    <xf numFmtId="3" fontId="5" fillId="0" borderId="13" xfId="153" applyNumberFormat="1" applyFont="1" applyFill="1" applyBorder="1" applyProtection="1">
      <alignment horizontal="right" vertical="center"/>
      <protection/>
    </xf>
    <xf numFmtId="3" fontId="6" fillId="0" borderId="13" xfId="156" applyNumberFormat="1" applyFont="1" applyFill="1" applyBorder="1" applyProtection="1">
      <alignment horizontal="center" vertical="center" wrapText="1"/>
      <protection/>
    </xf>
    <xf numFmtId="3" fontId="5" fillId="0" borderId="13" xfId="156" applyNumberFormat="1" applyFont="1" applyFill="1" applyBorder="1" applyAlignment="1" applyProtection="1">
      <alignment horizontal="center" vertical="center"/>
      <protection/>
    </xf>
    <xf numFmtId="3" fontId="6" fillId="0" borderId="13" xfId="156" applyNumberFormat="1" applyFont="1" applyFill="1" applyBorder="1" applyAlignment="1" applyProtection="1">
      <alignment horizontal="right"/>
      <protection/>
    </xf>
    <xf numFmtId="3" fontId="6" fillId="0" borderId="13" xfId="156" applyNumberFormat="1" applyFont="1" applyFill="1" applyBorder="1" applyAlignment="1" applyProtection="1">
      <alignment horizontal="left"/>
      <protection/>
    </xf>
    <xf numFmtId="3" fontId="5" fillId="0" borderId="13" xfId="156" applyNumberFormat="1" applyFont="1" applyFill="1" applyBorder="1" applyAlignment="1" applyProtection="1">
      <alignment horizontal="right"/>
      <protection/>
    </xf>
    <xf numFmtId="3" fontId="5" fillId="0" borderId="13" xfId="153" applyNumberFormat="1" applyFont="1" applyFill="1" applyBorder="1" applyProtection="1">
      <alignment horizontal="right" vertical="center"/>
      <protection locked="0"/>
    </xf>
    <xf numFmtId="3" fontId="6" fillId="0" borderId="13" xfId="0" applyNumberFormat="1" applyFont="1" applyFill="1" applyBorder="1" applyAlignment="1">
      <alignment horizontal="right"/>
    </xf>
    <xf numFmtId="3" fontId="6" fillId="0" borderId="34" xfId="157" applyNumberFormat="1" applyFont="1" applyFill="1" applyBorder="1" applyAlignment="1" applyProtection="1">
      <alignment vertical="center" wrapText="1"/>
      <protection/>
    </xf>
    <xf numFmtId="0" fontId="6" fillId="0" borderId="0" xfId="155" applyFont="1" applyFill="1" applyBorder="1" applyProtection="1">
      <alignment horizontal="center" vertical="center" wrapText="1"/>
      <protection/>
    </xf>
    <xf numFmtId="3" fontId="5" fillId="0" borderId="13" xfId="146" applyNumberFormat="1" applyFont="1" applyFill="1" applyBorder="1" applyAlignment="1">
      <alignment horizontal="center" vertical="center" wrapText="1"/>
      <protection/>
    </xf>
    <xf numFmtId="3" fontId="5" fillId="29" borderId="13" xfId="146" applyNumberFormat="1" applyFont="1" applyFill="1" applyBorder="1" applyAlignment="1" applyProtection="1">
      <alignment horizontal="right" vertical="center" wrapText="1"/>
      <protection/>
    </xf>
    <xf numFmtId="3" fontId="6" fillId="29" borderId="13" xfId="146" applyNumberFormat="1" applyFont="1" applyFill="1" applyBorder="1" applyAlignment="1" applyProtection="1">
      <alignment horizontal="right" vertical="center" wrapText="1"/>
      <protection/>
    </xf>
    <xf numFmtId="188" fontId="5" fillId="29" borderId="13" xfId="146" applyNumberFormat="1" applyFont="1" applyFill="1" applyBorder="1" applyAlignment="1" applyProtection="1">
      <alignment horizontal="center" vertical="center" wrapText="1"/>
      <protection/>
    </xf>
    <xf numFmtId="188" fontId="5" fillId="29" borderId="13" xfId="165" applyNumberFormat="1" applyFont="1" applyFill="1" applyBorder="1" applyAlignment="1" applyProtection="1">
      <alignment horizontal="center" vertical="center" wrapText="1"/>
      <protection/>
    </xf>
    <xf numFmtId="3" fontId="43" fillId="0" borderId="0" xfId="157" applyNumberFormat="1" applyFont="1" applyFill="1" applyBorder="1" applyAlignment="1" applyProtection="1">
      <alignment/>
      <protection/>
    </xf>
    <xf numFmtId="3" fontId="5" fillId="27" borderId="13" xfId="157" applyNumberFormat="1" applyFont="1" applyFill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right" wrapText="1"/>
      <protection/>
    </xf>
    <xf numFmtId="0" fontId="5" fillId="0" borderId="0" xfId="0" applyFont="1" applyAlignment="1" applyProtection="1">
      <alignment/>
      <protection locked="0"/>
    </xf>
    <xf numFmtId="0" fontId="6" fillId="29" borderId="0" xfId="146" applyFont="1" applyFill="1" applyBorder="1">
      <alignment/>
      <protection/>
    </xf>
    <xf numFmtId="0" fontId="6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7" fillId="0" borderId="0" xfId="150" applyFont="1" applyFill="1" applyBorder="1" applyAlignment="1">
      <alignment horizontal="right"/>
      <protection/>
    </xf>
    <xf numFmtId="3" fontId="5" fillId="0" borderId="0" xfId="153" applyNumberFormat="1" applyFont="1" applyFill="1" applyBorder="1" applyAlignment="1" applyProtection="1">
      <alignment horizontal="right"/>
      <protection locked="0"/>
    </xf>
    <xf numFmtId="0" fontId="0" fillId="30" borderId="0" xfId="0" applyFont="1" applyFill="1" applyAlignment="1">
      <alignment/>
    </xf>
    <xf numFmtId="3" fontId="6" fillId="0" borderId="13" xfId="153" applyNumberFormat="1" applyFont="1" applyFill="1" applyBorder="1" applyProtection="1">
      <alignment horizontal="right" vertical="center"/>
      <protection locked="0"/>
    </xf>
    <xf numFmtId="189" fontId="6" fillId="0" borderId="0" xfId="143" applyNumberFormat="1" applyFont="1">
      <alignment/>
      <protection/>
    </xf>
    <xf numFmtId="171" fontId="6" fillId="29" borderId="0" xfId="77" applyFont="1" applyFill="1" applyAlignment="1">
      <alignment/>
    </xf>
    <xf numFmtId="3" fontId="6" fillId="29" borderId="0" xfId="146" applyNumberFormat="1" applyFont="1" applyFill="1" applyBorder="1">
      <alignment/>
      <protection/>
    </xf>
    <xf numFmtId="0" fontId="6" fillId="0" borderId="13" xfId="157" applyFont="1" applyFill="1" applyBorder="1" applyAlignment="1" applyProtection="1">
      <alignment horizontal="left" wrapText="1"/>
      <protection/>
    </xf>
    <xf numFmtId="3" fontId="6" fillId="26" borderId="0" xfId="146" applyNumberFormat="1" applyFont="1" applyFill="1" applyBorder="1">
      <alignment/>
      <protection/>
    </xf>
    <xf numFmtId="3" fontId="6" fillId="29" borderId="13" xfId="146" applyNumberFormat="1" applyFont="1" applyFill="1" applyBorder="1">
      <alignment/>
      <protection/>
    </xf>
    <xf numFmtId="0" fontId="6" fillId="29" borderId="0" xfId="146" applyFont="1" applyFill="1" applyBorder="1" applyAlignment="1">
      <alignment horizontal="center" vertical="center" wrapText="1"/>
      <protection/>
    </xf>
    <xf numFmtId="3" fontId="5" fillId="0" borderId="13" xfId="0" applyNumberFormat="1" applyFont="1" applyFill="1" applyBorder="1" applyAlignment="1" applyProtection="1">
      <alignment horizontal="right" wrapText="1"/>
      <protection locked="0"/>
    </xf>
    <xf numFmtId="0" fontId="13" fillId="0" borderId="35" xfId="0" applyFont="1" applyFill="1" applyBorder="1" applyAlignment="1">
      <alignment vertical="center"/>
    </xf>
    <xf numFmtId="0" fontId="81" fillId="29" borderId="0" xfId="0" applyFont="1" applyFill="1" applyAlignment="1">
      <alignment/>
    </xf>
    <xf numFmtId="0" fontId="81" fillId="0" borderId="0" xfId="0" applyFont="1" applyFill="1" applyAlignment="1">
      <alignment/>
    </xf>
    <xf numFmtId="3" fontId="82" fillId="0" borderId="0" xfId="0" applyNumberFormat="1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/>
    </xf>
    <xf numFmtId="0" fontId="84" fillId="0" borderId="13" xfId="0" applyFont="1" applyFill="1" applyBorder="1" applyAlignment="1">
      <alignment horizontal="center"/>
    </xf>
    <xf numFmtId="0" fontId="85" fillId="0" borderId="13" xfId="0" applyFont="1" applyFill="1" applyBorder="1" applyAlignment="1">
      <alignment horizontal="center" vertical="center"/>
    </xf>
    <xf numFmtId="0" fontId="85" fillId="0" borderId="13" xfId="0" applyFont="1" applyFill="1" applyBorder="1" applyAlignment="1">
      <alignment horizontal="center" wrapText="1"/>
    </xf>
    <xf numFmtId="0" fontId="80" fillId="0" borderId="13" xfId="0" applyFont="1" applyFill="1" applyBorder="1" applyAlignment="1">
      <alignment horizontal="center" vertical="center"/>
    </xf>
    <xf numFmtId="0" fontId="80" fillId="0" borderId="13" xfId="0" applyFont="1" applyFill="1" applyBorder="1" applyAlignment="1">
      <alignment horizontal="center" wrapText="1"/>
    </xf>
    <xf numFmtId="0" fontId="85" fillId="29" borderId="13" xfId="0" applyFont="1" applyFill="1" applyBorder="1" applyAlignment="1">
      <alignment horizontal="center" vertical="center"/>
    </xf>
    <xf numFmtId="0" fontId="85" fillId="29" borderId="13" xfId="157" applyFont="1" applyFill="1" applyBorder="1" applyAlignment="1" applyProtection="1">
      <alignment vertical="center" wrapText="1"/>
      <protection/>
    </xf>
    <xf numFmtId="3" fontId="85" fillId="29" borderId="13" xfId="0" applyNumberFormat="1" applyFont="1" applyFill="1" applyBorder="1" applyAlignment="1">
      <alignment horizontal="right" vertical="center"/>
    </xf>
    <xf numFmtId="3" fontId="80" fillId="29" borderId="13" xfId="0" applyNumberFormat="1" applyFont="1" applyFill="1" applyBorder="1" applyAlignment="1">
      <alignment horizontal="right" vertical="center"/>
    </xf>
    <xf numFmtId="49" fontId="85" fillId="29" borderId="13" xfId="0" applyNumberFormat="1" applyFont="1" applyFill="1" applyBorder="1" applyAlignment="1">
      <alignment horizontal="center" vertical="center"/>
    </xf>
    <xf numFmtId="49" fontId="85" fillId="29" borderId="13" xfId="147" applyNumberFormat="1" applyFont="1" applyFill="1" applyBorder="1" applyAlignment="1">
      <alignment horizontal="center" vertical="center"/>
      <protection/>
    </xf>
    <xf numFmtId="0" fontId="85" fillId="29" borderId="13" xfId="147" applyFont="1" applyFill="1" applyBorder="1" applyAlignment="1">
      <alignment horizontal="center" vertical="center"/>
      <protection/>
    </xf>
    <xf numFmtId="0" fontId="85" fillId="29" borderId="13" xfId="157" applyFont="1" applyFill="1" applyBorder="1" applyAlignment="1" applyProtection="1">
      <alignment horizontal="left" vertical="center" wrapText="1"/>
      <protection/>
    </xf>
    <xf numFmtId="0" fontId="85" fillId="29" borderId="13" xfId="0" applyFont="1" applyFill="1" applyBorder="1" applyAlignment="1">
      <alignment vertical="center" wrapText="1"/>
    </xf>
    <xf numFmtId="3" fontId="86" fillId="29" borderId="0" xfId="0" applyNumberFormat="1" applyFont="1" applyFill="1" applyAlignment="1">
      <alignment vertical="center"/>
    </xf>
    <xf numFmtId="0" fontId="86" fillId="29" borderId="0" xfId="0" applyFont="1" applyFill="1" applyAlignment="1">
      <alignment vertical="center"/>
    </xf>
    <xf numFmtId="0" fontId="86" fillId="30" borderId="0" xfId="0" applyFont="1" applyFill="1" applyAlignment="1">
      <alignment vertical="center"/>
    </xf>
    <xf numFmtId="0" fontId="81" fillId="30" borderId="0" xfId="0" applyFont="1" applyFill="1" applyAlignment="1">
      <alignment/>
    </xf>
    <xf numFmtId="0" fontId="87" fillId="29" borderId="33" xfId="0" applyFont="1" applyFill="1" applyBorder="1" applyAlignment="1">
      <alignment/>
    </xf>
    <xf numFmtId="188" fontId="88" fillId="29" borderId="0" xfId="165" applyNumberFormat="1" applyFont="1" applyFill="1" applyAlignment="1">
      <alignment/>
    </xf>
    <xf numFmtId="0" fontId="88" fillId="29" borderId="0" xfId="0" applyFont="1" applyFill="1" applyAlignment="1">
      <alignment/>
    </xf>
    <xf numFmtId="0" fontId="61" fillId="0" borderId="0" xfId="0" applyFont="1" applyFill="1" applyAlignment="1">
      <alignment vertical="center"/>
    </xf>
    <xf numFmtId="188" fontId="81" fillId="29" borderId="0" xfId="0" applyNumberFormat="1" applyFont="1" applyFill="1" applyAlignment="1">
      <alignment/>
    </xf>
    <xf numFmtId="0" fontId="6" fillId="26" borderId="0" xfId="146" applyFont="1" applyFill="1" applyBorder="1">
      <alignment/>
      <protection/>
    </xf>
    <xf numFmtId="0" fontId="89" fillId="29" borderId="0" xfId="146" applyFont="1" applyFill="1">
      <alignment/>
      <protection/>
    </xf>
    <xf numFmtId="188" fontId="89" fillId="29" borderId="0" xfId="166" applyNumberFormat="1" applyFont="1" applyFill="1" applyAlignment="1">
      <alignment/>
    </xf>
    <xf numFmtId="3" fontId="6" fillId="0" borderId="13" xfId="146" applyNumberFormat="1" applyFont="1" applyFill="1" applyBorder="1" applyAlignment="1" applyProtection="1">
      <alignment horizontal="right" vertical="center" wrapText="1"/>
      <protection/>
    </xf>
    <xf numFmtId="3" fontId="5" fillId="0" borderId="13" xfId="146" applyNumberFormat="1" applyFont="1" applyFill="1" applyBorder="1" applyAlignment="1" applyProtection="1">
      <alignment horizontal="right" vertical="center" wrapText="1"/>
      <protection/>
    </xf>
    <xf numFmtId="0" fontId="90" fillId="29" borderId="0" xfId="0" applyFont="1" applyFill="1" applyAlignment="1">
      <alignment/>
    </xf>
    <xf numFmtId="0" fontId="89" fillId="29" borderId="0" xfId="143" applyFont="1" applyFill="1">
      <alignment/>
      <protection/>
    </xf>
    <xf numFmtId="188" fontId="90" fillId="29" borderId="0" xfId="0" applyNumberFormat="1" applyFont="1" applyFill="1" applyAlignment="1">
      <alignment/>
    </xf>
    <xf numFmtId="0" fontId="90" fillId="27" borderId="0" xfId="0" applyFont="1" applyFill="1" applyAlignment="1">
      <alignment/>
    </xf>
    <xf numFmtId="188" fontId="89" fillId="27" borderId="0" xfId="166" applyNumberFormat="1" applyFont="1" applyFill="1" applyAlignment="1">
      <alignment/>
    </xf>
    <xf numFmtId="0" fontId="89" fillId="27" borderId="0" xfId="143" applyFont="1" applyFill="1">
      <alignment/>
      <protection/>
    </xf>
    <xf numFmtId="3" fontId="85" fillId="0" borderId="13" xfId="0" applyNumberFormat="1" applyFont="1" applyFill="1" applyBorder="1" applyAlignment="1">
      <alignment horizontal="right" vertical="center"/>
    </xf>
    <xf numFmtId="3" fontId="5" fillId="0" borderId="13" xfId="157" applyNumberFormat="1" applyFont="1" applyFill="1" applyBorder="1" applyAlignment="1" applyProtection="1">
      <alignment horizontal="right" vertical="center" wrapText="1"/>
      <protection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3" xfId="147" applyNumberFormat="1" applyFont="1" applyFill="1" applyBorder="1" applyAlignment="1">
      <alignment horizontal="center" vertical="center"/>
      <protection/>
    </xf>
    <xf numFmtId="0" fontId="6" fillId="0" borderId="13" xfId="147" applyFont="1" applyFill="1" applyBorder="1" applyAlignment="1">
      <alignment horizontal="center" vertical="center"/>
      <protection/>
    </xf>
    <xf numFmtId="0" fontId="52" fillId="0" borderId="33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6" fillId="0" borderId="0" xfId="157" applyNumberFormat="1" applyFont="1" applyFill="1" applyBorder="1" applyAlignment="1" applyProtection="1">
      <alignment/>
      <protection/>
    </xf>
    <xf numFmtId="188" fontId="5" fillId="0" borderId="26" xfId="0" applyNumberFormat="1" applyFont="1" applyFill="1" applyBorder="1" applyAlignment="1" applyProtection="1">
      <alignment horizontal="center" vertical="center" wrapText="1"/>
      <protection/>
    </xf>
    <xf numFmtId="188" fontId="5" fillId="0" borderId="34" xfId="0" applyNumberFormat="1" applyFont="1" applyFill="1" applyBorder="1" applyAlignment="1" applyProtection="1">
      <alignment horizontal="center" vertical="center" wrapText="1"/>
      <protection/>
    </xf>
    <xf numFmtId="10" fontId="5" fillId="0" borderId="26" xfId="0" applyNumberFormat="1" applyFont="1" applyFill="1" applyBorder="1" applyAlignment="1" applyProtection="1">
      <alignment horizontal="center" vertical="center" wrapText="1"/>
      <protection/>
    </xf>
    <xf numFmtId="10" fontId="5" fillId="0" borderId="34" xfId="0" applyNumberFormat="1" applyFont="1" applyFill="1" applyBorder="1" applyAlignment="1" applyProtection="1">
      <alignment horizontal="center" vertical="center" wrapText="1"/>
      <protection/>
    </xf>
    <xf numFmtId="3" fontId="5" fillId="0" borderId="26" xfId="0" applyNumberFormat="1" applyFont="1" applyFill="1" applyBorder="1" applyAlignment="1">
      <alignment horizontal="center" vertical="center" wrapText="1"/>
    </xf>
    <xf numFmtId="3" fontId="5" fillId="0" borderId="34" xfId="0" applyNumberFormat="1" applyFont="1" applyFill="1" applyBorder="1" applyAlignment="1">
      <alignment horizontal="center" vertical="center" wrapText="1"/>
    </xf>
    <xf numFmtId="10" fontId="56" fillId="0" borderId="26" xfId="0" applyNumberFormat="1" applyFont="1" applyFill="1" applyBorder="1" applyAlignment="1">
      <alignment horizontal="center" vertical="center" wrapText="1"/>
    </xf>
    <xf numFmtId="10" fontId="56" fillId="0" borderId="34" xfId="0" applyNumberFormat="1" applyFont="1" applyFill="1" applyBorder="1" applyAlignment="1">
      <alignment horizontal="center" vertical="center" wrapText="1"/>
    </xf>
    <xf numFmtId="0" fontId="56" fillId="0" borderId="26" xfId="0" applyFont="1" applyFill="1" applyBorder="1" applyAlignment="1">
      <alignment horizontal="center" vertical="center" wrapText="1"/>
    </xf>
    <xf numFmtId="0" fontId="56" fillId="0" borderId="3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10" fontId="80" fillId="0" borderId="26" xfId="0" applyNumberFormat="1" applyFont="1" applyFill="1" applyBorder="1" applyAlignment="1" applyProtection="1">
      <alignment horizontal="center" vertical="center" wrapText="1"/>
      <protection/>
    </xf>
    <xf numFmtId="10" fontId="80" fillId="0" borderId="34" xfId="0" applyNumberFormat="1" applyFont="1" applyFill="1" applyBorder="1" applyAlignment="1" applyProtection="1">
      <alignment horizontal="center" vertical="center" wrapText="1"/>
      <protection/>
    </xf>
    <xf numFmtId="3" fontId="80" fillId="0" borderId="26" xfId="0" applyNumberFormat="1" applyFont="1" applyFill="1" applyBorder="1" applyAlignment="1">
      <alignment horizontal="center" vertical="center" wrapText="1"/>
    </xf>
    <xf numFmtId="3" fontId="80" fillId="0" borderId="34" xfId="0" applyNumberFormat="1" applyFont="1" applyFill="1" applyBorder="1" applyAlignment="1">
      <alignment horizontal="center" vertical="center" wrapText="1"/>
    </xf>
    <xf numFmtId="0" fontId="91" fillId="0" borderId="0" xfId="0" applyFont="1" applyFill="1" applyAlignment="1">
      <alignment horizontal="left" vertical="center"/>
    </xf>
    <xf numFmtId="188" fontId="80" fillId="0" borderId="26" xfId="0" applyNumberFormat="1" applyFont="1" applyFill="1" applyBorder="1" applyAlignment="1" applyProtection="1">
      <alignment horizontal="center" vertical="center" wrapText="1"/>
      <protection/>
    </xf>
    <xf numFmtId="188" fontId="80" fillId="0" borderId="34" xfId="0" applyNumberFormat="1" applyFont="1" applyFill="1" applyBorder="1" applyAlignment="1" applyProtection="1">
      <alignment horizontal="center" vertical="center" wrapText="1"/>
      <protection/>
    </xf>
    <xf numFmtId="0" fontId="92" fillId="0" borderId="26" xfId="0" applyFont="1" applyFill="1" applyBorder="1" applyAlignment="1">
      <alignment horizontal="center" vertical="center" wrapText="1"/>
    </xf>
    <xf numFmtId="0" fontId="92" fillId="0" borderId="34" xfId="0" applyFont="1" applyFill="1" applyBorder="1" applyAlignment="1">
      <alignment horizontal="center" vertical="center" wrapText="1"/>
    </xf>
    <xf numFmtId="0" fontId="80" fillId="0" borderId="9" xfId="0" applyFont="1" applyFill="1" applyBorder="1" applyAlignment="1">
      <alignment horizontal="center" vertical="center" wrapText="1"/>
    </xf>
    <xf numFmtId="0" fontId="80" fillId="0" borderId="36" xfId="0" applyFont="1" applyFill="1" applyBorder="1" applyAlignment="1">
      <alignment horizontal="center" vertical="center" wrapText="1"/>
    </xf>
    <xf numFmtId="3" fontId="80" fillId="0" borderId="13" xfId="0" applyNumberFormat="1" applyFont="1" applyFill="1" applyBorder="1" applyAlignment="1">
      <alignment horizontal="center" vertical="center" wrapText="1"/>
    </xf>
    <xf numFmtId="10" fontId="92" fillId="0" borderId="26" xfId="0" applyNumberFormat="1" applyFont="1" applyFill="1" applyBorder="1" applyAlignment="1">
      <alignment horizontal="center" vertical="center" wrapText="1"/>
    </xf>
    <xf numFmtId="10" fontId="92" fillId="0" borderId="34" xfId="0" applyNumberFormat="1" applyFont="1" applyFill="1" applyBorder="1" applyAlignment="1">
      <alignment horizontal="center" vertical="center" wrapText="1"/>
    </xf>
    <xf numFmtId="0" fontId="5" fillId="0" borderId="0" xfId="146" applyFont="1" applyFill="1" applyAlignment="1">
      <alignment horizontal="center" vertical="center"/>
      <protection/>
    </xf>
    <xf numFmtId="0" fontId="56" fillId="29" borderId="13" xfId="146" applyFont="1" applyFill="1" applyBorder="1" applyAlignment="1">
      <alignment horizontal="center" vertical="center" wrapText="1"/>
      <protection/>
    </xf>
    <xf numFmtId="10" fontId="56" fillId="0" borderId="13" xfId="146" applyNumberFormat="1" applyFont="1" applyFill="1" applyBorder="1" applyAlignment="1">
      <alignment horizontal="center" vertical="center" wrapText="1"/>
      <protection/>
    </xf>
    <xf numFmtId="0" fontId="8" fillId="29" borderId="0" xfId="151" applyNumberFormat="1" applyFont="1" applyFill="1" applyBorder="1" applyAlignment="1" applyProtection="1">
      <alignment horizontal="left" wrapText="1"/>
      <protection/>
    </xf>
    <xf numFmtId="0" fontId="8" fillId="0" borderId="0" xfId="151" applyNumberFormat="1" applyFont="1" applyFill="1" applyBorder="1" applyAlignment="1" applyProtection="1">
      <alignment horizontal="left" wrapText="1"/>
      <protection/>
    </xf>
    <xf numFmtId="3" fontId="5" fillId="0" borderId="13" xfId="155" applyNumberFormat="1" applyFont="1" applyFill="1" applyBorder="1" applyAlignment="1" applyProtection="1">
      <alignment horizontal="center" vertical="center" wrapText="1"/>
      <protection/>
    </xf>
    <xf numFmtId="3" fontId="5" fillId="0" borderId="26" xfId="157" applyNumberFormat="1" applyFont="1" applyFill="1" applyBorder="1" applyAlignment="1" applyProtection="1">
      <alignment horizontal="center" vertical="center" wrapText="1"/>
      <protection/>
    </xf>
    <xf numFmtId="3" fontId="5" fillId="0" borderId="37" xfId="157" applyNumberFormat="1" applyFont="1" applyFill="1" applyBorder="1" applyAlignment="1" applyProtection="1">
      <alignment horizontal="center" vertical="center" wrapText="1"/>
      <protection/>
    </xf>
    <xf numFmtId="3" fontId="5" fillId="0" borderId="9" xfId="155" applyNumberFormat="1" applyFont="1" applyFill="1" applyBorder="1" applyAlignment="1" applyProtection="1">
      <alignment horizontal="center" vertical="center" wrapText="1"/>
      <protection/>
    </xf>
    <xf numFmtId="3" fontId="5" fillId="0" borderId="36" xfId="155" applyNumberFormat="1" applyFont="1" applyFill="1" applyBorder="1" applyAlignment="1" applyProtection="1">
      <alignment horizontal="center" vertical="center" wrapText="1"/>
      <protection/>
    </xf>
    <xf numFmtId="3" fontId="5" fillId="0" borderId="9" xfId="157" applyNumberFormat="1" applyFont="1" applyFill="1" applyBorder="1" applyAlignment="1" applyProtection="1">
      <alignment horizontal="center" vertical="center" wrapText="1"/>
      <protection/>
    </xf>
    <xf numFmtId="3" fontId="5" fillId="0" borderId="36" xfId="157" applyNumberFormat="1" applyFont="1" applyFill="1" applyBorder="1" applyAlignment="1" applyProtection="1">
      <alignment horizontal="center" vertical="center" wrapText="1"/>
      <protection/>
    </xf>
    <xf numFmtId="3" fontId="5" fillId="0" borderId="34" xfId="157" applyNumberFormat="1" applyFont="1" applyFill="1" applyBorder="1" applyAlignment="1" applyProtection="1">
      <alignment horizontal="center" vertical="center" wrapText="1"/>
      <protection/>
    </xf>
    <xf numFmtId="0" fontId="5" fillId="0" borderId="0" xfId="157" applyFont="1" applyFill="1" applyBorder="1" applyAlignment="1" applyProtection="1">
      <alignment horizontal="left" vertical="center" wrapText="1"/>
      <protection locked="0"/>
    </xf>
    <xf numFmtId="0" fontId="5" fillId="0" borderId="35" xfId="157" applyFont="1" applyFill="1" applyBorder="1" applyAlignment="1" applyProtection="1">
      <alignment horizontal="left" vertical="center" wrapText="1"/>
      <protection locked="0"/>
    </xf>
    <xf numFmtId="3" fontId="5" fillId="0" borderId="13" xfId="157" applyNumberFormat="1" applyFont="1" applyFill="1" applyBorder="1" applyAlignment="1" applyProtection="1">
      <alignment horizontal="center" vertical="center" wrapText="1"/>
      <protection/>
    </xf>
    <xf numFmtId="3" fontId="5" fillId="0" borderId="13" xfId="157" applyNumberFormat="1" applyFont="1" applyFill="1" applyBorder="1" applyAlignment="1" applyProtection="1">
      <alignment horizontal="center" vertical="center"/>
      <protection/>
    </xf>
    <xf numFmtId="0" fontId="5" fillId="0" borderId="13" xfId="157" applyFont="1" applyFill="1" applyBorder="1" applyAlignment="1" applyProtection="1">
      <alignment horizontal="center" vertical="center" wrapText="1"/>
      <protection/>
    </xf>
    <xf numFmtId="0" fontId="63" fillId="0" borderId="0" xfId="157" applyFont="1" applyFill="1" applyBorder="1" applyAlignment="1" applyProtection="1">
      <alignment horizontal="left" vertical="center"/>
      <protection locked="0"/>
    </xf>
    <xf numFmtId="0" fontId="63" fillId="0" borderId="35" xfId="157" applyFont="1" applyFill="1" applyBorder="1" applyAlignment="1" applyProtection="1">
      <alignment horizontal="left" vertical="center"/>
      <protection locked="0"/>
    </xf>
    <xf numFmtId="0" fontId="5" fillId="0" borderId="9" xfId="157" applyFont="1" applyFill="1" applyBorder="1" applyAlignment="1" applyProtection="1">
      <alignment horizontal="center" vertical="center"/>
      <protection/>
    </xf>
    <xf numFmtId="0" fontId="5" fillId="0" borderId="38" xfId="157" applyFont="1" applyFill="1" applyBorder="1" applyAlignment="1" applyProtection="1">
      <alignment horizontal="center" vertical="center"/>
      <protection/>
    </xf>
    <xf numFmtId="0" fontId="5" fillId="0" borderId="36" xfId="157" applyFont="1" applyFill="1" applyBorder="1" applyAlignment="1" applyProtection="1">
      <alignment horizontal="center" vertical="center"/>
      <protection/>
    </xf>
    <xf numFmtId="0" fontId="5" fillId="0" borderId="13" xfId="157" applyFont="1" applyFill="1" applyBorder="1" applyAlignment="1" applyProtection="1">
      <alignment horizontal="center" vertical="center" textRotation="90"/>
      <protection/>
    </xf>
    <xf numFmtId="0" fontId="5" fillId="0" borderId="26" xfId="157" applyFont="1" applyFill="1" applyBorder="1" applyAlignment="1" applyProtection="1">
      <alignment horizontal="center" vertical="center" wrapText="1"/>
      <protection/>
    </xf>
    <xf numFmtId="0" fontId="5" fillId="0" borderId="37" xfId="157" applyFont="1" applyFill="1" applyBorder="1" applyAlignment="1" applyProtection="1">
      <alignment horizontal="center" vertical="center" wrapText="1"/>
      <protection/>
    </xf>
    <xf numFmtId="0" fontId="5" fillId="0" borderId="39" xfId="157" applyFont="1" applyFill="1" applyBorder="1" applyAlignment="1" applyProtection="1">
      <alignment horizontal="center" vertical="center" wrapText="1"/>
      <protection/>
    </xf>
    <xf numFmtId="0" fontId="5" fillId="0" borderId="35" xfId="157" applyFont="1" applyFill="1" applyBorder="1" applyAlignment="1" applyProtection="1">
      <alignment horizontal="center" vertical="center" wrapText="1"/>
      <protection/>
    </xf>
    <xf numFmtId="0" fontId="5" fillId="0" borderId="40" xfId="157" applyFont="1" applyFill="1" applyBorder="1" applyAlignment="1" applyProtection="1">
      <alignment horizontal="center" vertical="center" wrapText="1"/>
      <protection/>
    </xf>
    <xf numFmtId="0" fontId="5" fillId="0" borderId="34" xfId="157" applyFont="1" applyFill="1" applyBorder="1" applyAlignment="1" applyProtection="1">
      <alignment horizontal="center" vertical="center" wrapText="1"/>
      <protection/>
    </xf>
    <xf numFmtId="0" fontId="5" fillId="27" borderId="13" xfId="157" applyFont="1" applyFill="1" applyBorder="1" applyAlignment="1" applyProtection="1">
      <alignment horizontal="center" vertical="center" wrapText="1"/>
      <protection/>
    </xf>
    <xf numFmtId="0" fontId="5" fillId="0" borderId="0" xfId="157" applyFont="1" applyFill="1" applyBorder="1" applyAlignment="1" applyProtection="1">
      <alignment horizontal="left" vertical="center"/>
      <protection locked="0"/>
    </xf>
    <xf numFmtId="0" fontId="5" fillId="0" borderId="35" xfId="157" applyFont="1" applyFill="1" applyBorder="1" applyAlignment="1" applyProtection="1">
      <alignment horizontal="left" vertical="center"/>
      <protection locked="0"/>
    </xf>
    <xf numFmtId="2" fontId="5" fillId="28" borderId="13" xfId="0" applyNumberFormat="1" applyFont="1" applyFill="1" applyBorder="1" applyAlignment="1" applyProtection="1">
      <alignment horizontal="center" wrapText="1"/>
      <protection locked="0"/>
    </xf>
    <xf numFmtId="0" fontId="5" fillId="0" borderId="13" xfId="151" applyFont="1" applyFill="1" applyBorder="1" applyAlignment="1" applyProtection="1">
      <alignment horizontal="center" vertical="center" wrapText="1"/>
      <protection/>
    </xf>
    <xf numFmtId="3" fontId="5" fillId="0" borderId="13" xfId="0" applyNumberFormat="1" applyFont="1" applyFill="1" applyBorder="1" applyAlignment="1" applyProtection="1">
      <alignment horizontal="center" vertical="center" wrapText="1"/>
      <protection/>
    </xf>
    <xf numFmtId="2" fontId="5" fillId="0" borderId="0" xfId="157" applyNumberFormat="1" applyFont="1" applyFill="1" applyBorder="1" applyAlignment="1" applyProtection="1">
      <alignment horizontal="center" vertical="center"/>
      <protection/>
    </xf>
    <xf numFmtId="2" fontId="5" fillId="0" borderId="41" xfId="157" applyNumberFormat="1" applyFont="1" applyFill="1" applyBorder="1" applyAlignment="1" applyProtection="1">
      <alignment horizontal="center" vertical="center"/>
      <protection/>
    </xf>
    <xf numFmtId="2" fontId="5" fillId="0" borderId="35" xfId="157" applyNumberFormat="1" applyFont="1" applyFill="1" applyBorder="1" applyAlignment="1" applyProtection="1">
      <alignment horizontal="center" vertical="center"/>
      <protection/>
    </xf>
    <xf numFmtId="2" fontId="5" fillId="0" borderId="40" xfId="157" applyNumberFormat="1" applyFont="1" applyFill="1" applyBorder="1" applyAlignment="1" applyProtection="1">
      <alignment horizontal="center" vertical="center"/>
      <protection/>
    </xf>
    <xf numFmtId="0" fontId="5" fillId="0" borderId="9" xfId="155" applyFont="1" applyFill="1" applyBorder="1" applyAlignment="1" applyProtection="1">
      <alignment horizontal="center" vertical="center" wrapText="1"/>
      <protection/>
    </xf>
    <xf numFmtId="0" fontId="5" fillId="0" borderId="36" xfId="155" applyFont="1" applyFill="1" applyBorder="1" applyAlignment="1" applyProtection="1">
      <alignment horizontal="center" vertical="center" wrapText="1"/>
      <protection/>
    </xf>
    <xf numFmtId="0" fontId="5" fillId="0" borderId="0" xfId="155" applyFont="1" applyFill="1" applyBorder="1" applyAlignment="1" applyProtection="1">
      <alignment horizontal="left" vertical="center" wrapText="1"/>
      <protection locked="0"/>
    </xf>
    <xf numFmtId="0" fontId="5" fillId="0" borderId="13" xfId="155" applyFont="1" applyBorder="1" applyAlignment="1" applyProtection="1">
      <alignment horizontal="center" vertical="center" wrapText="1"/>
      <protection/>
    </xf>
    <xf numFmtId="0" fontId="5" fillId="0" borderId="26" xfId="155" applyFont="1" applyBorder="1" applyAlignment="1" applyProtection="1">
      <alignment horizontal="center" vertical="center" wrapText="1"/>
      <protection/>
    </xf>
    <xf numFmtId="0" fontId="5" fillId="0" borderId="37" xfId="155" applyFont="1" applyBorder="1" applyAlignment="1" applyProtection="1">
      <alignment horizontal="center" vertical="center" wrapText="1"/>
      <protection/>
    </xf>
    <xf numFmtId="0" fontId="5" fillId="0" borderId="13" xfId="152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/>
      <protection/>
    </xf>
    <xf numFmtId="0" fontId="5" fillId="0" borderId="42" xfId="155" applyFont="1" applyBorder="1" applyAlignment="1" applyProtection="1">
      <alignment horizontal="center" vertical="center" wrapText="1"/>
      <protection/>
    </xf>
    <xf numFmtId="0" fontId="5" fillId="0" borderId="39" xfId="155" applyFont="1" applyBorder="1" applyAlignment="1" applyProtection="1">
      <alignment horizontal="center" vertical="center" wrapText="1"/>
      <protection/>
    </xf>
    <xf numFmtId="0" fontId="5" fillId="0" borderId="34" xfId="155" applyFont="1" applyBorder="1" applyAlignment="1" applyProtection="1">
      <alignment horizontal="center" vertical="center" wrapText="1"/>
      <protection/>
    </xf>
    <xf numFmtId="0" fontId="5" fillId="0" borderId="13" xfId="151" applyFont="1" applyFill="1" applyBorder="1" applyAlignment="1" applyProtection="1">
      <alignment horizontal="center" vertical="center"/>
      <protection/>
    </xf>
    <xf numFmtId="0" fontId="5" fillId="0" borderId="9" xfId="151" applyFont="1" applyFill="1" applyBorder="1" applyAlignment="1" applyProtection="1">
      <alignment horizontal="center" vertical="center" wrapText="1"/>
      <protection/>
    </xf>
    <xf numFmtId="0" fontId="5" fillId="0" borderId="38" xfId="151" applyFont="1" applyFill="1" applyBorder="1" applyAlignment="1" applyProtection="1">
      <alignment horizontal="center" vertical="center" wrapText="1"/>
      <protection/>
    </xf>
    <xf numFmtId="0" fontId="5" fillId="0" borderId="36" xfId="151" applyFont="1" applyFill="1" applyBorder="1" applyAlignment="1" applyProtection="1">
      <alignment horizontal="center" vertical="center" wrapText="1"/>
      <protection/>
    </xf>
    <xf numFmtId="0" fontId="50" fillId="0" borderId="0" xfId="157" applyFont="1" applyFill="1" applyBorder="1" applyAlignment="1" applyProtection="1">
      <alignment horizontal="left" vertical="center"/>
      <protection locked="0"/>
    </xf>
    <xf numFmtId="0" fontId="50" fillId="0" borderId="35" xfId="157" applyFont="1" applyFill="1" applyBorder="1" applyAlignment="1" applyProtection="1">
      <alignment horizontal="left" vertical="center"/>
      <protection locked="0"/>
    </xf>
    <xf numFmtId="0" fontId="5" fillId="0" borderId="0" xfId="151" applyFont="1" applyFill="1" applyBorder="1" applyAlignment="1" applyProtection="1">
      <alignment horizontal="left" vertical="center"/>
      <protection locked="0"/>
    </xf>
    <xf numFmtId="0" fontId="5" fillId="0" borderId="35" xfId="151" applyFont="1" applyFill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/>
      <protection/>
    </xf>
    <xf numFmtId="0" fontId="5" fillId="0" borderId="13" xfId="15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42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5" fillId="0" borderId="40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3" fontId="5" fillId="0" borderId="0" xfId="156" applyNumberFormat="1" applyFont="1" applyFill="1" applyAlignment="1" applyProtection="1">
      <alignment horizontal="left" vertical="center" wrapText="1"/>
      <protection/>
    </xf>
    <xf numFmtId="3" fontId="5" fillId="0" borderId="35" xfId="156" applyNumberFormat="1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>
      <alignment horizontal="center" wrapText="1"/>
    </xf>
    <xf numFmtId="3" fontId="5" fillId="0" borderId="13" xfId="156" applyNumberFormat="1" applyFont="1" applyFill="1" applyBorder="1" applyAlignment="1" applyProtection="1">
      <alignment horizontal="center" vertical="center" wrapText="1"/>
      <protection/>
    </xf>
    <xf numFmtId="3" fontId="6" fillId="0" borderId="13" xfId="156" applyNumberFormat="1" applyFont="1" applyFill="1" applyBorder="1" applyAlignment="1" applyProtection="1">
      <alignment horizontal="center" vertical="center" wrapText="1"/>
      <protection/>
    </xf>
    <xf numFmtId="3" fontId="5" fillId="0" borderId="35" xfId="156" applyNumberFormat="1" applyFont="1" applyFill="1" applyBorder="1" applyAlignment="1" applyProtection="1">
      <alignment vertical="top" wrapText="1"/>
      <protection/>
    </xf>
    <xf numFmtId="3" fontId="13" fillId="0" borderId="35" xfId="0" applyNumberFormat="1" applyFont="1" applyFill="1" applyBorder="1" applyAlignment="1">
      <alignment vertical="center"/>
    </xf>
    <xf numFmtId="3" fontId="0" fillId="29" borderId="0" xfId="0" applyNumberFormat="1" applyFont="1" applyFill="1" applyAlignment="1">
      <alignment/>
    </xf>
    <xf numFmtId="3" fontId="81" fillId="29" borderId="0" xfId="0" applyNumberFormat="1" applyFont="1" applyFill="1" applyAlignment="1">
      <alignment/>
    </xf>
    <xf numFmtId="0" fontId="51" fillId="0" borderId="26" xfId="0" applyFont="1" applyFill="1" applyBorder="1" applyAlignment="1">
      <alignment horizontal="center"/>
    </xf>
    <xf numFmtId="0" fontId="13" fillId="0" borderId="43" xfId="0" applyFont="1" applyFill="1" applyBorder="1" applyAlignment="1">
      <alignment vertical="center"/>
    </xf>
  </cellXfs>
  <cellStyles count="1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B-DownLine" xfId="52"/>
    <cellStyle name="B-DownLine 2" xfId="53"/>
    <cellStyle name="blanka" xfId="54"/>
    <cellStyle name="blanka 2" xfId="55"/>
    <cellStyle name="B-NoBorders" xfId="56"/>
    <cellStyle name="BORDER" xfId="57"/>
    <cellStyle name="broj" xfId="58"/>
    <cellStyle name="broj Right Indent" xfId="59"/>
    <cellStyle name="broj Right Indent 2" xfId="60"/>
    <cellStyle name="broj-tit" xfId="61"/>
    <cellStyle name="B-Time" xfId="62"/>
    <cellStyle name="B-UpLine" xfId="63"/>
    <cellStyle name="B-UpLine 2" xfId="64"/>
    <cellStyle name="B-UpRight" xfId="65"/>
    <cellStyle name="Calculation" xfId="66"/>
    <cellStyle name="Center" xfId="67"/>
    <cellStyle name="Center 2" xfId="68"/>
    <cellStyle name="CenterAcross" xfId="69"/>
    <cellStyle name="CenterAcross 2" xfId="70"/>
    <cellStyle name="CenterText" xfId="71"/>
    <cellStyle name="CenterText 2" xfId="72"/>
    <cellStyle name="Check Cell" xfId="73"/>
    <cellStyle name="Color" xfId="74"/>
    <cellStyle name="ColorGray" xfId="75"/>
    <cellStyle name="ColorGray 2" xfId="76"/>
    <cellStyle name="Comma" xfId="77"/>
    <cellStyle name="Comma [0]" xfId="78"/>
    <cellStyle name="Comma 2 2" xfId="79"/>
    <cellStyle name="Comma 2 2 2" xfId="80"/>
    <cellStyle name="Comma_Jupiter_1" xfId="81"/>
    <cellStyle name="Comma_Quaterlyl_L_2" xfId="82"/>
    <cellStyle name="Curr_00" xfId="83"/>
    <cellStyle name="Currency" xfId="84"/>
    <cellStyle name="Currency [0]" xfId="85"/>
    <cellStyle name="Currency Right Indent" xfId="86"/>
    <cellStyle name="date" xfId="87"/>
    <cellStyle name="date 2" xfId="88"/>
    <cellStyle name="DateNoBorder" xfId="89"/>
    <cellStyle name="DateNoBorder 2" xfId="90"/>
    <cellStyle name="detail_num" xfId="91"/>
    <cellStyle name="DownBorder" xfId="92"/>
    <cellStyle name="DownBorder 2" xfId="93"/>
    <cellStyle name="Euro" xfId="94"/>
    <cellStyle name="Exchange" xfId="95"/>
    <cellStyle name="Explanatory Text" xfId="96"/>
    <cellStyle name="Followed Hyperlink" xfId="97"/>
    <cellStyle name="Good" xfId="98"/>
    <cellStyle name="Gray" xfId="99"/>
    <cellStyle name="Gray 2" xfId="100"/>
    <cellStyle name="Heading 1" xfId="101"/>
    <cellStyle name="Heading 2" xfId="102"/>
    <cellStyle name="Heading 3" xfId="103"/>
    <cellStyle name="Heading 4" xfId="104"/>
    <cellStyle name="Head-Normal" xfId="105"/>
    <cellStyle name="H-Normal" xfId="106"/>
    <cellStyle name="H-NormalWrap" xfId="107"/>
    <cellStyle name="H-Positions" xfId="108"/>
    <cellStyle name="H-Title" xfId="109"/>
    <cellStyle name="H-Totals" xfId="110"/>
    <cellStyle name="Hyperlink" xfId="111"/>
    <cellStyle name="IDLEditWorkbookLocalCurrency" xfId="112"/>
    <cellStyle name="IDLEditWorkbookLocalCurrency 2" xfId="113"/>
    <cellStyle name="InDate" xfId="114"/>
    <cellStyle name="InDate 2" xfId="115"/>
    <cellStyle name="Inflation" xfId="116"/>
    <cellStyle name="Input" xfId="117"/>
    <cellStyle name="L-Bottom" xfId="118"/>
    <cellStyle name="LD-Border" xfId="119"/>
    <cellStyle name="LD-Border 2" xfId="120"/>
    <cellStyle name="Linked Cell" xfId="121"/>
    <cellStyle name="LR-Border" xfId="122"/>
    <cellStyle name="LR-Border 2" xfId="123"/>
    <cellStyle name="LRD-Border" xfId="124"/>
    <cellStyle name="LRD-Border 2" xfId="125"/>
    <cellStyle name="L-T-B Border" xfId="126"/>
    <cellStyle name="L-T-B Border 2" xfId="127"/>
    <cellStyle name="L-T-B-Border" xfId="128"/>
    <cellStyle name="LT-Border" xfId="129"/>
    <cellStyle name="LT-Border 2" xfId="130"/>
    <cellStyle name="LTR-Border" xfId="131"/>
    <cellStyle name="LTR-Border 2" xfId="132"/>
    <cellStyle name="Milliers [0]_IBNR" xfId="133"/>
    <cellStyle name="Milliers_IBNR" xfId="134"/>
    <cellStyle name="Monetaire [0]_IBNR" xfId="135"/>
    <cellStyle name="Monetaire_IBNR" xfId="136"/>
    <cellStyle name="name_firma" xfId="137"/>
    <cellStyle name="Neutral" xfId="138"/>
    <cellStyle name="NewForm" xfId="139"/>
    <cellStyle name="NewForm1" xfId="140"/>
    <cellStyle name="NewForm1 2" xfId="141"/>
    <cellStyle name="NoFormating" xfId="142"/>
    <cellStyle name="Normal 2" xfId="143"/>
    <cellStyle name="Normal 2 2" xfId="144"/>
    <cellStyle name="Normal 2 3" xfId="145"/>
    <cellStyle name="Normal 3" xfId="146"/>
    <cellStyle name="Normal 3 2" xfId="147"/>
    <cellStyle name="Normal 4" xfId="148"/>
    <cellStyle name="Normal 5" xfId="149"/>
    <cellStyle name="Normal 7" xfId="150"/>
    <cellStyle name="Normal_Book1" xfId="151"/>
    <cellStyle name="Normal_Copy_of_ Spravki_Life_New" xfId="152"/>
    <cellStyle name="Normal_FORMI" xfId="153"/>
    <cellStyle name="Normal_Quaterlyl_L_2" xfId="154"/>
    <cellStyle name="Normal_Spravki_New" xfId="155"/>
    <cellStyle name="Normal_Spravki_NonLIfe_New" xfId="156"/>
    <cellStyle name="Normal_Spravki_NonLIfe1999" xfId="157"/>
    <cellStyle name="Normal_Tables_draft" xfId="158"/>
    <cellStyle name="Note" xfId="159"/>
    <cellStyle name="number" xfId="160"/>
    <cellStyle name="number 2" xfId="161"/>
    <cellStyle name="number-no border" xfId="162"/>
    <cellStyle name="number-no border 2" xfId="163"/>
    <cellStyle name="Output" xfId="164"/>
    <cellStyle name="Percent" xfId="165"/>
    <cellStyle name="Percent 2" xfId="166"/>
    <cellStyle name="Percent 3" xfId="167"/>
    <cellStyle name="Percent Right Indent" xfId="168"/>
    <cellStyle name="proc1" xfId="169"/>
    <cellStyle name="proc1 Right Indent" xfId="170"/>
    <cellStyle name="proc2" xfId="171"/>
    <cellStyle name="proc2   Right Indent" xfId="172"/>
    <cellStyle name="proc3" xfId="173"/>
    <cellStyle name="proc3  Right Indent" xfId="174"/>
    <cellStyle name="Rate" xfId="175"/>
    <cellStyle name="R-Bottom" xfId="176"/>
    <cellStyle name="RD-Border" xfId="177"/>
    <cellStyle name="RD-Border 2" xfId="178"/>
    <cellStyle name="R-orienation" xfId="179"/>
    <cellStyle name="RT-Border" xfId="180"/>
    <cellStyle name="RT-Border 2" xfId="181"/>
    <cellStyle name="shifar_header" xfId="182"/>
    <cellStyle name="spravki" xfId="183"/>
    <cellStyle name="T-B-Border" xfId="184"/>
    <cellStyle name="T-B-Border 2" xfId="185"/>
    <cellStyle name="TBI" xfId="186"/>
    <cellStyle name="T-Border" xfId="187"/>
    <cellStyle name="TDL-Border" xfId="188"/>
    <cellStyle name="TDL-Border 2" xfId="189"/>
    <cellStyle name="TDR-Border" xfId="190"/>
    <cellStyle name="TDR-Border 2" xfId="191"/>
    <cellStyle name="Text" xfId="192"/>
    <cellStyle name="Text 2" xfId="193"/>
    <cellStyle name="TextRight" xfId="194"/>
    <cellStyle name="TextRight 2" xfId="195"/>
    <cellStyle name="Title" xfId="196"/>
    <cellStyle name="Total" xfId="197"/>
    <cellStyle name="UpDownLine" xfId="198"/>
    <cellStyle name="UpDownLine 2" xfId="199"/>
    <cellStyle name="V-Across" xfId="200"/>
    <cellStyle name="V-Across 2" xfId="201"/>
    <cellStyle name="V-Currency" xfId="202"/>
    <cellStyle name="V-Date" xfId="203"/>
    <cellStyle name="ver1" xfId="204"/>
    <cellStyle name="V-Normal" xfId="205"/>
    <cellStyle name="V-Number" xfId="206"/>
    <cellStyle name="Warning Text" xfId="207"/>
    <cellStyle name="Wrap" xfId="208"/>
    <cellStyle name="Wrap 2" xfId="209"/>
    <cellStyle name="WrapTitle" xfId="210"/>
    <cellStyle name="zastrnadzor" xfId="21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БРУТНИЯ ПРЕМИЕТН ПРИХОД ПО КЛАСОВЕ ЗАСТРАХОВКИ КЪМ 30.093.2017 г.</a:t>
            </a:r>
          </a:p>
        </c:rich>
      </c:tx>
      <c:layout>
        <c:manualLayout>
          <c:xMode val="factor"/>
          <c:yMode val="factor"/>
          <c:x val="-0.077"/>
          <c:y val="-0.01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775"/>
          <c:y val="0.49475"/>
          <c:w val="0.474"/>
          <c:h val="0.3605"/>
        </c:manualLayout>
      </c:layout>
      <c:pie3DChart>
        <c:varyColors val="1"/>
        <c:ser>
          <c:idx val="0"/>
          <c:order val="0"/>
          <c:tx>
            <c:strRef>
              <c:f>'Premiums '!$B$78:$B$87</c:f>
              <c:strCache>
                <c:ptCount val="1"/>
                <c:pt idx="0">
                  <c:v>Злополука и заболяване МПС Релсови превозни средства Летателни апарати Плаванелни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772C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F753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4D3B6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'Premiums '!$B$78:$B$87</c:f>
              <c:strCache/>
            </c:strRef>
          </c:cat>
          <c:val>
            <c:numRef>
              <c:f>'Premiums '!$A$78:$A$87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ИЗПЛАТЕНИТЕ ОБЕЗЩЕТЕНИЯ ПО КЛАСОВЕ ЗАСТРАХОВКИ КЪМ 30.09.2017 г.</a:t>
            </a:r>
          </a:p>
        </c:rich>
      </c:tx>
      <c:layout>
        <c:manualLayout>
          <c:xMode val="factor"/>
          <c:yMode val="factor"/>
          <c:x val="-0.042"/>
          <c:y val="-0.02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925"/>
          <c:y val="0.49575"/>
          <c:w val="0.37"/>
          <c:h val="0.35575"/>
        </c:manualLayout>
      </c:layout>
      <c:pie3DChart>
        <c:varyColors val="1"/>
        <c:ser>
          <c:idx val="0"/>
          <c:order val="0"/>
          <c:tx>
            <c:strRef>
              <c:f>Payments!$B$80:$B$89</c:f>
              <c:strCache>
                <c:ptCount val="1"/>
                <c:pt idx="0">
                  <c:v>Злополука и заболяване МПС Релсови превозни средства Летателни апарати Плаванелни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772C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F753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4D3B6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Payments!$B$80:$B$89</c:f>
              <c:strCache/>
            </c:strRef>
          </c:cat>
          <c:val>
            <c:numRef>
              <c:f>Payments!$A$80:$A$89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БРУТНИЯ ПРЕМИЕН ПРИХОД ПО КЛАСОВЕ ЗАСТРАХОВКИ КЪМ 30.09.2017 г.</a:t>
            </a:r>
          </a:p>
        </c:rich>
      </c:tx>
      <c:layout>
        <c:manualLayout>
          <c:xMode val="factor"/>
          <c:yMode val="factor"/>
          <c:x val="-0.039"/>
          <c:y val="-0.0132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275"/>
          <c:y val="0.48325"/>
          <c:w val="0.41925"/>
          <c:h val="0.37925"/>
        </c:manualLayout>
      </c:layout>
      <c:pie3DChart>
        <c:varyColors val="1"/>
        <c:ser>
          <c:idx val="0"/>
          <c:order val="0"/>
          <c:tx>
            <c:strRef>
              <c:f>'Prem-Pay-Total'!$B$81:$B$90</c:f>
              <c:strCache>
                <c:ptCount val="1"/>
                <c:pt idx="0">
                  <c:v>Злополука и заболяване МПС Релсови превозни средства Летателни апарати Плавателни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772C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F753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4D3B6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'Prem-Pay-Total'!$B$81:$B$90</c:f>
              <c:strCache/>
            </c:strRef>
          </c:cat>
          <c:val>
            <c:numRef>
              <c:f>'Prem-Pay-Total'!$A$81:$A$90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ИЗПЛАТЕНИТЕ ОБЕЗЩЕТЕНИЯ ПО КЛАСОВЕ ЗАСТРАХОВКИ КЪМ 30.092017 г.</a:t>
            </a:r>
          </a:p>
        </c:rich>
      </c:tx>
      <c:layout>
        <c:manualLayout>
          <c:xMode val="factor"/>
          <c:yMode val="factor"/>
          <c:x val="-0.03775"/>
          <c:y val="-0.0132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175"/>
          <c:y val="0.5295"/>
          <c:w val="0.41975"/>
          <c:h val="0.2855"/>
        </c:manualLayout>
      </c:layout>
      <c:pie3DChart>
        <c:varyColors val="1"/>
        <c:ser>
          <c:idx val="0"/>
          <c:order val="0"/>
          <c:tx>
            <c:strRef>
              <c:f>'Prem-Pay-Total'!$E$81:$E$90</c:f>
              <c:strCache>
                <c:ptCount val="1"/>
                <c:pt idx="0">
                  <c:v>Злополука и заболяване МПС Релсови превозни средства Летателни апарати Плавателни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772C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F753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4D3B62"/>
              </a:solidFill>
              <a:ln w="3175">
                <a:noFill/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'Prem-Pay-Total'!$E$81:$E$90</c:f>
              <c:strCache/>
            </c:strRef>
          </c:cat>
          <c:val>
            <c:numRef>
              <c:f>'Prem-Pay-Total'!$D$81:$D$90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39</xdr:row>
      <xdr:rowOff>9525</xdr:rowOff>
    </xdr:from>
    <xdr:to>
      <xdr:col>11</xdr:col>
      <xdr:colOff>647700</xdr:colOff>
      <xdr:row>76</xdr:row>
      <xdr:rowOff>76200</xdr:rowOff>
    </xdr:to>
    <xdr:graphicFrame>
      <xdr:nvGraphicFramePr>
        <xdr:cNvPr id="1" name="Chart 11"/>
        <xdr:cNvGraphicFramePr/>
      </xdr:nvGraphicFramePr>
      <xdr:xfrm>
        <a:off x="504825" y="10648950"/>
        <a:ext cx="118776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39</xdr:row>
      <xdr:rowOff>66675</xdr:rowOff>
    </xdr:from>
    <xdr:to>
      <xdr:col>9</xdr:col>
      <xdr:colOff>552450</xdr:colOff>
      <xdr:row>69</xdr:row>
      <xdr:rowOff>19050</xdr:rowOff>
    </xdr:to>
    <xdr:graphicFrame>
      <xdr:nvGraphicFramePr>
        <xdr:cNvPr id="1" name="Chart 3"/>
        <xdr:cNvGraphicFramePr/>
      </xdr:nvGraphicFramePr>
      <xdr:xfrm>
        <a:off x="257175" y="10810875"/>
        <a:ext cx="100203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38</xdr:row>
      <xdr:rowOff>38100</xdr:rowOff>
    </xdr:from>
    <xdr:to>
      <xdr:col>4</xdr:col>
      <xdr:colOff>152400</xdr:colOff>
      <xdr:row>60</xdr:row>
      <xdr:rowOff>0</xdr:rowOff>
    </xdr:to>
    <xdr:graphicFrame>
      <xdr:nvGraphicFramePr>
        <xdr:cNvPr id="1" name="Chart 1"/>
        <xdr:cNvGraphicFramePr/>
      </xdr:nvGraphicFramePr>
      <xdr:xfrm>
        <a:off x="28575" y="11430000"/>
        <a:ext cx="66865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619125</xdr:colOff>
      <xdr:row>38</xdr:row>
      <xdr:rowOff>9525</xdr:rowOff>
    </xdr:from>
    <xdr:to>
      <xdr:col>10</xdr:col>
      <xdr:colOff>371475</xdr:colOff>
      <xdr:row>59</xdr:row>
      <xdr:rowOff>133350</xdr:rowOff>
    </xdr:to>
    <xdr:graphicFrame>
      <xdr:nvGraphicFramePr>
        <xdr:cNvPr id="2" name="Chart 2"/>
        <xdr:cNvGraphicFramePr/>
      </xdr:nvGraphicFramePr>
      <xdr:xfrm>
        <a:off x="7181850" y="11401425"/>
        <a:ext cx="69151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1190625</xdr:colOff>
      <xdr:row>39</xdr:row>
      <xdr:rowOff>161925</xdr:rowOff>
    </xdr:from>
    <xdr:to>
      <xdr:col>25</xdr:col>
      <xdr:colOff>2038350</xdr:colOff>
      <xdr:row>43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882425" y="17106900"/>
          <a:ext cx="2038350" cy="666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Асет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4\FolderRedirections$\Documents%20and%20Settings\dtaskova\Local%20Settings\Temporary%20Internet%20Files\Content.IE5\8V76H9DQ\2006-Annual-G.B.1.3%20-%20Solvency%20Margin-31-12-2006%20-%20II%20ver%20-%2005.02.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4\FolderRedirections$\MAX\limitaccess\Portfoli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isk_D\Statistika\Q_3_2017\NonLife%20statistics_09_2017_05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3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6">
        <row r="5">
          <cell r="F5">
            <v>37447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emiums "/>
      <sheetName val="Payments"/>
      <sheetName val="Prem-Pay-Total"/>
      <sheetName val="TP Част 1"/>
      <sheetName val="TP Част 2"/>
      <sheetName val="Технически резултат"/>
      <sheetName val="TO.3"/>
      <sheetName val="Разходи"/>
      <sheetName val="Премии, Обезщетения"/>
      <sheetName val="Пас. Презастраховане"/>
      <sheetName val="Акт. Презастраховане"/>
      <sheetName val="ЕИП-ОЗ"/>
      <sheetName val="Баланс"/>
      <sheetName val="ОПЗ"/>
      <sheetName val="Списък с банки"/>
      <sheetName val="Списък с валути"/>
      <sheetName val="Държави по ЕИП"/>
      <sheetName val="Имоти"/>
      <sheetName val="Видове застрахов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90"/>
  <sheetViews>
    <sheetView tabSelected="1" view="pageBreakPreview" zoomScale="85" zoomScaleNormal="70" zoomScaleSheetLayoutView="85" zoomScalePageLayoutView="0" workbookViewId="0" topLeftCell="U1">
      <selection activeCell="AI34" sqref="AI34"/>
    </sheetView>
  </sheetViews>
  <sheetFormatPr defaultColWidth="9.140625" defaultRowHeight="12.75"/>
  <cols>
    <col min="1" max="1" width="9.57421875" style="145" customWidth="1"/>
    <col min="2" max="2" width="49.140625" style="145" customWidth="1"/>
    <col min="3" max="3" width="13.8515625" style="145" bestFit="1" customWidth="1"/>
    <col min="4" max="4" width="12.00390625" style="145" customWidth="1"/>
    <col min="5" max="5" width="13.8515625" style="145" bestFit="1" customWidth="1"/>
    <col min="6" max="6" width="12.00390625" style="145" customWidth="1"/>
    <col min="7" max="7" width="13.8515625" style="145" bestFit="1" customWidth="1"/>
    <col min="8" max="8" width="12.00390625" style="145" customWidth="1"/>
    <col min="9" max="9" width="13.8515625" style="145" bestFit="1" customWidth="1"/>
    <col min="10" max="10" width="12.00390625" style="145" customWidth="1"/>
    <col min="11" max="11" width="13.8515625" style="145" bestFit="1" customWidth="1"/>
    <col min="12" max="12" width="11.7109375" style="145" customWidth="1"/>
    <col min="13" max="13" width="13.8515625" style="145" bestFit="1" customWidth="1"/>
    <col min="14" max="14" width="12.00390625" style="145" customWidth="1"/>
    <col min="15" max="15" width="13.8515625" style="145" bestFit="1" customWidth="1"/>
    <col min="16" max="16" width="17.28125" style="145" bestFit="1" customWidth="1"/>
    <col min="17" max="17" width="13.7109375" style="145" customWidth="1"/>
    <col min="18" max="18" width="12.00390625" style="145" customWidth="1"/>
    <col min="19" max="19" width="13.7109375" style="145" customWidth="1"/>
    <col min="20" max="20" width="12.00390625" style="145" customWidth="1"/>
    <col min="21" max="21" width="13.8515625" style="145" customWidth="1"/>
    <col min="22" max="22" width="12.00390625" style="145" customWidth="1"/>
    <col min="23" max="23" width="13.421875" style="145" customWidth="1"/>
    <col min="24" max="24" width="12.00390625" style="145" customWidth="1"/>
    <col min="25" max="25" width="15.140625" style="145" customWidth="1"/>
    <col min="26" max="26" width="12.00390625" style="145" customWidth="1"/>
    <col min="27" max="27" width="13.140625" style="145" customWidth="1"/>
    <col min="28" max="28" width="12.00390625" style="145" customWidth="1"/>
    <col min="29" max="29" width="14.140625" style="145" customWidth="1"/>
    <col min="30" max="30" width="12.00390625" style="145" customWidth="1"/>
    <col min="31" max="31" width="14.421875" style="145" customWidth="1"/>
    <col min="32" max="32" width="12.00390625" style="145" customWidth="1"/>
    <col min="33" max="33" width="12.7109375" style="145" customWidth="1"/>
    <col min="34" max="56" width="12.00390625" style="145" customWidth="1"/>
    <col min="57" max="57" width="15.7109375" style="145" bestFit="1" customWidth="1"/>
    <col min="58" max="58" width="19.8515625" style="145" bestFit="1" customWidth="1"/>
    <col min="59" max="59" width="15.7109375" style="145" bestFit="1" customWidth="1"/>
    <col min="60" max="60" width="12.00390625" style="145" customWidth="1"/>
    <col min="61" max="16384" width="9.140625" style="145" customWidth="1"/>
  </cols>
  <sheetData>
    <row r="1" spans="1:60" ht="21.75" customHeight="1">
      <c r="A1" s="242" t="s">
        <v>865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</row>
    <row r="2" spans="1:59" ht="21.75" customHeight="1">
      <c r="A2" s="216"/>
      <c r="B2" s="216"/>
      <c r="C2" s="379"/>
      <c r="D2" s="216"/>
      <c r="E2" s="379"/>
      <c r="F2" s="216"/>
      <c r="G2" s="379"/>
      <c r="H2" s="216"/>
      <c r="I2" s="379"/>
      <c r="J2" s="216"/>
      <c r="K2" s="379"/>
      <c r="L2" s="216"/>
      <c r="M2" s="379"/>
      <c r="N2" s="379"/>
      <c r="O2" s="379"/>
      <c r="P2" s="216"/>
      <c r="Q2" s="379"/>
      <c r="R2" s="216"/>
      <c r="S2" s="379"/>
      <c r="T2" s="216"/>
      <c r="U2" s="379"/>
      <c r="V2" s="216"/>
      <c r="W2" s="379"/>
      <c r="X2" s="216"/>
      <c r="Y2" s="379"/>
      <c r="Z2" s="216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K2" s="379"/>
      <c r="AL2" s="379"/>
      <c r="AM2" s="379"/>
      <c r="AN2" s="379"/>
      <c r="AO2" s="379"/>
      <c r="AP2" s="216"/>
      <c r="AQ2" s="379"/>
      <c r="AR2" s="216"/>
      <c r="AS2" s="379"/>
      <c r="AT2" s="216"/>
      <c r="AU2" s="379"/>
      <c r="AV2" s="216"/>
      <c r="AW2" s="379"/>
      <c r="AX2" s="216"/>
      <c r="AY2" s="379"/>
      <c r="AZ2" s="216"/>
      <c r="BA2" s="379"/>
      <c r="BB2" s="216"/>
      <c r="BC2" s="379"/>
      <c r="BD2" s="216"/>
      <c r="BE2" s="216"/>
      <c r="BF2" s="382" t="s">
        <v>762</v>
      </c>
      <c r="BG2" s="383"/>
    </row>
    <row r="3" spans="1:58" ht="54" customHeight="1">
      <c r="A3" s="273" t="s">
        <v>114</v>
      </c>
      <c r="B3" s="275" t="s">
        <v>607</v>
      </c>
      <c r="C3" s="267" t="s">
        <v>764</v>
      </c>
      <c r="D3" s="268"/>
      <c r="E3" s="267" t="s">
        <v>765</v>
      </c>
      <c r="F3" s="268"/>
      <c r="G3" s="267" t="s">
        <v>763</v>
      </c>
      <c r="H3" s="268"/>
      <c r="I3" s="267" t="s">
        <v>766</v>
      </c>
      <c r="J3" s="268"/>
      <c r="K3" s="267" t="s">
        <v>767</v>
      </c>
      <c r="L3" s="268"/>
      <c r="M3" s="267" t="s">
        <v>769</v>
      </c>
      <c r="N3" s="268"/>
      <c r="O3" s="267" t="s">
        <v>772</v>
      </c>
      <c r="P3" s="268"/>
      <c r="Q3" s="267" t="s">
        <v>770</v>
      </c>
      <c r="R3" s="268"/>
      <c r="S3" s="267" t="s">
        <v>768</v>
      </c>
      <c r="T3" s="268"/>
      <c r="U3" s="267" t="s">
        <v>780</v>
      </c>
      <c r="V3" s="268"/>
      <c r="W3" s="267" t="s">
        <v>773</v>
      </c>
      <c r="X3" s="268"/>
      <c r="Y3" s="267" t="s">
        <v>771</v>
      </c>
      <c r="Z3" s="268"/>
      <c r="AA3" s="267" t="s">
        <v>786</v>
      </c>
      <c r="AB3" s="268"/>
      <c r="AC3" s="267" t="s">
        <v>777</v>
      </c>
      <c r="AD3" s="268"/>
      <c r="AE3" s="267" t="s">
        <v>774</v>
      </c>
      <c r="AF3" s="268"/>
      <c r="AG3" s="267" t="s">
        <v>818</v>
      </c>
      <c r="AH3" s="268"/>
      <c r="AI3" s="267" t="s">
        <v>775</v>
      </c>
      <c r="AJ3" s="268"/>
      <c r="AK3" s="267" t="s">
        <v>776</v>
      </c>
      <c r="AL3" s="268"/>
      <c r="AM3" s="267" t="s">
        <v>819</v>
      </c>
      <c r="AN3" s="268"/>
      <c r="AO3" s="267" t="s">
        <v>781</v>
      </c>
      <c r="AP3" s="268"/>
      <c r="AQ3" s="267" t="s">
        <v>779</v>
      </c>
      <c r="AR3" s="268"/>
      <c r="AS3" s="267" t="s">
        <v>778</v>
      </c>
      <c r="AT3" s="268"/>
      <c r="AU3" s="267" t="s">
        <v>784</v>
      </c>
      <c r="AV3" s="268"/>
      <c r="AW3" s="267" t="s">
        <v>783</v>
      </c>
      <c r="AX3" s="268"/>
      <c r="AY3" s="267" t="s">
        <v>785</v>
      </c>
      <c r="AZ3" s="268"/>
      <c r="BA3" s="267" t="s">
        <v>782</v>
      </c>
      <c r="BB3" s="268"/>
      <c r="BC3" s="267" t="s">
        <v>820</v>
      </c>
      <c r="BD3" s="268"/>
      <c r="BE3" s="274" t="s">
        <v>83</v>
      </c>
      <c r="BF3" s="274"/>
    </row>
    <row r="4" spans="1:58" ht="50.25" customHeight="1">
      <c r="A4" s="273"/>
      <c r="B4" s="276"/>
      <c r="C4" s="202" t="s">
        <v>787</v>
      </c>
      <c r="D4" s="173" t="s">
        <v>788</v>
      </c>
      <c r="E4" s="202" t="s">
        <v>787</v>
      </c>
      <c r="F4" s="173" t="s">
        <v>788</v>
      </c>
      <c r="G4" s="202" t="s">
        <v>787</v>
      </c>
      <c r="H4" s="173" t="s">
        <v>788</v>
      </c>
      <c r="I4" s="202" t="s">
        <v>787</v>
      </c>
      <c r="J4" s="173" t="s">
        <v>788</v>
      </c>
      <c r="K4" s="202" t="s">
        <v>787</v>
      </c>
      <c r="L4" s="173" t="s">
        <v>788</v>
      </c>
      <c r="M4" s="202" t="s">
        <v>787</v>
      </c>
      <c r="N4" s="173" t="s">
        <v>788</v>
      </c>
      <c r="O4" s="202" t="s">
        <v>787</v>
      </c>
      <c r="P4" s="173" t="s">
        <v>788</v>
      </c>
      <c r="Q4" s="202" t="s">
        <v>787</v>
      </c>
      <c r="R4" s="173" t="s">
        <v>788</v>
      </c>
      <c r="S4" s="202" t="s">
        <v>787</v>
      </c>
      <c r="T4" s="173" t="s">
        <v>788</v>
      </c>
      <c r="U4" s="202" t="s">
        <v>787</v>
      </c>
      <c r="V4" s="173" t="s">
        <v>788</v>
      </c>
      <c r="W4" s="202" t="s">
        <v>787</v>
      </c>
      <c r="X4" s="173" t="s">
        <v>788</v>
      </c>
      <c r="Y4" s="202" t="s">
        <v>787</v>
      </c>
      <c r="Z4" s="173" t="s">
        <v>788</v>
      </c>
      <c r="AA4" s="202" t="s">
        <v>787</v>
      </c>
      <c r="AB4" s="173" t="s">
        <v>788</v>
      </c>
      <c r="AC4" s="202" t="s">
        <v>787</v>
      </c>
      <c r="AD4" s="173" t="s">
        <v>788</v>
      </c>
      <c r="AE4" s="202" t="s">
        <v>787</v>
      </c>
      <c r="AF4" s="173" t="s">
        <v>788</v>
      </c>
      <c r="AG4" s="202" t="s">
        <v>787</v>
      </c>
      <c r="AH4" s="173" t="s">
        <v>788</v>
      </c>
      <c r="AI4" s="202" t="s">
        <v>787</v>
      </c>
      <c r="AJ4" s="173" t="s">
        <v>788</v>
      </c>
      <c r="AK4" s="202" t="s">
        <v>787</v>
      </c>
      <c r="AL4" s="173" t="s">
        <v>788</v>
      </c>
      <c r="AM4" s="202" t="s">
        <v>787</v>
      </c>
      <c r="AN4" s="173" t="s">
        <v>788</v>
      </c>
      <c r="AO4" s="202" t="s">
        <v>787</v>
      </c>
      <c r="AP4" s="173" t="s">
        <v>788</v>
      </c>
      <c r="AQ4" s="202" t="s">
        <v>787</v>
      </c>
      <c r="AR4" s="173" t="s">
        <v>788</v>
      </c>
      <c r="AS4" s="202" t="s">
        <v>787</v>
      </c>
      <c r="AT4" s="173" t="s">
        <v>788</v>
      </c>
      <c r="AU4" s="202" t="s">
        <v>787</v>
      </c>
      <c r="AV4" s="173" t="s">
        <v>788</v>
      </c>
      <c r="AW4" s="202" t="s">
        <v>787</v>
      </c>
      <c r="AX4" s="173" t="s">
        <v>788</v>
      </c>
      <c r="AY4" s="202" t="s">
        <v>787</v>
      </c>
      <c r="AZ4" s="173" t="s">
        <v>788</v>
      </c>
      <c r="BA4" s="202" t="s">
        <v>787</v>
      </c>
      <c r="BB4" s="173" t="s">
        <v>788</v>
      </c>
      <c r="BC4" s="202" t="s">
        <v>787</v>
      </c>
      <c r="BD4" s="173" t="s">
        <v>788</v>
      </c>
      <c r="BE4" s="203" t="s">
        <v>787</v>
      </c>
      <c r="BF4" s="169" t="s">
        <v>788</v>
      </c>
    </row>
    <row r="5" spans="1:58" ht="15.75">
      <c r="A5" s="202">
        <v>1</v>
      </c>
      <c r="B5" s="45" t="s">
        <v>789</v>
      </c>
      <c r="C5" s="46">
        <v>2828636.209999998</v>
      </c>
      <c r="D5" s="46">
        <v>0</v>
      </c>
      <c r="E5" s="46">
        <v>832333</v>
      </c>
      <c r="F5" s="46">
        <v>0</v>
      </c>
      <c r="G5" s="46">
        <v>2966176.4336708994</v>
      </c>
      <c r="H5" s="46">
        <v>220.04</v>
      </c>
      <c r="I5" s="46">
        <v>3737405.4200000004</v>
      </c>
      <c r="J5" s="46">
        <v>0</v>
      </c>
      <c r="K5" s="46">
        <v>1968474.47</v>
      </c>
      <c r="L5" s="46">
        <v>0</v>
      </c>
      <c r="M5" s="46">
        <v>1935650.18</v>
      </c>
      <c r="N5" s="46">
        <v>0.47</v>
      </c>
      <c r="O5" s="46">
        <v>6523629.680000479</v>
      </c>
      <c r="P5" s="46">
        <v>0</v>
      </c>
      <c r="Q5" s="46">
        <v>1312815.0600000005</v>
      </c>
      <c r="R5" s="46">
        <v>0</v>
      </c>
      <c r="S5" s="46">
        <v>280956.77</v>
      </c>
      <c r="T5" s="46">
        <v>0</v>
      </c>
      <c r="U5" s="46">
        <v>32568.280000000002</v>
      </c>
      <c r="V5" s="46">
        <v>0</v>
      </c>
      <c r="W5" s="46">
        <v>142466.5</v>
      </c>
      <c r="X5" s="46">
        <v>0</v>
      </c>
      <c r="Y5" s="46">
        <v>188904.99000000002</v>
      </c>
      <c r="Z5" s="46">
        <v>0</v>
      </c>
      <c r="AA5" s="46">
        <v>284726.4199999999</v>
      </c>
      <c r="AB5" s="46">
        <v>0</v>
      </c>
      <c r="AC5" s="46">
        <v>1342197.63</v>
      </c>
      <c r="AD5" s="46">
        <v>0</v>
      </c>
      <c r="AE5" s="46">
        <v>542535.1000000004</v>
      </c>
      <c r="AF5" s="46">
        <v>0</v>
      </c>
      <c r="AG5" s="46">
        <v>0</v>
      </c>
      <c r="AH5" s="46">
        <v>0</v>
      </c>
      <c r="AI5" s="46">
        <v>0</v>
      </c>
      <c r="AJ5" s="46">
        <v>0</v>
      </c>
      <c r="AK5" s="46">
        <v>0</v>
      </c>
      <c r="AL5" s="46">
        <v>0</v>
      </c>
      <c r="AM5" s="46">
        <v>0</v>
      </c>
      <c r="AN5" s="46">
        <v>0</v>
      </c>
      <c r="AO5" s="46">
        <v>566107.1808944852</v>
      </c>
      <c r="AP5" s="46">
        <v>0</v>
      </c>
      <c r="AQ5" s="46">
        <v>4334.3</v>
      </c>
      <c r="AR5" s="46">
        <v>0</v>
      </c>
      <c r="AS5" s="46">
        <v>3918.64</v>
      </c>
      <c r="AT5" s="46">
        <v>0</v>
      </c>
      <c r="AU5" s="46">
        <v>663605</v>
      </c>
      <c r="AV5" s="46">
        <v>0</v>
      </c>
      <c r="AW5" s="46">
        <v>22303.86</v>
      </c>
      <c r="AX5" s="46">
        <v>0</v>
      </c>
      <c r="AY5" s="46">
        <v>0</v>
      </c>
      <c r="AZ5" s="46">
        <v>0</v>
      </c>
      <c r="BA5" s="46">
        <v>4814</v>
      </c>
      <c r="BB5" s="46">
        <v>0</v>
      </c>
      <c r="BC5" s="46">
        <v>0</v>
      </c>
      <c r="BD5" s="46">
        <v>0</v>
      </c>
      <c r="BE5" s="256">
        <f aca="true" t="shared" si="0" ref="BE5:BE34">SUM(C5,E5,I5,G5,K5,M5,O5,S5,Q5,U5,W5,Y5,AA5,AE5,AI5,AC5,AK5,AS5,AM5,AO5,AG5,AQ5,AU5,AY5,AW5,BA5,BC5)</f>
        <v>26184559.124565862</v>
      </c>
      <c r="BF5" s="256">
        <f aca="true" t="shared" si="1" ref="BF5:BF34">SUM(D5,F5,J5,H5,L5,N5,P5,T5,R5,V5,X5,Z5,AB5,AF5,AJ5,AD5,AL5,AT5,AN5,AP5,AH5,AR5,AV5,AZ5,AX5,BB5,BD5)</f>
        <v>220.51</v>
      </c>
    </row>
    <row r="6" spans="1:58" ht="47.25">
      <c r="A6" s="257" t="s">
        <v>790</v>
      </c>
      <c r="B6" s="45" t="s">
        <v>791</v>
      </c>
      <c r="C6" s="46">
        <v>412876.81000000006</v>
      </c>
      <c r="D6" s="46">
        <v>0</v>
      </c>
      <c r="E6" s="46">
        <v>453266</v>
      </c>
      <c r="F6" s="46">
        <v>0</v>
      </c>
      <c r="G6" s="46">
        <v>169835.12999999998</v>
      </c>
      <c r="H6" s="46">
        <v>0</v>
      </c>
      <c r="I6" s="46">
        <v>419546.45</v>
      </c>
      <c r="J6" s="46">
        <v>0</v>
      </c>
      <c r="K6" s="46">
        <v>36088.57</v>
      </c>
      <c r="L6" s="46">
        <v>0</v>
      </c>
      <c r="M6" s="46">
        <v>212529.03</v>
      </c>
      <c r="N6" s="46">
        <v>0</v>
      </c>
      <c r="O6" s="46">
        <v>756226.1100000032</v>
      </c>
      <c r="P6" s="46">
        <v>0</v>
      </c>
      <c r="Q6" s="46">
        <v>232427.73000000007</v>
      </c>
      <c r="R6" s="46">
        <v>0</v>
      </c>
      <c r="S6" s="46">
        <v>53999.15</v>
      </c>
      <c r="T6" s="46">
        <v>0</v>
      </c>
      <c r="U6" s="46">
        <v>0</v>
      </c>
      <c r="V6" s="46">
        <v>0</v>
      </c>
      <c r="W6" s="46">
        <v>0</v>
      </c>
      <c r="X6" s="46">
        <v>0</v>
      </c>
      <c r="Y6" s="46">
        <v>41279.85</v>
      </c>
      <c r="Z6" s="46">
        <v>0</v>
      </c>
      <c r="AA6" s="46">
        <v>14665.909999999998</v>
      </c>
      <c r="AB6" s="46">
        <v>0</v>
      </c>
      <c r="AC6" s="46">
        <v>0</v>
      </c>
      <c r="AD6" s="46">
        <v>0</v>
      </c>
      <c r="AE6" s="46">
        <v>0</v>
      </c>
      <c r="AF6" s="46">
        <v>0</v>
      </c>
      <c r="AG6" s="46">
        <v>0</v>
      </c>
      <c r="AH6" s="46">
        <v>0</v>
      </c>
      <c r="AI6" s="46">
        <v>0</v>
      </c>
      <c r="AJ6" s="46">
        <v>0</v>
      </c>
      <c r="AK6" s="46">
        <v>0</v>
      </c>
      <c r="AL6" s="46">
        <v>0</v>
      </c>
      <c r="AM6" s="46">
        <v>0</v>
      </c>
      <c r="AN6" s="46">
        <v>0</v>
      </c>
      <c r="AO6" s="46">
        <v>0</v>
      </c>
      <c r="AP6" s="46">
        <v>0</v>
      </c>
      <c r="AQ6" s="46">
        <v>0</v>
      </c>
      <c r="AR6" s="46">
        <v>0</v>
      </c>
      <c r="AS6" s="46">
        <v>0</v>
      </c>
      <c r="AT6" s="46">
        <v>0</v>
      </c>
      <c r="AU6" s="46">
        <v>0</v>
      </c>
      <c r="AV6" s="46">
        <v>0</v>
      </c>
      <c r="AW6" s="46">
        <v>0</v>
      </c>
      <c r="AX6" s="46">
        <v>0</v>
      </c>
      <c r="AY6" s="46">
        <v>0</v>
      </c>
      <c r="AZ6" s="46">
        <v>0</v>
      </c>
      <c r="BA6" s="46">
        <v>0</v>
      </c>
      <c r="BB6" s="46">
        <v>0</v>
      </c>
      <c r="BC6" s="46">
        <v>0</v>
      </c>
      <c r="BD6" s="46">
        <v>0</v>
      </c>
      <c r="BE6" s="256">
        <f t="shared" si="0"/>
        <v>2802740.7400000035</v>
      </c>
      <c r="BF6" s="256">
        <f t="shared" si="1"/>
        <v>0</v>
      </c>
    </row>
    <row r="7" spans="1:58" ht="15.75">
      <c r="A7" s="202">
        <v>2</v>
      </c>
      <c r="B7" s="45" t="s">
        <v>792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2450828.91</v>
      </c>
      <c r="N7" s="46">
        <v>0</v>
      </c>
      <c r="O7" s="46">
        <v>8129878.0199999865</v>
      </c>
      <c r="P7" s="46">
        <v>0</v>
      </c>
      <c r="Q7" s="46">
        <v>689</v>
      </c>
      <c r="R7" s="46">
        <v>0</v>
      </c>
      <c r="S7" s="46">
        <v>0</v>
      </c>
      <c r="T7" s="46">
        <v>0</v>
      </c>
      <c r="U7" s="46">
        <v>527162.2</v>
      </c>
      <c r="V7" s="46">
        <v>0</v>
      </c>
      <c r="W7" s="46">
        <v>0</v>
      </c>
      <c r="X7" s="46">
        <v>0</v>
      </c>
      <c r="Y7" s="46">
        <v>0</v>
      </c>
      <c r="Z7" s="46">
        <v>0</v>
      </c>
      <c r="AA7" s="46">
        <v>199.5</v>
      </c>
      <c r="AB7" s="46">
        <v>0</v>
      </c>
      <c r="AC7" s="46">
        <v>0</v>
      </c>
      <c r="AD7" s="46">
        <v>0</v>
      </c>
      <c r="AE7" s="46">
        <v>9455394.33000091</v>
      </c>
      <c r="AF7" s="46">
        <v>0</v>
      </c>
      <c r="AG7" s="46">
        <v>0</v>
      </c>
      <c r="AH7" s="46">
        <v>0</v>
      </c>
      <c r="AI7" s="46">
        <v>9073191.84</v>
      </c>
      <c r="AJ7" s="46">
        <v>0</v>
      </c>
      <c r="AK7" s="46">
        <v>0</v>
      </c>
      <c r="AL7" s="46">
        <v>0</v>
      </c>
      <c r="AM7" s="46">
        <v>0</v>
      </c>
      <c r="AN7" s="46">
        <v>0</v>
      </c>
      <c r="AO7" s="46">
        <v>2374662.3013417083</v>
      </c>
      <c r="AP7" s="46">
        <v>0</v>
      </c>
      <c r="AQ7" s="46">
        <v>2480193.5399999986</v>
      </c>
      <c r="AR7" s="46">
        <v>0</v>
      </c>
      <c r="AS7" s="46">
        <v>2043588.44</v>
      </c>
      <c r="AT7" s="46">
        <v>0</v>
      </c>
      <c r="AU7" s="46">
        <v>250799</v>
      </c>
      <c r="AV7" s="46">
        <v>0</v>
      </c>
      <c r="AW7" s="46">
        <v>288350.81999999995</v>
      </c>
      <c r="AX7" s="46">
        <v>0</v>
      </c>
      <c r="AY7" s="46">
        <v>468671.29999999446</v>
      </c>
      <c r="AZ7" s="46">
        <v>0</v>
      </c>
      <c r="BA7" s="46">
        <v>1296386</v>
      </c>
      <c r="BB7" s="46">
        <v>0</v>
      </c>
      <c r="BC7" s="46">
        <v>1872</v>
      </c>
      <c r="BD7" s="46">
        <v>0</v>
      </c>
      <c r="BE7" s="256">
        <f t="shared" si="0"/>
        <v>38841867.2013426</v>
      </c>
      <c r="BF7" s="256">
        <f t="shared" si="1"/>
        <v>0</v>
      </c>
    </row>
    <row r="8" spans="1:58" ht="31.5">
      <c r="A8" s="202">
        <v>3</v>
      </c>
      <c r="B8" s="45" t="s">
        <v>793</v>
      </c>
      <c r="C8" s="46">
        <v>69122640.58500011</v>
      </c>
      <c r="D8" s="46">
        <v>0</v>
      </c>
      <c r="E8" s="46">
        <v>33760885</v>
      </c>
      <c r="F8" s="46">
        <v>0</v>
      </c>
      <c r="G8" s="46">
        <v>81925319.1253412</v>
      </c>
      <c r="H8" s="46">
        <v>0</v>
      </c>
      <c r="I8" s="46">
        <v>64140004</v>
      </c>
      <c r="J8" s="46">
        <v>0</v>
      </c>
      <c r="K8" s="46">
        <v>63601466.4</v>
      </c>
      <c r="L8" s="46">
        <v>0</v>
      </c>
      <c r="M8" s="46">
        <v>19505479.77</v>
      </c>
      <c r="N8" s="46">
        <v>0</v>
      </c>
      <c r="O8" s="46">
        <v>32604863.889999993</v>
      </c>
      <c r="P8" s="46">
        <v>0</v>
      </c>
      <c r="Q8" s="46">
        <v>7718929.659999997</v>
      </c>
      <c r="R8" s="46">
        <v>0</v>
      </c>
      <c r="S8" s="46">
        <v>15278385.449999996</v>
      </c>
      <c r="T8" s="46">
        <v>0</v>
      </c>
      <c r="U8" s="46">
        <v>592319.7900000009</v>
      </c>
      <c r="V8" s="46">
        <v>0</v>
      </c>
      <c r="W8" s="46">
        <v>207100.33</v>
      </c>
      <c r="X8" s="46">
        <v>0</v>
      </c>
      <c r="Y8" s="46">
        <v>15265041.24</v>
      </c>
      <c r="Z8" s="46">
        <v>0</v>
      </c>
      <c r="AA8" s="46">
        <v>8545320.669999989</v>
      </c>
      <c r="AB8" s="46">
        <v>0</v>
      </c>
      <c r="AC8" s="46">
        <v>1282555.5299999998</v>
      </c>
      <c r="AD8" s="46">
        <v>0</v>
      </c>
      <c r="AE8" s="46">
        <v>0</v>
      </c>
      <c r="AF8" s="46">
        <v>0</v>
      </c>
      <c r="AG8" s="46">
        <v>0</v>
      </c>
      <c r="AH8" s="46">
        <v>0</v>
      </c>
      <c r="AI8" s="46">
        <v>0</v>
      </c>
      <c r="AJ8" s="46">
        <v>0</v>
      </c>
      <c r="AK8" s="46">
        <v>0</v>
      </c>
      <c r="AL8" s="46">
        <v>0</v>
      </c>
      <c r="AM8" s="46">
        <v>0</v>
      </c>
      <c r="AN8" s="46">
        <v>0</v>
      </c>
      <c r="AO8" s="46">
        <v>0</v>
      </c>
      <c r="AP8" s="46">
        <v>0</v>
      </c>
      <c r="AQ8" s="46">
        <v>0</v>
      </c>
      <c r="AR8" s="46">
        <v>0</v>
      </c>
      <c r="AS8" s="46">
        <v>0</v>
      </c>
      <c r="AT8" s="46">
        <v>0</v>
      </c>
      <c r="AU8" s="46">
        <v>0</v>
      </c>
      <c r="AV8" s="46">
        <v>0</v>
      </c>
      <c r="AW8" s="46">
        <v>0</v>
      </c>
      <c r="AX8" s="46">
        <v>0</v>
      </c>
      <c r="AY8" s="46">
        <v>0</v>
      </c>
      <c r="AZ8" s="46">
        <v>0</v>
      </c>
      <c r="BA8" s="46">
        <v>0</v>
      </c>
      <c r="BB8" s="46">
        <v>0</v>
      </c>
      <c r="BC8" s="46">
        <v>0</v>
      </c>
      <c r="BD8" s="46">
        <v>0</v>
      </c>
      <c r="BE8" s="256">
        <f t="shared" si="0"/>
        <v>413550311.4403413</v>
      </c>
      <c r="BF8" s="256">
        <f t="shared" si="1"/>
        <v>0</v>
      </c>
    </row>
    <row r="9" spans="1:58" ht="15.75">
      <c r="A9" s="202">
        <v>4</v>
      </c>
      <c r="B9" s="45" t="s">
        <v>794</v>
      </c>
      <c r="C9" s="46">
        <v>3763651.27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123688.29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2954170.29</v>
      </c>
      <c r="P9" s="46">
        <v>1018083.23</v>
      </c>
      <c r="Q9" s="46">
        <v>3393.41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  <c r="AH9" s="46">
        <v>0</v>
      </c>
      <c r="AI9" s="46">
        <v>0</v>
      </c>
      <c r="AJ9" s="46">
        <v>0</v>
      </c>
      <c r="AK9" s="46">
        <v>0</v>
      </c>
      <c r="AL9" s="46">
        <v>0</v>
      </c>
      <c r="AM9" s="46">
        <v>0</v>
      </c>
      <c r="AN9" s="46">
        <v>0</v>
      </c>
      <c r="AO9" s="46">
        <v>0</v>
      </c>
      <c r="AP9" s="46">
        <v>0</v>
      </c>
      <c r="AQ9" s="46">
        <v>0</v>
      </c>
      <c r="AR9" s="46">
        <v>0</v>
      </c>
      <c r="AS9" s="46">
        <v>0</v>
      </c>
      <c r="AT9" s="46">
        <v>0</v>
      </c>
      <c r="AU9" s="46">
        <v>0</v>
      </c>
      <c r="AV9" s="46">
        <v>0</v>
      </c>
      <c r="AW9" s="46">
        <v>0</v>
      </c>
      <c r="AX9" s="46">
        <v>0</v>
      </c>
      <c r="AY9" s="46">
        <v>0</v>
      </c>
      <c r="AZ9" s="46">
        <v>0</v>
      </c>
      <c r="BA9" s="46">
        <v>0</v>
      </c>
      <c r="BB9" s="46">
        <v>0</v>
      </c>
      <c r="BC9" s="46">
        <v>0</v>
      </c>
      <c r="BD9" s="46">
        <v>0</v>
      </c>
      <c r="BE9" s="256">
        <f t="shared" si="0"/>
        <v>6844903.26</v>
      </c>
      <c r="BF9" s="256">
        <f t="shared" si="1"/>
        <v>1018083.23</v>
      </c>
    </row>
    <row r="10" spans="1:58" ht="15.75">
      <c r="A10" s="202">
        <v>5</v>
      </c>
      <c r="B10" s="45" t="s">
        <v>795</v>
      </c>
      <c r="C10" s="46">
        <v>2029200.4799999997</v>
      </c>
      <c r="D10" s="46">
        <v>0</v>
      </c>
      <c r="E10" s="46">
        <v>0</v>
      </c>
      <c r="F10" s="46">
        <v>0</v>
      </c>
      <c r="G10" s="46">
        <v>2341950.8971803</v>
      </c>
      <c r="H10" s="46">
        <v>34904.45</v>
      </c>
      <c r="I10" s="46">
        <v>0</v>
      </c>
      <c r="J10" s="46">
        <v>0</v>
      </c>
      <c r="K10" s="46">
        <v>0</v>
      </c>
      <c r="L10" s="46">
        <v>0</v>
      </c>
      <c r="M10" s="46">
        <v>22282.39</v>
      </c>
      <c r="N10" s="46">
        <v>0</v>
      </c>
      <c r="O10" s="46">
        <v>552000.2300000001</v>
      </c>
      <c r="P10" s="46">
        <v>0</v>
      </c>
      <c r="Q10" s="46">
        <v>0</v>
      </c>
      <c r="R10" s="46">
        <v>0</v>
      </c>
      <c r="S10" s="46">
        <v>212076.66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7139.98</v>
      </c>
      <c r="Z10" s="46">
        <v>0</v>
      </c>
      <c r="AA10" s="46">
        <v>64564.119999999995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46">
        <v>0</v>
      </c>
      <c r="AH10" s="46">
        <v>0</v>
      </c>
      <c r="AI10" s="46">
        <v>0</v>
      </c>
      <c r="AJ10" s="46">
        <v>0</v>
      </c>
      <c r="AK10" s="46">
        <v>0</v>
      </c>
      <c r="AL10" s="46">
        <v>0</v>
      </c>
      <c r="AM10" s="46">
        <v>0</v>
      </c>
      <c r="AN10" s="46">
        <v>0</v>
      </c>
      <c r="AO10" s="46">
        <v>0</v>
      </c>
      <c r="AP10" s="46">
        <v>0</v>
      </c>
      <c r="AQ10" s="46">
        <v>0</v>
      </c>
      <c r="AR10" s="46">
        <v>0</v>
      </c>
      <c r="AS10" s="46">
        <v>0</v>
      </c>
      <c r="AT10" s="46">
        <v>0</v>
      </c>
      <c r="AU10" s="46">
        <v>0</v>
      </c>
      <c r="AV10" s="46">
        <v>0</v>
      </c>
      <c r="AW10" s="46">
        <v>0</v>
      </c>
      <c r="AX10" s="46">
        <v>0</v>
      </c>
      <c r="AY10" s="46">
        <v>0</v>
      </c>
      <c r="AZ10" s="46">
        <v>0</v>
      </c>
      <c r="BA10" s="46">
        <v>0</v>
      </c>
      <c r="BB10" s="46">
        <v>0</v>
      </c>
      <c r="BC10" s="46">
        <v>0</v>
      </c>
      <c r="BD10" s="46">
        <v>0</v>
      </c>
      <c r="BE10" s="256">
        <f t="shared" si="0"/>
        <v>5229214.757180301</v>
      </c>
      <c r="BF10" s="256">
        <f t="shared" si="1"/>
        <v>34904.45</v>
      </c>
    </row>
    <row r="11" spans="1:58" ht="15.75">
      <c r="A11" s="202">
        <v>6</v>
      </c>
      <c r="B11" s="45" t="s">
        <v>796</v>
      </c>
      <c r="C11" s="46">
        <v>564980.1</v>
      </c>
      <c r="D11" s="46">
        <v>0</v>
      </c>
      <c r="E11" s="46">
        <v>26154</v>
      </c>
      <c r="F11" s="46">
        <v>0</v>
      </c>
      <c r="G11" s="46">
        <v>925327.1097235</v>
      </c>
      <c r="H11" s="46">
        <v>0</v>
      </c>
      <c r="I11" s="46">
        <v>411751.60000000003</v>
      </c>
      <c r="J11" s="46">
        <v>206868.97692368</v>
      </c>
      <c r="K11" s="46">
        <v>1257688.26</v>
      </c>
      <c r="L11" s="46">
        <v>0</v>
      </c>
      <c r="M11" s="46">
        <v>88225.71</v>
      </c>
      <c r="N11" s="46">
        <v>19576.8608267</v>
      </c>
      <c r="O11" s="46">
        <v>19495.05</v>
      </c>
      <c r="P11" s="46">
        <v>0</v>
      </c>
      <c r="Q11" s="46">
        <v>0</v>
      </c>
      <c r="R11" s="46">
        <v>0</v>
      </c>
      <c r="S11" s="46">
        <v>12017.289999999999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23600.71</v>
      </c>
      <c r="Z11" s="46">
        <v>0</v>
      </c>
      <c r="AA11" s="46">
        <v>117218.76</v>
      </c>
      <c r="AB11" s="46">
        <v>0</v>
      </c>
      <c r="AC11" s="46">
        <v>0</v>
      </c>
      <c r="AD11" s="46">
        <v>0</v>
      </c>
      <c r="AE11" s="46">
        <v>303.67</v>
      </c>
      <c r="AF11" s="46">
        <v>0</v>
      </c>
      <c r="AG11" s="46">
        <v>0</v>
      </c>
      <c r="AH11" s="46">
        <v>0</v>
      </c>
      <c r="AI11" s="46">
        <v>0</v>
      </c>
      <c r="AJ11" s="46">
        <v>0</v>
      </c>
      <c r="AK11" s="46">
        <v>0</v>
      </c>
      <c r="AL11" s="46">
        <v>0</v>
      </c>
      <c r="AM11" s="46">
        <v>0</v>
      </c>
      <c r="AN11" s="46">
        <v>0</v>
      </c>
      <c r="AO11" s="46">
        <v>0</v>
      </c>
      <c r="AP11" s="46">
        <v>0</v>
      </c>
      <c r="AQ11" s="46">
        <v>0</v>
      </c>
      <c r="AR11" s="46">
        <v>0</v>
      </c>
      <c r="AS11" s="46">
        <v>0</v>
      </c>
      <c r="AT11" s="46">
        <v>0</v>
      </c>
      <c r="AU11" s="46">
        <v>0</v>
      </c>
      <c r="AV11" s="46">
        <v>0</v>
      </c>
      <c r="AW11" s="46">
        <v>0</v>
      </c>
      <c r="AX11" s="46">
        <v>0</v>
      </c>
      <c r="AY11" s="46">
        <v>0</v>
      </c>
      <c r="AZ11" s="46">
        <v>0</v>
      </c>
      <c r="BA11" s="46">
        <v>0</v>
      </c>
      <c r="BB11" s="46">
        <v>0</v>
      </c>
      <c r="BC11" s="46">
        <v>0</v>
      </c>
      <c r="BD11" s="46">
        <v>0</v>
      </c>
      <c r="BE11" s="256">
        <f t="shared" si="0"/>
        <v>3446762.2597234994</v>
      </c>
      <c r="BF11" s="256">
        <f t="shared" si="1"/>
        <v>226445.83775038</v>
      </c>
    </row>
    <row r="12" spans="1:58" ht="15.75">
      <c r="A12" s="202">
        <v>7</v>
      </c>
      <c r="B12" s="45" t="s">
        <v>797</v>
      </c>
      <c r="C12" s="46">
        <v>5105529.009999999</v>
      </c>
      <c r="D12" s="46">
        <v>0</v>
      </c>
      <c r="E12" s="46">
        <v>29348</v>
      </c>
      <c r="F12" s="46">
        <v>0</v>
      </c>
      <c r="G12" s="46">
        <v>655807.03597509</v>
      </c>
      <c r="H12" s="46">
        <v>0</v>
      </c>
      <c r="I12" s="46">
        <v>2267891.05</v>
      </c>
      <c r="J12" s="46">
        <v>0</v>
      </c>
      <c r="K12" s="46">
        <v>4543413.08</v>
      </c>
      <c r="L12" s="46">
        <v>0</v>
      </c>
      <c r="M12" s="46">
        <v>1445410.3599999999</v>
      </c>
      <c r="N12" s="46">
        <v>427622.475617</v>
      </c>
      <c r="O12" s="46">
        <v>705516.1100000015</v>
      </c>
      <c r="P12" s="46">
        <v>0</v>
      </c>
      <c r="Q12" s="46">
        <v>124266.11000000002</v>
      </c>
      <c r="R12" s="46">
        <v>0</v>
      </c>
      <c r="S12" s="46">
        <v>12113.36</v>
      </c>
      <c r="T12" s="46">
        <v>0</v>
      </c>
      <c r="U12" s="46">
        <v>13296.82999999999</v>
      </c>
      <c r="V12" s="46">
        <v>0</v>
      </c>
      <c r="W12" s="46">
        <v>279.49</v>
      </c>
      <c r="X12" s="46">
        <v>0</v>
      </c>
      <c r="Y12" s="46">
        <v>741840.18</v>
      </c>
      <c r="Z12" s="46">
        <v>0</v>
      </c>
      <c r="AA12" s="46">
        <v>41681.869999999995</v>
      </c>
      <c r="AB12" s="46">
        <v>0</v>
      </c>
      <c r="AC12" s="46">
        <v>61148.340000000004</v>
      </c>
      <c r="AD12" s="46">
        <v>0</v>
      </c>
      <c r="AE12" s="46">
        <v>10938.960000000001</v>
      </c>
      <c r="AF12" s="46">
        <v>0</v>
      </c>
      <c r="AG12" s="46">
        <v>14668.73</v>
      </c>
      <c r="AH12" s="46">
        <v>0</v>
      </c>
      <c r="AI12" s="46">
        <v>0</v>
      </c>
      <c r="AJ12" s="46">
        <v>0</v>
      </c>
      <c r="AK12" s="46">
        <v>0</v>
      </c>
      <c r="AL12" s="46">
        <v>0</v>
      </c>
      <c r="AM12" s="46">
        <v>0</v>
      </c>
      <c r="AN12" s="46">
        <v>0</v>
      </c>
      <c r="AO12" s="46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46">
        <v>0</v>
      </c>
      <c r="AX12" s="46">
        <v>0</v>
      </c>
      <c r="AY12" s="46">
        <v>0</v>
      </c>
      <c r="AZ12" s="46">
        <v>0</v>
      </c>
      <c r="BA12" s="46">
        <v>290</v>
      </c>
      <c r="BB12" s="46">
        <v>0</v>
      </c>
      <c r="BC12" s="46">
        <v>0</v>
      </c>
      <c r="BD12" s="46">
        <v>0</v>
      </c>
      <c r="BE12" s="256">
        <f t="shared" si="0"/>
        <v>15773438.515975088</v>
      </c>
      <c r="BF12" s="256">
        <f t="shared" si="1"/>
        <v>427622.475617</v>
      </c>
    </row>
    <row r="13" spans="1:58" ht="15.75">
      <c r="A13" s="202">
        <v>8</v>
      </c>
      <c r="B13" s="45" t="s">
        <v>798</v>
      </c>
      <c r="C13" s="46">
        <v>30525951.230000004</v>
      </c>
      <c r="D13" s="46">
        <v>9445689.76</v>
      </c>
      <c r="E13" s="46">
        <v>1606629</v>
      </c>
      <c r="F13" s="46">
        <v>0</v>
      </c>
      <c r="G13" s="46">
        <v>11112083.137460798</v>
      </c>
      <c r="H13" s="46">
        <v>42214.91</v>
      </c>
      <c r="I13" s="46">
        <v>19333311.669999998</v>
      </c>
      <c r="J13" s="46">
        <v>0</v>
      </c>
      <c r="K13" s="46">
        <v>24493694.560000002</v>
      </c>
      <c r="L13" s="46">
        <v>2182856.64</v>
      </c>
      <c r="M13" s="46">
        <v>12402812.389999999</v>
      </c>
      <c r="N13" s="46">
        <v>2016321.6508422</v>
      </c>
      <c r="O13" s="46">
        <v>17284980.589999974</v>
      </c>
      <c r="P13" s="46">
        <v>0</v>
      </c>
      <c r="Q13" s="46">
        <v>16159517.66</v>
      </c>
      <c r="R13" s="46">
        <v>0</v>
      </c>
      <c r="S13" s="46">
        <v>247175.38000000003</v>
      </c>
      <c r="T13" s="46">
        <v>0</v>
      </c>
      <c r="U13" s="46">
        <v>287214.9499999999</v>
      </c>
      <c r="V13" s="46">
        <v>0</v>
      </c>
      <c r="W13" s="46">
        <v>44628770.34</v>
      </c>
      <c r="X13" s="46">
        <v>0</v>
      </c>
      <c r="Y13" s="46">
        <v>12736840.23</v>
      </c>
      <c r="Z13" s="46">
        <v>0</v>
      </c>
      <c r="AA13" s="46">
        <v>1166866.9000000008</v>
      </c>
      <c r="AB13" s="46">
        <v>0</v>
      </c>
      <c r="AC13" s="46">
        <v>3854120.35</v>
      </c>
      <c r="AD13" s="46">
        <v>0</v>
      </c>
      <c r="AE13" s="46">
        <v>1073372.39</v>
      </c>
      <c r="AF13" s="46">
        <v>0</v>
      </c>
      <c r="AG13" s="46">
        <v>733577.9400000001</v>
      </c>
      <c r="AH13" s="46">
        <v>0</v>
      </c>
      <c r="AI13" s="46">
        <v>0</v>
      </c>
      <c r="AJ13" s="46">
        <v>0</v>
      </c>
      <c r="AK13" s="46">
        <v>0</v>
      </c>
      <c r="AL13" s="46">
        <v>0</v>
      </c>
      <c r="AM13" s="46">
        <v>2086968.51</v>
      </c>
      <c r="AN13" s="46">
        <v>0</v>
      </c>
      <c r="AO13" s="46">
        <v>0</v>
      </c>
      <c r="AP13" s="46">
        <v>0</v>
      </c>
      <c r="AQ13" s="46">
        <v>0</v>
      </c>
      <c r="AR13" s="46">
        <v>0</v>
      </c>
      <c r="AS13" s="46">
        <v>991.4</v>
      </c>
      <c r="AT13" s="46">
        <v>0</v>
      </c>
      <c r="AU13" s="46">
        <v>0</v>
      </c>
      <c r="AV13" s="46">
        <v>0</v>
      </c>
      <c r="AW13" s="46">
        <v>265300.58999999997</v>
      </c>
      <c r="AX13" s="46">
        <v>0</v>
      </c>
      <c r="AY13" s="46">
        <v>40306.1</v>
      </c>
      <c r="AZ13" s="46">
        <v>0</v>
      </c>
      <c r="BA13" s="46">
        <v>0</v>
      </c>
      <c r="BB13" s="46">
        <v>0</v>
      </c>
      <c r="BC13" s="46">
        <v>0</v>
      </c>
      <c r="BD13" s="46">
        <v>0</v>
      </c>
      <c r="BE13" s="256">
        <f t="shared" si="0"/>
        <v>200040485.31746075</v>
      </c>
      <c r="BF13" s="256">
        <f t="shared" si="1"/>
        <v>13687082.9608422</v>
      </c>
    </row>
    <row r="14" spans="1:58" ht="15.75">
      <c r="A14" s="258" t="s">
        <v>845</v>
      </c>
      <c r="B14" s="45" t="s">
        <v>601</v>
      </c>
      <c r="C14" s="46">
        <v>25426228.000000004</v>
      </c>
      <c r="D14" s="46">
        <v>9445689.76</v>
      </c>
      <c r="E14" s="46">
        <v>539296</v>
      </c>
      <c r="F14" s="46">
        <v>0</v>
      </c>
      <c r="G14" s="46">
        <v>5474648.577944301</v>
      </c>
      <c r="H14" s="46">
        <v>0</v>
      </c>
      <c r="I14" s="46">
        <v>7000761.699999999</v>
      </c>
      <c r="J14" s="46">
        <v>0</v>
      </c>
      <c r="K14" s="46">
        <v>7735525.41</v>
      </c>
      <c r="L14" s="46">
        <v>2159162.91</v>
      </c>
      <c r="M14" s="46">
        <v>0</v>
      </c>
      <c r="N14" s="46">
        <v>0</v>
      </c>
      <c r="O14" s="46">
        <v>6229388.460000004</v>
      </c>
      <c r="P14" s="46">
        <v>0</v>
      </c>
      <c r="Q14" s="46">
        <v>14658934.889999999</v>
      </c>
      <c r="R14" s="46">
        <v>0</v>
      </c>
      <c r="S14" s="46">
        <v>247175.38000000003</v>
      </c>
      <c r="T14" s="46">
        <v>0</v>
      </c>
      <c r="U14" s="46">
        <v>0</v>
      </c>
      <c r="V14" s="46">
        <v>0</v>
      </c>
      <c r="W14" s="46">
        <v>44628770.34</v>
      </c>
      <c r="X14" s="46">
        <v>0</v>
      </c>
      <c r="Y14" s="46">
        <v>5767016.109999999</v>
      </c>
      <c r="Z14" s="46">
        <v>0</v>
      </c>
      <c r="AA14" s="46">
        <v>1142512.7300000007</v>
      </c>
      <c r="AB14" s="46">
        <v>0</v>
      </c>
      <c r="AC14" s="46">
        <v>979637.0199999999</v>
      </c>
      <c r="AD14" s="46">
        <v>0</v>
      </c>
      <c r="AE14" s="46">
        <v>1073372.39</v>
      </c>
      <c r="AF14" s="46">
        <v>0</v>
      </c>
      <c r="AG14" s="46">
        <v>727299.91</v>
      </c>
      <c r="AH14" s="46">
        <v>0</v>
      </c>
      <c r="AI14" s="46">
        <v>0</v>
      </c>
      <c r="AJ14" s="46">
        <v>0</v>
      </c>
      <c r="AK14" s="46">
        <v>0</v>
      </c>
      <c r="AL14" s="46">
        <v>0</v>
      </c>
      <c r="AM14" s="46">
        <v>16902.8</v>
      </c>
      <c r="AN14" s="46">
        <v>0</v>
      </c>
      <c r="AO14" s="46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247304.53</v>
      </c>
      <c r="AX14" s="46">
        <v>0</v>
      </c>
      <c r="AY14" s="46">
        <v>40306.1</v>
      </c>
      <c r="AZ14" s="46">
        <v>0</v>
      </c>
      <c r="BA14" s="46">
        <v>0</v>
      </c>
      <c r="BB14" s="46">
        <v>0</v>
      </c>
      <c r="BC14" s="46">
        <v>0</v>
      </c>
      <c r="BD14" s="46">
        <v>0</v>
      </c>
      <c r="BE14" s="256">
        <f t="shared" si="0"/>
        <v>121935080.3479443</v>
      </c>
      <c r="BF14" s="256">
        <f t="shared" si="1"/>
        <v>11604852.67</v>
      </c>
    </row>
    <row r="15" spans="1:58" ht="15.75">
      <c r="A15" s="258" t="s">
        <v>846</v>
      </c>
      <c r="B15" s="45" t="s">
        <v>602</v>
      </c>
      <c r="C15" s="46">
        <v>4210379.199999998</v>
      </c>
      <c r="D15" s="46">
        <v>0</v>
      </c>
      <c r="E15" s="46">
        <v>666173</v>
      </c>
      <c r="F15" s="46">
        <v>0</v>
      </c>
      <c r="G15" s="46">
        <v>4206589.028564298</v>
      </c>
      <c r="H15" s="46">
        <v>42048.25</v>
      </c>
      <c r="I15" s="46">
        <v>9209983.479999999</v>
      </c>
      <c r="J15" s="46">
        <v>0</v>
      </c>
      <c r="K15" s="46">
        <v>12524000.39</v>
      </c>
      <c r="L15" s="46">
        <v>23693.73</v>
      </c>
      <c r="M15" s="46">
        <v>10685046.299999999</v>
      </c>
      <c r="N15" s="46">
        <v>2016321.6508422</v>
      </c>
      <c r="O15" s="46">
        <v>7076885.429999972</v>
      </c>
      <c r="P15" s="46">
        <v>0</v>
      </c>
      <c r="Q15" s="46">
        <v>312211.29999999993</v>
      </c>
      <c r="R15" s="46">
        <v>0</v>
      </c>
      <c r="S15" s="46">
        <v>0</v>
      </c>
      <c r="T15" s="46">
        <v>0</v>
      </c>
      <c r="U15" s="46">
        <v>287214.9499999999</v>
      </c>
      <c r="V15" s="46">
        <v>0</v>
      </c>
      <c r="W15" s="46">
        <v>0</v>
      </c>
      <c r="X15" s="46">
        <v>0</v>
      </c>
      <c r="Y15" s="46">
        <v>4661235.15</v>
      </c>
      <c r="Z15" s="46">
        <v>0</v>
      </c>
      <c r="AA15" s="46">
        <v>0</v>
      </c>
      <c r="AB15" s="46">
        <v>0</v>
      </c>
      <c r="AC15" s="46">
        <v>2874483.33</v>
      </c>
      <c r="AD15" s="46">
        <v>0</v>
      </c>
      <c r="AE15" s="46">
        <v>0</v>
      </c>
      <c r="AF15" s="46">
        <v>0</v>
      </c>
      <c r="AG15" s="46">
        <v>6278.030000000006</v>
      </c>
      <c r="AH15" s="46">
        <v>0</v>
      </c>
      <c r="AI15" s="46">
        <v>0</v>
      </c>
      <c r="AJ15" s="46">
        <v>0</v>
      </c>
      <c r="AK15" s="46">
        <v>0</v>
      </c>
      <c r="AL15" s="46">
        <v>0</v>
      </c>
      <c r="AM15" s="46">
        <v>2070065.71</v>
      </c>
      <c r="AN15" s="46">
        <v>0</v>
      </c>
      <c r="AO15" s="46">
        <v>0</v>
      </c>
      <c r="AP15" s="46">
        <v>0</v>
      </c>
      <c r="AQ15" s="46">
        <v>0</v>
      </c>
      <c r="AR15" s="46">
        <v>0</v>
      </c>
      <c r="AS15" s="46">
        <v>991.4</v>
      </c>
      <c r="AT15" s="46">
        <v>0</v>
      </c>
      <c r="AU15" s="46">
        <v>0</v>
      </c>
      <c r="AV15" s="46">
        <v>0</v>
      </c>
      <c r="AW15" s="46">
        <v>1694.9</v>
      </c>
      <c r="AX15" s="46">
        <v>0</v>
      </c>
      <c r="AY15" s="46">
        <v>0</v>
      </c>
      <c r="AZ15" s="46">
        <v>0</v>
      </c>
      <c r="BA15" s="46">
        <v>0</v>
      </c>
      <c r="BB15" s="46">
        <v>0</v>
      </c>
      <c r="BC15" s="46">
        <v>0</v>
      </c>
      <c r="BD15" s="46">
        <v>0</v>
      </c>
      <c r="BE15" s="256">
        <f t="shared" si="0"/>
        <v>58793231.59856426</v>
      </c>
      <c r="BF15" s="256">
        <f t="shared" si="1"/>
        <v>2082063.6308422</v>
      </c>
    </row>
    <row r="16" spans="1:58" ht="15.75">
      <c r="A16" s="258" t="s">
        <v>847</v>
      </c>
      <c r="B16" s="45" t="s">
        <v>603</v>
      </c>
      <c r="C16" s="46">
        <v>0</v>
      </c>
      <c r="D16" s="46">
        <v>0</v>
      </c>
      <c r="E16" s="46">
        <v>12345</v>
      </c>
      <c r="F16" s="46">
        <v>0</v>
      </c>
      <c r="G16" s="46">
        <v>153094.3509522</v>
      </c>
      <c r="H16" s="46">
        <v>166.66</v>
      </c>
      <c r="I16" s="46">
        <v>1460292.01</v>
      </c>
      <c r="J16" s="46">
        <v>0</v>
      </c>
      <c r="K16" s="46">
        <v>2158885.21</v>
      </c>
      <c r="L16" s="46">
        <v>0</v>
      </c>
      <c r="M16" s="46">
        <v>107891.17</v>
      </c>
      <c r="N16" s="46">
        <v>0</v>
      </c>
      <c r="O16" s="46">
        <v>1596228.5800000005</v>
      </c>
      <c r="P16" s="46">
        <v>0</v>
      </c>
      <c r="Q16" s="46">
        <v>992187.9999999999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1375614.41</v>
      </c>
      <c r="Z16" s="46">
        <v>0</v>
      </c>
      <c r="AA16" s="46">
        <v>15611.079999999998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16301.16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256">
        <f t="shared" si="0"/>
        <v>7888450.970952201</v>
      </c>
      <c r="BF16" s="256">
        <f t="shared" si="1"/>
        <v>166.66</v>
      </c>
    </row>
    <row r="17" spans="1:58" ht="15.75">
      <c r="A17" s="258" t="s">
        <v>848</v>
      </c>
      <c r="B17" s="45" t="s">
        <v>604</v>
      </c>
      <c r="C17" s="46">
        <v>889344.0299999999</v>
      </c>
      <c r="D17" s="46">
        <v>0</v>
      </c>
      <c r="E17" s="46">
        <v>388815</v>
      </c>
      <c r="F17" s="46">
        <v>0</v>
      </c>
      <c r="G17" s="46">
        <v>1277751.1799999997</v>
      </c>
      <c r="H17" s="46">
        <v>0</v>
      </c>
      <c r="I17" s="46">
        <v>1662274.48</v>
      </c>
      <c r="J17" s="46">
        <v>0</v>
      </c>
      <c r="K17" s="46">
        <v>2075283.5499999998</v>
      </c>
      <c r="L17" s="46">
        <v>0</v>
      </c>
      <c r="M17" s="46">
        <v>1609874.92</v>
      </c>
      <c r="N17" s="46">
        <v>0</v>
      </c>
      <c r="O17" s="46">
        <v>2382478.1199999996</v>
      </c>
      <c r="P17" s="46">
        <v>0</v>
      </c>
      <c r="Q17" s="46">
        <v>196183.47000000003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932974.5599999999</v>
      </c>
      <c r="Z17" s="46">
        <v>0</v>
      </c>
      <c r="AA17" s="46">
        <v>8743.09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256">
        <f t="shared" si="0"/>
        <v>11423722.4</v>
      </c>
      <c r="BF17" s="256">
        <f t="shared" si="1"/>
        <v>0</v>
      </c>
    </row>
    <row r="18" spans="1:58" ht="15.75">
      <c r="A18" s="259">
        <v>9</v>
      </c>
      <c r="B18" s="45" t="s">
        <v>799</v>
      </c>
      <c r="C18" s="46">
        <v>4402025.64</v>
      </c>
      <c r="D18" s="46">
        <v>323655.5</v>
      </c>
      <c r="E18" s="46">
        <v>1321651</v>
      </c>
      <c r="F18" s="46">
        <v>0</v>
      </c>
      <c r="G18" s="46">
        <v>16510.77</v>
      </c>
      <c r="H18" s="46">
        <v>0</v>
      </c>
      <c r="I18" s="46">
        <v>1941149.93</v>
      </c>
      <c r="J18" s="46">
        <v>0</v>
      </c>
      <c r="K18" s="46">
        <v>1800152.4399999997</v>
      </c>
      <c r="L18" s="46">
        <v>0</v>
      </c>
      <c r="M18" s="46">
        <v>1063263.45</v>
      </c>
      <c r="N18" s="46">
        <v>17.94</v>
      </c>
      <c r="O18" s="46">
        <v>616688.5800000001</v>
      </c>
      <c r="P18" s="46">
        <v>0</v>
      </c>
      <c r="Q18" s="46">
        <v>256669.2</v>
      </c>
      <c r="R18" s="46">
        <v>0</v>
      </c>
      <c r="S18" s="46">
        <v>904872.6799999999</v>
      </c>
      <c r="T18" s="46">
        <v>0</v>
      </c>
      <c r="U18" s="46">
        <v>0</v>
      </c>
      <c r="V18" s="46">
        <v>0</v>
      </c>
      <c r="W18" s="46">
        <v>71454.55</v>
      </c>
      <c r="X18" s="46">
        <v>0</v>
      </c>
      <c r="Y18" s="46">
        <v>2664705.4499999997</v>
      </c>
      <c r="Z18" s="46">
        <v>0</v>
      </c>
      <c r="AA18" s="46">
        <v>107097.48000000013</v>
      </c>
      <c r="AB18" s="46">
        <v>0</v>
      </c>
      <c r="AC18" s="46">
        <v>0</v>
      </c>
      <c r="AD18" s="46">
        <v>0</v>
      </c>
      <c r="AE18" s="46">
        <v>493249.18999999785</v>
      </c>
      <c r="AF18" s="46">
        <v>0</v>
      </c>
      <c r="AG18" s="46">
        <v>46153.36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16407.76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9006.49</v>
      </c>
      <c r="AX18" s="46">
        <v>0</v>
      </c>
      <c r="AY18" s="46">
        <v>0</v>
      </c>
      <c r="AZ18" s="46">
        <v>0</v>
      </c>
      <c r="BA18" s="46">
        <v>1020</v>
      </c>
      <c r="BB18" s="46">
        <v>0</v>
      </c>
      <c r="BC18" s="46">
        <v>0</v>
      </c>
      <c r="BD18" s="46">
        <v>0</v>
      </c>
      <c r="BE18" s="256">
        <f t="shared" si="0"/>
        <v>15732077.969999995</v>
      </c>
      <c r="BF18" s="256">
        <f t="shared" si="1"/>
        <v>323673.44</v>
      </c>
    </row>
    <row r="19" spans="1:58" ht="31.5">
      <c r="A19" s="258" t="s">
        <v>849</v>
      </c>
      <c r="B19" s="45" t="s">
        <v>605</v>
      </c>
      <c r="C19" s="46">
        <v>4315260.29</v>
      </c>
      <c r="D19" s="46">
        <v>323655.5</v>
      </c>
      <c r="E19" s="46">
        <v>1315573</v>
      </c>
      <c r="F19" s="46">
        <v>0</v>
      </c>
      <c r="G19" s="46">
        <v>0</v>
      </c>
      <c r="H19" s="46">
        <v>0</v>
      </c>
      <c r="I19" s="46">
        <v>1715182.43</v>
      </c>
      <c r="J19" s="46">
        <v>0</v>
      </c>
      <c r="K19" s="46">
        <v>1748160.0199999998</v>
      </c>
      <c r="L19" s="46">
        <v>0</v>
      </c>
      <c r="M19" s="46">
        <v>1020256.63</v>
      </c>
      <c r="N19" s="46">
        <v>17.94</v>
      </c>
      <c r="O19" s="46">
        <v>195679.52000000002</v>
      </c>
      <c r="P19" s="46">
        <v>0</v>
      </c>
      <c r="Q19" s="46">
        <v>187208.02</v>
      </c>
      <c r="R19" s="46">
        <v>0</v>
      </c>
      <c r="S19" s="46">
        <v>904872.6799999999</v>
      </c>
      <c r="T19" s="46">
        <v>0</v>
      </c>
      <c r="U19" s="46">
        <v>0</v>
      </c>
      <c r="V19" s="46">
        <v>0</v>
      </c>
      <c r="W19" s="46">
        <v>71454.55</v>
      </c>
      <c r="X19" s="46">
        <v>0</v>
      </c>
      <c r="Y19" s="46">
        <v>2652944.6599999997</v>
      </c>
      <c r="Z19" s="46">
        <v>0</v>
      </c>
      <c r="AA19" s="46">
        <v>107097.48000000013</v>
      </c>
      <c r="AB19" s="46">
        <v>0</v>
      </c>
      <c r="AC19" s="46">
        <v>0</v>
      </c>
      <c r="AD19" s="46">
        <v>0</v>
      </c>
      <c r="AE19" s="46">
        <v>493249.18999999785</v>
      </c>
      <c r="AF19" s="46">
        <v>0</v>
      </c>
      <c r="AG19" s="46">
        <v>46153.36</v>
      </c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46">
        <v>16407.76</v>
      </c>
      <c r="AN19" s="46">
        <v>0</v>
      </c>
      <c r="AO19" s="46">
        <v>0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9006.49</v>
      </c>
      <c r="AX19" s="46">
        <v>0</v>
      </c>
      <c r="AY19" s="46">
        <v>0</v>
      </c>
      <c r="AZ19" s="46">
        <v>0</v>
      </c>
      <c r="BA19" s="46">
        <v>1020</v>
      </c>
      <c r="BB19" s="46">
        <v>0</v>
      </c>
      <c r="BC19" s="46">
        <v>0</v>
      </c>
      <c r="BD19" s="46">
        <v>0</v>
      </c>
      <c r="BE19" s="256">
        <f t="shared" si="0"/>
        <v>14799526.079999998</v>
      </c>
      <c r="BF19" s="256">
        <f t="shared" si="1"/>
        <v>323673.44</v>
      </c>
    </row>
    <row r="20" spans="1:58" ht="15.75">
      <c r="A20" s="258" t="s">
        <v>850</v>
      </c>
      <c r="B20" s="45" t="s">
        <v>606</v>
      </c>
      <c r="C20" s="46">
        <v>86765.35</v>
      </c>
      <c r="D20" s="46">
        <v>0</v>
      </c>
      <c r="E20" s="46">
        <v>6078</v>
      </c>
      <c r="F20" s="46">
        <v>0</v>
      </c>
      <c r="G20" s="46">
        <v>16510.77</v>
      </c>
      <c r="H20" s="46">
        <v>0</v>
      </c>
      <c r="I20" s="46">
        <v>225967.5</v>
      </c>
      <c r="J20" s="46">
        <v>0</v>
      </c>
      <c r="K20" s="46">
        <v>51992.42</v>
      </c>
      <c r="L20" s="46">
        <v>0</v>
      </c>
      <c r="M20" s="46">
        <v>43006.82</v>
      </c>
      <c r="N20" s="46">
        <v>0</v>
      </c>
      <c r="O20" s="46">
        <v>421009.06</v>
      </c>
      <c r="P20" s="46">
        <v>0</v>
      </c>
      <c r="Q20" s="46">
        <v>69461.18000000001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11760.789999999999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46">
        <v>0</v>
      </c>
      <c r="BA20" s="46">
        <v>0</v>
      </c>
      <c r="BB20" s="46">
        <v>0</v>
      </c>
      <c r="BC20" s="46">
        <v>0</v>
      </c>
      <c r="BD20" s="46">
        <v>0</v>
      </c>
      <c r="BE20" s="256">
        <f t="shared" si="0"/>
        <v>932551.89</v>
      </c>
      <c r="BF20" s="256">
        <f t="shared" si="1"/>
        <v>0</v>
      </c>
    </row>
    <row r="21" spans="1:58" ht="31.5">
      <c r="A21" s="202">
        <v>10</v>
      </c>
      <c r="B21" s="45" t="s">
        <v>800</v>
      </c>
      <c r="C21" s="46">
        <v>30556535.58500011</v>
      </c>
      <c r="D21" s="46">
        <v>0</v>
      </c>
      <c r="E21" s="46">
        <v>118805300</v>
      </c>
      <c r="F21" s="46">
        <v>0</v>
      </c>
      <c r="G21" s="46">
        <v>35768877.329495</v>
      </c>
      <c r="H21" s="46">
        <v>0</v>
      </c>
      <c r="I21" s="46">
        <v>40948035.550000004</v>
      </c>
      <c r="J21" s="46">
        <v>0</v>
      </c>
      <c r="K21" s="46">
        <v>15366612.64</v>
      </c>
      <c r="L21" s="46">
        <v>0</v>
      </c>
      <c r="M21" s="46">
        <v>50833242.470000006</v>
      </c>
      <c r="N21" s="46">
        <v>48903.39</v>
      </c>
      <c r="O21" s="46">
        <v>22163178.8599996</v>
      </c>
      <c r="P21" s="46">
        <v>0</v>
      </c>
      <c r="Q21" s="46">
        <v>48486103.1</v>
      </c>
      <c r="R21" s="46">
        <v>0</v>
      </c>
      <c r="S21" s="46">
        <v>59620440.21000034</v>
      </c>
      <c r="T21" s="46">
        <v>0</v>
      </c>
      <c r="U21" s="46">
        <v>50055187.906746484</v>
      </c>
      <c r="V21" s="46">
        <v>0</v>
      </c>
      <c r="W21" s="46">
        <v>145050.04</v>
      </c>
      <c r="X21" s="46">
        <v>0</v>
      </c>
      <c r="Y21" s="46">
        <v>6747043.29</v>
      </c>
      <c r="Z21" s="46">
        <v>0</v>
      </c>
      <c r="AA21" s="46">
        <v>4442820.189999803</v>
      </c>
      <c r="AB21" s="46">
        <v>0</v>
      </c>
      <c r="AC21" s="46">
        <v>5454004.699999999</v>
      </c>
      <c r="AD21" s="46">
        <v>0</v>
      </c>
      <c r="AE21" s="46">
        <v>0</v>
      </c>
      <c r="AF21" s="46">
        <v>0</v>
      </c>
      <c r="AG21" s="46">
        <v>9416776</v>
      </c>
      <c r="AH21" s="46">
        <v>9387984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7737.129999999998</v>
      </c>
      <c r="AZ21" s="46">
        <v>0</v>
      </c>
      <c r="BA21" s="46">
        <v>0</v>
      </c>
      <c r="BB21" s="46">
        <v>0</v>
      </c>
      <c r="BC21" s="46">
        <v>0</v>
      </c>
      <c r="BD21" s="46">
        <v>0</v>
      </c>
      <c r="BE21" s="256">
        <f t="shared" si="0"/>
        <v>498816945.00124145</v>
      </c>
      <c r="BF21" s="256">
        <f t="shared" si="1"/>
        <v>9436887.39</v>
      </c>
    </row>
    <row r="22" spans="1:58" ht="15.75">
      <c r="A22" s="257" t="s">
        <v>801</v>
      </c>
      <c r="B22" s="45" t="s">
        <v>802</v>
      </c>
      <c r="C22" s="46">
        <v>30556570.805000108</v>
      </c>
      <c r="D22" s="46">
        <v>0</v>
      </c>
      <c r="E22" s="46">
        <v>118206634</v>
      </c>
      <c r="F22" s="46">
        <v>0</v>
      </c>
      <c r="G22" s="46">
        <v>34907745.89</v>
      </c>
      <c r="H22" s="46">
        <v>0</v>
      </c>
      <c r="I22" s="46">
        <v>40943384.33</v>
      </c>
      <c r="J22" s="46">
        <v>0</v>
      </c>
      <c r="K22" s="46">
        <v>14769085.17</v>
      </c>
      <c r="L22" s="46">
        <v>0</v>
      </c>
      <c r="M22" s="46">
        <v>50481235.95</v>
      </c>
      <c r="N22" s="46">
        <v>7.64</v>
      </c>
      <c r="O22" s="46">
        <v>20994283.099999603</v>
      </c>
      <c r="P22" s="46">
        <v>0</v>
      </c>
      <c r="Q22" s="46">
        <v>45772034.48</v>
      </c>
      <c r="R22" s="46">
        <v>0</v>
      </c>
      <c r="S22" s="46">
        <v>57049445.450000346</v>
      </c>
      <c r="T22" s="46">
        <v>0</v>
      </c>
      <c r="U22" s="46">
        <v>50027899.256746486</v>
      </c>
      <c r="V22" s="46">
        <v>0</v>
      </c>
      <c r="W22" s="46">
        <v>145050.04</v>
      </c>
      <c r="X22" s="46">
        <v>0</v>
      </c>
      <c r="Y22" s="46">
        <v>5854479.18</v>
      </c>
      <c r="Z22" s="46">
        <v>0</v>
      </c>
      <c r="AA22" s="46">
        <v>4235862.879999808</v>
      </c>
      <c r="AB22" s="46">
        <v>0</v>
      </c>
      <c r="AC22" s="46">
        <v>5454004.699999999</v>
      </c>
      <c r="AD22" s="46">
        <v>0</v>
      </c>
      <c r="AE22" s="46">
        <v>0</v>
      </c>
      <c r="AF22" s="46">
        <v>0</v>
      </c>
      <c r="AG22" s="46">
        <v>9416776</v>
      </c>
      <c r="AH22" s="46">
        <v>9387984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7737.129999999998</v>
      </c>
      <c r="AZ22" s="46">
        <v>0</v>
      </c>
      <c r="BA22" s="46">
        <v>0</v>
      </c>
      <c r="BB22" s="46">
        <v>0</v>
      </c>
      <c r="BC22" s="46">
        <v>0</v>
      </c>
      <c r="BD22" s="46">
        <v>0</v>
      </c>
      <c r="BE22" s="256">
        <f t="shared" si="0"/>
        <v>488822228.3617464</v>
      </c>
      <c r="BF22" s="256">
        <f t="shared" si="1"/>
        <v>9387991.64</v>
      </c>
    </row>
    <row r="23" spans="1:58" ht="15.75">
      <c r="A23" s="257" t="s">
        <v>803</v>
      </c>
      <c r="B23" s="45" t="s">
        <v>804</v>
      </c>
      <c r="C23" s="46">
        <v>-35.22</v>
      </c>
      <c r="D23" s="46">
        <v>0</v>
      </c>
      <c r="E23" s="46">
        <v>0</v>
      </c>
      <c r="F23" s="46">
        <v>0</v>
      </c>
      <c r="G23" s="46">
        <v>459174.26038999995</v>
      </c>
      <c r="H23" s="46">
        <v>0</v>
      </c>
      <c r="I23" s="46">
        <v>0.02</v>
      </c>
      <c r="J23" s="46">
        <v>0</v>
      </c>
      <c r="K23" s="46">
        <v>0</v>
      </c>
      <c r="L23" s="46">
        <v>0</v>
      </c>
      <c r="M23" s="46">
        <v>0</v>
      </c>
      <c r="N23" s="46">
        <v>48895.75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256">
        <f t="shared" si="0"/>
        <v>459139.06038999994</v>
      </c>
      <c r="BF23" s="256">
        <f t="shared" si="1"/>
        <v>48895.75</v>
      </c>
    </row>
    <row r="24" spans="1:58" ht="31.5">
      <c r="A24" s="257" t="s">
        <v>805</v>
      </c>
      <c r="B24" s="45" t="s">
        <v>806</v>
      </c>
      <c r="C24" s="46">
        <v>0</v>
      </c>
      <c r="D24" s="46">
        <v>0</v>
      </c>
      <c r="E24" s="46">
        <v>598666</v>
      </c>
      <c r="F24" s="46">
        <v>0</v>
      </c>
      <c r="G24" s="46">
        <v>41182</v>
      </c>
      <c r="H24" s="46">
        <v>0</v>
      </c>
      <c r="I24" s="46">
        <v>4651.2</v>
      </c>
      <c r="J24" s="46">
        <v>0</v>
      </c>
      <c r="K24" s="46">
        <v>0</v>
      </c>
      <c r="L24" s="46">
        <v>0</v>
      </c>
      <c r="M24" s="46">
        <v>352006.52</v>
      </c>
      <c r="N24" s="46">
        <v>0</v>
      </c>
      <c r="O24" s="46">
        <v>0</v>
      </c>
      <c r="P24" s="46">
        <v>0</v>
      </c>
      <c r="Q24" s="46">
        <v>1884358.85</v>
      </c>
      <c r="R24" s="46">
        <v>0</v>
      </c>
      <c r="S24" s="46">
        <v>2459745.25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3046</v>
      </c>
      <c r="Z24" s="46">
        <v>0</v>
      </c>
      <c r="AA24" s="46">
        <v>166758.61999999438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6">
        <v>0</v>
      </c>
      <c r="AZ24" s="46">
        <v>0</v>
      </c>
      <c r="BA24" s="46">
        <v>0</v>
      </c>
      <c r="BB24" s="46">
        <v>0</v>
      </c>
      <c r="BC24" s="46">
        <v>0</v>
      </c>
      <c r="BD24" s="46">
        <v>0</v>
      </c>
      <c r="BE24" s="256">
        <f t="shared" si="0"/>
        <v>5510414.439999995</v>
      </c>
      <c r="BF24" s="256">
        <f t="shared" si="1"/>
        <v>0</v>
      </c>
    </row>
    <row r="25" spans="1:58" ht="15.75">
      <c r="A25" s="257" t="s">
        <v>807</v>
      </c>
      <c r="B25" s="45" t="s">
        <v>808</v>
      </c>
      <c r="C25" s="46">
        <v>0</v>
      </c>
      <c r="D25" s="46">
        <v>0</v>
      </c>
      <c r="E25" s="46">
        <v>0</v>
      </c>
      <c r="F25" s="46">
        <v>0</v>
      </c>
      <c r="G25" s="46">
        <v>360775.17910500005</v>
      </c>
      <c r="H25" s="46">
        <v>0</v>
      </c>
      <c r="I25" s="46">
        <v>0</v>
      </c>
      <c r="J25" s="46">
        <v>0</v>
      </c>
      <c r="K25" s="46">
        <v>597527.47</v>
      </c>
      <c r="L25" s="46">
        <v>0</v>
      </c>
      <c r="M25" s="46">
        <v>0</v>
      </c>
      <c r="N25" s="46">
        <v>0</v>
      </c>
      <c r="O25" s="46">
        <v>1168895.759999997</v>
      </c>
      <c r="P25" s="46">
        <v>0</v>
      </c>
      <c r="Q25" s="46">
        <v>829709.7699999998</v>
      </c>
      <c r="R25" s="46">
        <v>0</v>
      </c>
      <c r="S25" s="46">
        <v>111249.51</v>
      </c>
      <c r="T25" s="46">
        <v>0</v>
      </c>
      <c r="U25" s="46">
        <v>27288.650000000005</v>
      </c>
      <c r="V25" s="46">
        <v>0</v>
      </c>
      <c r="W25" s="46">
        <v>0</v>
      </c>
      <c r="X25" s="46">
        <v>0</v>
      </c>
      <c r="Y25" s="46">
        <v>889518.11</v>
      </c>
      <c r="Z25" s="46">
        <v>0</v>
      </c>
      <c r="AA25" s="46">
        <v>40198.69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46">
        <v>0</v>
      </c>
      <c r="BA25" s="46">
        <v>0</v>
      </c>
      <c r="BB25" s="46">
        <v>0</v>
      </c>
      <c r="BC25" s="46">
        <v>0</v>
      </c>
      <c r="BD25" s="46">
        <v>0</v>
      </c>
      <c r="BE25" s="256">
        <f t="shared" si="0"/>
        <v>4025163.1391049963</v>
      </c>
      <c r="BF25" s="256">
        <f t="shared" si="1"/>
        <v>0</v>
      </c>
    </row>
    <row r="26" spans="1:58" ht="31.5">
      <c r="A26" s="202">
        <v>11</v>
      </c>
      <c r="B26" s="45" t="s">
        <v>809</v>
      </c>
      <c r="C26" s="46">
        <v>1490270.1900000002</v>
      </c>
      <c r="D26" s="46">
        <v>0</v>
      </c>
      <c r="E26" s="46">
        <v>0</v>
      </c>
      <c r="F26" s="46">
        <v>0</v>
      </c>
      <c r="G26" s="46">
        <v>84289.6310062</v>
      </c>
      <c r="H26" s="46">
        <v>172.68</v>
      </c>
      <c r="I26" s="46">
        <v>0</v>
      </c>
      <c r="J26" s="46">
        <v>0</v>
      </c>
      <c r="K26" s="46">
        <v>347001.93</v>
      </c>
      <c r="L26" s="46">
        <v>0</v>
      </c>
      <c r="M26" s="46">
        <v>0</v>
      </c>
      <c r="N26" s="46">
        <v>0</v>
      </c>
      <c r="O26" s="46">
        <v>344094.05</v>
      </c>
      <c r="P26" s="46">
        <v>0</v>
      </c>
      <c r="Q26" s="46">
        <v>0</v>
      </c>
      <c r="R26" s="46">
        <v>0</v>
      </c>
      <c r="S26" s="46">
        <v>262066.88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1043.3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46">
        <v>0</v>
      </c>
      <c r="BA26" s="46">
        <v>0</v>
      </c>
      <c r="BB26" s="46">
        <v>0</v>
      </c>
      <c r="BC26" s="46">
        <v>0</v>
      </c>
      <c r="BD26" s="46">
        <v>0</v>
      </c>
      <c r="BE26" s="256">
        <f t="shared" si="0"/>
        <v>2528765.9810062</v>
      </c>
      <c r="BF26" s="256">
        <f t="shared" si="1"/>
        <v>172.68</v>
      </c>
    </row>
    <row r="27" spans="1:58" ht="47.25">
      <c r="A27" s="202">
        <v>12</v>
      </c>
      <c r="B27" s="45" t="s">
        <v>810</v>
      </c>
      <c r="C27" s="46">
        <v>76614.65000000001</v>
      </c>
      <c r="D27" s="46">
        <v>0</v>
      </c>
      <c r="E27" s="46">
        <v>4877</v>
      </c>
      <c r="F27" s="46">
        <v>0</v>
      </c>
      <c r="G27" s="46">
        <v>72861.4610496</v>
      </c>
      <c r="H27" s="46">
        <v>0</v>
      </c>
      <c r="I27" s="46">
        <v>21546.34</v>
      </c>
      <c r="J27" s="46">
        <v>0</v>
      </c>
      <c r="K27" s="46">
        <v>1002061.45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5698.14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4429.09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256">
        <f t="shared" si="0"/>
        <v>1188088.1310496</v>
      </c>
      <c r="BF27" s="256">
        <f t="shared" si="1"/>
        <v>0</v>
      </c>
    </row>
    <row r="28" spans="1:61" ht="15.75">
      <c r="A28" s="202">
        <v>13</v>
      </c>
      <c r="B28" s="45" t="s">
        <v>811</v>
      </c>
      <c r="C28" s="46">
        <v>9049835.319999987</v>
      </c>
      <c r="D28" s="46">
        <v>26919.21</v>
      </c>
      <c r="E28" s="46">
        <v>1555742</v>
      </c>
      <c r="F28" s="46">
        <v>0</v>
      </c>
      <c r="G28" s="46">
        <v>2033339.1470928</v>
      </c>
      <c r="H28" s="46">
        <v>56.66</v>
      </c>
      <c r="I28" s="46">
        <v>2609992.73</v>
      </c>
      <c r="J28" s="46">
        <v>0</v>
      </c>
      <c r="K28" s="46">
        <v>4905668.05</v>
      </c>
      <c r="L28" s="46">
        <v>0</v>
      </c>
      <c r="M28" s="46">
        <v>4206256.0600000005</v>
      </c>
      <c r="N28" s="46">
        <v>0</v>
      </c>
      <c r="O28" s="46">
        <v>1741206.470000001</v>
      </c>
      <c r="P28" s="46">
        <v>0</v>
      </c>
      <c r="Q28" s="46">
        <v>1817985.4</v>
      </c>
      <c r="R28" s="46">
        <v>0</v>
      </c>
      <c r="S28" s="46">
        <v>925419.59</v>
      </c>
      <c r="T28" s="46">
        <v>0</v>
      </c>
      <c r="U28" s="46">
        <v>379884.1600000023</v>
      </c>
      <c r="V28" s="46">
        <v>0</v>
      </c>
      <c r="W28" s="46">
        <v>364205.79</v>
      </c>
      <c r="X28" s="46">
        <v>0</v>
      </c>
      <c r="Y28" s="46">
        <v>1819081.2000000002</v>
      </c>
      <c r="Z28" s="46">
        <v>0</v>
      </c>
      <c r="AA28" s="46">
        <v>179619.6</v>
      </c>
      <c r="AB28" s="46">
        <v>0</v>
      </c>
      <c r="AC28" s="46">
        <v>223163.95999999996</v>
      </c>
      <c r="AD28" s="46">
        <v>0</v>
      </c>
      <c r="AE28" s="46">
        <v>0</v>
      </c>
      <c r="AF28" s="46">
        <v>0</v>
      </c>
      <c r="AG28" s="46">
        <v>731542.07</v>
      </c>
      <c r="AH28" s="46">
        <v>0</v>
      </c>
      <c r="AI28" s="46">
        <v>0</v>
      </c>
      <c r="AJ28" s="46">
        <v>0</v>
      </c>
      <c r="AK28" s="46">
        <v>0</v>
      </c>
      <c r="AL28" s="46">
        <v>0</v>
      </c>
      <c r="AM28" s="46">
        <v>53922.85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39328.28</v>
      </c>
      <c r="AZ28" s="46">
        <v>0</v>
      </c>
      <c r="BA28" s="46">
        <v>0</v>
      </c>
      <c r="BB28" s="46">
        <v>0</v>
      </c>
      <c r="BC28" s="46">
        <v>0</v>
      </c>
      <c r="BD28" s="46">
        <v>0</v>
      </c>
      <c r="BE28" s="256">
        <f t="shared" si="0"/>
        <v>32636192.677092794</v>
      </c>
      <c r="BF28" s="256">
        <f t="shared" si="1"/>
        <v>26975.87</v>
      </c>
      <c r="BG28" s="118"/>
      <c r="BH28" s="118"/>
      <c r="BI28" s="118"/>
    </row>
    <row r="29" spans="1:58" s="118" customFormat="1" ht="15.75">
      <c r="A29" s="202">
        <v>14</v>
      </c>
      <c r="B29" s="45" t="s">
        <v>812</v>
      </c>
      <c r="C29" s="46">
        <v>0</v>
      </c>
      <c r="D29" s="46">
        <v>0</v>
      </c>
      <c r="E29" s="46">
        <v>0</v>
      </c>
      <c r="F29" s="46">
        <v>0</v>
      </c>
      <c r="G29" s="46">
        <v>317831.9349625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186059.13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4453.84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4157048.67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  <c r="AZ29" s="46">
        <v>0</v>
      </c>
      <c r="BA29" s="46">
        <v>0</v>
      </c>
      <c r="BB29" s="46">
        <v>0</v>
      </c>
      <c r="BC29" s="46">
        <v>0</v>
      </c>
      <c r="BD29" s="46">
        <v>0</v>
      </c>
      <c r="BE29" s="256">
        <f t="shared" si="0"/>
        <v>4665393.5749625</v>
      </c>
      <c r="BF29" s="256">
        <f t="shared" si="1"/>
        <v>0</v>
      </c>
    </row>
    <row r="30" spans="1:58" s="118" customFormat="1" ht="15.75">
      <c r="A30" s="202">
        <v>15</v>
      </c>
      <c r="B30" s="45" t="s">
        <v>813</v>
      </c>
      <c r="C30" s="46">
        <v>0</v>
      </c>
      <c r="D30" s="46">
        <v>0</v>
      </c>
      <c r="E30" s="46">
        <v>0</v>
      </c>
      <c r="F30" s="46">
        <v>0</v>
      </c>
      <c r="G30" s="46">
        <v>2618.9748</v>
      </c>
      <c r="H30" s="46">
        <v>0</v>
      </c>
      <c r="I30" s="46">
        <v>0</v>
      </c>
      <c r="J30" s="46">
        <v>0</v>
      </c>
      <c r="K30" s="46">
        <v>1825791.45</v>
      </c>
      <c r="L30" s="46">
        <v>0</v>
      </c>
      <c r="M30" s="46">
        <v>8391227.42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97080.95000000006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67877.86000000002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46">
        <v>0</v>
      </c>
      <c r="BA30" s="46">
        <v>0</v>
      </c>
      <c r="BB30" s="46">
        <v>0</v>
      </c>
      <c r="BC30" s="46">
        <v>0</v>
      </c>
      <c r="BD30" s="46">
        <v>0</v>
      </c>
      <c r="BE30" s="256">
        <f t="shared" si="0"/>
        <v>10384596.654799998</v>
      </c>
      <c r="BF30" s="256">
        <f t="shared" si="1"/>
        <v>0</v>
      </c>
    </row>
    <row r="31" spans="1:58" s="118" customFormat="1" ht="15.75">
      <c r="A31" s="202">
        <v>16</v>
      </c>
      <c r="B31" s="45" t="s">
        <v>814</v>
      </c>
      <c r="C31" s="46">
        <v>71781.45</v>
      </c>
      <c r="D31" s="46">
        <v>0</v>
      </c>
      <c r="E31" s="46">
        <v>55501</v>
      </c>
      <c r="F31" s="46">
        <v>0</v>
      </c>
      <c r="G31" s="46">
        <v>1618779.5838364</v>
      </c>
      <c r="H31" s="46">
        <v>0</v>
      </c>
      <c r="I31" s="46">
        <v>538272.46</v>
      </c>
      <c r="J31" s="46">
        <v>0</v>
      </c>
      <c r="K31" s="46">
        <v>1639308.5699999998</v>
      </c>
      <c r="L31" s="46">
        <v>2444.79</v>
      </c>
      <c r="M31" s="46">
        <v>223778.84</v>
      </c>
      <c r="N31" s="46">
        <v>0</v>
      </c>
      <c r="O31" s="46">
        <v>361788.06</v>
      </c>
      <c r="P31" s="46">
        <v>0</v>
      </c>
      <c r="Q31" s="46">
        <v>2211577.55</v>
      </c>
      <c r="R31" s="46">
        <v>0</v>
      </c>
      <c r="S31" s="46">
        <v>19900.809999999998</v>
      </c>
      <c r="T31" s="46">
        <v>0</v>
      </c>
      <c r="U31" s="46">
        <v>0</v>
      </c>
      <c r="V31" s="46">
        <v>0</v>
      </c>
      <c r="W31" s="46">
        <v>6224.23</v>
      </c>
      <c r="X31" s="46">
        <v>0</v>
      </c>
      <c r="Y31" s="46">
        <v>2894196.48</v>
      </c>
      <c r="Z31" s="46">
        <v>0</v>
      </c>
      <c r="AA31" s="46">
        <v>24950.920000000002</v>
      </c>
      <c r="AB31" s="46">
        <v>0</v>
      </c>
      <c r="AC31" s="46">
        <v>948934.0099999999</v>
      </c>
      <c r="AD31" s="46">
        <v>0</v>
      </c>
      <c r="AE31" s="46">
        <v>17090.679999999993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46">
        <v>1247800.02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46">
        <v>0</v>
      </c>
      <c r="BA31" s="46">
        <v>2663</v>
      </c>
      <c r="BB31" s="46">
        <v>0</v>
      </c>
      <c r="BC31" s="46">
        <v>0</v>
      </c>
      <c r="BD31" s="46">
        <v>0</v>
      </c>
      <c r="BE31" s="256">
        <f t="shared" si="0"/>
        <v>11882547.6638364</v>
      </c>
      <c r="BF31" s="256">
        <f t="shared" si="1"/>
        <v>2444.79</v>
      </c>
    </row>
    <row r="32" spans="1:58" s="118" customFormat="1" ht="15.75">
      <c r="A32" s="202">
        <v>17</v>
      </c>
      <c r="B32" s="211" t="s">
        <v>815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2423.21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46">
        <v>0</v>
      </c>
      <c r="BA32" s="46">
        <v>0</v>
      </c>
      <c r="BB32" s="46">
        <v>0</v>
      </c>
      <c r="BC32" s="46">
        <v>0</v>
      </c>
      <c r="BD32" s="46">
        <v>0</v>
      </c>
      <c r="BE32" s="256">
        <f t="shared" si="0"/>
        <v>2423.21</v>
      </c>
      <c r="BF32" s="256">
        <f t="shared" si="1"/>
        <v>0</v>
      </c>
    </row>
    <row r="33" spans="1:61" ht="15.75">
      <c r="A33" s="202">
        <v>18</v>
      </c>
      <c r="B33" s="170" t="s">
        <v>816</v>
      </c>
      <c r="C33" s="46">
        <v>1155711.3200000003</v>
      </c>
      <c r="D33" s="46">
        <v>0</v>
      </c>
      <c r="E33" s="46">
        <v>760036</v>
      </c>
      <c r="F33" s="46">
        <v>0</v>
      </c>
      <c r="G33" s="46">
        <v>3492225.5004108096</v>
      </c>
      <c r="H33" s="46">
        <v>0</v>
      </c>
      <c r="I33" s="46">
        <v>2334763.44</v>
      </c>
      <c r="J33" s="46">
        <v>0</v>
      </c>
      <c r="K33" s="46">
        <v>2338204.51</v>
      </c>
      <c r="L33" s="46">
        <v>0</v>
      </c>
      <c r="M33" s="46">
        <v>1767344.5900000003</v>
      </c>
      <c r="N33" s="46">
        <v>30.23</v>
      </c>
      <c r="O33" s="46">
        <v>2431336.379999991</v>
      </c>
      <c r="P33" s="46">
        <v>0</v>
      </c>
      <c r="Q33" s="46">
        <v>256977.21999999997</v>
      </c>
      <c r="R33" s="46">
        <v>0</v>
      </c>
      <c r="S33" s="46">
        <v>556371.1399999999</v>
      </c>
      <c r="T33" s="46">
        <v>0</v>
      </c>
      <c r="U33" s="46">
        <v>3952.13</v>
      </c>
      <c r="V33" s="46">
        <v>0</v>
      </c>
      <c r="W33" s="46">
        <v>0</v>
      </c>
      <c r="X33" s="46">
        <v>0</v>
      </c>
      <c r="Y33" s="46">
        <v>48315.41</v>
      </c>
      <c r="Z33" s="46">
        <v>0</v>
      </c>
      <c r="AA33" s="46">
        <v>88640.28000000003</v>
      </c>
      <c r="AB33" s="46">
        <v>0</v>
      </c>
      <c r="AC33" s="46">
        <v>532264.8400000001</v>
      </c>
      <c r="AD33" s="46">
        <v>0</v>
      </c>
      <c r="AE33" s="46">
        <v>374128.26999999257</v>
      </c>
      <c r="AF33" s="46">
        <v>0</v>
      </c>
      <c r="AG33" s="46">
        <v>0</v>
      </c>
      <c r="AH33" s="46">
        <v>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6">
        <v>0</v>
      </c>
      <c r="AZ33" s="46">
        <v>0</v>
      </c>
      <c r="BA33" s="46">
        <v>9</v>
      </c>
      <c r="BB33" s="46">
        <v>0</v>
      </c>
      <c r="BC33" s="46">
        <v>0</v>
      </c>
      <c r="BD33" s="46">
        <v>0</v>
      </c>
      <c r="BE33" s="256">
        <f t="shared" si="0"/>
        <v>16140280.030410795</v>
      </c>
      <c r="BF33" s="256">
        <f t="shared" si="1"/>
        <v>30.23</v>
      </c>
      <c r="BG33" s="118"/>
      <c r="BH33" s="118"/>
      <c r="BI33" s="118"/>
    </row>
    <row r="34" spans="1:76" s="206" customFormat="1" ht="18" customHeight="1">
      <c r="A34" s="271" t="s">
        <v>38</v>
      </c>
      <c r="B34" s="272"/>
      <c r="C34" s="256">
        <v>160743363.0400002</v>
      </c>
      <c r="D34" s="256">
        <v>9796264.47</v>
      </c>
      <c r="E34" s="256">
        <v>158758456</v>
      </c>
      <c r="F34" s="256">
        <v>0</v>
      </c>
      <c r="G34" s="256">
        <v>143333998.07200506</v>
      </c>
      <c r="H34" s="256">
        <v>77568.73999999999</v>
      </c>
      <c r="I34" s="256">
        <v>138407812.48000002</v>
      </c>
      <c r="J34" s="256">
        <v>206868.97692368</v>
      </c>
      <c r="K34" s="256">
        <v>125091961.02</v>
      </c>
      <c r="L34" s="256">
        <v>2185301.43</v>
      </c>
      <c r="M34" s="256">
        <v>104521861.67000002</v>
      </c>
      <c r="N34" s="256">
        <v>2512473.0172859</v>
      </c>
      <c r="O34" s="256">
        <v>96432826.26000002</v>
      </c>
      <c r="P34" s="256">
        <v>1018083.23</v>
      </c>
      <c r="Q34" s="256">
        <v>78348923.37</v>
      </c>
      <c r="R34" s="256">
        <v>0</v>
      </c>
      <c r="S34" s="256">
        <v>78337494.36000034</v>
      </c>
      <c r="T34" s="256">
        <v>0</v>
      </c>
      <c r="U34" s="256">
        <v>51988667.1967465</v>
      </c>
      <c r="V34" s="256">
        <v>0</v>
      </c>
      <c r="W34" s="256">
        <v>45565551.269999996</v>
      </c>
      <c r="X34" s="256">
        <v>0</v>
      </c>
      <c r="Y34" s="256">
        <v>43142181.55</v>
      </c>
      <c r="Z34" s="256">
        <v>0</v>
      </c>
      <c r="AA34" s="256">
        <v>15136038.40999979</v>
      </c>
      <c r="AB34" s="256">
        <v>0</v>
      </c>
      <c r="AC34" s="256">
        <v>13698389.359999998</v>
      </c>
      <c r="AD34" s="256">
        <v>0</v>
      </c>
      <c r="AE34" s="256">
        <v>11967012.590000901</v>
      </c>
      <c r="AF34" s="256">
        <v>0</v>
      </c>
      <c r="AG34" s="256">
        <v>10942718.1</v>
      </c>
      <c r="AH34" s="256">
        <v>9387984</v>
      </c>
      <c r="AI34" s="256">
        <v>9073191.84</v>
      </c>
      <c r="AJ34" s="256">
        <v>0</v>
      </c>
      <c r="AK34" s="256">
        <v>4157048.67</v>
      </c>
      <c r="AL34" s="256">
        <v>0</v>
      </c>
      <c r="AM34" s="256">
        <v>3405099.14</v>
      </c>
      <c r="AN34" s="256">
        <v>0</v>
      </c>
      <c r="AO34" s="256">
        <v>2940769.4822361935</v>
      </c>
      <c r="AP34" s="256">
        <v>0</v>
      </c>
      <c r="AQ34" s="256">
        <v>2484527.8399999985</v>
      </c>
      <c r="AR34" s="256">
        <v>0</v>
      </c>
      <c r="AS34" s="256">
        <v>2048498.4799999997</v>
      </c>
      <c r="AT34" s="256">
        <v>0</v>
      </c>
      <c r="AU34" s="256">
        <v>914404</v>
      </c>
      <c r="AV34" s="256">
        <v>0</v>
      </c>
      <c r="AW34" s="256">
        <v>584961.7599999999</v>
      </c>
      <c r="AX34" s="256">
        <v>0</v>
      </c>
      <c r="AY34" s="256">
        <v>556042.8099999945</v>
      </c>
      <c r="AZ34" s="256">
        <v>0</v>
      </c>
      <c r="BA34" s="256">
        <v>1305182</v>
      </c>
      <c r="BB34" s="256">
        <v>0</v>
      </c>
      <c r="BC34" s="46">
        <v>1872</v>
      </c>
      <c r="BD34" s="256">
        <v>0</v>
      </c>
      <c r="BE34" s="256">
        <f t="shared" si="0"/>
        <v>1303888852.7709887</v>
      </c>
      <c r="BF34" s="256">
        <f t="shared" si="1"/>
        <v>25184543.86420958</v>
      </c>
      <c r="BG34" s="118"/>
      <c r="BH34" s="118"/>
      <c r="BI34" s="118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</row>
    <row r="35" spans="1:76" s="206" customFormat="1" ht="17.25" customHeight="1">
      <c r="A35" s="269" t="s">
        <v>817</v>
      </c>
      <c r="B35" s="270"/>
      <c r="C35" s="263">
        <f>C34/$BE$34</f>
        <v>0.12327995802586457</v>
      </c>
      <c r="D35" s="264"/>
      <c r="E35" s="263">
        <f>E34/$BE$34</f>
        <v>0.12175766029643623</v>
      </c>
      <c r="F35" s="264"/>
      <c r="G35" s="263">
        <f>G34/$BE$34</f>
        <v>0.10992807996432793</v>
      </c>
      <c r="H35" s="264"/>
      <c r="I35" s="263">
        <f>I34/$BE$34</f>
        <v>0.10615000825097902</v>
      </c>
      <c r="J35" s="264"/>
      <c r="K35" s="263">
        <f>K34/$BE$34</f>
        <v>0.09593759525910357</v>
      </c>
      <c r="L35" s="264"/>
      <c r="M35" s="263">
        <f>M34/$BE$34</f>
        <v>0.08016163451959347</v>
      </c>
      <c r="N35" s="264"/>
      <c r="O35" s="263">
        <f>O34/$BE$34</f>
        <v>0.07395785772312083</v>
      </c>
      <c r="P35" s="264"/>
      <c r="Q35" s="263">
        <f>Q34/$BE$34</f>
        <v>0.060088651884319</v>
      </c>
      <c r="R35" s="264"/>
      <c r="S35" s="263">
        <f>S34/$BE$34</f>
        <v>0.06007988655898059</v>
      </c>
      <c r="T35" s="264"/>
      <c r="U35" s="263">
        <f>U34/$BE$34</f>
        <v>0.03987200832821112</v>
      </c>
      <c r="V35" s="264"/>
      <c r="W35" s="263">
        <f>W34/$BE$34</f>
        <v>0.034945886049386296</v>
      </c>
      <c r="X35" s="264"/>
      <c r="Y35" s="263">
        <f>Y34/$BE$34</f>
        <v>0.03308731527101825</v>
      </c>
      <c r="Z35" s="264"/>
      <c r="AA35" s="263">
        <f>AA34/$BE$34</f>
        <v>0.011608380866078499</v>
      </c>
      <c r="AB35" s="264"/>
      <c r="AC35" s="263">
        <f>AC34/$BE$34</f>
        <v>0.010505795283768672</v>
      </c>
      <c r="AD35" s="264"/>
      <c r="AE35" s="263">
        <f>AE34/$BE$34</f>
        <v>0.009177939181371891</v>
      </c>
      <c r="AF35" s="264"/>
      <c r="AG35" s="263">
        <f>AG34/$BE$34</f>
        <v>0.008392370313424213</v>
      </c>
      <c r="AH35" s="264"/>
      <c r="AI35" s="263">
        <f>AI34/$BE$34</f>
        <v>0.006958562319723726</v>
      </c>
      <c r="AJ35" s="264"/>
      <c r="AK35" s="265">
        <f>AK34/$BE$34</f>
        <v>0.003188192506719844</v>
      </c>
      <c r="AL35" s="266"/>
      <c r="AM35" s="265">
        <f>AM34/$BE$34</f>
        <v>0.002611494938977028</v>
      </c>
      <c r="AN35" s="266"/>
      <c r="AO35" s="265">
        <f>AO34/$BE$34</f>
        <v>0.0022553835597156546</v>
      </c>
      <c r="AP35" s="266"/>
      <c r="AQ35" s="265">
        <f>AQ34/$BE$34</f>
        <v>0.0019054751750656876</v>
      </c>
      <c r="AR35" s="266"/>
      <c r="AS35" s="265">
        <f>AS34/$BE$34</f>
        <v>0.0015710683281374691</v>
      </c>
      <c r="AT35" s="266"/>
      <c r="AU35" s="265">
        <f>AU34/$BE$34</f>
        <v>0.0007012898362132123</v>
      </c>
      <c r="AV35" s="266"/>
      <c r="AW35" s="265">
        <f>AW34/$BE$34</f>
        <v>0.0004486285458740254</v>
      </c>
      <c r="AX35" s="266"/>
      <c r="AY35" s="265">
        <f>AY34/$BE$34</f>
        <v>0.0004264495465378875</v>
      </c>
      <c r="AZ35" s="266"/>
      <c r="BA35" s="265">
        <f>BA34/$BE$34</f>
        <v>0.0010009917618562833</v>
      </c>
      <c r="BB35" s="266"/>
      <c r="BC35" s="265">
        <f>BC34/$BE$34</f>
        <v>1.435705195286912E-06</v>
      </c>
      <c r="BD35" s="266"/>
      <c r="BE35" s="263"/>
      <c r="BF35" s="264"/>
      <c r="BG35" s="118"/>
      <c r="BH35" s="118"/>
      <c r="BI35" s="118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</row>
    <row r="36" spans="1:61" ht="18" customHeight="1">
      <c r="A36" s="260" t="s">
        <v>834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261"/>
      <c r="R36" s="261"/>
      <c r="S36" s="118"/>
      <c r="T36" s="118"/>
      <c r="U36" s="118"/>
      <c r="V36" s="118"/>
      <c r="W36" s="261"/>
      <c r="X36" s="261"/>
      <c r="Y36" s="261"/>
      <c r="Z36" s="261"/>
      <c r="AA36" s="118"/>
      <c r="AB36" s="118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  <c r="AQ36" s="261"/>
      <c r="AR36" s="261"/>
      <c r="AS36" s="261"/>
      <c r="AT36" s="261"/>
      <c r="AU36" s="261"/>
      <c r="AV36" s="261"/>
      <c r="AW36" s="261"/>
      <c r="AX36" s="261"/>
      <c r="AY36" s="261"/>
      <c r="AZ36" s="261"/>
      <c r="BA36" s="261"/>
      <c r="BB36" s="261"/>
      <c r="BC36" s="261"/>
      <c r="BD36" s="261"/>
      <c r="BE36" s="261"/>
      <c r="BF36" s="261"/>
      <c r="BG36" s="261"/>
      <c r="BH36" s="118"/>
      <c r="BI36" s="118"/>
    </row>
    <row r="37" spans="3:61" ht="12.75">
      <c r="C37" s="380"/>
      <c r="D37" s="380"/>
      <c r="E37" s="380"/>
      <c r="F37" s="380"/>
      <c r="G37" s="380"/>
      <c r="H37" s="380"/>
      <c r="I37" s="380"/>
      <c r="J37" s="380"/>
      <c r="K37" s="380"/>
      <c r="L37" s="380"/>
      <c r="M37" s="380"/>
      <c r="N37" s="380"/>
      <c r="O37" s="380"/>
      <c r="P37" s="380"/>
      <c r="Q37" s="380"/>
      <c r="R37" s="380"/>
      <c r="S37" s="380"/>
      <c r="T37" s="380"/>
      <c r="U37" s="380"/>
      <c r="V37" s="380"/>
      <c r="W37" s="380"/>
      <c r="X37" s="380"/>
      <c r="Y37" s="380"/>
      <c r="Z37" s="380"/>
      <c r="AA37" s="380"/>
      <c r="AB37" s="380"/>
      <c r="AC37" s="380"/>
      <c r="AD37" s="380"/>
      <c r="AE37" s="380"/>
      <c r="AF37" s="380"/>
      <c r="AG37" s="380"/>
      <c r="AH37" s="380"/>
      <c r="AI37" s="380"/>
      <c r="AJ37" s="380"/>
      <c r="AK37" s="380"/>
      <c r="AL37" s="380"/>
      <c r="AM37" s="380"/>
      <c r="AN37" s="380"/>
      <c r="AO37" s="380"/>
      <c r="AP37" s="380"/>
      <c r="AQ37" s="380"/>
      <c r="AR37" s="380"/>
      <c r="AS37" s="380"/>
      <c r="AT37" s="380"/>
      <c r="AU37" s="380"/>
      <c r="AV37" s="380"/>
      <c r="AW37" s="380"/>
      <c r="AX37" s="380"/>
      <c r="AY37" s="380"/>
      <c r="AZ37" s="380"/>
      <c r="BA37" s="380"/>
      <c r="BB37" s="380"/>
      <c r="BC37" s="380"/>
      <c r="BD37" s="380"/>
      <c r="BE37" s="380"/>
      <c r="BF37" s="380"/>
      <c r="BG37" s="118"/>
      <c r="BH37" s="118"/>
      <c r="BI37" s="118"/>
    </row>
    <row r="38" spans="3:61" ht="12.75">
      <c r="C38" s="380"/>
      <c r="D38" s="380"/>
      <c r="E38" s="380"/>
      <c r="F38" s="380"/>
      <c r="G38" s="380"/>
      <c r="H38" s="380"/>
      <c r="I38" s="380"/>
      <c r="J38" s="380"/>
      <c r="K38" s="380"/>
      <c r="L38" s="380"/>
      <c r="M38" s="380"/>
      <c r="N38" s="380"/>
      <c r="O38" s="380"/>
      <c r="P38" s="380"/>
      <c r="Q38" s="380"/>
      <c r="R38" s="380"/>
      <c r="S38" s="380"/>
      <c r="T38" s="380"/>
      <c r="U38" s="380"/>
      <c r="V38" s="380"/>
      <c r="W38" s="380"/>
      <c r="X38" s="380"/>
      <c r="Y38" s="380"/>
      <c r="Z38" s="380"/>
      <c r="AA38" s="380"/>
      <c r="AB38" s="380"/>
      <c r="AC38" s="380"/>
      <c r="AD38" s="380"/>
      <c r="AE38" s="380"/>
      <c r="AF38" s="380"/>
      <c r="AG38" s="380"/>
      <c r="AH38" s="380"/>
      <c r="AI38" s="380"/>
      <c r="AJ38" s="380"/>
      <c r="AK38" s="380"/>
      <c r="AL38" s="380"/>
      <c r="AM38" s="380"/>
      <c r="AN38" s="380"/>
      <c r="AO38" s="380"/>
      <c r="AP38" s="380"/>
      <c r="AQ38" s="380"/>
      <c r="AR38" s="380"/>
      <c r="AS38" s="380"/>
      <c r="AT38" s="380"/>
      <c r="AU38" s="380"/>
      <c r="AV38" s="380"/>
      <c r="AW38" s="380"/>
      <c r="AX38" s="380"/>
      <c r="AY38" s="380"/>
      <c r="AZ38" s="380"/>
      <c r="BA38" s="380"/>
      <c r="BB38" s="380"/>
      <c r="BC38" s="380"/>
      <c r="BD38" s="380"/>
      <c r="BE38" s="380"/>
      <c r="BF38" s="380"/>
      <c r="BG38" s="118"/>
      <c r="BH38" s="118"/>
      <c r="BI38" s="118"/>
    </row>
    <row r="76" spans="1:5" ht="12.75">
      <c r="A76" s="249"/>
      <c r="B76" s="249"/>
      <c r="C76" s="249"/>
      <c r="D76" s="249"/>
      <c r="E76" s="249"/>
    </row>
    <row r="77" spans="1:5" ht="12.75">
      <c r="A77" s="252"/>
      <c r="B77" s="252"/>
      <c r="C77" s="252"/>
      <c r="D77" s="249"/>
      <c r="E77" s="249"/>
    </row>
    <row r="78" spans="1:5" ht="15.75">
      <c r="A78" s="253">
        <f>(BE5+BE7)/$BE$34</f>
        <v>0.049871142151201066</v>
      </c>
      <c r="B78" s="254" t="s">
        <v>823</v>
      </c>
      <c r="C78" s="252"/>
      <c r="D78" s="249"/>
      <c r="E78" s="249"/>
    </row>
    <row r="79" spans="1:5" ht="15.75">
      <c r="A79" s="253">
        <f>(BE8+BE21)/$BE$34</f>
        <v>0.6997277831639138</v>
      </c>
      <c r="B79" s="254" t="s">
        <v>824</v>
      </c>
      <c r="C79" s="252"/>
      <c r="D79" s="249"/>
      <c r="E79" s="249"/>
    </row>
    <row r="80" spans="1:5" ht="15.75">
      <c r="A80" s="253">
        <f>BE9/$BE$34</f>
        <v>0.005249606395095256</v>
      </c>
      <c r="B80" s="254" t="s">
        <v>825</v>
      </c>
      <c r="C80" s="252"/>
      <c r="D80" s="249"/>
      <c r="E80" s="249"/>
    </row>
    <row r="81" spans="1:5" ht="15.75">
      <c r="A81" s="253">
        <f>(BE10+BE26)/$BE$34</f>
        <v>0.00594987887326397</v>
      </c>
      <c r="B81" s="254" t="s">
        <v>826</v>
      </c>
      <c r="C81" s="252"/>
      <c r="D81" s="249"/>
      <c r="E81" s="249"/>
    </row>
    <row r="82" spans="1:5" ht="15.75">
      <c r="A82" s="253">
        <f>(BE11+BE27)/$BE$34</f>
        <v>0.0035546361033175814</v>
      </c>
      <c r="B82" s="254" t="s">
        <v>827</v>
      </c>
      <c r="C82" s="252"/>
      <c r="D82" s="249"/>
      <c r="E82" s="249"/>
    </row>
    <row r="83" spans="1:5" ht="15.75">
      <c r="A83" s="253">
        <f>BE12/$BE$34</f>
        <v>0.012097226295365445</v>
      </c>
      <c r="B83" s="254" t="s">
        <v>828</v>
      </c>
      <c r="C83" s="252"/>
      <c r="D83" s="249"/>
      <c r="E83" s="249"/>
    </row>
    <row r="84" spans="1:5" ht="15.75">
      <c r="A84" s="253">
        <f>(BE13+BE18)/$BE$34</f>
        <v>0.16548386223941314</v>
      </c>
      <c r="B84" s="254" t="s">
        <v>829</v>
      </c>
      <c r="C84" s="252"/>
      <c r="D84" s="249"/>
      <c r="E84" s="249"/>
    </row>
    <row r="85" spans="1:5" ht="15.75">
      <c r="A85" s="253">
        <f>BE28/$BE$34</f>
        <v>0.025029888558166024</v>
      </c>
      <c r="B85" s="254" t="s">
        <v>830</v>
      </c>
      <c r="C85" s="252"/>
      <c r="D85" s="249"/>
      <c r="E85" s="249"/>
    </row>
    <row r="86" spans="1:5" ht="15.75">
      <c r="A86" s="253">
        <f>SUM(BE29:BE32)/$BE$34</f>
        <v>0.020657405764576836</v>
      </c>
      <c r="B86" s="254" t="s">
        <v>831</v>
      </c>
      <c r="C86" s="252"/>
      <c r="D86" s="249"/>
      <c r="E86" s="249"/>
    </row>
    <row r="87" spans="1:5" ht="15.75">
      <c r="A87" s="253">
        <f>BE33/$BE$34</f>
        <v>0.012378570455687167</v>
      </c>
      <c r="B87" s="254" t="s">
        <v>832</v>
      </c>
      <c r="C87" s="252"/>
      <c r="D87" s="249"/>
      <c r="E87" s="249"/>
    </row>
    <row r="88" spans="1:5" ht="12.75">
      <c r="A88" s="252"/>
      <c r="B88" s="252"/>
      <c r="C88" s="252"/>
      <c r="D88" s="249"/>
      <c r="E88" s="249"/>
    </row>
    <row r="89" spans="1:5" ht="12.75">
      <c r="A89" s="252"/>
      <c r="B89" s="252"/>
      <c r="C89" s="252"/>
      <c r="D89" s="249"/>
      <c r="E89" s="249"/>
    </row>
    <row r="90" spans="1:5" ht="12.75">
      <c r="A90" s="249"/>
      <c r="B90" s="249"/>
      <c r="C90" s="249"/>
      <c r="D90" s="249"/>
      <c r="E90" s="249"/>
    </row>
  </sheetData>
  <sheetProtection/>
  <mergeCells count="60">
    <mergeCell ref="AI3:AJ3"/>
    <mergeCell ref="BC3:BD3"/>
    <mergeCell ref="I3:J3"/>
    <mergeCell ref="K3:L3"/>
    <mergeCell ref="M3:N3"/>
    <mergeCell ref="AU3:AV3"/>
    <mergeCell ref="B3:B4"/>
    <mergeCell ref="G3:H3"/>
    <mergeCell ref="E3:F3"/>
    <mergeCell ref="S3:T3"/>
    <mergeCell ref="AY3:AZ3"/>
    <mergeCell ref="AA3:AB3"/>
    <mergeCell ref="O3:P3"/>
    <mergeCell ref="BE3:BF3"/>
    <mergeCell ref="BA3:BB3"/>
    <mergeCell ref="AW3:AX3"/>
    <mergeCell ref="AG3:AH3"/>
    <mergeCell ref="Q3:R3"/>
    <mergeCell ref="AK3:AL3"/>
    <mergeCell ref="AE3:AF3"/>
    <mergeCell ref="AM3:AN3"/>
    <mergeCell ref="W3:X3"/>
    <mergeCell ref="A34:B34"/>
    <mergeCell ref="AS3:AT3"/>
    <mergeCell ref="AQ3:AR3"/>
    <mergeCell ref="U3:V3"/>
    <mergeCell ref="AO3:AP3"/>
    <mergeCell ref="AC3:AD3"/>
    <mergeCell ref="A3:A4"/>
    <mergeCell ref="Y3:Z3"/>
    <mergeCell ref="C3:D3"/>
    <mergeCell ref="A35:B35"/>
    <mergeCell ref="G35:H35"/>
    <mergeCell ref="C35:D35"/>
    <mergeCell ref="E35:F35"/>
    <mergeCell ref="I35:J35"/>
    <mergeCell ref="K35:L35"/>
    <mergeCell ref="M35:N35"/>
    <mergeCell ref="Q35:R35"/>
    <mergeCell ref="O35:P35"/>
    <mergeCell ref="W35:X35"/>
    <mergeCell ref="S35:T35"/>
    <mergeCell ref="AG35:AH35"/>
    <mergeCell ref="AQ35:AR35"/>
    <mergeCell ref="AS35:AT35"/>
    <mergeCell ref="AE35:AF35"/>
    <mergeCell ref="U35:V35"/>
    <mergeCell ref="AO35:AP35"/>
    <mergeCell ref="Y35:Z35"/>
    <mergeCell ref="AI35:AJ35"/>
    <mergeCell ref="BE35:BF35"/>
    <mergeCell ref="BA35:BB35"/>
    <mergeCell ref="AW35:AX35"/>
    <mergeCell ref="AU35:AV35"/>
    <mergeCell ref="AY35:AZ35"/>
    <mergeCell ref="AA35:AB35"/>
    <mergeCell ref="BC35:BD35"/>
    <mergeCell ref="AK35:AL35"/>
    <mergeCell ref="AC35:AD35"/>
    <mergeCell ref="AM35:AN35"/>
  </mergeCells>
  <printOptions horizontalCentered="1"/>
  <pageMargins left="0" right="0" top="0.35433070866141736" bottom="0.35433070866141736" header="0.31496062992125984" footer="0.31496062992125984"/>
  <pageSetup horizontalDpi="600" verticalDpi="600" orientation="landscape" paperSize="9" scale="30" r:id="rId2"/>
  <colBreaks count="1" manualBreakCount="1">
    <brk id="25" max="36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7"/>
  <sheetViews>
    <sheetView zoomScale="55" zoomScaleNormal="55" zoomScaleSheetLayoutView="70" zoomScalePageLayoutView="0" workbookViewId="0" topLeftCell="K4">
      <selection activeCell="A1" sqref="A1:O36"/>
    </sheetView>
  </sheetViews>
  <sheetFormatPr defaultColWidth="29.57421875" defaultRowHeight="12.75"/>
  <cols>
    <col min="1" max="1" width="59.140625" style="7" customWidth="1"/>
    <col min="2" max="74" width="42.00390625" style="7" customWidth="1"/>
    <col min="75" max="16384" width="29.57421875" style="7" customWidth="1"/>
  </cols>
  <sheetData>
    <row r="1" spans="1:15" ht="15.75">
      <c r="A1" s="348" t="s">
        <v>872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</row>
    <row r="2" spans="1:15" ht="10.5" customHeight="1">
      <c r="A2" s="348"/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</row>
    <row r="3" spans="1:15" ht="15.75" customHeight="1" hidden="1">
      <c r="A3" s="348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</row>
    <row r="4" spans="1:15" ht="15.75" customHeight="1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</row>
    <row r="5" spans="1:15" s="8" customFormat="1" ht="15.75">
      <c r="A5" s="325" t="s">
        <v>607</v>
      </c>
      <c r="B5" s="325" t="s">
        <v>64</v>
      </c>
      <c r="C5" s="325" t="s">
        <v>2</v>
      </c>
      <c r="D5" s="325" t="s">
        <v>613</v>
      </c>
      <c r="E5" s="325"/>
      <c r="F5" s="325" t="s">
        <v>65</v>
      </c>
      <c r="G5" s="325" t="s">
        <v>48</v>
      </c>
      <c r="H5" s="325" t="s">
        <v>63</v>
      </c>
      <c r="I5" s="325" t="s">
        <v>87</v>
      </c>
      <c r="J5" s="325"/>
      <c r="K5" s="325" t="s">
        <v>88</v>
      </c>
      <c r="L5" s="325"/>
      <c r="M5" s="325"/>
      <c r="N5" s="325" t="s">
        <v>99</v>
      </c>
      <c r="O5" s="325" t="s">
        <v>100</v>
      </c>
    </row>
    <row r="6" spans="1:15" s="68" customFormat="1" ht="47.25">
      <c r="A6" s="325"/>
      <c r="B6" s="325"/>
      <c r="C6" s="325"/>
      <c r="D6" s="67" t="s">
        <v>49</v>
      </c>
      <c r="E6" s="67" t="s">
        <v>96</v>
      </c>
      <c r="F6" s="325"/>
      <c r="G6" s="325"/>
      <c r="H6" s="325"/>
      <c r="I6" s="67" t="s">
        <v>49</v>
      </c>
      <c r="J6" s="67" t="s">
        <v>97</v>
      </c>
      <c r="K6" s="67" t="s">
        <v>49</v>
      </c>
      <c r="L6" s="67" t="s">
        <v>340</v>
      </c>
      <c r="M6" s="67" t="s">
        <v>98</v>
      </c>
      <c r="N6" s="325"/>
      <c r="O6" s="350"/>
    </row>
    <row r="7" spans="1:15" s="68" customFormat="1" ht="15.75">
      <c r="A7" s="45" t="s">
        <v>20</v>
      </c>
      <c r="B7" s="135">
        <v>3948680.726254225</v>
      </c>
      <c r="C7" s="135">
        <v>15270.72</v>
      </c>
      <c r="D7" s="135">
        <v>1371252.8283882085</v>
      </c>
      <c r="E7" s="135">
        <v>494822.05</v>
      </c>
      <c r="F7" s="135">
        <v>1060709.994585385</v>
      </c>
      <c r="G7" s="135">
        <v>0</v>
      </c>
      <c r="H7" s="135">
        <v>1129355.89</v>
      </c>
      <c r="I7" s="135">
        <v>1181281.9076457273</v>
      </c>
      <c r="J7" s="135">
        <v>396191</v>
      </c>
      <c r="K7" s="135">
        <v>0</v>
      </c>
      <c r="L7" s="135">
        <v>0</v>
      </c>
      <c r="M7" s="135">
        <v>0</v>
      </c>
      <c r="N7" s="135">
        <v>327.6454284063438</v>
      </c>
      <c r="O7" s="135">
        <v>2681193.2958818167</v>
      </c>
    </row>
    <row r="8" spans="1:15" s="68" customFormat="1" ht="47.25">
      <c r="A8" s="45" t="s">
        <v>538</v>
      </c>
      <c r="B8" s="135">
        <v>44037.69813085897</v>
      </c>
      <c r="C8" s="135">
        <v>383.91999999999996</v>
      </c>
      <c r="D8" s="135">
        <v>576.94</v>
      </c>
      <c r="E8" s="135">
        <v>0</v>
      </c>
      <c r="F8" s="135">
        <v>0</v>
      </c>
      <c r="G8" s="135">
        <v>0</v>
      </c>
      <c r="H8" s="135">
        <v>197.8</v>
      </c>
      <c r="I8" s="135">
        <v>20370</v>
      </c>
      <c r="J8" s="135">
        <v>0</v>
      </c>
      <c r="K8" s="135">
        <v>0</v>
      </c>
      <c r="L8" s="135">
        <v>0</v>
      </c>
      <c r="M8" s="135">
        <v>0</v>
      </c>
      <c r="N8" s="135">
        <v>1720.74</v>
      </c>
      <c r="O8" s="135">
        <v>273271.05408710823</v>
      </c>
    </row>
    <row r="9" spans="1:15" s="68" customFormat="1" ht="15.75">
      <c r="A9" s="45" t="s">
        <v>21</v>
      </c>
      <c r="B9" s="135">
        <v>661733.3184957773</v>
      </c>
      <c r="C9" s="135">
        <v>0</v>
      </c>
      <c r="D9" s="135">
        <v>146018.7369394722</v>
      </c>
      <c r="E9" s="135">
        <v>0</v>
      </c>
      <c r="F9" s="135">
        <v>112442.39976461475</v>
      </c>
      <c r="G9" s="135">
        <v>0</v>
      </c>
      <c r="H9" s="135">
        <v>429574.5500000002</v>
      </c>
      <c r="I9" s="135">
        <v>42090.129737348645</v>
      </c>
      <c r="J9" s="135">
        <v>0</v>
      </c>
      <c r="K9" s="135">
        <v>0</v>
      </c>
      <c r="L9" s="135">
        <v>0</v>
      </c>
      <c r="M9" s="135">
        <v>0</v>
      </c>
      <c r="N9" s="135">
        <v>1575.6600000001854</v>
      </c>
      <c r="O9" s="135">
        <v>28427.996290630883</v>
      </c>
    </row>
    <row r="10" spans="1:15" s="68" customFormat="1" ht="31.5">
      <c r="A10" s="45" t="s">
        <v>22</v>
      </c>
      <c r="B10" s="135">
        <v>46001395.57054409</v>
      </c>
      <c r="C10" s="135">
        <v>64.56</v>
      </c>
      <c r="D10" s="135">
        <v>31764265.512815278</v>
      </c>
      <c r="E10" s="135">
        <v>0</v>
      </c>
      <c r="F10" s="135">
        <v>16643315.744144024</v>
      </c>
      <c r="G10" s="135">
        <v>1982332.71</v>
      </c>
      <c r="H10" s="135">
        <v>26664055.06406627</v>
      </c>
      <c r="I10" s="135">
        <v>28918716.26809876</v>
      </c>
      <c r="J10" s="135">
        <v>0</v>
      </c>
      <c r="K10" s="135">
        <v>0</v>
      </c>
      <c r="L10" s="135">
        <v>0</v>
      </c>
      <c r="M10" s="135">
        <v>0</v>
      </c>
      <c r="N10" s="135">
        <v>2107099.933523855</v>
      </c>
      <c r="O10" s="135">
        <v>-859478.2076728</v>
      </c>
    </row>
    <row r="11" spans="1:15" s="68" customFormat="1" ht="31.5">
      <c r="A11" s="45" t="s">
        <v>23</v>
      </c>
      <c r="B11" s="135">
        <v>2749476.610272364</v>
      </c>
      <c r="C11" s="135">
        <v>0</v>
      </c>
      <c r="D11" s="135">
        <v>1557573.4701767727</v>
      </c>
      <c r="E11" s="135">
        <v>0</v>
      </c>
      <c r="F11" s="135">
        <v>507972.46831524884</v>
      </c>
      <c r="G11" s="135">
        <v>17603.350059690165</v>
      </c>
      <c r="H11" s="135">
        <v>391.566</v>
      </c>
      <c r="I11" s="135">
        <v>1449653.501666667</v>
      </c>
      <c r="J11" s="135">
        <v>0</v>
      </c>
      <c r="K11" s="135">
        <v>0</v>
      </c>
      <c r="L11" s="135">
        <v>0</v>
      </c>
      <c r="M11" s="135">
        <v>0</v>
      </c>
      <c r="N11" s="135">
        <v>0.007727549995706795</v>
      </c>
      <c r="O11" s="135">
        <v>1783931.1014274098</v>
      </c>
    </row>
    <row r="12" spans="1:15" s="68" customFormat="1" ht="15.75">
      <c r="A12" s="45" t="s">
        <v>24</v>
      </c>
      <c r="B12" s="135">
        <v>6605860.996223924</v>
      </c>
      <c r="C12" s="135">
        <v>0</v>
      </c>
      <c r="D12" s="135">
        <v>2834484.953461024</v>
      </c>
      <c r="E12" s="135">
        <v>0</v>
      </c>
      <c r="F12" s="135">
        <v>629367.8810680853</v>
      </c>
      <c r="G12" s="135">
        <v>0</v>
      </c>
      <c r="H12" s="135">
        <v>225319.0237</v>
      </c>
      <c r="I12" s="135">
        <v>3361844.5632099514</v>
      </c>
      <c r="J12" s="135">
        <v>0</v>
      </c>
      <c r="K12" s="135">
        <v>616104.6998028728</v>
      </c>
      <c r="L12" s="135">
        <v>616104.6998028728</v>
      </c>
      <c r="M12" s="135">
        <v>0</v>
      </c>
      <c r="N12" s="135">
        <v>-41053.94</v>
      </c>
      <c r="O12" s="135">
        <v>1452657.6943070437</v>
      </c>
    </row>
    <row r="13" spans="1:15" s="68" customFormat="1" ht="15.75">
      <c r="A13" s="45" t="s">
        <v>25</v>
      </c>
      <c r="B13" s="135">
        <v>1518746.5690735904</v>
      </c>
      <c r="C13" s="135">
        <v>293.37</v>
      </c>
      <c r="D13" s="135">
        <v>597180.691649271</v>
      </c>
      <c r="E13" s="135">
        <v>0</v>
      </c>
      <c r="F13" s="135">
        <v>263064.62821668055</v>
      </c>
      <c r="G13" s="135">
        <v>-637.0778577474852</v>
      </c>
      <c r="H13" s="135">
        <v>505482.4032785626</v>
      </c>
      <c r="I13" s="135">
        <v>2519408.410887507</v>
      </c>
      <c r="J13" s="135">
        <v>0</v>
      </c>
      <c r="K13" s="135">
        <v>0</v>
      </c>
      <c r="L13" s="135">
        <v>0</v>
      </c>
      <c r="M13" s="135">
        <v>0</v>
      </c>
      <c r="N13" s="135">
        <v>757062.36</v>
      </c>
      <c r="O13" s="135">
        <v>-1044640.1783047536</v>
      </c>
    </row>
    <row r="14" spans="1:15" s="68" customFormat="1" ht="31.5">
      <c r="A14" s="45" t="s">
        <v>26</v>
      </c>
      <c r="B14" s="135">
        <v>4371538.4308409365</v>
      </c>
      <c r="C14" s="135">
        <v>0</v>
      </c>
      <c r="D14" s="135">
        <v>735413.385087414</v>
      </c>
      <c r="E14" s="135">
        <v>0</v>
      </c>
      <c r="F14" s="135">
        <v>723518.7515028412</v>
      </c>
      <c r="G14" s="135">
        <v>194736.90679193445</v>
      </c>
      <c r="H14" s="135">
        <v>935022.8587376731</v>
      </c>
      <c r="I14" s="135">
        <v>3258052.640641701</v>
      </c>
      <c r="J14" s="135">
        <v>0</v>
      </c>
      <c r="K14" s="135">
        <v>0</v>
      </c>
      <c r="L14" s="135">
        <v>0</v>
      </c>
      <c r="M14" s="135">
        <v>0</v>
      </c>
      <c r="N14" s="135">
        <v>-2051501.7458189002</v>
      </c>
      <c r="O14" s="135">
        <v>1596996.5292691644</v>
      </c>
    </row>
    <row r="15" spans="1:15" s="68" customFormat="1" ht="31.5">
      <c r="A15" s="45" t="s">
        <v>27</v>
      </c>
      <c r="B15" s="135">
        <v>94005772.01262438</v>
      </c>
      <c r="C15" s="135">
        <v>1417682.2899999998</v>
      </c>
      <c r="D15" s="135">
        <v>42867515.55896572</v>
      </c>
      <c r="E15" s="135">
        <v>0</v>
      </c>
      <c r="F15" s="135">
        <v>11383984.898677152</v>
      </c>
      <c r="G15" s="135">
        <v>599715.4668584056</v>
      </c>
      <c r="H15" s="135">
        <v>14863276.348933632</v>
      </c>
      <c r="I15" s="135">
        <v>100841275.7167847</v>
      </c>
      <c r="J15" s="135">
        <v>0</v>
      </c>
      <c r="K15" s="135">
        <v>654946</v>
      </c>
      <c r="L15" s="135">
        <v>654946</v>
      </c>
      <c r="M15" s="135">
        <v>0</v>
      </c>
      <c r="N15" s="135">
        <v>10624464.025813382</v>
      </c>
      <c r="O15" s="135">
        <v>5585244.368313936</v>
      </c>
    </row>
    <row r="16" spans="1:15" s="68" customFormat="1" ht="15.75">
      <c r="A16" s="45" t="s">
        <v>601</v>
      </c>
      <c r="B16" s="135">
        <v>69518077.7009297</v>
      </c>
      <c r="C16" s="135">
        <v>1112142.3</v>
      </c>
      <c r="D16" s="135">
        <v>34282323.43168138</v>
      </c>
      <c r="E16" s="135">
        <v>0</v>
      </c>
      <c r="F16" s="135">
        <v>8392688.374461139</v>
      </c>
      <c r="G16" s="135">
        <v>555494.3300000001</v>
      </c>
      <c r="H16" s="135">
        <v>11878098.274822062</v>
      </c>
      <c r="I16" s="135">
        <v>74636654.48509513</v>
      </c>
      <c r="J16" s="135">
        <v>0</v>
      </c>
      <c r="K16" s="135">
        <v>654946</v>
      </c>
      <c r="L16" s="135">
        <v>654946</v>
      </c>
      <c r="M16" s="135">
        <v>0</v>
      </c>
      <c r="N16" s="135">
        <v>7219846.356020598</v>
      </c>
      <c r="O16" s="135">
        <v>9829037.260685278</v>
      </c>
    </row>
    <row r="17" spans="1:15" s="68" customFormat="1" ht="15.75">
      <c r="A17" s="45" t="s">
        <v>602</v>
      </c>
      <c r="B17" s="135">
        <v>20386134.865361445</v>
      </c>
      <c r="C17" s="135">
        <v>267879.73</v>
      </c>
      <c r="D17" s="135">
        <v>7119448.313082286</v>
      </c>
      <c r="E17" s="135">
        <v>0</v>
      </c>
      <c r="F17" s="135">
        <v>2286411.7883883053</v>
      </c>
      <c r="G17" s="135">
        <v>44221.13685840549</v>
      </c>
      <c r="H17" s="135">
        <v>2585388.277038215</v>
      </c>
      <c r="I17" s="135">
        <v>21556716.57129339</v>
      </c>
      <c r="J17" s="135">
        <v>0</v>
      </c>
      <c r="K17" s="135">
        <v>0</v>
      </c>
      <c r="L17" s="135">
        <v>0</v>
      </c>
      <c r="M17" s="135">
        <v>0</v>
      </c>
      <c r="N17" s="135">
        <v>6750567.952162198</v>
      </c>
      <c r="O17" s="135">
        <v>-7575245.826673585</v>
      </c>
    </row>
    <row r="18" spans="1:15" s="68" customFormat="1" ht="15.75">
      <c r="A18" s="45" t="s">
        <v>603</v>
      </c>
      <c r="B18" s="135">
        <v>3593676.1198020424</v>
      </c>
      <c r="C18" s="135">
        <v>37510.83</v>
      </c>
      <c r="D18" s="135">
        <v>1327015.414049379</v>
      </c>
      <c r="E18" s="135">
        <v>0</v>
      </c>
      <c r="F18" s="135">
        <v>659529.290339207</v>
      </c>
      <c r="G18" s="135">
        <v>0</v>
      </c>
      <c r="H18" s="135">
        <v>-56139.20088674249</v>
      </c>
      <c r="I18" s="135">
        <v>2571724.8217028137</v>
      </c>
      <c r="J18" s="135">
        <v>0</v>
      </c>
      <c r="K18" s="135">
        <v>0</v>
      </c>
      <c r="L18" s="135">
        <v>0</v>
      </c>
      <c r="M18" s="135">
        <v>0</v>
      </c>
      <c r="N18" s="135">
        <v>-2370652.3323694137</v>
      </c>
      <c r="O18" s="135">
        <v>4292450.1639214</v>
      </c>
    </row>
    <row r="19" spans="1:15" s="68" customFormat="1" ht="15.75">
      <c r="A19" s="45" t="s">
        <v>604</v>
      </c>
      <c r="B19" s="135">
        <v>507883.3265311991</v>
      </c>
      <c r="C19" s="135">
        <v>149.43</v>
      </c>
      <c r="D19" s="135">
        <v>138728.4001526845</v>
      </c>
      <c r="E19" s="135">
        <v>0</v>
      </c>
      <c r="F19" s="135">
        <v>45355.44548849999</v>
      </c>
      <c r="G19" s="135">
        <v>0</v>
      </c>
      <c r="H19" s="135">
        <v>455928.99796009995</v>
      </c>
      <c r="I19" s="135">
        <v>2076179.8386933336</v>
      </c>
      <c r="J19" s="135">
        <v>0</v>
      </c>
      <c r="K19" s="135">
        <v>0</v>
      </c>
      <c r="L19" s="135">
        <v>0</v>
      </c>
      <c r="M19" s="135">
        <v>0</v>
      </c>
      <c r="N19" s="135">
        <v>-975297.9500000001</v>
      </c>
      <c r="O19" s="135">
        <v>-960997.2296191577</v>
      </c>
    </row>
    <row r="20" spans="1:15" s="68" customFormat="1" ht="15.75">
      <c r="A20" s="45" t="s">
        <v>28</v>
      </c>
      <c r="B20" s="135">
        <v>4835597.148686382</v>
      </c>
      <c r="C20" s="135">
        <v>30397.519999999997</v>
      </c>
      <c r="D20" s="135">
        <v>2323035.1106695947</v>
      </c>
      <c r="E20" s="135">
        <v>0</v>
      </c>
      <c r="F20" s="135">
        <v>1147012.3190424417</v>
      </c>
      <c r="G20" s="135">
        <v>39782.1131415945</v>
      </c>
      <c r="H20" s="135">
        <v>571960.0753898356</v>
      </c>
      <c r="I20" s="135">
        <v>1687992.8185904245</v>
      </c>
      <c r="J20" s="135">
        <v>0</v>
      </c>
      <c r="K20" s="135">
        <v>0</v>
      </c>
      <c r="L20" s="135">
        <v>0</v>
      </c>
      <c r="M20" s="135">
        <v>0</v>
      </c>
      <c r="N20" s="135">
        <v>-2588009.9999999995</v>
      </c>
      <c r="O20" s="135">
        <v>2346526.7860117494</v>
      </c>
    </row>
    <row r="21" spans="1:15" s="68" customFormat="1" ht="31.5">
      <c r="A21" s="45" t="s">
        <v>605</v>
      </c>
      <c r="B21" s="135">
        <v>4823128.1068868805</v>
      </c>
      <c r="C21" s="135">
        <v>30397.519999999997</v>
      </c>
      <c r="D21" s="135">
        <v>2297716.7206695946</v>
      </c>
      <c r="E21" s="135">
        <v>0</v>
      </c>
      <c r="F21" s="135">
        <v>1147012.3190424417</v>
      </c>
      <c r="G21" s="135">
        <v>39782.1131415945</v>
      </c>
      <c r="H21" s="135">
        <v>571960.0753898356</v>
      </c>
      <c r="I21" s="135">
        <v>1651573.4185904246</v>
      </c>
      <c r="J21" s="135">
        <v>0</v>
      </c>
      <c r="K21" s="135">
        <v>0</v>
      </c>
      <c r="L21" s="135">
        <v>0</v>
      </c>
      <c r="M21" s="135">
        <v>0</v>
      </c>
      <c r="N21" s="135">
        <v>-2588009.9999999995</v>
      </c>
      <c r="O21" s="135">
        <v>2346526.7810193445</v>
      </c>
    </row>
    <row r="22" spans="1:15" s="68" customFormat="1" ht="15.75">
      <c r="A22" s="45" t="s">
        <v>606</v>
      </c>
      <c r="B22" s="135">
        <v>12469.041799500828</v>
      </c>
      <c r="C22" s="135">
        <v>0</v>
      </c>
      <c r="D22" s="135">
        <v>25318.39</v>
      </c>
      <c r="E22" s="135">
        <v>0</v>
      </c>
      <c r="F22" s="135">
        <v>0</v>
      </c>
      <c r="G22" s="135">
        <v>0</v>
      </c>
      <c r="H22" s="135">
        <v>0</v>
      </c>
      <c r="I22" s="135">
        <v>36419.399999999994</v>
      </c>
      <c r="J22" s="135">
        <v>0</v>
      </c>
      <c r="K22" s="135">
        <v>0</v>
      </c>
      <c r="L22" s="135">
        <v>0</v>
      </c>
      <c r="M22" s="135">
        <v>0</v>
      </c>
      <c r="N22" s="135">
        <v>0</v>
      </c>
      <c r="O22" s="135">
        <v>0.004992405171833525</v>
      </c>
    </row>
    <row r="23" spans="1:15" s="68" customFormat="1" ht="31.5">
      <c r="A23" s="45" t="s">
        <v>29</v>
      </c>
      <c r="B23" s="135">
        <v>168656715.56833118</v>
      </c>
      <c r="C23" s="135">
        <v>114261.54</v>
      </c>
      <c r="D23" s="135">
        <v>87559740.13304673</v>
      </c>
      <c r="E23" s="135">
        <v>5956285.24</v>
      </c>
      <c r="F23" s="135">
        <v>57653025.25710416</v>
      </c>
      <c r="G23" s="135">
        <v>-1316485.5674653247</v>
      </c>
      <c r="H23" s="135">
        <v>124598519.79360542</v>
      </c>
      <c r="I23" s="135">
        <v>434013807.04620504</v>
      </c>
      <c r="J23" s="135">
        <v>16916954.6</v>
      </c>
      <c r="K23" s="135">
        <v>0</v>
      </c>
      <c r="L23" s="135">
        <v>0</v>
      </c>
      <c r="M23" s="135">
        <v>0</v>
      </c>
      <c r="N23" s="135">
        <v>25018654.87079112</v>
      </c>
      <c r="O23" s="135">
        <v>23764332.576654173</v>
      </c>
    </row>
    <row r="24" spans="1:15" ht="15.75">
      <c r="A24" s="45" t="s">
        <v>534</v>
      </c>
      <c r="B24" s="135">
        <v>166370775.74325466</v>
      </c>
      <c r="C24" s="135">
        <v>18574.67</v>
      </c>
      <c r="D24" s="135">
        <v>86863616.71438716</v>
      </c>
      <c r="E24" s="135">
        <v>5956285.24</v>
      </c>
      <c r="F24" s="135">
        <v>56985485.035703115</v>
      </c>
      <c r="G24" s="135">
        <v>-1330017.92</v>
      </c>
      <c r="H24" s="135">
        <v>123355449.73582911</v>
      </c>
      <c r="I24" s="135">
        <v>427780814.52594835</v>
      </c>
      <c r="J24" s="135">
        <v>16916954.6</v>
      </c>
      <c r="K24" s="135">
        <v>0</v>
      </c>
      <c r="L24" s="135">
        <v>0</v>
      </c>
      <c r="M24" s="135">
        <v>0</v>
      </c>
      <c r="N24" s="135">
        <v>24427599.565776475</v>
      </c>
      <c r="O24" s="135">
        <v>22743564.215149906</v>
      </c>
    </row>
    <row r="25" spans="1:15" ht="15.75">
      <c r="A25" s="45" t="s">
        <v>535</v>
      </c>
      <c r="B25" s="135">
        <v>243122.60677094007</v>
      </c>
      <c r="C25" s="135">
        <v>0</v>
      </c>
      <c r="D25" s="135">
        <v>0</v>
      </c>
      <c r="E25" s="135">
        <v>0</v>
      </c>
      <c r="F25" s="135">
        <v>670.007038311671</v>
      </c>
      <c r="G25" s="135">
        <v>0</v>
      </c>
      <c r="H25" s="135">
        <v>292675.1241142126</v>
      </c>
      <c r="I25" s="135">
        <v>2811398.3528516535</v>
      </c>
      <c r="J25" s="135">
        <v>0</v>
      </c>
      <c r="K25" s="135">
        <v>0</v>
      </c>
      <c r="L25" s="135">
        <v>0</v>
      </c>
      <c r="M25" s="135">
        <v>0</v>
      </c>
      <c r="N25" s="135">
        <v>37714.44708629164</v>
      </c>
      <c r="O25" s="135">
        <v>0</v>
      </c>
    </row>
    <row r="26" spans="1:15" s="62" customFormat="1" ht="15.75">
      <c r="A26" s="45" t="s">
        <v>536</v>
      </c>
      <c r="B26" s="135">
        <v>4478.416830244607</v>
      </c>
      <c r="C26" s="135">
        <v>0</v>
      </c>
      <c r="D26" s="135">
        <v>179271.55163311737</v>
      </c>
      <c r="E26" s="135">
        <v>0</v>
      </c>
      <c r="F26" s="135">
        <v>409.2568967654885</v>
      </c>
      <c r="G26" s="135">
        <v>0</v>
      </c>
      <c r="H26" s="135">
        <v>11747.7</v>
      </c>
      <c r="I26" s="135">
        <v>193740.645</v>
      </c>
      <c r="J26" s="135">
        <v>0</v>
      </c>
      <c r="K26" s="135">
        <v>0</v>
      </c>
      <c r="L26" s="135">
        <v>0</v>
      </c>
      <c r="M26" s="135">
        <v>0</v>
      </c>
      <c r="N26" s="135">
        <v>0.004425390160321285</v>
      </c>
      <c r="O26" s="135">
        <v>0</v>
      </c>
    </row>
    <row r="27" spans="1:15" ht="15.75">
      <c r="A27" s="45" t="s">
        <v>537</v>
      </c>
      <c r="B27" s="135">
        <v>2038338.801475358</v>
      </c>
      <c r="C27" s="135">
        <v>95686.87</v>
      </c>
      <c r="D27" s="135">
        <v>516851.86702645343</v>
      </c>
      <c r="E27" s="135">
        <v>0</v>
      </c>
      <c r="F27" s="135">
        <v>666460.9574659705</v>
      </c>
      <c r="G27" s="135">
        <v>13532.352534675356</v>
      </c>
      <c r="H27" s="135">
        <v>938647.23366208</v>
      </c>
      <c r="I27" s="135">
        <v>3227853.5224050255</v>
      </c>
      <c r="J27" s="135">
        <v>0</v>
      </c>
      <c r="K27" s="135">
        <v>0</v>
      </c>
      <c r="L27" s="135">
        <v>0</v>
      </c>
      <c r="M27" s="135">
        <v>0</v>
      </c>
      <c r="N27" s="135">
        <v>553340.8535029627</v>
      </c>
      <c r="O27" s="135">
        <v>1020768.3615042702</v>
      </c>
    </row>
    <row r="28" spans="1:15" ht="47.25">
      <c r="A28" s="45" t="s">
        <v>30</v>
      </c>
      <c r="B28" s="135">
        <v>2174732.68</v>
      </c>
      <c r="C28" s="135">
        <v>1173.5</v>
      </c>
      <c r="D28" s="135">
        <v>1334722.5088220607</v>
      </c>
      <c r="E28" s="135">
        <v>0</v>
      </c>
      <c r="F28" s="135">
        <v>144644.6299</v>
      </c>
      <c r="G28" s="135">
        <v>0</v>
      </c>
      <c r="H28" s="135">
        <v>3886.72</v>
      </c>
      <c r="I28" s="135">
        <v>1230692.3710367866</v>
      </c>
      <c r="J28" s="135">
        <v>0</v>
      </c>
      <c r="K28" s="135">
        <v>88438.93319626285</v>
      </c>
      <c r="L28" s="135">
        <v>88438.93319626285</v>
      </c>
      <c r="M28" s="135">
        <v>0</v>
      </c>
      <c r="N28" s="135">
        <v>12858.95</v>
      </c>
      <c r="O28" s="135">
        <v>346933.4100419</v>
      </c>
    </row>
    <row r="29" spans="1:15" ht="47.25">
      <c r="A29" s="45" t="s">
        <v>31</v>
      </c>
      <c r="B29" s="135">
        <v>997881.1105248001</v>
      </c>
      <c r="C29" s="135">
        <v>3817.43</v>
      </c>
      <c r="D29" s="135">
        <v>313996.84240861924</v>
      </c>
      <c r="E29" s="135">
        <v>0</v>
      </c>
      <c r="F29" s="135">
        <v>91434.26710000001</v>
      </c>
      <c r="G29" s="135">
        <v>0</v>
      </c>
      <c r="H29" s="135">
        <v>0</v>
      </c>
      <c r="I29" s="135">
        <v>0</v>
      </c>
      <c r="J29" s="135">
        <v>0</v>
      </c>
      <c r="K29" s="135">
        <v>0</v>
      </c>
      <c r="L29" s="135">
        <v>0</v>
      </c>
      <c r="M29" s="135">
        <v>0</v>
      </c>
      <c r="N29" s="135">
        <v>21659.170000000006</v>
      </c>
      <c r="O29" s="135">
        <v>-115498.8</v>
      </c>
    </row>
    <row r="30" spans="1:15" ht="31.5">
      <c r="A30" s="45" t="s">
        <v>32</v>
      </c>
      <c r="B30" s="135">
        <v>10473034.25399085</v>
      </c>
      <c r="C30" s="135">
        <v>82262.63</v>
      </c>
      <c r="D30" s="135">
        <v>5024879.322958135</v>
      </c>
      <c r="E30" s="135">
        <v>0</v>
      </c>
      <c r="F30" s="135">
        <v>1741057.0554689688</v>
      </c>
      <c r="G30" s="135">
        <v>55134.600274115444</v>
      </c>
      <c r="H30" s="135">
        <v>2444558.1115341503</v>
      </c>
      <c r="I30" s="135">
        <v>8468998.368105099</v>
      </c>
      <c r="J30" s="135">
        <v>0</v>
      </c>
      <c r="K30" s="135">
        <v>0</v>
      </c>
      <c r="L30" s="135">
        <v>0</v>
      </c>
      <c r="M30" s="135">
        <v>0</v>
      </c>
      <c r="N30" s="135">
        <v>-2224659.0694514997</v>
      </c>
      <c r="O30" s="135">
        <v>4557493.042558281</v>
      </c>
    </row>
    <row r="31" spans="1:15" ht="15.75">
      <c r="A31" s="45" t="s">
        <v>33</v>
      </c>
      <c r="B31" s="135">
        <v>1843723.82</v>
      </c>
      <c r="C31" s="135">
        <v>0</v>
      </c>
      <c r="D31" s="135">
        <v>463596.4500000001</v>
      </c>
      <c r="E31" s="135">
        <v>0</v>
      </c>
      <c r="F31" s="135">
        <v>495314.52</v>
      </c>
      <c r="G31" s="135">
        <v>0</v>
      </c>
      <c r="H31" s="135">
        <v>853003.24</v>
      </c>
      <c r="I31" s="135">
        <v>1044011.5183333333</v>
      </c>
      <c r="J31" s="135">
        <v>0</v>
      </c>
      <c r="K31" s="135">
        <v>0</v>
      </c>
      <c r="L31" s="135">
        <v>0</v>
      </c>
      <c r="M31" s="135">
        <v>0</v>
      </c>
      <c r="N31" s="135">
        <v>0</v>
      </c>
      <c r="O31" s="135">
        <v>434109.95</v>
      </c>
    </row>
    <row r="32" spans="1:15" ht="15.75">
      <c r="A32" s="45" t="s">
        <v>34</v>
      </c>
      <c r="B32" s="135">
        <v>7367540.07</v>
      </c>
      <c r="C32" s="135">
        <v>0</v>
      </c>
      <c r="D32" s="135">
        <v>6764568.089971609</v>
      </c>
      <c r="E32" s="135">
        <v>0</v>
      </c>
      <c r="F32" s="135">
        <v>0</v>
      </c>
      <c r="G32" s="135">
        <v>0</v>
      </c>
      <c r="H32" s="135">
        <v>0</v>
      </c>
      <c r="I32" s="135">
        <v>14445845.41701316</v>
      </c>
      <c r="J32" s="135">
        <v>0</v>
      </c>
      <c r="K32" s="135">
        <v>0</v>
      </c>
      <c r="L32" s="135">
        <v>0</v>
      </c>
      <c r="M32" s="135">
        <v>0</v>
      </c>
      <c r="N32" s="135">
        <v>0</v>
      </c>
      <c r="O32" s="135">
        <v>0</v>
      </c>
    </row>
    <row r="33" spans="1:15" ht="31.5">
      <c r="A33" s="45" t="s">
        <v>35</v>
      </c>
      <c r="B33" s="135">
        <v>419564.6</v>
      </c>
      <c r="C33" s="135">
        <v>19500.33</v>
      </c>
      <c r="D33" s="135">
        <v>173220.01279264176</v>
      </c>
      <c r="E33" s="135">
        <v>0</v>
      </c>
      <c r="F33" s="135">
        <v>23704.983458600003</v>
      </c>
      <c r="G33" s="135">
        <v>3985.66</v>
      </c>
      <c r="H33" s="135">
        <v>7515.83</v>
      </c>
      <c r="I33" s="135">
        <v>140.9405159501842</v>
      </c>
      <c r="J33" s="135">
        <v>0</v>
      </c>
      <c r="K33" s="135">
        <v>0</v>
      </c>
      <c r="L33" s="135">
        <v>0</v>
      </c>
      <c r="M33" s="135">
        <v>0</v>
      </c>
      <c r="N33" s="135">
        <v>-539859.1635344</v>
      </c>
      <c r="O33" s="135">
        <v>2307793.44</v>
      </c>
    </row>
    <row r="34" spans="1:15" ht="15.75">
      <c r="A34" s="45" t="s">
        <v>36</v>
      </c>
      <c r="B34" s="135">
        <v>0</v>
      </c>
      <c r="C34" s="135">
        <v>0</v>
      </c>
      <c r="D34" s="135">
        <v>0</v>
      </c>
      <c r="E34" s="135">
        <v>0</v>
      </c>
      <c r="F34" s="135">
        <v>0</v>
      </c>
      <c r="G34" s="135">
        <v>0</v>
      </c>
      <c r="H34" s="135">
        <v>0</v>
      </c>
      <c r="I34" s="135">
        <v>0</v>
      </c>
      <c r="J34" s="135">
        <v>0</v>
      </c>
      <c r="K34" s="135">
        <v>0</v>
      </c>
      <c r="L34" s="135">
        <v>0</v>
      </c>
      <c r="M34" s="135">
        <v>0</v>
      </c>
      <c r="N34" s="135">
        <v>0</v>
      </c>
      <c r="O34" s="135">
        <v>0</v>
      </c>
    </row>
    <row r="35" spans="1:15" ht="15.75">
      <c r="A35" s="45" t="s">
        <v>37</v>
      </c>
      <c r="B35" s="135">
        <v>423552.5465187</v>
      </c>
      <c r="C35" s="135">
        <v>0</v>
      </c>
      <c r="D35" s="135">
        <v>111083.00837516917</v>
      </c>
      <c r="E35" s="135">
        <v>0</v>
      </c>
      <c r="F35" s="135">
        <v>28021.878316399998</v>
      </c>
      <c r="G35" s="135">
        <v>0</v>
      </c>
      <c r="H35" s="135">
        <v>83973.40999999999</v>
      </c>
      <c r="I35" s="135">
        <v>1927.995666392109</v>
      </c>
      <c r="J35" s="135">
        <v>0</v>
      </c>
      <c r="K35" s="135">
        <v>0</v>
      </c>
      <c r="L35" s="135">
        <v>0</v>
      </c>
      <c r="M35" s="135">
        <v>0</v>
      </c>
      <c r="N35" s="135">
        <v>0</v>
      </c>
      <c r="O35" s="135">
        <v>11401.18371250001</v>
      </c>
    </row>
    <row r="36" spans="1:15" ht="15.75">
      <c r="A36" s="42" t="s">
        <v>38</v>
      </c>
      <c r="B36" s="135">
        <v>357055546.0323813</v>
      </c>
      <c r="C36" s="135">
        <v>1684723.8899999997</v>
      </c>
      <c r="D36" s="135">
        <v>185942546.61652777</v>
      </c>
      <c r="E36" s="135">
        <v>6451107.29</v>
      </c>
      <c r="F36" s="135">
        <v>92648591.6766646</v>
      </c>
      <c r="G36" s="135">
        <v>1576168.161802668</v>
      </c>
      <c r="H36" s="135">
        <v>173315894.88524547</v>
      </c>
      <c r="I36" s="135">
        <v>602465739.6141387</v>
      </c>
      <c r="J36" s="135">
        <v>17313145.6</v>
      </c>
      <c r="K36" s="135">
        <v>1359489.6329991356</v>
      </c>
      <c r="L36" s="135">
        <v>1359489.6329991356</v>
      </c>
      <c r="M36" s="135">
        <v>0</v>
      </c>
      <c r="N36" s="135">
        <v>31098618.70447951</v>
      </c>
      <c r="O36" s="135">
        <v>44877424.18849104</v>
      </c>
    </row>
    <row r="37" ht="15.75">
      <c r="F37" s="69"/>
    </row>
  </sheetData>
  <sheetProtection/>
  <mergeCells count="12">
    <mergeCell ref="A1:O4"/>
    <mergeCell ref="H5:H6"/>
    <mergeCell ref="O5:O6"/>
    <mergeCell ref="K5:M5"/>
    <mergeCell ref="N5:N6"/>
    <mergeCell ref="G5:G6"/>
    <mergeCell ref="A5:A6"/>
    <mergeCell ref="F5:F6"/>
    <mergeCell ref="B5:B6"/>
    <mergeCell ref="C5:C6"/>
    <mergeCell ref="D5:E5"/>
    <mergeCell ref="I5:J5"/>
  </mergeCells>
  <printOptions horizontalCentered="1" verticalCentered="1"/>
  <pageMargins left="0.2755905511811024" right="0.2755905511811024" top="0.4330708661417323" bottom="0.5118110236220472" header="0.1968503937007874" footer="0.2362204724409449"/>
  <pageSetup horizontalDpi="300" verticalDpi="300" orientation="landscape" paperSize="9" scale="3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R37"/>
  <sheetViews>
    <sheetView zoomScale="55" zoomScaleNormal="55" zoomScalePageLayoutView="0" workbookViewId="0" topLeftCell="A1">
      <selection activeCell="A1" sqref="A1:P36"/>
    </sheetView>
  </sheetViews>
  <sheetFormatPr defaultColWidth="38.57421875" defaultRowHeight="12.75"/>
  <cols>
    <col min="1" max="16384" width="38.57421875" style="13" customWidth="1"/>
  </cols>
  <sheetData>
    <row r="1" spans="1:16" ht="31.5" customHeight="1">
      <c r="A1" s="351" t="s">
        <v>873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</row>
    <row r="2" spans="1:16" s="119" customFormat="1" ht="14.25" customHeight="1">
      <c r="A2" s="351"/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</row>
    <row r="3" spans="1:16" s="119" customFormat="1" ht="31.5" customHeight="1" hidden="1">
      <c r="A3" s="351"/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</row>
    <row r="4" spans="1:16" s="119" customFormat="1" ht="15.75">
      <c r="A4" s="351"/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</row>
    <row r="5" spans="1:16" ht="15.75">
      <c r="A5" s="325" t="s">
        <v>607</v>
      </c>
      <c r="B5" s="325" t="s">
        <v>548</v>
      </c>
      <c r="C5" s="325" t="s">
        <v>539</v>
      </c>
      <c r="D5" s="325" t="s">
        <v>540</v>
      </c>
      <c r="E5" s="325" t="s">
        <v>541</v>
      </c>
      <c r="F5" s="325" t="s">
        <v>50</v>
      </c>
      <c r="G5" s="325" t="s">
        <v>542</v>
      </c>
      <c r="H5" s="325" t="s">
        <v>543</v>
      </c>
      <c r="I5" s="325" t="s">
        <v>15</v>
      </c>
      <c r="J5" s="325"/>
      <c r="K5" s="325" t="s">
        <v>16</v>
      </c>
      <c r="L5" s="325"/>
      <c r="M5" s="325" t="s">
        <v>11</v>
      </c>
      <c r="N5" s="325"/>
      <c r="O5" s="325" t="s">
        <v>546</v>
      </c>
      <c r="P5" s="325" t="s">
        <v>547</v>
      </c>
    </row>
    <row r="6" spans="1:16" ht="63">
      <c r="A6" s="325"/>
      <c r="B6" s="325"/>
      <c r="C6" s="325"/>
      <c r="D6" s="325"/>
      <c r="E6" s="325"/>
      <c r="F6" s="325"/>
      <c r="G6" s="325"/>
      <c r="H6" s="325"/>
      <c r="I6" s="56" t="s">
        <v>49</v>
      </c>
      <c r="J6" s="67" t="s">
        <v>544</v>
      </c>
      <c r="K6" s="56" t="s">
        <v>49</v>
      </c>
      <c r="L6" s="67" t="s">
        <v>545</v>
      </c>
      <c r="M6" s="56" t="s">
        <v>49</v>
      </c>
      <c r="N6" s="67" t="s">
        <v>549</v>
      </c>
      <c r="O6" s="325"/>
      <c r="P6" s="325"/>
    </row>
    <row r="7" spans="1:16" s="70" customFormat="1" ht="15.75">
      <c r="A7" s="45" t="s">
        <v>20</v>
      </c>
      <c r="B7" s="155">
        <v>1</v>
      </c>
      <c r="C7" s="155">
        <v>0</v>
      </c>
      <c r="D7" s="155">
        <v>220.51</v>
      </c>
      <c r="E7" s="155">
        <v>0</v>
      </c>
      <c r="F7" s="155">
        <v>0</v>
      </c>
      <c r="G7" s="155">
        <v>1</v>
      </c>
      <c r="H7" s="155">
        <v>5100</v>
      </c>
      <c r="I7" s="155">
        <v>1.564664E-29</v>
      </c>
      <c r="J7" s="155">
        <v>0</v>
      </c>
      <c r="K7" s="155">
        <v>20830</v>
      </c>
      <c r="L7" s="155">
        <v>0</v>
      </c>
      <c r="M7" s="155">
        <v>0</v>
      </c>
      <c r="N7" s="155">
        <v>0</v>
      </c>
      <c r="O7" s="155">
        <v>0</v>
      </c>
      <c r="P7" s="155">
        <v>0</v>
      </c>
    </row>
    <row r="8" spans="1:16" s="70" customFormat="1" ht="63">
      <c r="A8" s="45" t="s">
        <v>538</v>
      </c>
      <c r="B8" s="155">
        <v>0</v>
      </c>
      <c r="C8" s="155">
        <v>0</v>
      </c>
      <c r="D8" s="155">
        <v>0</v>
      </c>
      <c r="E8" s="155">
        <v>0</v>
      </c>
      <c r="F8" s="155">
        <v>0</v>
      </c>
      <c r="G8" s="155">
        <v>0</v>
      </c>
      <c r="H8" s="155">
        <v>5100</v>
      </c>
      <c r="I8" s="155">
        <v>0</v>
      </c>
      <c r="J8" s="155">
        <v>0</v>
      </c>
      <c r="K8" s="155">
        <v>19720</v>
      </c>
      <c r="L8" s="155">
        <v>0</v>
      </c>
      <c r="M8" s="155">
        <v>0</v>
      </c>
      <c r="N8" s="155">
        <v>0</v>
      </c>
      <c r="O8" s="155">
        <v>0</v>
      </c>
      <c r="P8" s="155">
        <v>0</v>
      </c>
    </row>
    <row r="9" spans="1:16" s="70" customFormat="1" ht="15.75">
      <c r="A9" s="45" t="s">
        <v>21</v>
      </c>
      <c r="B9" s="155">
        <v>1</v>
      </c>
      <c r="C9" s="155">
        <v>0</v>
      </c>
      <c r="D9" s="155">
        <v>0</v>
      </c>
      <c r="E9" s="155">
        <v>0</v>
      </c>
      <c r="F9" s="155">
        <v>0</v>
      </c>
      <c r="G9" s="155">
        <v>0</v>
      </c>
      <c r="H9" s="155">
        <v>113.4</v>
      </c>
      <c r="I9" s="155">
        <v>1.564664E-29</v>
      </c>
      <c r="J9" s="155">
        <v>0</v>
      </c>
      <c r="K9" s="155">
        <v>1.95583E-15</v>
      </c>
      <c r="L9" s="155">
        <v>0</v>
      </c>
      <c r="M9" s="155">
        <v>0</v>
      </c>
      <c r="N9" s="155">
        <v>0</v>
      </c>
      <c r="O9" s="155">
        <v>0</v>
      </c>
      <c r="P9" s="155">
        <v>0</v>
      </c>
    </row>
    <row r="10" spans="1:16" s="70" customFormat="1" ht="63">
      <c r="A10" s="45" t="s">
        <v>22</v>
      </c>
      <c r="B10" s="155">
        <v>1</v>
      </c>
      <c r="C10" s="155">
        <v>0</v>
      </c>
      <c r="D10" s="155">
        <v>0</v>
      </c>
      <c r="E10" s="155">
        <v>0</v>
      </c>
      <c r="F10" s="155">
        <v>0</v>
      </c>
      <c r="G10" s="155">
        <v>0</v>
      </c>
      <c r="H10" s="155">
        <v>175962.59</v>
      </c>
      <c r="I10" s="155">
        <v>1.564664E-29</v>
      </c>
      <c r="J10" s="155">
        <v>0</v>
      </c>
      <c r="K10" s="155">
        <v>187580.42</v>
      </c>
      <c r="L10" s="155">
        <v>0</v>
      </c>
      <c r="M10" s="155">
        <v>0</v>
      </c>
      <c r="N10" s="155">
        <v>0</v>
      </c>
      <c r="O10" s="155">
        <v>0</v>
      </c>
      <c r="P10" s="155">
        <v>0</v>
      </c>
    </row>
    <row r="11" spans="1:16" s="70" customFormat="1" ht="31.5">
      <c r="A11" s="45" t="s">
        <v>23</v>
      </c>
      <c r="B11" s="155">
        <v>2</v>
      </c>
      <c r="C11" s="155">
        <v>61135314.39</v>
      </c>
      <c r="D11" s="155">
        <v>1018083.23</v>
      </c>
      <c r="E11" s="155">
        <v>207100.14</v>
      </c>
      <c r="F11" s="155">
        <v>0</v>
      </c>
      <c r="G11" s="155">
        <v>1</v>
      </c>
      <c r="H11" s="155">
        <v>0</v>
      </c>
      <c r="I11" s="155">
        <v>702111.3874000001</v>
      </c>
      <c r="J11" s="155">
        <v>0</v>
      </c>
      <c r="K11" s="155">
        <v>932850.0653460013</v>
      </c>
      <c r="L11" s="155">
        <v>0</v>
      </c>
      <c r="M11" s="155">
        <v>0</v>
      </c>
      <c r="N11" s="155">
        <v>0</v>
      </c>
      <c r="O11" s="155">
        <v>0</v>
      </c>
      <c r="P11" s="155">
        <v>0</v>
      </c>
    </row>
    <row r="12" spans="1:16" s="70" customFormat="1" ht="31.5">
      <c r="A12" s="45" t="s">
        <v>24</v>
      </c>
      <c r="B12" s="155">
        <v>0</v>
      </c>
      <c r="C12" s="155">
        <v>0</v>
      </c>
      <c r="D12" s="155">
        <v>34904.45</v>
      </c>
      <c r="E12" s="155">
        <v>0</v>
      </c>
      <c r="F12" s="155">
        <v>0</v>
      </c>
      <c r="G12" s="155">
        <v>1</v>
      </c>
      <c r="H12" s="155">
        <v>118893.20000000001</v>
      </c>
      <c r="I12" s="155">
        <v>121200.95999999999</v>
      </c>
      <c r="J12" s="155">
        <v>0</v>
      </c>
      <c r="K12" s="155">
        <v>46594.65440369617</v>
      </c>
      <c r="L12" s="155">
        <v>0</v>
      </c>
      <c r="M12" s="155">
        <v>0</v>
      </c>
      <c r="N12" s="155">
        <v>0</v>
      </c>
      <c r="O12" s="155">
        <v>0</v>
      </c>
      <c r="P12" s="155">
        <v>0</v>
      </c>
    </row>
    <row r="13" spans="1:16" s="70" customFormat="1" ht="31.5">
      <c r="A13" s="45" t="s">
        <v>25</v>
      </c>
      <c r="B13" s="155">
        <v>4</v>
      </c>
      <c r="C13" s="155">
        <v>159550451.995224</v>
      </c>
      <c r="D13" s="155">
        <v>226445.83775038</v>
      </c>
      <c r="E13" s="155">
        <v>38540.920133884</v>
      </c>
      <c r="F13" s="155">
        <v>0</v>
      </c>
      <c r="G13" s="155">
        <v>25</v>
      </c>
      <c r="H13" s="155">
        <v>2874661.9752854</v>
      </c>
      <c r="I13" s="155">
        <v>5237.566118117252</v>
      </c>
      <c r="J13" s="155">
        <v>0</v>
      </c>
      <c r="K13" s="155">
        <v>3267383.8415339</v>
      </c>
      <c r="L13" s="155">
        <v>0</v>
      </c>
      <c r="M13" s="155">
        <v>0</v>
      </c>
      <c r="N13" s="155">
        <v>0</v>
      </c>
      <c r="O13" s="155">
        <v>83981.5305</v>
      </c>
      <c r="P13" s="155">
        <v>181757.14</v>
      </c>
    </row>
    <row r="14" spans="1:16" s="70" customFormat="1" ht="31.5">
      <c r="A14" s="45" t="s">
        <v>26</v>
      </c>
      <c r="B14" s="155">
        <v>6</v>
      </c>
      <c r="C14" s="155">
        <v>0</v>
      </c>
      <c r="D14" s="155">
        <v>427622.475617</v>
      </c>
      <c r="E14" s="155">
        <v>139475.04864179998</v>
      </c>
      <c r="F14" s="155">
        <v>0</v>
      </c>
      <c r="G14" s="155">
        <v>0</v>
      </c>
      <c r="H14" s="155">
        <v>48388.798864</v>
      </c>
      <c r="I14" s="155">
        <v>244913.6652219308</v>
      </c>
      <c r="J14" s="155">
        <v>0</v>
      </c>
      <c r="K14" s="155">
        <v>116970.46598489999</v>
      </c>
      <c r="L14" s="155">
        <v>0</v>
      </c>
      <c r="M14" s="155">
        <v>0</v>
      </c>
      <c r="N14" s="155">
        <v>0</v>
      </c>
      <c r="O14" s="155">
        <v>0</v>
      </c>
      <c r="P14" s="155">
        <v>0</v>
      </c>
    </row>
    <row r="15" spans="1:16" s="70" customFormat="1" ht="31.5">
      <c r="A15" s="45" t="s">
        <v>27</v>
      </c>
      <c r="B15" s="155">
        <v>11</v>
      </c>
      <c r="C15" s="155">
        <v>2223857112.9743423</v>
      </c>
      <c r="D15" s="155">
        <v>13687082.9608422</v>
      </c>
      <c r="E15" s="155">
        <v>2247658.1649518</v>
      </c>
      <c r="F15" s="155">
        <v>667739.85</v>
      </c>
      <c r="G15" s="155">
        <v>47</v>
      </c>
      <c r="H15" s="155">
        <v>1577731.3689438</v>
      </c>
      <c r="I15" s="155">
        <v>9490932.810022518</v>
      </c>
      <c r="J15" s="155">
        <v>0</v>
      </c>
      <c r="K15" s="155">
        <v>4875379.955343854</v>
      </c>
      <c r="L15" s="155">
        <v>0</v>
      </c>
      <c r="M15" s="155">
        <v>0</v>
      </c>
      <c r="N15" s="155">
        <v>0</v>
      </c>
      <c r="O15" s="155">
        <v>8980177.85</v>
      </c>
      <c r="P15" s="155">
        <v>-2594.37</v>
      </c>
    </row>
    <row r="16" spans="1:16" s="70" customFormat="1" ht="15.75">
      <c r="A16" s="45" t="s">
        <v>601</v>
      </c>
      <c r="B16" s="155">
        <v>3</v>
      </c>
      <c r="C16" s="155">
        <v>2194811869.0615</v>
      </c>
      <c r="D16" s="155">
        <v>11604852.67</v>
      </c>
      <c r="E16" s="155">
        <v>1376865.19</v>
      </c>
      <c r="F16" s="155">
        <v>667739.85</v>
      </c>
      <c r="G16" s="155">
        <v>33</v>
      </c>
      <c r="H16" s="155">
        <v>141820.24</v>
      </c>
      <c r="I16" s="155">
        <v>8336695.950351318</v>
      </c>
      <c r="J16" s="155">
        <v>0</v>
      </c>
      <c r="K16" s="155">
        <v>2758435.265355451</v>
      </c>
      <c r="L16" s="155">
        <v>0</v>
      </c>
      <c r="M16" s="155">
        <v>0</v>
      </c>
      <c r="N16" s="155">
        <v>0</v>
      </c>
      <c r="O16" s="155">
        <v>8954039.33</v>
      </c>
      <c r="P16" s="155">
        <v>0</v>
      </c>
    </row>
    <row r="17" spans="1:16" s="70" customFormat="1" ht="31.5">
      <c r="A17" s="45" t="s">
        <v>602</v>
      </c>
      <c r="B17" s="155">
        <v>8</v>
      </c>
      <c r="C17" s="155">
        <v>29045243.912842</v>
      </c>
      <c r="D17" s="155">
        <v>2082063.6308422</v>
      </c>
      <c r="E17" s="155">
        <v>870792.9749518</v>
      </c>
      <c r="F17" s="155">
        <v>0</v>
      </c>
      <c r="G17" s="155">
        <v>12</v>
      </c>
      <c r="H17" s="155">
        <v>1434105.8489438002</v>
      </c>
      <c r="I17" s="155">
        <v>1149730.1896712012</v>
      </c>
      <c r="J17" s="155">
        <v>0</v>
      </c>
      <c r="K17" s="155">
        <v>2092075.7636716606</v>
      </c>
      <c r="L17" s="155">
        <v>0</v>
      </c>
      <c r="M17" s="155">
        <v>0</v>
      </c>
      <c r="N17" s="155">
        <v>0</v>
      </c>
      <c r="O17" s="155">
        <v>26138.52</v>
      </c>
      <c r="P17" s="155">
        <v>-2594.37</v>
      </c>
    </row>
    <row r="18" spans="1:16" s="70" customFormat="1" ht="31.5">
      <c r="A18" s="45" t="s">
        <v>603</v>
      </c>
      <c r="B18" s="155">
        <v>0</v>
      </c>
      <c r="C18" s="155">
        <v>0</v>
      </c>
      <c r="D18" s="155">
        <v>166.66</v>
      </c>
      <c r="E18" s="155">
        <v>0</v>
      </c>
      <c r="F18" s="155">
        <v>0</v>
      </c>
      <c r="G18" s="155">
        <v>2</v>
      </c>
      <c r="H18" s="155">
        <v>1805.28</v>
      </c>
      <c r="I18" s="155">
        <v>4506.67</v>
      </c>
      <c r="J18" s="155">
        <v>0</v>
      </c>
      <c r="K18" s="155">
        <v>24868.92631674245</v>
      </c>
      <c r="L18" s="155">
        <v>0</v>
      </c>
      <c r="M18" s="155">
        <v>0</v>
      </c>
      <c r="N18" s="155">
        <v>0</v>
      </c>
      <c r="O18" s="155">
        <v>0</v>
      </c>
      <c r="P18" s="155">
        <v>0</v>
      </c>
    </row>
    <row r="19" spans="1:16" s="70" customFormat="1" ht="31.5">
      <c r="A19" s="45" t="s">
        <v>604</v>
      </c>
      <c r="B19" s="155">
        <v>0</v>
      </c>
      <c r="C19" s="155">
        <v>0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55">
        <v>0</v>
      </c>
      <c r="P19" s="155">
        <v>0</v>
      </c>
    </row>
    <row r="20" spans="1:16" s="70" customFormat="1" ht="31.5">
      <c r="A20" s="45" t="s">
        <v>28</v>
      </c>
      <c r="B20" s="155">
        <v>1</v>
      </c>
      <c r="C20" s="155">
        <v>0</v>
      </c>
      <c r="D20" s="155">
        <v>323673.44</v>
      </c>
      <c r="E20" s="155">
        <v>14353.37</v>
      </c>
      <c r="F20" s="155">
        <v>0</v>
      </c>
      <c r="G20" s="155">
        <v>0</v>
      </c>
      <c r="H20" s="155">
        <v>35593.44</v>
      </c>
      <c r="I20" s="155">
        <v>12376.949486469903</v>
      </c>
      <c r="J20" s="155">
        <v>0</v>
      </c>
      <c r="K20" s="155">
        <v>95237.67</v>
      </c>
      <c r="L20" s="155">
        <v>0</v>
      </c>
      <c r="M20" s="155">
        <v>0</v>
      </c>
      <c r="N20" s="155">
        <v>0</v>
      </c>
      <c r="O20" s="155">
        <v>15927.63</v>
      </c>
      <c r="P20" s="155">
        <v>0</v>
      </c>
    </row>
    <row r="21" spans="1:16" s="70" customFormat="1" ht="31.5">
      <c r="A21" s="45" t="s">
        <v>605</v>
      </c>
      <c r="B21" s="155">
        <v>1</v>
      </c>
      <c r="C21" s="155">
        <v>0</v>
      </c>
      <c r="D21" s="155">
        <v>323673.44</v>
      </c>
      <c r="E21" s="155">
        <v>14353.37</v>
      </c>
      <c r="F21" s="155">
        <v>0</v>
      </c>
      <c r="G21" s="155">
        <v>0</v>
      </c>
      <c r="H21" s="155">
        <v>35593.44</v>
      </c>
      <c r="I21" s="155">
        <v>12376.949486469903</v>
      </c>
      <c r="J21" s="155">
        <v>0</v>
      </c>
      <c r="K21" s="155">
        <v>95237.67</v>
      </c>
      <c r="L21" s="155">
        <v>0</v>
      </c>
      <c r="M21" s="155">
        <v>0</v>
      </c>
      <c r="N21" s="155">
        <v>0</v>
      </c>
      <c r="O21" s="155">
        <v>15927.63</v>
      </c>
      <c r="P21" s="155">
        <v>0</v>
      </c>
    </row>
    <row r="22" spans="1:16" s="70" customFormat="1" ht="31.5">
      <c r="A22" s="45" t="s">
        <v>606</v>
      </c>
      <c r="B22" s="155">
        <v>0</v>
      </c>
      <c r="C22" s="155">
        <v>0</v>
      </c>
      <c r="D22" s="155">
        <v>0</v>
      </c>
      <c r="E22" s="155">
        <v>0</v>
      </c>
      <c r="F22" s="155">
        <v>0</v>
      </c>
      <c r="G22" s="155">
        <v>0</v>
      </c>
      <c r="H22" s="155">
        <v>0</v>
      </c>
      <c r="I22" s="155">
        <v>0</v>
      </c>
      <c r="J22" s="155">
        <v>0</v>
      </c>
      <c r="K22" s="155">
        <v>0</v>
      </c>
      <c r="L22" s="155">
        <v>0</v>
      </c>
      <c r="M22" s="155">
        <v>0</v>
      </c>
      <c r="N22" s="155">
        <v>0</v>
      </c>
      <c r="O22" s="155">
        <v>0</v>
      </c>
      <c r="P22" s="155">
        <v>0</v>
      </c>
    </row>
    <row r="23" spans="1:16" s="70" customFormat="1" ht="47.25">
      <c r="A23" s="45" t="s">
        <v>29</v>
      </c>
      <c r="B23" s="155">
        <v>2</v>
      </c>
      <c r="C23" s="155">
        <v>0</v>
      </c>
      <c r="D23" s="155">
        <v>9436887.39</v>
      </c>
      <c r="E23" s="155">
        <v>0</v>
      </c>
      <c r="F23" s="155">
        <v>195583</v>
      </c>
      <c r="G23" s="155">
        <v>16</v>
      </c>
      <c r="H23" s="155">
        <v>2134984.139999999</v>
      </c>
      <c r="I23" s="155">
        <v>2588768.738630137</v>
      </c>
      <c r="J23" s="155">
        <v>0</v>
      </c>
      <c r="K23" s="155">
        <v>5136800.77</v>
      </c>
      <c r="L23" s="155">
        <v>0</v>
      </c>
      <c r="M23" s="155">
        <v>0</v>
      </c>
      <c r="N23" s="155">
        <v>0</v>
      </c>
      <c r="O23" s="155">
        <v>0</v>
      </c>
      <c r="P23" s="155">
        <v>0</v>
      </c>
    </row>
    <row r="24" spans="1:70" ht="31.5">
      <c r="A24" s="45" t="s">
        <v>534</v>
      </c>
      <c r="B24" s="155">
        <v>1</v>
      </c>
      <c r="C24" s="155">
        <v>0</v>
      </c>
      <c r="D24" s="155">
        <v>9387991.64</v>
      </c>
      <c r="E24" s="155">
        <v>0</v>
      </c>
      <c r="F24" s="155">
        <v>195583</v>
      </c>
      <c r="G24" s="155">
        <v>16</v>
      </c>
      <c r="H24" s="155">
        <v>2134984.139999999</v>
      </c>
      <c r="I24" s="155">
        <v>2588768.738630137</v>
      </c>
      <c r="J24" s="155">
        <v>0</v>
      </c>
      <c r="K24" s="155">
        <v>5136800.77</v>
      </c>
      <c r="L24" s="155">
        <v>0</v>
      </c>
      <c r="M24" s="155">
        <v>0</v>
      </c>
      <c r="N24" s="155">
        <v>0</v>
      </c>
      <c r="O24" s="155">
        <v>0</v>
      </c>
      <c r="P24" s="155">
        <v>0</v>
      </c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</row>
    <row r="25" spans="1:70" ht="15.75">
      <c r="A25" s="45" t="s">
        <v>535</v>
      </c>
      <c r="B25" s="155">
        <v>1</v>
      </c>
      <c r="C25" s="155">
        <v>0</v>
      </c>
      <c r="D25" s="155">
        <v>48895.75</v>
      </c>
      <c r="E25" s="155">
        <v>0</v>
      </c>
      <c r="F25" s="155">
        <v>0</v>
      </c>
      <c r="G25" s="155">
        <v>0</v>
      </c>
      <c r="H25" s="155">
        <v>0</v>
      </c>
      <c r="I25" s="155">
        <v>0</v>
      </c>
      <c r="J25" s="155">
        <v>0</v>
      </c>
      <c r="K25" s="155">
        <v>0</v>
      </c>
      <c r="L25" s="155">
        <v>0</v>
      </c>
      <c r="M25" s="155">
        <v>0</v>
      </c>
      <c r="N25" s="155">
        <v>0</v>
      </c>
      <c r="O25" s="155">
        <v>0</v>
      </c>
      <c r="P25" s="155">
        <v>0</v>
      </c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</row>
    <row r="26" spans="1:70" s="66" customFormat="1" ht="31.5">
      <c r="A26" s="45" t="s">
        <v>536</v>
      </c>
      <c r="B26" s="155">
        <v>0</v>
      </c>
      <c r="C26" s="155">
        <v>0</v>
      </c>
      <c r="D26" s="155">
        <v>0</v>
      </c>
      <c r="E26" s="155">
        <v>0</v>
      </c>
      <c r="F26" s="155">
        <v>0</v>
      </c>
      <c r="G26" s="155">
        <v>0</v>
      </c>
      <c r="H26" s="155">
        <v>0</v>
      </c>
      <c r="I26" s="155">
        <v>0</v>
      </c>
      <c r="J26" s="155">
        <v>0</v>
      </c>
      <c r="K26" s="155">
        <v>0</v>
      </c>
      <c r="L26" s="155">
        <v>0</v>
      </c>
      <c r="M26" s="155">
        <v>0</v>
      </c>
      <c r="N26" s="155">
        <v>0</v>
      </c>
      <c r="O26" s="155">
        <v>0</v>
      </c>
      <c r="P26" s="155">
        <v>0</v>
      </c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</row>
    <row r="27" spans="1:70" ht="15.75">
      <c r="A27" s="45" t="s">
        <v>537</v>
      </c>
      <c r="B27" s="155">
        <v>0</v>
      </c>
      <c r="C27" s="155">
        <v>0</v>
      </c>
      <c r="D27" s="155">
        <v>0</v>
      </c>
      <c r="E27" s="155">
        <v>0</v>
      </c>
      <c r="F27" s="155">
        <v>0</v>
      </c>
      <c r="G27" s="155">
        <v>0</v>
      </c>
      <c r="H27" s="155">
        <v>0</v>
      </c>
      <c r="I27" s="155">
        <v>0</v>
      </c>
      <c r="J27" s="155">
        <v>0</v>
      </c>
      <c r="K27" s="155">
        <v>0</v>
      </c>
      <c r="L27" s="155">
        <v>0</v>
      </c>
      <c r="M27" s="155">
        <v>0</v>
      </c>
      <c r="N27" s="155">
        <v>0</v>
      </c>
      <c r="O27" s="155">
        <v>0</v>
      </c>
      <c r="P27" s="155">
        <v>0</v>
      </c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</row>
    <row r="28" spans="1:16" ht="63">
      <c r="A28" s="45" t="s">
        <v>30</v>
      </c>
      <c r="B28" s="155">
        <v>0</v>
      </c>
      <c r="C28" s="155">
        <v>0</v>
      </c>
      <c r="D28" s="155">
        <v>172.68</v>
      </c>
      <c r="E28" s="155">
        <v>0</v>
      </c>
      <c r="F28" s="155">
        <v>0</v>
      </c>
      <c r="G28" s="155">
        <v>2</v>
      </c>
      <c r="H28" s="155">
        <v>42347.49</v>
      </c>
      <c r="I28" s="155">
        <v>25.7</v>
      </c>
      <c r="J28" s="155">
        <v>0</v>
      </c>
      <c r="K28" s="155">
        <v>32949.46</v>
      </c>
      <c r="L28" s="155">
        <v>0</v>
      </c>
      <c r="M28" s="155">
        <v>0</v>
      </c>
      <c r="N28" s="155">
        <v>0</v>
      </c>
      <c r="O28" s="155">
        <v>0</v>
      </c>
      <c r="P28" s="155">
        <v>0</v>
      </c>
    </row>
    <row r="29" spans="1:16" ht="63">
      <c r="A29" s="45" t="s">
        <v>31</v>
      </c>
      <c r="B29" s="155">
        <v>0</v>
      </c>
      <c r="C29" s="155">
        <v>0</v>
      </c>
      <c r="D29" s="155">
        <v>0</v>
      </c>
      <c r="E29" s="155">
        <v>0</v>
      </c>
      <c r="F29" s="155">
        <v>0</v>
      </c>
      <c r="G29" s="155">
        <v>0</v>
      </c>
      <c r="H29" s="155">
        <v>0</v>
      </c>
      <c r="I29" s="155">
        <v>0</v>
      </c>
      <c r="J29" s="155">
        <v>0</v>
      </c>
      <c r="K29" s="155">
        <v>0</v>
      </c>
      <c r="L29" s="155">
        <v>0</v>
      </c>
      <c r="M29" s="155">
        <v>0</v>
      </c>
      <c r="N29" s="155">
        <v>0</v>
      </c>
      <c r="O29" s="155">
        <v>0</v>
      </c>
      <c r="P29" s="155">
        <v>0</v>
      </c>
    </row>
    <row r="30" spans="1:16" ht="31.5">
      <c r="A30" s="45" t="s">
        <v>32</v>
      </c>
      <c r="B30" s="155">
        <v>2</v>
      </c>
      <c r="C30" s="155">
        <v>0</v>
      </c>
      <c r="D30" s="155">
        <v>26975.87</v>
      </c>
      <c r="E30" s="155">
        <v>1501.71</v>
      </c>
      <c r="F30" s="155">
        <v>0</v>
      </c>
      <c r="G30" s="155">
        <v>2</v>
      </c>
      <c r="H30" s="155">
        <v>62831.399999999994</v>
      </c>
      <c r="I30" s="155">
        <v>11770.660630136988</v>
      </c>
      <c r="J30" s="155">
        <v>0</v>
      </c>
      <c r="K30" s="155">
        <v>4800</v>
      </c>
      <c r="L30" s="155">
        <v>0</v>
      </c>
      <c r="M30" s="155">
        <v>0</v>
      </c>
      <c r="N30" s="155">
        <v>0</v>
      </c>
      <c r="O30" s="155">
        <v>1947.54</v>
      </c>
      <c r="P30" s="155">
        <v>0</v>
      </c>
    </row>
    <row r="31" spans="1:16" ht="15.75">
      <c r="A31" s="45" t="s">
        <v>33</v>
      </c>
      <c r="B31" s="155">
        <v>0</v>
      </c>
      <c r="C31" s="155">
        <v>0</v>
      </c>
      <c r="D31" s="155">
        <v>0</v>
      </c>
      <c r="E31" s="155">
        <v>0</v>
      </c>
      <c r="F31" s="155">
        <v>0</v>
      </c>
      <c r="G31" s="155">
        <v>0</v>
      </c>
      <c r="H31" s="155">
        <v>0</v>
      </c>
      <c r="I31" s="155">
        <v>0</v>
      </c>
      <c r="J31" s="155">
        <v>0</v>
      </c>
      <c r="K31" s="155">
        <v>0</v>
      </c>
      <c r="L31" s="155">
        <v>0</v>
      </c>
      <c r="M31" s="155">
        <v>0</v>
      </c>
      <c r="N31" s="155">
        <v>0</v>
      </c>
      <c r="O31" s="155">
        <v>0</v>
      </c>
      <c r="P31" s="155">
        <v>0</v>
      </c>
    </row>
    <row r="32" spans="1:16" ht="15.75">
      <c r="A32" s="45" t="s">
        <v>34</v>
      </c>
      <c r="B32" s="155">
        <v>0</v>
      </c>
      <c r="C32" s="155">
        <v>0</v>
      </c>
      <c r="D32" s="155">
        <v>0</v>
      </c>
      <c r="E32" s="155">
        <v>0</v>
      </c>
      <c r="F32" s="155">
        <v>0</v>
      </c>
      <c r="G32" s="155">
        <v>0</v>
      </c>
      <c r="H32" s="155">
        <v>0</v>
      </c>
      <c r="I32" s="155">
        <v>0</v>
      </c>
      <c r="J32" s="155">
        <v>0</v>
      </c>
      <c r="K32" s="155">
        <v>0</v>
      </c>
      <c r="L32" s="155">
        <v>0</v>
      </c>
      <c r="M32" s="155">
        <v>0</v>
      </c>
      <c r="N32" s="155">
        <v>0</v>
      </c>
      <c r="O32" s="155">
        <v>0</v>
      </c>
      <c r="P32" s="155">
        <v>0</v>
      </c>
    </row>
    <row r="33" spans="1:16" ht="31.5">
      <c r="A33" s="45" t="s">
        <v>35</v>
      </c>
      <c r="B33" s="155">
        <v>2</v>
      </c>
      <c r="C33" s="155">
        <v>4889575</v>
      </c>
      <c r="D33" s="155">
        <v>2444.79</v>
      </c>
      <c r="E33" s="155">
        <v>521.35</v>
      </c>
      <c r="F33" s="155">
        <v>0</v>
      </c>
      <c r="G33" s="155">
        <v>0</v>
      </c>
      <c r="H33" s="155">
        <v>0</v>
      </c>
      <c r="I33" s="155">
        <v>1402.059031962</v>
      </c>
      <c r="J33" s="155">
        <v>0</v>
      </c>
      <c r="K33" s="155">
        <v>0</v>
      </c>
      <c r="L33" s="155">
        <v>0</v>
      </c>
      <c r="M33" s="155">
        <v>0</v>
      </c>
      <c r="N33" s="155">
        <v>0</v>
      </c>
      <c r="O33" s="155">
        <v>0</v>
      </c>
      <c r="P33" s="155">
        <v>0</v>
      </c>
    </row>
    <row r="34" spans="1:16" ht="31.5">
      <c r="A34" s="45" t="s">
        <v>36</v>
      </c>
      <c r="B34" s="155">
        <v>0</v>
      </c>
      <c r="C34" s="155">
        <v>0</v>
      </c>
      <c r="D34" s="155">
        <v>0</v>
      </c>
      <c r="E34" s="155">
        <v>0</v>
      </c>
      <c r="F34" s="155">
        <v>0</v>
      </c>
      <c r="G34" s="155">
        <v>0</v>
      </c>
      <c r="H34" s="155">
        <v>0</v>
      </c>
      <c r="I34" s="155">
        <v>0</v>
      </c>
      <c r="J34" s="155">
        <v>0</v>
      </c>
      <c r="K34" s="155">
        <v>0</v>
      </c>
      <c r="L34" s="155">
        <v>0</v>
      </c>
      <c r="M34" s="155">
        <v>0</v>
      </c>
      <c r="N34" s="155">
        <v>0</v>
      </c>
      <c r="O34" s="155">
        <v>0</v>
      </c>
      <c r="P34" s="155">
        <v>0</v>
      </c>
    </row>
    <row r="35" spans="1:16" ht="15.75">
      <c r="A35" s="45" t="s">
        <v>37</v>
      </c>
      <c r="B35" s="155">
        <v>2</v>
      </c>
      <c r="C35" s="155">
        <v>0</v>
      </c>
      <c r="D35" s="155">
        <v>30.23</v>
      </c>
      <c r="E35" s="155">
        <v>0</v>
      </c>
      <c r="F35" s="155">
        <v>0</v>
      </c>
      <c r="G35" s="155">
        <v>0</v>
      </c>
      <c r="H35" s="155">
        <v>155.68</v>
      </c>
      <c r="I35" s="155">
        <v>1.564664E-29</v>
      </c>
      <c r="J35" s="155">
        <v>0</v>
      </c>
      <c r="K35" s="155">
        <v>1548.68</v>
      </c>
      <c r="L35" s="155">
        <v>0</v>
      </c>
      <c r="M35" s="155">
        <v>0</v>
      </c>
      <c r="N35" s="155">
        <v>0</v>
      </c>
      <c r="O35" s="155">
        <v>0</v>
      </c>
      <c r="P35" s="155">
        <v>0</v>
      </c>
    </row>
    <row r="36" spans="1:16" ht="15.75">
      <c r="A36" s="42" t="s">
        <v>38</v>
      </c>
      <c r="B36" s="155">
        <v>35</v>
      </c>
      <c r="C36" s="155">
        <v>2449432454.359566</v>
      </c>
      <c r="D36" s="155">
        <v>25184543.86420958</v>
      </c>
      <c r="E36" s="155">
        <v>2649150.703727484</v>
      </c>
      <c r="F36" s="155">
        <v>863322.85</v>
      </c>
      <c r="G36" s="155">
        <v>95</v>
      </c>
      <c r="H36" s="155">
        <v>7076763.483093199</v>
      </c>
      <c r="I36" s="155">
        <v>13178740.496541273</v>
      </c>
      <c r="J36" s="155">
        <v>0</v>
      </c>
      <c r="K36" s="155">
        <v>14718925.982612347</v>
      </c>
      <c r="L36" s="155">
        <v>0</v>
      </c>
      <c r="M36" s="155">
        <v>0</v>
      </c>
      <c r="N36" s="155">
        <v>0</v>
      </c>
      <c r="O36" s="155">
        <v>9082034.5505</v>
      </c>
      <c r="P36" s="155">
        <v>179162.77000000002</v>
      </c>
    </row>
    <row r="37" ht="15.75">
      <c r="A37" s="72"/>
    </row>
  </sheetData>
  <sheetProtection/>
  <mergeCells count="14">
    <mergeCell ref="K5:L5"/>
    <mergeCell ref="A5:A6"/>
    <mergeCell ref="I5:J5"/>
    <mergeCell ref="B5:B6"/>
    <mergeCell ref="C5:C6"/>
    <mergeCell ref="D5:D6"/>
    <mergeCell ref="E5:E6"/>
    <mergeCell ref="F5:F6"/>
    <mergeCell ref="A1:P4"/>
    <mergeCell ref="M5:N5"/>
    <mergeCell ref="O5:O6"/>
    <mergeCell ref="P5:P6"/>
    <mergeCell ref="G5:G6"/>
    <mergeCell ref="H5:H6"/>
  </mergeCells>
  <printOptions horizontalCentered="1" verticalCentered="1"/>
  <pageMargins left="0.2755905511811024" right="0.2755905511811024" top="0.3937007874015748" bottom="0.31496062992125984" header="0.1968503937007874" footer="0.2362204724409449"/>
  <pageSetup horizontalDpi="300" verticalDpi="300" orientation="landscape" paperSize="9" scale="3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4"/>
  <sheetViews>
    <sheetView zoomScale="70" zoomScaleNormal="70" zoomScaleSheetLayoutView="85" zoomScalePageLayoutView="0" workbookViewId="0" topLeftCell="A9">
      <selection activeCell="A1" sqref="A1:H34"/>
    </sheetView>
  </sheetViews>
  <sheetFormatPr defaultColWidth="9.140625" defaultRowHeight="12.75"/>
  <cols>
    <col min="1" max="1" width="57.57421875" style="73" customWidth="1"/>
    <col min="2" max="4" width="25.7109375" style="73" customWidth="1"/>
    <col min="5" max="6" width="21.7109375" style="73" customWidth="1"/>
    <col min="7" max="7" width="27.7109375" style="73" customWidth="1"/>
    <col min="8" max="8" width="16.7109375" style="73" bestFit="1" customWidth="1"/>
    <col min="9" max="16384" width="9.140625" style="73" customWidth="1"/>
  </cols>
  <sheetData>
    <row r="1" spans="1:15" ht="37.5" customHeight="1">
      <c r="A1" s="352" t="s">
        <v>874</v>
      </c>
      <c r="B1" s="352"/>
      <c r="C1" s="352"/>
      <c r="D1" s="352"/>
      <c r="E1" s="352"/>
      <c r="F1" s="352"/>
      <c r="G1" s="352"/>
      <c r="H1" s="352"/>
      <c r="I1" s="74"/>
      <c r="J1" s="74"/>
      <c r="K1" s="74"/>
      <c r="L1" s="74"/>
      <c r="M1" s="74"/>
      <c r="N1" s="74"/>
      <c r="O1" s="74"/>
    </row>
    <row r="2" spans="1:8" ht="15.75">
      <c r="A2" s="353" t="s">
        <v>607</v>
      </c>
      <c r="B2" s="356" t="s">
        <v>115</v>
      </c>
      <c r="C2" s="357"/>
      <c r="D2" s="357"/>
      <c r="E2" s="357"/>
      <c r="F2" s="357"/>
      <c r="G2" s="357"/>
      <c r="H2" s="358"/>
    </row>
    <row r="3" spans="1:8" ht="15.75" customHeight="1">
      <c r="A3" s="354"/>
      <c r="B3" s="359"/>
      <c r="C3" s="360"/>
      <c r="D3" s="360"/>
      <c r="E3" s="360"/>
      <c r="F3" s="360"/>
      <c r="G3" s="360"/>
      <c r="H3" s="361"/>
    </row>
    <row r="4" spans="1:8" ht="47.25">
      <c r="A4" s="355"/>
      <c r="B4" s="43" t="s">
        <v>3</v>
      </c>
      <c r="C4" s="42" t="s">
        <v>89</v>
      </c>
      <c r="D4" s="42" t="s">
        <v>4</v>
      </c>
      <c r="E4" s="42" t="s">
        <v>5</v>
      </c>
      <c r="F4" s="42" t="s">
        <v>423</v>
      </c>
      <c r="G4" s="42" t="s">
        <v>568</v>
      </c>
      <c r="H4" s="42" t="s">
        <v>569</v>
      </c>
    </row>
    <row r="5" spans="1:8" ht="15.75">
      <c r="A5" s="45" t="s">
        <v>20</v>
      </c>
      <c r="B5" s="190">
        <v>331557</v>
      </c>
      <c r="C5" s="190">
        <v>19098629.53874856</v>
      </c>
      <c r="D5" s="190">
        <v>7521821</v>
      </c>
      <c r="E5" s="190">
        <v>5633573.28</v>
      </c>
      <c r="F5" s="190">
        <v>9920314.047</v>
      </c>
      <c r="G5" s="190">
        <v>4497162.51636055</v>
      </c>
      <c r="H5" s="190">
        <v>0</v>
      </c>
    </row>
    <row r="6" spans="1:8" ht="47.25">
      <c r="A6" s="45" t="s">
        <v>538</v>
      </c>
      <c r="B6" s="190">
        <v>0</v>
      </c>
      <c r="C6" s="190">
        <v>0</v>
      </c>
      <c r="D6" s="190">
        <v>0</v>
      </c>
      <c r="E6" s="190">
        <v>0</v>
      </c>
      <c r="F6" s="190">
        <v>0</v>
      </c>
      <c r="G6" s="190">
        <v>0</v>
      </c>
      <c r="H6" s="190">
        <v>0</v>
      </c>
    </row>
    <row r="7" spans="1:8" ht="15.75">
      <c r="A7" s="45" t="s">
        <v>21</v>
      </c>
      <c r="B7" s="190">
        <v>0</v>
      </c>
      <c r="C7" s="190">
        <v>0</v>
      </c>
      <c r="D7" s="190">
        <v>0</v>
      </c>
      <c r="E7" s="190">
        <v>0</v>
      </c>
      <c r="F7" s="190">
        <v>0</v>
      </c>
      <c r="G7" s="190">
        <v>0</v>
      </c>
      <c r="H7" s="190">
        <v>0</v>
      </c>
    </row>
    <row r="8" spans="1:8" ht="31.5">
      <c r="A8" s="45" t="s">
        <v>22</v>
      </c>
      <c r="B8" s="190">
        <v>173648</v>
      </c>
      <c r="C8" s="190">
        <v>1175995.569</v>
      </c>
      <c r="D8" s="190">
        <v>1069850.278</v>
      </c>
      <c r="E8" s="190">
        <v>0</v>
      </c>
      <c r="F8" s="190">
        <v>889676</v>
      </c>
      <c r="G8" s="190">
        <v>235434.8591075317</v>
      </c>
      <c r="H8" s="190">
        <v>0</v>
      </c>
    </row>
    <row r="9" spans="1:8" ht="31.5">
      <c r="A9" s="45" t="s">
        <v>23</v>
      </c>
      <c r="B9" s="190">
        <v>0</v>
      </c>
      <c r="C9" s="190">
        <v>0</v>
      </c>
      <c r="D9" s="190">
        <v>0</v>
      </c>
      <c r="E9" s="190">
        <v>0</v>
      </c>
      <c r="F9" s="190">
        <v>0</v>
      </c>
      <c r="G9" s="190">
        <v>0</v>
      </c>
      <c r="H9" s="190">
        <v>0</v>
      </c>
    </row>
    <row r="10" spans="1:8" ht="15.75">
      <c r="A10" s="45" t="s">
        <v>24</v>
      </c>
      <c r="B10" s="190">
        <v>0</v>
      </c>
      <c r="C10" s="190">
        <v>0</v>
      </c>
      <c r="D10" s="190">
        <v>0</v>
      </c>
      <c r="E10" s="190">
        <v>0</v>
      </c>
      <c r="F10" s="190">
        <v>0</v>
      </c>
      <c r="G10" s="190">
        <v>0</v>
      </c>
      <c r="H10" s="190">
        <v>0</v>
      </c>
    </row>
    <row r="11" spans="1:8" ht="15.75">
      <c r="A11" s="45" t="s">
        <v>25</v>
      </c>
      <c r="B11" s="190">
        <v>0</v>
      </c>
      <c r="C11" s="190">
        <v>0</v>
      </c>
      <c r="D11" s="190">
        <v>0</v>
      </c>
      <c r="E11" s="190">
        <v>0</v>
      </c>
      <c r="F11" s="190">
        <v>0</v>
      </c>
      <c r="G11" s="190">
        <v>0</v>
      </c>
      <c r="H11" s="190">
        <v>0</v>
      </c>
    </row>
    <row r="12" spans="1:8" ht="31.5">
      <c r="A12" s="45" t="s">
        <v>26</v>
      </c>
      <c r="B12" s="190">
        <v>0</v>
      </c>
      <c r="C12" s="190">
        <v>0</v>
      </c>
      <c r="D12" s="190">
        <v>0</v>
      </c>
      <c r="E12" s="190">
        <v>0</v>
      </c>
      <c r="F12" s="190">
        <v>0</v>
      </c>
      <c r="G12" s="190">
        <v>0</v>
      </c>
      <c r="H12" s="190">
        <v>0</v>
      </c>
    </row>
    <row r="13" spans="1:8" ht="31.5">
      <c r="A13" s="45" t="s">
        <v>27</v>
      </c>
      <c r="B13" s="190">
        <v>16</v>
      </c>
      <c r="C13" s="190">
        <v>4923752.2299999995</v>
      </c>
      <c r="D13" s="190">
        <v>1288.62</v>
      </c>
      <c r="E13" s="190">
        <v>15216.36</v>
      </c>
      <c r="F13" s="190">
        <v>20609.230775</v>
      </c>
      <c r="G13" s="190">
        <v>136846.87706597327</v>
      </c>
      <c r="H13" s="190">
        <v>0</v>
      </c>
    </row>
    <row r="14" spans="1:8" ht="15.75">
      <c r="A14" s="45" t="s">
        <v>601</v>
      </c>
      <c r="B14" s="190">
        <v>4</v>
      </c>
      <c r="C14" s="190">
        <v>54090.259999999995</v>
      </c>
      <c r="D14" s="190">
        <v>1288.62</v>
      </c>
      <c r="E14" s="190">
        <v>14635.34</v>
      </c>
      <c r="F14" s="190">
        <v>18109.180775</v>
      </c>
      <c r="G14" s="190">
        <v>129114.3983</v>
      </c>
      <c r="H14" s="190">
        <v>0</v>
      </c>
    </row>
    <row r="15" spans="1:8" ht="15.75">
      <c r="A15" s="45" t="s">
        <v>602</v>
      </c>
      <c r="B15" s="190">
        <v>12</v>
      </c>
      <c r="C15" s="190">
        <v>4869661.97</v>
      </c>
      <c r="D15" s="190">
        <v>0</v>
      </c>
      <c r="E15" s="190">
        <v>581.02</v>
      </c>
      <c r="F15" s="190">
        <v>0</v>
      </c>
      <c r="G15" s="190">
        <v>7732.478765973252</v>
      </c>
      <c r="H15" s="190">
        <v>0</v>
      </c>
    </row>
    <row r="16" spans="1:8" ht="15.75">
      <c r="A16" s="45" t="s">
        <v>603</v>
      </c>
      <c r="B16" s="190">
        <v>0</v>
      </c>
      <c r="C16" s="190">
        <v>0</v>
      </c>
      <c r="D16" s="190">
        <v>0</v>
      </c>
      <c r="E16" s="190">
        <v>0</v>
      </c>
      <c r="F16" s="190">
        <v>2500.05</v>
      </c>
      <c r="G16" s="190">
        <v>0</v>
      </c>
      <c r="H16" s="190">
        <v>0</v>
      </c>
    </row>
    <row r="17" spans="1:8" ht="15.75">
      <c r="A17" s="45" t="s">
        <v>604</v>
      </c>
      <c r="B17" s="190">
        <v>0</v>
      </c>
      <c r="C17" s="190">
        <v>0</v>
      </c>
      <c r="D17" s="190">
        <v>0</v>
      </c>
      <c r="E17" s="190">
        <v>0</v>
      </c>
      <c r="F17" s="190">
        <v>0</v>
      </c>
      <c r="G17" s="190">
        <v>0</v>
      </c>
      <c r="H17" s="190">
        <v>0</v>
      </c>
    </row>
    <row r="18" spans="1:8" ht="15.75">
      <c r="A18" s="45" t="s">
        <v>28</v>
      </c>
      <c r="B18" s="190">
        <v>3</v>
      </c>
      <c r="C18" s="190">
        <v>4950.209999999999</v>
      </c>
      <c r="D18" s="190">
        <v>0</v>
      </c>
      <c r="E18" s="190">
        <v>1371.81</v>
      </c>
      <c r="F18" s="190">
        <v>0</v>
      </c>
      <c r="G18" s="190">
        <v>2387.95795095244</v>
      </c>
      <c r="H18" s="190">
        <v>0</v>
      </c>
    </row>
    <row r="19" spans="1:8" ht="31.5">
      <c r="A19" s="45" t="s">
        <v>605</v>
      </c>
      <c r="B19" s="190">
        <v>3</v>
      </c>
      <c r="C19" s="190">
        <v>4950.209999999999</v>
      </c>
      <c r="D19" s="190">
        <v>0</v>
      </c>
      <c r="E19" s="190">
        <v>1371.81</v>
      </c>
      <c r="F19" s="190">
        <v>0</v>
      </c>
      <c r="G19" s="190">
        <v>2387.95795095244</v>
      </c>
      <c r="H19" s="190">
        <v>0</v>
      </c>
    </row>
    <row r="20" spans="1:8" ht="15.75">
      <c r="A20" s="45" t="s">
        <v>606</v>
      </c>
      <c r="B20" s="190">
        <v>0</v>
      </c>
      <c r="C20" s="190">
        <v>0</v>
      </c>
      <c r="D20" s="190">
        <v>0</v>
      </c>
      <c r="E20" s="190">
        <v>0</v>
      </c>
      <c r="F20" s="190">
        <v>0</v>
      </c>
      <c r="G20" s="190">
        <v>0</v>
      </c>
      <c r="H20" s="190">
        <v>0</v>
      </c>
    </row>
    <row r="21" spans="1:8" ht="31.5">
      <c r="A21" s="45" t="s">
        <v>29</v>
      </c>
      <c r="B21" s="190">
        <v>176596</v>
      </c>
      <c r="C21" s="190">
        <v>21694688.663</v>
      </c>
      <c r="D21" s="190">
        <v>4724528.1437195</v>
      </c>
      <c r="E21" s="190">
        <v>6735420.4390839</v>
      </c>
      <c r="F21" s="190">
        <v>16188516.798223082</v>
      </c>
      <c r="G21" s="190">
        <v>4634584.701703294</v>
      </c>
      <c r="H21" s="190">
        <v>0</v>
      </c>
    </row>
    <row r="22" spans="1:8" ht="15.75">
      <c r="A22" s="45" t="s">
        <v>534</v>
      </c>
      <c r="B22" s="190">
        <v>176596</v>
      </c>
      <c r="C22" s="190">
        <v>21694688.663</v>
      </c>
      <c r="D22" s="190">
        <v>4724528.1437195</v>
      </c>
      <c r="E22" s="190">
        <v>6735420.4390839</v>
      </c>
      <c r="F22" s="190">
        <v>16188516.798223082</v>
      </c>
      <c r="G22" s="190">
        <v>4634584.701703294</v>
      </c>
      <c r="H22" s="190">
        <v>0</v>
      </c>
    </row>
    <row r="23" spans="1:8" ht="15.75">
      <c r="A23" s="45" t="s">
        <v>535</v>
      </c>
      <c r="B23" s="190">
        <v>0</v>
      </c>
      <c r="C23" s="190">
        <v>0</v>
      </c>
      <c r="D23" s="190">
        <v>0</v>
      </c>
      <c r="E23" s="190">
        <v>0</v>
      </c>
      <c r="F23" s="190">
        <v>0</v>
      </c>
      <c r="G23" s="190">
        <v>0</v>
      </c>
      <c r="H23" s="190">
        <v>0</v>
      </c>
    </row>
    <row r="24" spans="1:8" ht="31.5">
      <c r="A24" s="45" t="s">
        <v>536</v>
      </c>
      <c r="B24" s="190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</row>
    <row r="25" spans="1:8" ht="15.75">
      <c r="A25" s="45" t="s">
        <v>537</v>
      </c>
      <c r="B25" s="190">
        <v>0</v>
      </c>
      <c r="C25" s="190">
        <v>0</v>
      </c>
      <c r="D25" s="190">
        <v>0</v>
      </c>
      <c r="E25" s="190">
        <v>0</v>
      </c>
      <c r="F25" s="190">
        <v>0</v>
      </c>
      <c r="G25" s="190">
        <v>0</v>
      </c>
      <c r="H25" s="190">
        <v>0</v>
      </c>
    </row>
    <row r="26" spans="1:8" ht="47.25">
      <c r="A26" s="45" t="s">
        <v>30</v>
      </c>
      <c r="B26" s="190">
        <v>0</v>
      </c>
      <c r="C26" s="190">
        <v>0</v>
      </c>
      <c r="D26" s="190">
        <v>0</v>
      </c>
      <c r="E26" s="190">
        <v>0</v>
      </c>
      <c r="F26" s="190">
        <v>0</v>
      </c>
      <c r="G26" s="190">
        <v>0</v>
      </c>
      <c r="H26" s="190">
        <v>0</v>
      </c>
    </row>
    <row r="27" spans="1:8" ht="47.25">
      <c r="A27" s="45" t="s">
        <v>31</v>
      </c>
      <c r="B27" s="190">
        <v>0</v>
      </c>
      <c r="C27" s="190">
        <v>0</v>
      </c>
      <c r="D27" s="190">
        <v>0</v>
      </c>
      <c r="E27" s="190">
        <v>0</v>
      </c>
      <c r="F27" s="190">
        <v>0</v>
      </c>
      <c r="G27" s="190">
        <v>0</v>
      </c>
      <c r="H27" s="190">
        <v>0</v>
      </c>
    </row>
    <row r="28" spans="1:8" ht="31.5">
      <c r="A28" s="45" t="s">
        <v>32</v>
      </c>
      <c r="B28" s="190">
        <v>9</v>
      </c>
      <c r="C28" s="190">
        <v>1040622.16</v>
      </c>
      <c r="D28" s="190">
        <v>0</v>
      </c>
      <c r="E28" s="190">
        <v>0</v>
      </c>
      <c r="F28" s="190">
        <v>0</v>
      </c>
      <c r="G28" s="190">
        <v>2235.4199999999996</v>
      </c>
      <c r="H28" s="190">
        <v>0</v>
      </c>
    </row>
    <row r="29" spans="1:8" ht="15.75">
      <c r="A29" s="45" t="s">
        <v>33</v>
      </c>
      <c r="B29" s="190">
        <v>0</v>
      </c>
      <c r="C29" s="190">
        <v>0</v>
      </c>
      <c r="D29" s="190">
        <v>0</v>
      </c>
      <c r="E29" s="190">
        <v>0</v>
      </c>
      <c r="F29" s="190">
        <v>0</v>
      </c>
      <c r="G29" s="190">
        <v>0</v>
      </c>
      <c r="H29" s="190">
        <v>0</v>
      </c>
    </row>
    <row r="30" spans="1:8" ht="15.75">
      <c r="A30" s="45" t="s">
        <v>34</v>
      </c>
      <c r="B30" s="190">
        <v>1903</v>
      </c>
      <c r="C30" s="190">
        <v>8086763.649999999</v>
      </c>
      <c r="D30" s="190">
        <v>0</v>
      </c>
      <c r="E30" s="190">
        <v>833477.01</v>
      </c>
      <c r="F30" s="190">
        <v>11685329.29962</v>
      </c>
      <c r="G30" s="190">
        <v>7509741.399999999</v>
      </c>
      <c r="H30" s="190">
        <v>0</v>
      </c>
    </row>
    <row r="31" spans="1:8" ht="31.5">
      <c r="A31" s="45" t="s">
        <v>35</v>
      </c>
      <c r="B31" s="190">
        <v>0</v>
      </c>
      <c r="C31" s="190">
        <v>0</v>
      </c>
      <c r="D31" s="190">
        <v>0</v>
      </c>
      <c r="E31" s="190">
        <v>0</v>
      </c>
      <c r="F31" s="190">
        <v>0</v>
      </c>
      <c r="G31" s="190">
        <v>0</v>
      </c>
      <c r="H31" s="190">
        <v>0</v>
      </c>
    </row>
    <row r="32" spans="1:8" ht="15.75">
      <c r="A32" s="45" t="s">
        <v>36</v>
      </c>
      <c r="B32" s="190">
        <v>0</v>
      </c>
      <c r="C32" s="190">
        <v>0</v>
      </c>
      <c r="D32" s="190">
        <v>0</v>
      </c>
      <c r="E32" s="190">
        <v>0</v>
      </c>
      <c r="F32" s="190">
        <v>0</v>
      </c>
      <c r="G32" s="190">
        <v>0</v>
      </c>
      <c r="H32" s="190">
        <v>0</v>
      </c>
    </row>
    <row r="33" spans="1:8" ht="15.75">
      <c r="A33" s="45" t="s">
        <v>37</v>
      </c>
      <c r="B33" s="190">
        <v>172527</v>
      </c>
      <c r="C33" s="190">
        <v>539580.425</v>
      </c>
      <c r="D33" s="190">
        <v>0</v>
      </c>
      <c r="E33" s="190">
        <v>0</v>
      </c>
      <c r="F33" s="190">
        <v>3873</v>
      </c>
      <c r="G33" s="190">
        <v>102808.06914386754</v>
      </c>
      <c r="H33" s="190">
        <v>0</v>
      </c>
    </row>
    <row r="34" spans="1:8" s="200" customFormat="1" ht="15.75">
      <c r="A34" s="199" t="s">
        <v>38</v>
      </c>
      <c r="B34" s="190">
        <v>856259</v>
      </c>
      <c r="C34" s="190">
        <v>56564982.44574855</v>
      </c>
      <c r="D34" s="190">
        <v>13317488.0417195</v>
      </c>
      <c r="E34" s="190">
        <v>13219058.899083901</v>
      </c>
      <c r="F34" s="190">
        <v>38708318.37561808</v>
      </c>
      <c r="G34" s="190">
        <v>17121201.80133217</v>
      </c>
      <c r="H34" s="190">
        <v>0</v>
      </c>
    </row>
    <row r="35" ht="21.75" customHeight="1"/>
  </sheetData>
  <sheetProtection insertColumns="0"/>
  <mergeCells count="3">
    <mergeCell ref="A1:H1"/>
    <mergeCell ref="A2:A4"/>
    <mergeCell ref="B2:H3"/>
  </mergeCells>
  <printOptions horizontalCentered="1"/>
  <pageMargins left="0.1968503937007874" right="0.1968503937007874" top="0.3937007874015748" bottom="0.3937007874015748" header="0.5118110236220472" footer="0.5118110236220472"/>
  <pageSetup fitToHeight="3"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720"/>
  <sheetViews>
    <sheetView zoomScale="55" zoomScaleNormal="55" zoomScaleSheetLayoutView="80" zoomScalePageLayoutView="0" workbookViewId="0" topLeftCell="A1">
      <selection activeCell="A1" sqref="A1:AD135"/>
    </sheetView>
  </sheetViews>
  <sheetFormatPr defaultColWidth="9.140625" defaultRowHeight="12.75"/>
  <cols>
    <col min="1" max="1" width="9.140625" style="16" customWidth="1"/>
    <col min="2" max="2" width="60.8515625" style="16" customWidth="1"/>
    <col min="3" max="3" width="13.57421875" style="17" customWidth="1"/>
    <col min="4" max="4" width="16.00390625" style="17" customWidth="1"/>
    <col min="5" max="5" width="19.8515625" style="17" customWidth="1"/>
    <col min="6" max="6" width="12.8515625" style="16" bestFit="1" customWidth="1"/>
    <col min="7" max="7" width="13.00390625" style="17" customWidth="1"/>
    <col min="8" max="8" width="13.140625" style="17" customWidth="1"/>
    <col min="9" max="9" width="15.140625" style="17" customWidth="1"/>
    <col min="10" max="10" width="12.8515625" style="17" bestFit="1" customWidth="1"/>
    <col min="11" max="11" width="16.7109375" style="17" customWidth="1"/>
    <col min="12" max="12" width="10.28125" style="17" customWidth="1"/>
    <col min="13" max="13" width="14.7109375" style="17" customWidth="1"/>
    <col min="14" max="14" width="15.421875" style="17" customWidth="1"/>
    <col min="15" max="15" width="11.00390625" style="17" customWidth="1"/>
    <col min="16" max="16" width="14.57421875" style="17" customWidth="1"/>
    <col min="17" max="17" width="9.421875" style="17" customWidth="1"/>
    <col min="18" max="18" width="15.00390625" style="17" customWidth="1"/>
    <col min="19" max="19" width="12.00390625" style="17" customWidth="1"/>
    <col min="20" max="20" width="10.140625" style="17" customWidth="1"/>
    <col min="21" max="21" width="10.28125" style="17" customWidth="1"/>
    <col min="22" max="22" width="9.7109375" style="17" bestFit="1" customWidth="1"/>
    <col min="23" max="23" width="13.28125" style="17" customWidth="1"/>
    <col min="24" max="24" width="12.28125" style="17" customWidth="1"/>
    <col min="25" max="25" width="10.28125" style="17" customWidth="1"/>
    <col min="26" max="26" width="13.8515625" style="17" bestFit="1" customWidth="1"/>
    <col min="27" max="27" width="14.7109375" style="17" bestFit="1" customWidth="1"/>
    <col min="28" max="28" width="16.7109375" style="16" customWidth="1"/>
    <col min="29" max="29" width="15.7109375" style="17" bestFit="1" customWidth="1"/>
    <col min="30" max="30" width="11.8515625" style="17" bestFit="1" customWidth="1"/>
    <col min="31" max="16384" width="9.140625" style="17" customWidth="1"/>
  </cols>
  <sheetData>
    <row r="1" spans="1:29" s="18" customFormat="1" ht="18.75" customHeight="1">
      <c r="A1" s="373" t="s">
        <v>875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</row>
    <row r="2" spans="1:29" s="19" customFormat="1" ht="9.75" customHeight="1">
      <c r="A2" s="373"/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</row>
    <row r="3" spans="1:30" s="19" customFormat="1" ht="17.25" customHeight="1">
      <c r="A3" s="373"/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204" t="s">
        <v>859</v>
      </c>
    </row>
    <row r="4" spans="1:29" ht="11.25" hidden="1">
      <c r="A4" s="374"/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</row>
    <row r="5" spans="1:30" ht="11.25" customHeight="1">
      <c r="A5" s="366" t="s">
        <v>348</v>
      </c>
      <c r="B5" s="367"/>
      <c r="C5" s="362" t="s">
        <v>763</v>
      </c>
      <c r="D5" s="362" t="s">
        <v>767</v>
      </c>
      <c r="E5" s="362" t="s">
        <v>764</v>
      </c>
      <c r="F5" s="275" t="s">
        <v>768</v>
      </c>
      <c r="G5" s="362" t="s">
        <v>776</v>
      </c>
      <c r="H5" s="362" t="s">
        <v>771</v>
      </c>
      <c r="I5" s="362" t="s">
        <v>766</v>
      </c>
      <c r="J5" s="362" t="s">
        <v>769</v>
      </c>
      <c r="K5" s="362" t="s">
        <v>773</v>
      </c>
      <c r="L5" s="362" t="s">
        <v>765</v>
      </c>
      <c r="M5" s="362" t="s">
        <v>770</v>
      </c>
      <c r="N5" s="362" t="s">
        <v>772</v>
      </c>
      <c r="O5" s="362" t="s">
        <v>818</v>
      </c>
      <c r="P5" s="362" t="s">
        <v>777</v>
      </c>
      <c r="Q5" s="362" t="s">
        <v>819</v>
      </c>
      <c r="R5" s="362" t="s">
        <v>781</v>
      </c>
      <c r="S5" s="362" t="s">
        <v>774</v>
      </c>
      <c r="T5" s="362" t="s">
        <v>780</v>
      </c>
      <c r="U5" s="362" t="s">
        <v>778</v>
      </c>
      <c r="V5" s="362" t="s">
        <v>775</v>
      </c>
      <c r="W5" s="362" t="s">
        <v>785</v>
      </c>
      <c r="X5" s="362" t="s">
        <v>779</v>
      </c>
      <c r="Y5" s="362" t="s">
        <v>783</v>
      </c>
      <c r="Z5" s="362" t="s">
        <v>784</v>
      </c>
      <c r="AA5" s="362" t="s">
        <v>782</v>
      </c>
      <c r="AB5" s="275" t="s">
        <v>820</v>
      </c>
      <c r="AC5" s="362" t="s">
        <v>786</v>
      </c>
      <c r="AD5" s="362" t="s">
        <v>858</v>
      </c>
    </row>
    <row r="6" spans="1:30" ht="11.25" customHeight="1">
      <c r="A6" s="368"/>
      <c r="B6" s="369"/>
      <c r="C6" s="363"/>
      <c r="D6" s="363"/>
      <c r="E6" s="363"/>
      <c r="F6" s="365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5"/>
      <c r="AC6" s="363"/>
      <c r="AD6" s="363"/>
    </row>
    <row r="7" spans="1:30" ht="69" customHeight="1">
      <c r="A7" s="370"/>
      <c r="B7" s="371"/>
      <c r="C7" s="364"/>
      <c r="D7" s="364"/>
      <c r="E7" s="364"/>
      <c r="F7" s="276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64"/>
      <c r="AB7" s="276"/>
      <c r="AC7" s="364"/>
      <c r="AD7" s="364"/>
    </row>
    <row r="8" spans="1:30" ht="15.75">
      <c r="A8" s="372"/>
      <c r="B8" s="372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89"/>
    </row>
    <row r="9" spans="1:30" ht="15.75">
      <c r="A9" s="165" t="s">
        <v>101</v>
      </c>
      <c r="B9" s="166" t="s">
        <v>349</v>
      </c>
      <c r="C9" s="189">
        <v>8606</v>
      </c>
      <c r="D9" s="189">
        <v>166</v>
      </c>
      <c r="E9" s="189">
        <v>315</v>
      </c>
      <c r="F9" s="189">
        <v>11</v>
      </c>
      <c r="G9" s="189">
        <v>3</v>
      </c>
      <c r="H9" s="189">
        <v>83</v>
      </c>
      <c r="I9" s="189">
        <v>2926</v>
      </c>
      <c r="J9" s="189">
        <v>433.22742999999974</v>
      </c>
      <c r="K9" s="189">
        <v>57</v>
      </c>
      <c r="L9" s="189">
        <v>62</v>
      </c>
      <c r="M9" s="189">
        <v>679</v>
      </c>
      <c r="N9" s="189">
        <v>1094</v>
      </c>
      <c r="O9" s="189">
        <v>50</v>
      </c>
      <c r="P9" s="189">
        <v>98.79527999999996</v>
      </c>
      <c r="Q9" s="189">
        <v>157.62727</v>
      </c>
      <c r="R9" s="189">
        <v>24</v>
      </c>
      <c r="S9" s="189">
        <v>90</v>
      </c>
      <c r="T9" s="189">
        <v>714</v>
      </c>
      <c r="U9" s="189">
        <v>53</v>
      </c>
      <c r="V9" s="189">
        <v>92</v>
      </c>
      <c r="W9" s="189">
        <v>26</v>
      </c>
      <c r="X9" s="189">
        <v>0</v>
      </c>
      <c r="Y9" s="189">
        <v>47</v>
      </c>
      <c r="Z9" s="189">
        <v>0</v>
      </c>
      <c r="AA9" s="189">
        <v>50</v>
      </c>
      <c r="AB9" s="189">
        <v>0</v>
      </c>
      <c r="AC9" s="189">
        <v>337</v>
      </c>
      <c r="AD9" s="215">
        <f aca="true" t="shared" si="0" ref="AD9:AD40">SUM(C9:AC9)</f>
        <v>16174.64998</v>
      </c>
    </row>
    <row r="10" spans="1:30" ht="15.75">
      <c r="A10" s="165" t="s">
        <v>350</v>
      </c>
      <c r="B10" s="167" t="s">
        <v>351</v>
      </c>
      <c r="C10" s="189">
        <v>406</v>
      </c>
      <c r="D10" s="189">
        <v>166</v>
      </c>
      <c r="E10" s="189">
        <v>315</v>
      </c>
      <c r="F10" s="189">
        <v>11</v>
      </c>
      <c r="G10" s="189">
        <v>3</v>
      </c>
      <c r="H10" s="189">
        <v>64</v>
      </c>
      <c r="I10" s="189">
        <v>2172</v>
      </c>
      <c r="J10" s="189">
        <v>433.22742999999974</v>
      </c>
      <c r="K10" s="189">
        <v>57</v>
      </c>
      <c r="L10" s="189">
        <v>62</v>
      </c>
      <c r="M10" s="189">
        <v>670</v>
      </c>
      <c r="N10" s="189">
        <v>865</v>
      </c>
      <c r="O10" s="189">
        <v>50</v>
      </c>
      <c r="P10" s="189">
        <v>71.83496999999997</v>
      </c>
      <c r="Q10" s="189">
        <v>17.627270000000017</v>
      </c>
      <c r="R10" s="189">
        <v>24</v>
      </c>
      <c r="S10" s="189">
        <v>90</v>
      </c>
      <c r="T10" s="189">
        <v>710</v>
      </c>
      <c r="U10" s="189">
        <v>23</v>
      </c>
      <c r="V10" s="189">
        <v>92</v>
      </c>
      <c r="W10" s="189">
        <v>13</v>
      </c>
      <c r="X10" s="189">
        <v>0</v>
      </c>
      <c r="Y10" s="189">
        <v>5</v>
      </c>
      <c r="Z10" s="189">
        <v>0</v>
      </c>
      <c r="AA10" s="189">
        <v>0</v>
      </c>
      <c r="AB10" s="189">
        <v>0</v>
      </c>
      <c r="AC10" s="189">
        <v>332</v>
      </c>
      <c r="AD10" s="215">
        <f t="shared" si="0"/>
        <v>6652.68967</v>
      </c>
    </row>
    <row r="11" spans="1:30" ht="15.75">
      <c r="A11" s="165" t="s">
        <v>350</v>
      </c>
      <c r="B11" s="167" t="s">
        <v>352</v>
      </c>
      <c r="C11" s="189">
        <v>0</v>
      </c>
      <c r="D11" s="189">
        <v>0</v>
      </c>
      <c r="E11" s="189">
        <v>0</v>
      </c>
      <c r="F11" s="189">
        <v>0</v>
      </c>
      <c r="G11" s="189">
        <v>0</v>
      </c>
      <c r="H11" s="189">
        <v>0</v>
      </c>
      <c r="I11" s="189">
        <v>0</v>
      </c>
      <c r="J11" s="189">
        <v>0</v>
      </c>
      <c r="K11" s="189">
        <v>0</v>
      </c>
      <c r="L11" s="189">
        <v>0</v>
      </c>
      <c r="M11" s="189">
        <v>0</v>
      </c>
      <c r="N11" s="189">
        <v>0</v>
      </c>
      <c r="O11" s="189">
        <v>0</v>
      </c>
      <c r="P11" s="189">
        <v>0</v>
      </c>
      <c r="Q11" s="189">
        <v>0</v>
      </c>
      <c r="R11" s="189">
        <v>0</v>
      </c>
      <c r="S11" s="189">
        <v>0</v>
      </c>
      <c r="T11" s="189">
        <v>0</v>
      </c>
      <c r="U11" s="189">
        <v>0</v>
      </c>
      <c r="V11" s="189">
        <v>0</v>
      </c>
      <c r="W11" s="189">
        <v>0</v>
      </c>
      <c r="X11" s="189">
        <v>0</v>
      </c>
      <c r="Y11" s="189">
        <v>0</v>
      </c>
      <c r="Z11" s="189">
        <v>0</v>
      </c>
      <c r="AA11" s="189">
        <v>0</v>
      </c>
      <c r="AB11" s="189">
        <v>0</v>
      </c>
      <c r="AC11" s="189">
        <v>0</v>
      </c>
      <c r="AD11" s="215">
        <f t="shared" si="0"/>
        <v>0</v>
      </c>
    </row>
    <row r="12" spans="1:30" ht="15.75">
      <c r="A12" s="165" t="s">
        <v>350</v>
      </c>
      <c r="B12" s="167" t="s">
        <v>121</v>
      </c>
      <c r="C12" s="189">
        <v>8200</v>
      </c>
      <c r="D12" s="189">
        <v>0</v>
      </c>
      <c r="E12" s="189">
        <v>0</v>
      </c>
      <c r="F12" s="189">
        <v>0</v>
      </c>
      <c r="G12" s="189">
        <v>0</v>
      </c>
      <c r="H12" s="189">
        <v>19</v>
      </c>
      <c r="I12" s="189">
        <v>754</v>
      </c>
      <c r="J12" s="189">
        <v>0</v>
      </c>
      <c r="K12" s="189">
        <v>0</v>
      </c>
      <c r="L12" s="189">
        <v>0</v>
      </c>
      <c r="M12" s="189">
        <v>9</v>
      </c>
      <c r="N12" s="189">
        <v>229</v>
      </c>
      <c r="O12" s="189">
        <v>0</v>
      </c>
      <c r="P12" s="189">
        <v>26.960309999999996</v>
      </c>
      <c r="Q12" s="189">
        <v>140</v>
      </c>
      <c r="R12" s="189">
        <v>0</v>
      </c>
      <c r="S12" s="189">
        <v>0</v>
      </c>
      <c r="T12" s="189">
        <v>4</v>
      </c>
      <c r="U12" s="189">
        <v>30</v>
      </c>
      <c r="V12" s="189">
        <v>0</v>
      </c>
      <c r="W12" s="189">
        <v>13</v>
      </c>
      <c r="X12" s="189">
        <v>0</v>
      </c>
      <c r="Y12" s="189">
        <v>42</v>
      </c>
      <c r="Z12" s="189">
        <v>0</v>
      </c>
      <c r="AA12" s="189">
        <v>50</v>
      </c>
      <c r="AB12" s="189">
        <v>0</v>
      </c>
      <c r="AC12" s="189">
        <v>5</v>
      </c>
      <c r="AD12" s="215">
        <f t="shared" si="0"/>
        <v>9521.96031</v>
      </c>
    </row>
    <row r="13" spans="1:30" ht="15.75">
      <c r="A13" s="165" t="s">
        <v>113</v>
      </c>
      <c r="B13" s="168" t="s">
        <v>353</v>
      </c>
      <c r="C13" s="189">
        <v>0</v>
      </c>
      <c r="D13" s="189">
        <v>0</v>
      </c>
      <c r="E13" s="189">
        <v>0</v>
      </c>
      <c r="F13" s="189">
        <v>0</v>
      </c>
      <c r="G13" s="189">
        <v>0</v>
      </c>
      <c r="H13" s="189">
        <v>0</v>
      </c>
      <c r="I13" s="189">
        <v>0</v>
      </c>
      <c r="J13" s="189">
        <v>0</v>
      </c>
      <c r="K13" s="189">
        <v>0</v>
      </c>
      <c r="L13" s="189">
        <v>0</v>
      </c>
      <c r="M13" s="189">
        <v>0</v>
      </c>
      <c r="N13" s="189">
        <v>0</v>
      </c>
      <c r="O13" s="189">
        <v>0</v>
      </c>
      <c r="P13" s="189">
        <v>0</v>
      </c>
      <c r="Q13" s="189">
        <v>0</v>
      </c>
      <c r="R13" s="189">
        <v>0</v>
      </c>
      <c r="S13" s="189">
        <v>0</v>
      </c>
      <c r="T13" s="189">
        <v>0</v>
      </c>
      <c r="U13" s="189">
        <v>0</v>
      </c>
      <c r="V13" s="189">
        <v>0</v>
      </c>
      <c r="W13" s="189">
        <v>0</v>
      </c>
      <c r="X13" s="189">
        <v>0</v>
      </c>
      <c r="Y13" s="189">
        <v>0</v>
      </c>
      <c r="Z13" s="189">
        <v>0</v>
      </c>
      <c r="AA13" s="189">
        <v>0</v>
      </c>
      <c r="AB13" s="189">
        <v>0</v>
      </c>
      <c r="AC13" s="189">
        <v>0</v>
      </c>
      <c r="AD13" s="215">
        <f t="shared" si="0"/>
        <v>0</v>
      </c>
    </row>
    <row r="14" spans="1:30" ht="15.75">
      <c r="A14" s="165" t="s">
        <v>354</v>
      </c>
      <c r="B14" s="167" t="s">
        <v>355</v>
      </c>
      <c r="C14" s="189">
        <v>26172</v>
      </c>
      <c r="D14" s="189">
        <v>18681</v>
      </c>
      <c r="E14" s="189">
        <v>23951</v>
      </c>
      <c r="F14" s="189">
        <v>9419</v>
      </c>
      <c r="G14" s="189">
        <v>0</v>
      </c>
      <c r="H14" s="189">
        <v>5365</v>
      </c>
      <c r="I14" s="189">
        <v>12204</v>
      </c>
      <c r="J14" s="189">
        <v>6485</v>
      </c>
      <c r="K14" s="189">
        <v>0</v>
      </c>
      <c r="L14" s="189">
        <v>50347</v>
      </c>
      <c r="M14" s="189">
        <v>9131</v>
      </c>
      <c r="N14" s="189">
        <v>5205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4055</v>
      </c>
      <c r="U14" s="189">
        <v>43</v>
      </c>
      <c r="V14" s="189">
        <v>0</v>
      </c>
      <c r="W14" s="189">
        <v>0</v>
      </c>
      <c r="X14" s="189">
        <v>0</v>
      </c>
      <c r="Y14" s="189">
        <v>2928</v>
      </c>
      <c r="Z14" s="189">
        <v>0</v>
      </c>
      <c r="AA14" s="189">
        <v>0</v>
      </c>
      <c r="AB14" s="189">
        <v>4111</v>
      </c>
      <c r="AC14" s="189">
        <v>3858</v>
      </c>
      <c r="AD14" s="215">
        <f t="shared" si="0"/>
        <v>181955</v>
      </c>
    </row>
    <row r="15" spans="1:30" ht="31.5">
      <c r="A15" s="169">
        <v>1</v>
      </c>
      <c r="B15" s="170" t="s">
        <v>570</v>
      </c>
      <c r="C15" s="189">
        <v>0</v>
      </c>
      <c r="D15" s="189">
        <v>0</v>
      </c>
      <c r="E15" s="189">
        <v>14767</v>
      </c>
      <c r="F15" s="189">
        <v>0</v>
      </c>
      <c r="G15" s="189">
        <v>0</v>
      </c>
      <c r="H15" s="189">
        <v>446</v>
      </c>
      <c r="I15" s="189">
        <v>6685</v>
      </c>
      <c r="J15" s="189">
        <v>0</v>
      </c>
      <c r="K15" s="189">
        <v>0</v>
      </c>
      <c r="L15" s="189">
        <v>0</v>
      </c>
      <c r="M15" s="189">
        <v>4762</v>
      </c>
      <c r="N15" s="189">
        <v>0</v>
      </c>
      <c r="O15" s="189">
        <v>0</v>
      </c>
      <c r="P15" s="189">
        <v>0</v>
      </c>
      <c r="Q15" s="189">
        <v>0</v>
      </c>
      <c r="R15" s="189">
        <v>0</v>
      </c>
      <c r="S15" s="189">
        <v>0</v>
      </c>
      <c r="T15" s="189">
        <v>0</v>
      </c>
      <c r="U15" s="189">
        <v>0</v>
      </c>
      <c r="V15" s="189">
        <v>0</v>
      </c>
      <c r="W15" s="189">
        <v>0</v>
      </c>
      <c r="X15" s="189">
        <v>0</v>
      </c>
      <c r="Y15" s="189">
        <v>496</v>
      </c>
      <c r="Z15" s="189">
        <v>0</v>
      </c>
      <c r="AA15" s="189">
        <v>0</v>
      </c>
      <c r="AB15" s="189">
        <v>0</v>
      </c>
      <c r="AC15" s="189">
        <v>0</v>
      </c>
      <c r="AD15" s="215">
        <f t="shared" si="0"/>
        <v>27156</v>
      </c>
    </row>
    <row r="16" spans="1:30" ht="47.25">
      <c r="A16" s="165" t="s">
        <v>356</v>
      </c>
      <c r="B16" s="167" t="s">
        <v>357</v>
      </c>
      <c r="C16" s="189">
        <v>50</v>
      </c>
      <c r="D16" s="189">
        <v>0</v>
      </c>
      <c r="E16" s="189">
        <v>28890</v>
      </c>
      <c r="F16" s="189">
        <v>0</v>
      </c>
      <c r="G16" s="189">
        <v>0</v>
      </c>
      <c r="H16" s="189">
        <v>13288</v>
      </c>
      <c r="I16" s="189">
        <v>0</v>
      </c>
      <c r="J16" s="189">
        <v>0</v>
      </c>
      <c r="K16" s="189">
        <v>0</v>
      </c>
      <c r="L16" s="189">
        <v>12823</v>
      </c>
      <c r="M16" s="189">
        <v>14324</v>
      </c>
      <c r="N16" s="189">
        <v>3773</v>
      </c>
      <c r="O16" s="189">
        <v>0</v>
      </c>
      <c r="P16" s="189">
        <v>0</v>
      </c>
      <c r="Q16" s="189">
        <v>0</v>
      </c>
      <c r="R16" s="189">
        <v>500</v>
      </c>
      <c r="S16" s="189">
        <v>0</v>
      </c>
      <c r="T16" s="189">
        <v>0</v>
      </c>
      <c r="U16" s="189">
        <v>0</v>
      </c>
      <c r="V16" s="189">
        <v>7461</v>
      </c>
      <c r="W16" s="189">
        <v>5990</v>
      </c>
      <c r="X16" s="189">
        <v>0</v>
      </c>
      <c r="Y16" s="189">
        <v>50</v>
      </c>
      <c r="Z16" s="189">
        <v>593</v>
      </c>
      <c r="AA16" s="189">
        <v>0</v>
      </c>
      <c r="AB16" s="189">
        <v>0</v>
      </c>
      <c r="AC16" s="189">
        <v>0</v>
      </c>
      <c r="AD16" s="215">
        <f t="shared" si="0"/>
        <v>87742</v>
      </c>
    </row>
    <row r="17" spans="1:30" ht="31.5">
      <c r="A17" s="165" t="s">
        <v>102</v>
      </c>
      <c r="B17" s="167" t="s">
        <v>358</v>
      </c>
      <c r="C17" s="189">
        <v>50</v>
      </c>
      <c r="D17" s="189">
        <v>0</v>
      </c>
      <c r="E17" s="189">
        <v>28801</v>
      </c>
      <c r="F17" s="189">
        <v>0</v>
      </c>
      <c r="G17" s="189">
        <v>0</v>
      </c>
      <c r="H17" s="189">
        <v>13288</v>
      </c>
      <c r="I17" s="189">
        <v>0</v>
      </c>
      <c r="J17" s="189">
        <v>0</v>
      </c>
      <c r="K17" s="189">
        <v>0</v>
      </c>
      <c r="L17" s="189">
        <v>12823</v>
      </c>
      <c r="M17" s="189">
        <v>3766</v>
      </c>
      <c r="N17" s="189">
        <v>3773</v>
      </c>
      <c r="O17" s="189">
        <v>0</v>
      </c>
      <c r="P17" s="189">
        <v>0</v>
      </c>
      <c r="Q17" s="189">
        <v>0</v>
      </c>
      <c r="R17" s="189">
        <v>500</v>
      </c>
      <c r="S17" s="189">
        <v>0</v>
      </c>
      <c r="T17" s="189">
        <v>0</v>
      </c>
      <c r="U17" s="189">
        <v>0</v>
      </c>
      <c r="V17" s="189">
        <v>7461</v>
      </c>
      <c r="W17" s="189">
        <v>5990</v>
      </c>
      <c r="X17" s="189">
        <v>0</v>
      </c>
      <c r="Y17" s="189">
        <v>50</v>
      </c>
      <c r="Z17" s="189">
        <v>593</v>
      </c>
      <c r="AA17" s="189">
        <v>0</v>
      </c>
      <c r="AB17" s="189">
        <v>0</v>
      </c>
      <c r="AC17" s="189">
        <v>0</v>
      </c>
      <c r="AD17" s="215">
        <f t="shared" si="0"/>
        <v>77095</v>
      </c>
    </row>
    <row r="18" spans="1:30" ht="31.5">
      <c r="A18" s="165" t="s">
        <v>103</v>
      </c>
      <c r="B18" s="167" t="s">
        <v>359</v>
      </c>
      <c r="C18" s="189">
        <v>0</v>
      </c>
      <c r="D18" s="189">
        <v>0</v>
      </c>
      <c r="E18" s="189">
        <v>0</v>
      </c>
      <c r="F18" s="189">
        <v>0</v>
      </c>
      <c r="G18" s="189">
        <v>0</v>
      </c>
      <c r="H18" s="189">
        <v>0</v>
      </c>
      <c r="I18" s="189">
        <v>0</v>
      </c>
      <c r="J18" s="189">
        <v>0</v>
      </c>
      <c r="K18" s="189">
        <v>0</v>
      </c>
      <c r="L18" s="189">
        <v>0</v>
      </c>
      <c r="M18" s="189">
        <v>0</v>
      </c>
      <c r="N18" s="189">
        <v>0</v>
      </c>
      <c r="O18" s="189">
        <v>0</v>
      </c>
      <c r="P18" s="189">
        <v>0</v>
      </c>
      <c r="Q18" s="189">
        <v>0</v>
      </c>
      <c r="R18" s="189">
        <v>0</v>
      </c>
      <c r="S18" s="189">
        <v>0</v>
      </c>
      <c r="T18" s="189">
        <v>0</v>
      </c>
      <c r="U18" s="189">
        <v>0</v>
      </c>
      <c r="V18" s="189">
        <v>0</v>
      </c>
      <c r="W18" s="189">
        <v>0</v>
      </c>
      <c r="X18" s="189">
        <v>0</v>
      </c>
      <c r="Y18" s="189">
        <v>0</v>
      </c>
      <c r="Z18" s="189">
        <v>0</v>
      </c>
      <c r="AA18" s="189">
        <v>0</v>
      </c>
      <c r="AB18" s="189">
        <v>0</v>
      </c>
      <c r="AC18" s="189">
        <v>0</v>
      </c>
      <c r="AD18" s="215">
        <f t="shared" si="0"/>
        <v>0</v>
      </c>
    </row>
    <row r="19" spans="1:30" ht="15.75">
      <c r="A19" s="165" t="s">
        <v>104</v>
      </c>
      <c r="B19" s="167" t="s">
        <v>360</v>
      </c>
      <c r="C19" s="189">
        <v>0</v>
      </c>
      <c r="D19" s="189">
        <v>0</v>
      </c>
      <c r="E19" s="189">
        <v>89</v>
      </c>
      <c r="F19" s="189">
        <v>0</v>
      </c>
      <c r="G19" s="189">
        <v>0</v>
      </c>
      <c r="H19" s="189">
        <v>0</v>
      </c>
      <c r="I19" s="189">
        <v>0</v>
      </c>
      <c r="J19" s="189">
        <v>0</v>
      </c>
      <c r="K19" s="189">
        <v>0</v>
      </c>
      <c r="L19" s="189">
        <v>0</v>
      </c>
      <c r="M19" s="189">
        <v>10558</v>
      </c>
      <c r="N19" s="189">
        <v>0</v>
      </c>
      <c r="O19" s="189">
        <v>0</v>
      </c>
      <c r="P19" s="189">
        <v>0</v>
      </c>
      <c r="Q19" s="189">
        <v>0</v>
      </c>
      <c r="R19" s="189">
        <v>0</v>
      </c>
      <c r="S19" s="189">
        <v>0</v>
      </c>
      <c r="T19" s="189">
        <v>0</v>
      </c>
      <c r="U19" s="189">
        <v>0</v>
      </c>
      <c r="V19" s="189">
        <v>0</v>
      </c>
      <c r="W19" s="189">
        <v>0</v>
      </c>
      <c r="X19" s="189">
        <v>0</v>
      </c>
      <c r="Y19" s="189">
        <v>0</v>
      </c>
      <c r="Z19" s="189">
        <v>0</v>
      </c>
      <c r="AA19" s="189">
        <v>0</v>
      </c>
      <c r="AB19" s="189">
        <v>0</v>
      </c>
      <c r="AC19" s="189">
        <v>0</v>
      </c>
      <c r="AD19" s="215">
        <f t="shared" si="0"/>
        <v>10647</v>
      </c>
    </row>
    <row r="20" spans="1:30" ht="47.25">
      <c r="A20" s="165" t="s">
        <v>105</v>
      </c>
      <c r="B20" s="167" t="s">
        <v>361</v>
      </c>
      <c r="C20" s="189">
        <v>0</v>
      </c>
      <c r="D20" s="189">
        <v>0</v>
      </c>
      <c r="E20" s="189">
        <v>0</v>
      </c>
      <c r="F20" s="189">
        <v>0</v>
      </c>
      <c r="G20" s="189">
        <v>0</v>
      </c>
      <c r="H20" s="189">
        <v>0</v>
      </c>
      <c r="I20" s="189">
        <v>0</v>
      </c>
      <c r="J20" s="189">
        <v>0</v>
      </c>
      <c r="K20" s="189">
        <v>0</v>
      </c>
      <c r="L20" s="189">
        <v>0</v>
      </c>
      <c r="M20" s="189">
        <v>0</v>
      </c>
      <c r="N20" s="189">
        <v>0</v>
      </c>
      <c r="O20" s="189">
        <v>0</v>
      </c>
      <c r="P20" s="189">
        <v>0</v>
      </c>
      <c r="Q20" s="189">
        <v>0</v>
      </c>
      <c r="R20" s="189">
        <v>0</v>
      </c>
      <c r="S20" s="189">
        <v>0</v>
      </c>
      <c r="T20" s="189">
        <v>0</v>
      </c>
      <c r="U20" s="189">
        <v>0</v>
      </c>
      <c r="V20" s="189">
        <v>0</v>
      </c>
      <c r="W20" s="189">
        <v>0</v>
      </c>
      <c r="X20" s="189">
        <v>0</v>
      </c>
      <c r="Y20" s="189">
        <v>0</v>
      </c>
      <c r="Z20" s="189">
        <v>0</v>
      </c>
      <c r="AA20" s="189">
        <v>0</v>
      </c>
      <c r="AB20" s="189">
        <v>0</v>
      </c>
      <c r="AC20" s="189">
        <v>0</v>
      </c>
      <c r="AD20" s="215">
        <f t="shared" si="0"/>
        <v>0</v>
      </c>
    </row>
    <row r="21" spans="1:30" ht="15.75">
      <c r="A21" s="165" t="s">
        <v>362</v>
      </c>
      <c r="B21" s="167" t="s">
        <v>363</v>
      </c>
      <c r="C21" s="189">
        <v>142633</v>
      </c>
      <c r="D21" s="189">
        <v>157498</v>
      </c>
      <c r="E21" s="189">
        <v>128438</v>
      </c>
      <c r="F21" s="189">
        <v>61806</v>
      </c>
      <c r="G21" s="189">
        <v>28879</v>
      </c>
      <c r="H21" s="189">
        <v>56673</v>
      </c>
      <c r="I21" s="189">
        <v>254387</v>
      </c>
      <c r="J21" s="189">
        <v>32044.522080000002</v>
      </c>
      <c r="K21" s="189">
        <v>28604</v>
      </c>
      <c r="L21" s="189">
        <v>11551</v>
      </c>
      <c r="M21" s="189">
        <v>12960</v>
      </c>
      <c r="N21" s="189">
        <v>177235</v>
      </c>
      <c r="O21" s="189">
        <v>6806</v>
      </c>
      <c r="P21" s="189">
        <v>20617.28045</v>
      </c>
      <c r="Q21" s="189">
        <v>7882.466940000002</v>
      </c>
      <c r="R21" s="189">
        <v>4922</v>
      </c>
      <c r="S21" s="189">
        <v>9532</v>
      </c>
      <c r="T21" s="189">
        <v>33748</v>
      </c>
      <c r="U21" s="189">
        <v>7224</v>
      </c>
      <c r="V21" s="189">
        <v>5324</v>
      </c>
      <c r="W21" s="189">
        <v>3180</v>
      </c>
      <c r="X21" s="189">
        <v>4912</v>
      </c>
      <c r="Y21" s="189">
        <v>1242</v>
      </c>
      <c r="Z21" s="189">
        <v>3560</v>
      </c>
      <c r="AA21" s="189">
        <v>3912</v>
      </c>
      <c r="AB21" s="189">
        <v>1000</v>
      </c>
      <c r="AC21" s="189">
        <v>8973</v>
      </c>
      <c r="AD21" s="215">
        <f t="shared" si="0"/>
        <v>1215543.26947</v>
      </c>
    </row>
    <row r="22" spans="1:30" ht="31.5">
      <c r="A22" s="165" t="s">
        <v>102</v>
      </c>
      <c r="B22" s="167" t="s">
        <v>364</v>
      </c>
      <c r="C22" s="189">
        <v>88282</v>
      </c>
      <c r="D22" s="189">
        <v>25556</v>
      </c>
      <c r="E22" s="189">
        <v>18627</v>
      </c>
      <c r="F22" s="189">
        <v>13997</v>
      </c>
      <c r="G22" s="189">
        <v>0</v>
      </c>
      <c r="H22" s="189">
        <v>6097</v>
      </c>
      <c r="I22" s="189">
        <v>0</v>
      </c>
      <c r="J22" s="189">
        <v>9849.730649999996</v>
      </c>
      <c r="K22" s="189">
        <v>0</v>
      </c>
      <c r="L22" s="189">
        <v>264</v>
      </c>
      <c r="M22" s="189">
        <v>6507</v>
      </c>
      <c r="N22" s="189">
        <v>0</v>
      </c>
      <c r="O22" s="189">
        <v>4165</v>
      </c>
      <c r="P22" s="189">
        <v>0</v>
      </c>
      <c r="Q22" s="189">
        <v>1525.8359100000002</v>
      </c>
      <c r="R22" s="189">
        <v>0</v>
      </c>
      <c r="S22" s="189">
        <v>0</v>
      </c>
      <c r="T22" s="189">
        <v>17914</v>
      </c>
      <c r="U22" s="189">
        <v>6025</v>
      </c>
      <c r="V22" s="189">
        <v>0</v>
      </c>
      <c r="W22" s="189">
        <v>874</v>
      </c>
      <c r="X22" s="189">
        <v>4007</v>
      </c>
      <c r="Y22" s="189">
        <v>0</v>
      </c>
      <c r="Z22" s="189">
        <v>0</v>
      </c>
      <c r="AA22" s="189">
        <v>119</v>
      </c>
      <c r="AB22" s="189">
        <v>0</v>
      </c>
      <c r="AC22" s="189">
        <v>0</v>
      </c>
      <c r="AD22" s="215">
        <f t="shared" si="0"/>
        <v>203809.56655999998</v>
      </c>
    </row>
    <row r="23" spans="1:30" ht="31.5">
      <c r="A23" s="165" t="s">
        <v>103</v>
      </c>
      <c r="B23" s="167" t="s">
        <v>365</v>
      </c>
      <c r="C23" s="189">
        <v>48664</v>
      </c>
      <c r="D23" s="189">
        <v>129222</v>
      </c>
      <c r="E23" s="189">
        <v>103555</v>
      </c>
      <c r="F23" s="189">
        <v>33355</v>
      </c>
      <c r="G23" s="189">
        <v>28498</v>
      </c>
      <c r="H23" s="189">
        <v>46141</v>
      </c>
      <c r="I23" s="189">
        <v>198925</v>
      </c>
      <c r="J23" s="189">
        <v>18603.791430000005</v>
      </c>
      <c r="K23" s="189">
        <v>26444</v>
      </c>
      <c r="L23" s="189">
        <v>8683</v>
      </c>
      <c r="M23" s="189">
        <v>4277</v>
      </c>
      <c r="N23" s="189">
        <v>172961</v>
      </c>
      <c r="O23" s="189">
        <v>788</v>
      </c>
      <c r="P23" s="189">
        <v>19977.84621</v>
      </c>
      <c r="Q23" s="189">
        <v>6356.631030000001</v>
      </c>
      <c r="R23" s="189">
        <v>1065</v>
      </c>
      <c r="S23" s="189">
        <v>3116</v>
      </c>
      <c r="T23" s="189">
        <v>2142</v>
      </c>
      <c r="U23" s="189">
        <v>1199</v>
      </c>
      <c r="V23" s="189">
        <v>5174</v>
      </c>
      <c r="W23" s="189">
        <v>2276</v>
      </c>
      <c r="X23" s="189">
        <v>405</v>
      </c>
      <c r="Y23" s="189">
        <v>742</v>
      </c>
      <c r="Z23" s="189">
        <v>2150</v>
      </c>
      <c r="AA23" s="189">
        <v>311</v>
      </c>
      <c r="AB23" s="189">
        <v>0</v>
      </c>
      <c r="AC23" s="189">
        <v>6736</v>
      </c>
      <c r="AD23" s="215">
        <f t="shared" si="0"/>
        <v>871767.26867</v>
      </c>
    </row>
    <row r="24" spans="1:30" ht="15.75">
      <c r="A24" s="165"/>
      <c r="B24" s="167" t="s">
        <v>366</v>
      </c>
      <c r="C24" s="189">
        <v>38548</v>
      </c>
      <c r="D24" s="189">
        <v>129222</v>
      </c>
      <c r="E24" s="189">
        <v>97500</v>
      </c>
      <c r="F24" s="189">
        <v>8226</v>
      </c>
      <c r="G24" s="189">
        <v>28498</v>
      </c>
      <c r="H24" s="189">
        <v>30308</v>
      </c>
      <c r="I24" s="189">
        <v>198925</v>
      </c>
      <c r="J24" s="189">
        <v>0</v>
      </c>
      <c r="K24" s="189">
        <v>24343</v>
      </c>
      <c r="L24" s="189">
        <v>0</v>
      </c>
      <c r="M24" s="189">
        <v>4277</v>
      </c>
      <c r="N24" s="189">
        <v>150340</v>
      </c>
      <c r="O24" s="189">
        <v>0</v>
      </c>
      <c r="P24" s="189">
        <v>19977.84621</v>
      </c>
      <c r="Q24" s="189">
        <v>6356.631030000001</v>
      </c>
      <c r="R24" s="189">
        <v>1065</v>
      </c>
      <c r="S24" s="189">
        <v>3116</v>
      </c>
      <c r="T24" s="189">
        <v>2142</v>
      </c>
      <c r="U24" s="189">
        <v>1199</v>
      </c>
      <c r="V24" s="189">
        <v>5174</v>
      </c>
      <c r="W24" s="189">
        <v>2270</v>
      </c>
      <c r="X24" s="189">
        <v>405</v>
      </c>
      <c r="Y24" s="189">
        <v>742</v>
      </c>
      <c r="Z24" s="189">
        <v>2150</v>
      </c>
      <c r="AA24" s="189">
        <v>311</v>
      </c>
      <c r="AB24" s="189">
        <v>0</v>
      </c>
      <c r="AC24" s="189">
        <v>6736</v>
      </c>
      <c r="AD24" s="215">
        <f t="shared" si="0"/>
        <v>761831.47724</v>
      </c>
    </row>
    <row r="25" spans="1:30" ht="15.75">
      <c r="A25" s="165" t="s">
        <v>104</v>
      </c>
      <c r="B25" s="167" t="s">
        <v>367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  <c r="H25" s="189">
        <v>0</v>
      </c>
      <c r="I25" s="189">
        <v>0</v>
      </c>
      <c r="J25" s="189">
        <v>0</v>
      </c>
      <c r="K25" s="189">
        <v>0</v>
      </c>
      <c r="L25" s="189">
        <v>0</v>
      </c>
      <c r="M25" s="189">
        <v>0</v>
      </c>
      <c r="N25" s="189">
        <v>0</v>
      </c>
      <c r="O25" s="189">
        <v>0</v>
      </c>
      <c r="P25" s="189">
        <v>0</v>
      </c>
      <c r="Q25" s="189">
        <v>0</v>
      </c>
      <c r="R25" s="189">
        <v>0</v>
      </c>
      <c r="S25" s="189">
        <v>0</v>
      </c>
      <c r="T25" s="189">
        <v>0</v>
      </c>
      <c r="U25" s="189">
        <v>0</v>
      </c>
      <c r="V25" s="189">
        <v>0</v>
      </c>
      <c r="W25" s="189">
        <v>0</v>
      </c>
      <c r="X25" s="189">
        <v>0</v>
      </c>
      <c r="Y25" s="189">
        <v>0</v>
      </c>
      <c r="Z25" s="189">
        <v>0</v>
      </c>
      <c r="AA25" s="189">
        <v>0</v>
      </c>
      <c r="AB25" s="189">
        <v>0</v>
      </c>
      <c r="AC25" s="189">
        <v>0</v>
      </c>
      <c r="AD25" s="215">
        <f t="shared" si="0"/>
        <v>0</v>
      </c>
    </row>
    <row r="26" spans="1:30" ht="15.75">
      <c r="A26" s="165" t="s">
        <v>105</v>
      </c>
      <c r="B26" s="167" t="s">
        <v>368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  <c r="L26" s="189">
        <v>0</v>
      </c>
      <c r="M26" s="189">
        <v>0</v>
      </c>
      <c r="N26" s="189">
        <v>0</v>
      </c>
      <c r="O26" s="189">
        <v>0</v>
      </c>
      <c r="P26" s="189">
        <v>0</v>
      </c>
      <c r="Q26" s="189">
        <v>0</v>
      </c>
      <c r="R26" s="189">
        <v>0</v>
      </c>
      <c r="S26" s="189">
        <v>0</v>
      </c>
      <c r="T26" s="189">
        <v>0</v>
      </c>
      <c r="U26" s="189">
        <v>0</v>
      </c>
      <c r="V26" s="189">
        <v>0</v>
      </c>
      <c r="W26" s="189">
        <v>0</v>
      </c>
      <c r="X26" s="189">
        <v>0</v>
      </c>
      <c r="Y26" s="189">
        <v>0</v>
      </c>
      <c r="Z26" s="189">
        <v>0</v>
      </c>
      <c r="AA26" s="189">
        <v>0</v>
      </c>
      <c r="AB26" s="189">
        <v>0</v>
      </c>
      <c r="AC26" s="189">
        <v>0</v>
      </c>
      <c r="AD26" s="215">
        <f t="shared" si="0"/>
        <v>0</v>
      </c>
    </row>
    <row r="27" spans="1:30" ht="15.75">
      <c r="A27" s="165" t="s">
        <v>106</v>
      </c>
      <c r="B27" s="167" t="s">
        <v>369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10121</v>
      </c>
      <c r="J27" s="189">
        <v>0</v>
      </c>
      <c r="K27" s="189">
        <v>0</v>
      </c>
      <c r="L27" s="189">
        <v>0</v>
      </c>
      <c r="M27" s="189">
        <v>0</v>
      </c>
      <c r="N27" s="189">
        <v>0</v>
      </c>
      <c r="O27" s="189">
        <v>0</v>
      </c>
      <c r="P27" s="189">
        <v>0</v>
      </c>
      <c r="Q27" s="189">
        <v>0</v>
      </c>
      <c r="R27" s="189">
        <v>854</v>
      </c>
      <c r="S27" s="189">
        <v>0</v>
      </c>
      <c r="T27" s="189">
        <v>13691</v>
      </c>
      <c r="U27" s="189">
        <v>0</v>
      </c>
      <c r="V27" s="189">
        <v>0</v>
      </c>
      <c r="W27" s="189">
        <v>0</v>
      </c>
      <c r="X27" s="189">
        <v>0</v>
      </c>
      <c r="Y27" s="189">
        <v>0</v>
      </c>
      <c r="Z27" s="189">
        <v>0</v>
      </c>
      <c r="AA27" s="189">
        <v>2444</v>
      </c>
      <c r="AB27" s="189">
        <v>0</v>
      </c>
      <c r="AC27" s="189">
        <v>0</v>
      </c>
      <c r="AD27" s="215">
        <f t="shared" si="0"/>
        <v>27110</v>
      </c>
    </row>
    <row r="28" spans="1:30" ht="15.75">
      <c r="A28" s="165" t="s">
        <v>107</v>
      </c>
      <c r="B28" s="167" t="s">
        <v>370</v>
      </c>
      <c r="C28" s="189">
        <v>5687</v>
      </c>
      <c r="D28" s="189">
        <v>2005</v>
      </c>
      <c r="E28" s="189">
        <v>6256</v>
      </c>
      <c r="F28" s="189">
        <v>14454</v>
      </c>
      <c r="G28" s="189">
        <v>381</v>
      </c>
      <c r="H28" s="189">
        <v>4435</v>
      </c>
      <c r="I28" s="189">
        <v>45341</v>
      </c>
      <c r="J28" s="189">
        <v>3591</v>
      </c>
      <c r="K28" s="189">
        <v>2143</v>
      </c>
      <c r="L28" s="189">
        <v>2604</v>
      </c>
      <c r="M28" s="189">
        <v>2176</v>
      </c>
      <c r="N28" s="189">
        <v>4274</v>
      </c>
      <c r="O28" s="189">
        <v>1853</v>
      </c>
      <c r="P28" s="189">
        <v>639.4342399999999</v>
      </c>
      <c r="Q28" s="189">
        <v>0</v>
      </c>
      <c r="R28" s="189">
        <v>3003</v>
      </c>
      <c r="S28" s="189">
        <v>6416</v>
      </c>
      <c r="T28" s="189">
        <v>0</v>
      </c>
      <c r="U28" s="189">
        <v>0</v>
      </c>
      <c r="V28" s="189">
        <v>150</v>
      </c>
      <c r="W28" s="189">
        <v>30</v>
      </c>
      <c r="X28" s="189">
        <v>500</v>
      </c>
      <c r="Y28" s="189">
        <v>500</v>
      </c>
      <c r="Z28" s="189">
        <v>1410</v>
      </c>
      <c r="AA28" s="189">
        <v>1038</v>
      </c>
      <c r="AB28" s="189">
        <v>1000</v>
      </c>
      <c r="AC28" s="189">
        <v>2237</v>
      </c>
      <c r="AD28" s="215">
        <f t="shared" si="0"/>
        <v>112123.43424</v>
      </c>
    </row>
    <row r="29" spans="1:30" ht="15.75">
      <c r="A29" s="165" t="s">
        <v>108</v>
      </c>
      <c r="B29" s="167" t="s">
        <v>121</v>
      </c>
      <c r="C29" s="189">
        <v>0</v>
      </c>
      <c r="D29" s="189">
        <v>715</v>
      </c>
      <c r="E29" s="189">
        <v>0</v>
      </c>
      <c r="F29" s="189">
        <v>0</v>
      </c>
      <c r="G29" s="189">
        <v>0</v>
      </c>
      <c r="H29" s="189">
        <v>0</v>
      </c>
      <c r="I29" s="189">
        <v>0</v>
      </c>
      <c r="J29" s="189">
        <v>0</v>
      </c>
      <c r="K29" s="189">
        <v>17</v>
      </c>
      <c r="L29" s="189">
        <v>0</v>
      </c>
      <c r="M29" s="189">
        <v>0</v>
      </c>
      <c r="N29" s="189">
        <v>0</v>
      </c>
      <c r="O29" s="189">
        <v>0</v>
      </c>
      <c r="P29" s="189">
        <v>0</v>
      </c>
      <c r="Q29" s="189">
        <v>0</v>
      </c>
      <c r="R29" s="189">
        <v>0</v>
      </c>
      <c r="S29" s="189">
        <v>0</v>
      </c>
      <c r="T29" s="189">
        <v>1</v>
      </c>
      <c r="U29" s="189">
        <v>0</v>
      </c>
      <c r="V29" s="189">
        <v>0</v>
      </c>
      <c r="W29" s="189">
        <v>0</v>
      </c>
      <c r="X29" s="189">
        <v>0</v>
      </c>
      <c r="Y29" s="189">
        <v>0</v>
      </c>
      <c r="Z29" s="189">
        <v>0</v>
      </c>
      <c r="AA29" s="189">
        <v>0</v>
      </c>
      <c r="AB29" s="189">
        <v>0</v>
      </c>
      <c r="AC29" s="189">
        <v>0</v>
      </c>
      <c r="AD29" s="215">
        <f t="shared" si="0"/>
        <v>733</v>
      </c>
    </row>
    <row r="30" spans="1:30" ht="15.75">
      <c r="A30" s="165" t="s">
        <v>118</v>
      </c>
      <c r="B30" s="167" t="s">
        <v>371</v>
      </c>
      <c r="C30" s="189">
        <v>0</v>
      </c>
      <c r="D30" s="189">
        <v>0</v>
      </c>
      <c r="E30" s="189">
        <v>0</v>
      </c>
      <c r="F30" s="189">
        <v>0</v>
      </c>
      <c r="G30" s="189">
        <v>0</v>
      </c>
      <c r="H30" s="189">
        <v>0</v>
      </c>
      <c r="I30" s="189">
        <v>0</v>
      </c>
      <c r="J30" s="189">
        <v>0</v>
      </c>
      <c r="K30" s="189">
        <v>0</v>
      </c>
      <c r="L30" s="189">
        <v>0</v>
      </c>
      <c r="M30" s="189">
        <v>0</v>
      </c>
      <c r="N30" s="189">
        <v>0</v>
      </c>
      <c r="O30" s="189">
        <v>0</v>
      </c>
      <c r="P30" s="189">
        <v>0</v>
      </c>
      <c r="Q30" s="189">
        <v>0</v>
      </c>
      <c r="R30" s="189">
        <v>0</v>
      </c>
      <c r="S30" s="189">
        <v>0</v>
      </c>
      <c r="T30" s="189">
        <v>0</v>
      </c>
      <c r="U30" s="189">
        <v>0</v>
      </c>
      <c r="V30" s="189">
        <v>0</v>
      </c>
      <c r="W30" s="189">
        <v>0</v>
      </c>
      <c r="X30" s="189">
        <v>0</v>
      </c>
      <c r="Y30" s="189">
        <v>0</v>
      </c>
      <c r="Z30" s="189">
        <v>0</v>
      </c>
      <c r="AA30" s="189">
        <v>0</v>
      </c>
      <c r="AB30" s="189">
        <v>0</v>
      </c>
      <c r="AC30" s="189">
        <v>0</v>
      </c>
      <c r="AD30" s="215">
        <f t="shared" si="0"/>
        <v>0</v>
      </c>
    </row>
    <row r="31" spans="1:30" ht="15.75">
      <c r="A31" s="165"/>
      <c r="B31" s="168" t="s">
        <v>372</v>
      </c>
      <c r="C31" s="189">
        <v>168855</v>
      </c>
      <c r="D31" s="189">
        <v>176179</v>
      </c>
      <c r="E31" s="189">
        <v>181279</v>
      </c>
      <c r="F31" s="189">
        <v>71225</v>
      </c>
      <c r="G31" s="189">
        <v>28879</v>
      </c>
      <c r="H31" s="189">
        <v>75326</v>
      </c>
      <c r="I31" s="189">
        <v>266591</v>
      </c>
      <c r="J31" s="189">
        <v>38529.52208</v>
      </c>
      <c r="K31" s="189">
        <v>28604</v>
      </c>
      <c r="L31" s="189">
        <v>74721</v>
      </c>
      <c r="M31" s="189">
        <v>36415</v>
      </c>
      <c r="N31" s="189">
        <v>186213</v>
      </c>
      <c r="O31" s="189">
        <v>6806</v>
      </c>
      <c r="P31" s="189">
        <v>20617.28045</v>
      </c>
      <c r="Q31" s="189">
        <v>7882.466940000002</v>
      </c>
      <c r="R31" s="189">
        <v>5422</v>
      </c>
      <c r="S31" s="189">
        <v>9532</v>
      </c>
      <c r="T31" s="189">
        <v>37803</v>
      </c>
      <c r="U31" s="189">
        <v>7267</v>
      </c>
      <c r="V31" s="189">
        <v>12785</v>
      </c>
      <c r="W31" s="189">
        <v>9170</v>
      </c>
      <c r="X31" s="189">
        <v>4912</v>
      </c>
      <c r="Y31" s="189">
        <v>4220</v>
      </c>
      <c r="Z31" s="189">
        <v>4153</v>
      </c>
      <c r="AA31" s="189">
        <v>3912</v>
      </c>
      <c r="AB31" s="189">
        <v>5111</v>
      </c>
      <c r="AC31" s="189">
        <v>12831</v>
      </c>
      <c r="AD31" s="215">
        <f t="shared" si="0"/>
        <v>1485240.26947</v>
      </c>
    </row>
    <row r="32" spans="1:30" ht="47.25">
      <c r="A32" s="165" t="s">
        <v>373</v>
      </c>
      <c r="B32" s="168" t="s">
        <v>374</v>
      </c>
      <c r="C32" s="189">
        <v>0</v>
      </c>
      <c r="D32" s="189">
        <v>0</v>
      </c>
      <c r="E32" s="189">
        <v>0</v>
      </c>
      <c r="F32" s="189">
        <v>0</v>
      </c>
      <c r="G32" s="189">
        <v>0</v>
      </c>
      <c r="H32" s="189">
        <v>0</v>
      </c>
      <c r="I32" s="189">
        <v>0</v>
      </c>
      <c r="J32" s="189">
        <v>0</v>
      </c>
      <c r="K32" s="189">
        <v>0</v>
      </c>
      <c r="L32" s="189">
        <v>0</v>
      </c>
      <c r="M32" s="189">
        <v>0</v>
      </c>
      <c r="N32" s="189">
        <v>0</v>
      </c>
      <c r="O32" s="189">
        <v>0</v>
      </c>
      <c r="P32" s="189">
        <v>0</v>
      </c>
      <c r="Q32" s="189">
        <v>0</v>
      </c>
      <c r="R32" s="189">
        <v>0</v>
      </c>
      <c r="S32" s="189">
        <v>0</v>
      </c>
      <c r="T32" s="189">
        <v>0</v>
      </c>
      <c r="U32" s="189">
        <v>0</v>
      </c>
      <c r="V32" s="189">
        <v>0</v>
      </c>
      <c r="W32" s="189">
        <v>0</v>
      </c>
      <c r="X32" s="189">
        <v>0</v>
      </c>
      <c r="Y32" s="189">
        <v>0</v>
      </c>
      <c r="Z32" s="189">
        <v>0</v>
      </c>
      <c r="AA32" s="189">
        <v>0</v>
      </c>
      <c r="AB32" s="189">
        <v>0</v>
      </c>
      <c r="AC32" s="189">
        <v>0</v>
      </c>
      <c r="AD32" s="215">
        <f t="shared" si="0"/>
        <v>0</v>
      </c>
    </row>
    <row r="33" spans="1:30" s="20" customFormat="1" ht="15.75">
      <c r="A33" s="165" t="s">
        <v>375</v>
      </c>
      <c r="B33" s="168" t="s">
        <v>376</v>
      </c>
      <c r="C33" s="189">
        <v>116148</v>
      </c>
      <c r="D33" s="189">
        <v>42996</v>
      </c>
      <c r="E33" s="189">
        <v>69559</v>
      </c>
      <c r="F33" s="189">
        <v>48562</v>
      </c>
      <c r="G33" s="189">
        <v>4788</v>
      </c>
      <c r="H33" s="189">
        <v>12544.15</v>
      </c>
      <c r="I33" s="189">
        <v>39484</v>
      </c>
      <c r="J33" s="189">
        <v>53937</v>
      </c>
      <c r="K33" s="189">
        <v>31333</v>
      </c>
      <c r="L33" s="189">
        <v>139712</v>
      </c>
      <c r="M33" s="189">
        <v>56594</v>
      </c>
      <c r="N33" s="189">
        <v>49892</v>
      </c>
      <c r="O33" s="189">
        <v>12623</v>
      </c>
      <c r="P33" s="189">
        <v>3886.2549900000004</v>
      </c>
      <c r="Q33" s="189">
        <v>1333.53309</v>
      </c>
      <c r="R33" s="189">
        <v>2073</v>
      </c>
      <c r="S33" s="189">
        <v>3966</v>
      </c>
      <c r="T33" s="189">
        <v>24992</v>
      </c>
      <c r="U33" s="189">
        <v>477</v>
      </c>
      <c r="V33" s="189">
        <v>3922</v>
      </c>
      <c r="W33" s="189">
        <v>1021</v>
      </c>
      <c r="X33" s="189">
        <v>1428.366</v>
      </c>
      <c r="Y33" s="189">
        <v>3192</v>
      </c>
      <c r="Z33" s="189">
        <v>665</v>
      </c>
      <c r="AA33" s="189">
        <v>2723</v>
      </c>
      <c r="AB33" s="189">
        <v>64</v>
      </c>
      <c r="AC33" s="189">
        <v>6444</v>
      </c>
      <c r="AD33" s="215">
        <f t="shared" si="0"/>
        <v>734359.3040800001</v>
      </c>
    </row>
    <row r="34" spans="1:30" s="20" customFormat="1" ht="15.75">
      <c r="A34" s="165" t="s">
        <v>354</v>
      </c>
      <c r="B34" s="167" t="s">
        <v>377</v>
      </c>
      <c r="C34" s="189">
        <v>0</v>
      </c>
      <c r="D34" s="189">
        <v>0</v>
      </c>
      <c r="E34" s="189">
        <v>0</v>
      </c>
      <c r="F34" s="189">
        <v>0</v>
      </c>
      <c r="G34" s="189">
        <v>0</v>
      </c>
      <c r="H34" s="189">
        <v>0</v>
      </c>
      <c r="I34" s="189">
        <v>0</v>
      </c>
      <c r="J34" s="189">
        <v>0</v>
      </c>
      <c r="K34" s="189">
        <v>0</v>
      </c>
      <c r="L34" s="189">
        <v>0</v>
      </c>
      <c r="M34" s="189">
        <v>0</v>
      </c>
      <c r="N34" s="189">
        <v>0</v>
      </c>
      <c r="O34" s="189">
        <v>0</v>
      </c>
      <c r="P34" s="189">
        <v>0</v>
      </c>
      <c r="Q34" s="189">
        <v>0</v>
      </c>
      <c r="R34" s="189">
        <v>0</v>
      </c>
      <c r="S34" s="189">
        <v>0</v>
      </c>
      <c r="T34" s="189">
        <v>0</v>
      </c>
      <c r="U34" s="189">
        <v>0</v>
      </c>
      <c r="V34" s="189">
        <v>0</v>
      </c>
      <c r="W34" s="189">
        <v>0</v>
      </c>
      <c r="X34" s="189">
        <v>0</v>
      </c>
      <c r="Y34" s="189">
        <v>0</v>
      </c>
      <c r="Z34" s="189">
        <v>0</v>
      </c>
      <c r="AA34" s="189">
        <v>0</v>
      </c>
      <c r="AB34" s="189">
        <v>0</v>
      </c>
      <c r="AC34" s="189">
        <v>0</v>
      </c>
      <c r="AD34" s="215">
        <f t="shared" si="0"/>
        <v>0</v>
      </c>
    </row>
    <row r="35" spans="1:30" s="20" customFormat="1" ht="15.75">
      <c r="A35" s="165" t="s">
        <v>102</v>
      </c>
      <c r="B35" s="167" t="s">
        <v>378</v>
      </c>
      <c r="C35" s="189">
        <v>43018</v>
      </c>
      <c r="D35" s="189">
        <v>37811</v>
      </c>
      <c r="E35" s="189">
        <v>48935</v>
      </c>
      <c r="F35" s="189">
        <v>35801</v>
      </c>
      <c r="G35" s="189">
        <v>1331</v>
      </c>
      <c r="H35" s="189">
        <v>9490.73</v>
      </c>
      <c r="I35" s="189">
        <v>31840</v>
      </c>
      <c r="J35" s="189">
        <v>34820</v>
      </c>
      <c r="K35" s="189">
        <v>26246</v>
      </c>
      <c r="L35" s="189">
        <v>67465</v>
      </c>
      <c r="M35" s="189">
        <v>27634</v>
      </c>
      <c r="N35" s="189">
        <v>36807</v>
      </c>
      <c r="O35" s="189">
        <v>90</v>
      </c>
      <c r="P35" s="189">
        <v>3714.9234100000003</v>
      </c>
      <c r="Q35" s="189">
        <v>1334.95258</v>
      </c>
      <c r="R35" s="189">
        <v>2073</v>
      </c>
      <c r="S35" s="189">
        <v>3875</v>
      </c>
      <c r="T35" s="189">
        <v>17570</v>
      </c>
      <c r="U35" s="189">
        <v>476</v>
      </c>
      <c r="V35" s="189">
        <v>3904</v>
      </c>
      <c r="W35" s="189">
        <v>159</v>
      </c>
      <c r="X35" s="189">
        <v>1389</v>
      </c>
      <c r="Y35" s="189">
        <v>2619</v>
      </c>
      <c r="Z35" s="189">
        <v>265</v>
      </c>
      <c r="AA35" s="189">
        <v>1171</v>
      </c>
      <c r="AB35" s="189">
        <v>0</v>
      </c>
      <c r="AC35" s="189">
        <v>5114</v>
      </c>
      <c r="AD35" s="215">
        <f t="shared" si="0"/>
        <v>444953.60598999995</v>
      </c>
    </row>
    <row r="36" spans="1:30" s="20" customFormat="1" ht="31.5">
      <c r="A36" s="165" t="s">
        <v>350</v>
      </c>
      <c r="B36" s="167" t="s">
        <v>379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  <c r="K36" s="189">
        <v>0</v>
      </c>
      <c r="L36" s="189">
        <v>0</v>
      </c>
      <c r="M36" s="189">
        <v>0</v>
      </c>
      <c r="N36" s="189">
        <v>0</v>
      </c>
      <c r="O36" s="189">
        <v>0</v>
      </c>
      <c r="P36" s="189">
        <v>0</v>
      </c>
      <c r="Q36" s="189">
        <v>0</v>
      </c>
      <c r="R36" s="189">
        <v>0</v>
      </c>
      <c r="S36" s="189">
        <v>0</v>
      </c>
      <c r="T36" s="189">
        <v>0</v>
      </c>
      <c r="U36" s="189">
        <v>170</v>
      </c>
      <c r="V36" s="189">
        <v>169</v>
      </c>
      <c r="W36" s="189">
        <v>0</v>
      </c>
      <c r="X36" s="189">
        <v>0</v>
      </c>
      <c r="Y36" s="189">
        <v>0</v>
      </c>
      <c r="Z36" s="189">
        <v>0</v>
      </c>
      <c r="AA36" s="189">
        <v>0</v>
      </c>
      <c r="AB36" s="189">
        <v>0</v>
      </c>
      <c r="AC36" s="189">
        <v>0</v>
      </c>
      <c r="AD36" s="215">
        <f t="shared" si="0"/>
        <v>339</v>
      </c>
    </row>
    <row r="37" spans="1:30" s="20" customFormat="1" ht="31.5">
      <c r="A37" s="165" t="s">
        <v>350</v>
      </c>
      <c r="B37" s="167" t="s">
        <v>380</v>
      </c>
      <c r="C37" s="189">
        <v>0</v>
      </c>
      <c r="D37" s="189">
        <v>0</v>
      </c>
      <c r="E37" s="189">
        <v>0</v>
      </c>
      <c r="F37" s="189">
        <v>0</v>
      </c>
      <c r="G37" s="189">
        <v>0</v>
      </c>
      <c r="H37" s="189">
        <v>0</v>
      </c>
      <c r="I37" s="189">
        <v>0</v>
      </c>
      <c r="J37" s="189">
        <v>0</v>
      </c>
      <c r="K37" s="189">
        <v>0</v>
      </c>
      <c r="L37" s="189">
        <v>0</v>
      </c>
      <c r="M37" s="189">
        <v>0</v>
      </c>
      <c r="N37" s="189">
        <v>0</v>
      </c>
      <c r="O37" s="189">
        <v>0</v>
      </c>
      <c r="P37" s="189">
        <v>0</v>
      </c>
      <c r="Q37" s="189">
        <v>0</v>
      </c>
      <c r="R37" s="189">
        <v>0</v>
      </c>
      <c r="S37" s="189">
        <v>0</v>
      </c>
      <c r="T37" s="189">
        <v>0</v>
      </c>
      <c r="U37" s="189">
        <v>0</v>
      </c>
      <c r="V37" s="189">
        <v>0</v>
      </c>
      <c r="W37" s="189">
        <v>0</v>
      </c>
      <c r="X37" s="189">
        <v>0</v>
      </c>
      <c r="Y37" s="189">
        <v>0</v>
      </c>
      <c r="Z37" s="189">
        <v>0</v>
      </c>
      <c r="AA37" s="189">
        <v>0</v>
      </c>
      <c r="AB37" s="189">
        <v>0</v>
      </c>
      <c r="AC37" s="189">
        <v>0</v>
      </c>
      <c r="AD37" s="215">
        <f t="shared" si="0"/>
        <v>0</v>
      </c>
    </row>
    <row r="38" spans="1:30" ht="15.75">
      <c r="A38" s="165" t="s">
        <v>103</v>
      </c>
      <c r="B38" s="167" t="s">
        <v>381</v>
      </c>
      <c r="C38" s="189">
        <v>0</v>
      </c>
      <c r="D38" s="189">
        <v>0</v>
      </c>
      <c r="E38" s="189">
        <v>0</v>
      </c>
      <c r="F38" s="189">
        <v>1359</v>
      </c>
      <c r="G38" s="189">
        <v>0</v>
      </c>
      <c r="H38" s="189">
        <v>32.42</v>
      </c>
      <c r="I38" s="189">
        <v>0</v>
      </c>
      <c r="J38" s="189">
        <v>553</v>
      </c>
      <c r="K38" s="189">
        <v>0</v>
      </c>
      <c r="L38" s="189">
        <v>15193</v>
      </c>
      <c r="M38" s="189">
        <v>1041</v>
      </c>
      <c r="N38" s="189">
        <v>0</v>
      </c>
      <c r="O38" s="189">
        <v>0</v>
      </c>
      <c r="P38" s="189">
        <v>0</v>
      </c>
      <c r="Q38" s="189">
        <v>0</v>
      </c>
      <c r="R38" s="189">
        <v>0</v>
      </c>
      <c r="S38" s="189">
        <v>0</v>
      </c>
      <c r="T38" s="189">
        <v>0</v>
      </c>
      <c r="U38" s="189">
        <v>0</v>
      </c>
      <c r="V38" s="189">
        <v>0</v>
      </c>
      <c r="W38" s="189">
        <v>0</v>
      </c>
      <c r="X38" s="189">
        <v>0</v>
      </c>
      <c r="Y38" s="189">
        <v>0</v>
      </c>
      <c r="Z38" s="189">
        <v>0</v>
      </c>
      <c r="AA38" s="189">
        <v>0</v>
      </c>
      <c r="AB38" s="189">
        <v>0</v>
      </c>
      <c r="AC38" s="189">
        <v>214</v>
      </c>
      <c r="AD38" s="215">
        <f t="shared" si="0"/>
        <v>18392.42</v>
      </c>
    </row>
    <row r="39" spans="1:30" ht="31.5">
      <c r="A39" s="165" t="s">
        <v>350</v>
      </c>
      <c r="B39" s="167" t="s">
        <v>379</v>
      </c>
      <c r="C39" s="189">
        <v>0</v>
      </c>
      <c r="D39" s="189">
        <v>0</v>
      </c>
      <c r="E39" s="189">
        <v>0</v>
      </c>
      <c r="F39" s="189">
        <v>0</v>
      </c>
      <c r="G39" s="189">
        <v>0</v>
      </c>
      <c r="H39" s="189">
        <v>0</v>
      </c>
      <c r="I39" s="189">
        <v>0</v>
      </c>
      <c r="J39" s="189">
        <v>0</v>
      </c>
      <c r="K39" s="189">
        <v>0</v>
      </c>
      <c r="L39" s="189">
        <v>0</v>
      </c>
      <c r="M39" s="189">
        <v>0</v>
      </c>
      <c r="N39" s="189">
        <v>0</v>
      </c>
      <c r="O39" s="189">
        <v>0</v>
      </c>
      <c r="P39" s="189">
        <v>0</v>
      </c>
      <c r="Q39" s="189">
        <v>0</v>
      </c>
      <c r="R39" s="189">
        <v>0</v>
      </c>
      <c r="S39" s="189">
        <v>0</v>
      </c>
      <c r="T39" s="189">
        <v>0</v>
      </c>
      <c r="U39" s="189">
        <v>0</v>
      </c>
      <c r="V39" s="189">
        <v>0</v>
      </c>
      <c r="W39" s="189">
        <v>0</v>
      </c>
      <c r="X39" s="189">
        <v>0</v>
      </c>
      <c r="Y39" s="189">
        <v>0</v>
      </c>
      <c r="Z39" s="189">
        <v>0</v>
      </c>
      <c r="AA39" s="189">
        <v>0</v>
      </c>
      <c r="AB39" s="189">
        <v>0</v>
      </c>
      <c r="AC39" s="189">
        <v>0</v>
      </c>
      <c r="AD39" s="215">
        <f t="shared" si="0"/>
        <v>0</v>
      </c>
    </row>
    <row r="40" spans="1:30" ht="31.5">
      <c r="A40" s="165" t="s">
        <v>350</v>
      </c>
      <c r="B40" s="167" t="s">
        <v>380</v>
      </c>
      <c r="C40" s="189">
        <v>0</v>
      </c>
      <c r="D40" s="189">
        <v>0</v>
      </c>
      <c r="E40" s="189">
        <v>0</v>
      </c>
      <c r="F40" s="189">
        <v>0</v>
      </c>
      <c r="G40" s="189">
        <v>0</v>
      </c>
      <c r="H40" s="189">
        <v>0</v>
      </c>
      <c r="I40" s="189">
        <v>0</v>
      </c>
      <c r="J40" s="189">
        <v>0</v>
      </c>
      <c r="K40" s="189">
        <v>0</v>
      </c>
      <c r="L40" s="189">
        <v>0</v>
      </c>
      <c r="M40" s="189">
        <v>0</v>
      </c>
      <c r="N40" s="189">
        <v>0</v>
      </c>
      <c r="O40" s="189">
        <v>0</v>
      </c>
      <c r="P40" s="189">
        <v>0</v>
      </c>
      <c r="Q40" s="189">
        <v>0</v>
      </c>
      <c r="R40" s="189">
        <v>0</v>
      </c>
      <c r="S40" s="189">
        <v>0</v>
      </c>
      <c r="T40" s="189">
        <v>0</v>
      </c>
      <c r="U40" s="189">
        <v>0</v>
      </c>
      <c r="V40" s="189">
        <v>0</v>
      </c>
      <c r="W40" s="189">
        <v>0</v>
      </c>
      <c r="X40" s="189">
        <v>0</v>
      </c>
      <c r="Y40" s="189">
        <v>0</v>
      </c>
      <c r="Z40" s="189">
        <v>0</v>
      </c>
      <c r="AA40" s="189">
        <v>0</v>
      </c>
      <c r="AB40" s="189">
        <v>0</v>
      </c>
      <c r="AC40" s="189">
        <v>0</v>
      </c>
      <c r="AD40" s="215">
        <f t="shared" si="0"/>
        <v>0</v>
      </c>
    </row>
    <row r="41" spans="1:30" ht="15.75">
      <c r="A41" s="165" t="s">
        <v>123</v>
      </c>
      <c r="B41" s="168" t="s">
        <v>382</v>
      </c>
      <c r="C41" s="189">
        <v>43018</v>
      </c>
      <c r="D41" s="189">
        <v>37811</v>
      </c>
      <c r="E41" s="189">
        <v>48935</v>
      </c>
      <c r="F41" s="189">
        <v>37160</v>
      </c>
      <c r="G41" s="189">
        <v>1331</v>
      </c>
      <c r="H41" s="189">
        <v>9523.15</v>
      </c>
      <c r="I41" s="189">
        <v>31840</v>
      </c>
      <c r="J41" s="189">
        <v>35373</v>
      </c>
      <c r="K41" s="189">
        <v>26246</v>
      </c>
      <c r="L41" s="189">
        <v>82658</v>
      </c>
      <c r="M41" s="189">
        <v>28675</v>
      </c>
      <c r="N41" s="189">
        <v>36807</v>
      </c>
      <c r="O41" s="189">
        <v>90</v>
      </c>
      <c r="P41" s="189">
        <v>3714.9234100000003</v>
      </c>
      <c r="Q41" s="189">
        <v>1334.95258</v>
      </c>
      <c r="R41" s="189">
        <v>2073</v>
      </c>
      <c r="S41" s="189">
        <v>3875</v>
      </c>
      <c r="T41" s="189">
        <v>17570</v>
      </c>
      <c r="U41" s="189">
        <v>476</v>
      </c>
      <c r="V41" s="189">
        <v>3904</v>
      </c>
      <c r="W41" s="189">
        <v>159</v>
      </c>
      <c r="X41" s="189">
        <v>1389</v>
      </c>
      <c r="Y41" s="189">
        <v>2619</v>
      </c>
      <c r="Z41" s="189">
        <v>265</v>
      </c>
      <c r="AA41" s="189">
        <v>1171</v>
      </c>
      <c r="AB41" s="189">
        <v>0</v>
      </c>
      <c r="AC41" s="189">
        <v>5328</v>
      </c>
      <c r="AD41" s="215">
        <f aca="true" t="shared" si="1" ref="AD41:AD72">SUM(C41:AC41)</f>
        <v>463346.02599</v>
      </c>
    </row>
    <row r="42" spans="1:30" ht="15.75">
      <c r="A42" s="165" t="s">
        <v>356</v>
      </c>
      <c r="B42" s="167" t="s">
        <v>383</v>
      </c>
      <c r="C42" s="189">
        <v>116</v>
      </c>
      <c r="D42" s="189">
        <v>1478</v>
      </c>
      <c r="E42" s="189">
        <v>6692</v>
      </c>
      <c r="F42" s="189">
        <v>0</v>
      </c>
      <c r="G42" s="189">
        <v>396</v>
      </c>
      <c r="H42" s="189">
        <v>943</v>
      </c>
      <c r="I42" s="189">
        <v>194</v>
      </c>
      <c r="J42" s="189">
        <v>4841</v>
      </c>
      <c r="K42" s="189">
        <v>3648</v>
      </c>
      <c r="L42" s="189">
        <v>59</v>
      </c>
      <c r="M42" s="189">
        <v>25866</v>
      </c>
      <c r="N42" s="189">
        <v>7273</v>
      </c>
      <c r="O42" s="189">
        <v>8676</v>
      </c>
      <c r="P42" s="189">
        <v>0</v>
      </c>
      <c r="Q42" s="189">
        <v>0</v>
      </c>
      <c r="R42" s="189">
        <v>0</v>
      </c>
      <c r="S42" s="189">
        <v>0</v>
      </c>
      <c r="T42" s="189">
        <v>0</v>
      </c>
      <c r="U42" s="189">
        <v>0</v>
      </c>
      <c r="V42" s="189">
        <v>0</v>
      </c>
      <c r="W42" s="189">
        <v>0</v>
      </c>
      <c r="X42" s="189">
        <v>0</v>
      </c>
      <c r="Y42" s="189">
        <v>111</v>
      </c>
      <c r="Z42" s="189">
        <v>0</v>
      </c>
      <c r="AA42" s="189">
        <v>0</v>
      </c>
      <c r="AB42" s="189">
        <v>0</v>
      </c>
      <c r="AC42" s="189">
        <v>94</v>
      </c>
      <c r="AD42" s="215">
        <f t="shared" si="1"/>
        <v>60387</v>
      </c>
    </row>
    <row r="43" spans="1:30" ht="31.5">
      <c r="A43" s="165" t="s">
        <v>350</v>
      </c>
      <c r="B43" s="167" t="s">
        <v>379</v>
      </c>
      <c r="C43" s="189">
        <v>0</v>
      </c>
      <c r="D43" s="189">
        <v>0</v>
      </c>
      <c r="E43" s="189">
        <v>0</v>
      </c>
      <c r="F43" s="189">
        <v>0</v>
      </c>
      <c r="G43" s="189">
        <v>0</v>
      </c>
      <c r="H43" s="189">
        <v>0</v>
      </c>
      <c r="I43" s="189">
        <v>0</v>
      </c>
      <c r="J43" s="189">
        <v>0</v>
      </c>
      <c r="K43" s="189">
        <v>0</v>
      </c>
      <c r="L43" s="189">
        <v>0</v>
      </c>
      <c r="M43" s="189">
        <v>0</v>
      </c>
      <c r="N43" s="189">
        <v>0</v>
      </c>
      <c r="O43" s="189">
        <v>0</v>
      </c>
      <c r="P43" s="189">
        <v>0</v>
      </c>
      <c r="Q43" s="189">
        <v>0</v>
      </c>
      <c r="R43" s="189">
        <v>0</v>
      </c>
      <c r="S43" s="189">
        <v>0</v>
      </c>
      <c r="T43" s="189">
        <v>0</v>
      </c>
      <c r="U43" s="189">
        <v>0</v>
      </c>
      <c r="V43" s="189">
        <v>0</v>
      </c>
      <c r="W43" s="189">
        <v>0</v>
      </c>
      <c r="X43" s="189">
        <v>0</v>
      </c>
      <c r="Y43" s="189">
        <v>0</v>
      </c>
      <c r="Z43" s="189">
        <v>0</v>
      </c>
      <c r="AA43" s="189">
        <v>0</v>
      </c>
      <c r="AB43" s="189">
        <v>0</v>
      </c>
      <c r="AC43" s="189">
        <v>0</v>
      </c>
      <c r="AD43" s="215">
        <f t="shared" si="1"/>
        <v>0</v>
      </c>
    </row>
    <row r="44" spans="1:30" ht="31.5">
      <c r="A44" s="165" t="s">
        <v>350</v>
      </c>
      <c r="B44" s="167" t="s">
        <v>380</v>
      </c>
      <c r="C44" s="189">
        <v>0</v>
      </c>
      <c r="D44" s="189">
        <v>0</v>
      </c>
      <c r="E44" s="189">
        <v>0</v>
      </c>
      <c r="F44" s="189">
        <v>0</v>
      </c>
      <c r="G44" s="189">
        <v>0</v>
      </c>
      <c r="H44" s="189">
        <v>0</v>
      </c>
      <c r="I44" s="189">
        <v>0</v>
      </c>
      <c r="J44" s="189">
        <v>0</v>
      </c>
      <c r="K44" s="189">
        <v>0</v>
      </c>
      <c r="L44" s="189">
        <v>0</v>
      </c>
      <c r="M44" s="189">
        <v>0</v>
      </c>
      <c r="N44" s="189">
        <v>0</v>
      </c>
      <c r="O44" s="189">
        <v>0</v>
      </c>
      <c r="P44" s="189">
        <v>0</v>
      </c>
      <c r="Q44" s="189">
        <v>0</v>
      </c>
      <c r="R44" s="189">
        <v>0</v>
      </c>
      <c r="S44" s="189">
        <v>0</v>
      </c>
      <c r="T44" s="189">
        <v>0</v>
      </c>
      <c r="U44" s="189">
        <v>0</v>
      </c>
      <c r="V44" s="189">
        <v>0</v>
      </c>
      <c r="W44" s="189">
        <v>0</v>
      </c>
      <c r="X44" s="189">
        <v>0</v>
      </c>
      <c r="Y44" s="189">
        <v>0</v>
      </c>
      <c r="Z44" s="189">
        <v>0</v>
      </c>
      <c r="AA44" s="189">
        <v>0</v>
      </c>
      <c r="AB44" s="189">
        <v>0</v>
      </c>
      <c r="AC44" s="189">
        <v>0</v>
      </c>
      <c r="AD44" s="215">
        <f t="shared" si="1"/>
        <v>0</v>
      </c>
    </row>
    <row r="45" spans="1:30" ht="15.75">
      <c r="A45" s="165" t="s">
        <v>362</v>
      </c>
      <c r="B45" s="167" t="s">
        <v>384</v>
      </c>
      <c r="C45" s="189">
        <v>73014</v>
      </c>
      <c r="D45" s="189">
        <v>3707</v>
      </c>
      <c r="E45" s="189">
        <v>13932</v>
      </c>
      <c r="F45" s="189">
        <v>11402</v>
      </c>
      <c r="G45" s="189">
        <v>3061</v>
      </c>
      <c r="H45" s="189">
        <v>2078</v>
      </c>
      <c r="I45" s="189">
        <v>7450</v>
      </c>
      <c r="J45" s="189">
        <v>13723</v>
      </c>
      <c r="K45" s="189">
        <v>1439</v>
      </c>
      <c r="L45" s="189">
        <v>56995</v>
      </c>
      <c r="M45" s="189">
        <v>2053</v>
      </c>
      <c r="N45" s="189">
        <v>5812</v>
      </c>
      <c r="O45" s="189">
        <v>3857</v>
      </c>
      <c r="P45" s="189">
        <v>171.33157999999997</v>
      </c>
      <c r="Q45" s="189">
        <v>-1.41949</v>
      </c>
      <c r="R45" s="189">
        <v>0</v>
      </c>
      <c r="S45" s="189">
        <v>91</v>
      </c>
      <c r="T45" s="189">
        <v>7422</v>
      </c>
      <c r="U45" s="189">
        <v>1</v>
      </c>
      <c r="V45" s="189">
        <v>18</v>
      </c>
      <c r="W45" s="189">
        <v>862</v>
      </c>
      <c r="X45" s="189">
        <v>39.366</v>
      </c>
      <c r="Y45" s="189">
        <v>462</v>
      </c>
      <c r="Z45" s="189">
        <v>400</v>
      </c>
      <c r="AA45" s="189">
        <v>1552</v>
      </c>
      <c r="AB45" s="189">
        <v>64</v>
      </c>
      <c r="AC45" s="189">
        <v>1022</v>
      </c>
      <c r="AD45" s="215">
        <f t="shared" si="1"/>
        <v>210626.27809</v>
      </c>
    </row>
    <row r="46" spans="1:30" ht="31.5">
      <c r="A46" s="165" t="s">
        <v>350</v>
      </c>
      <c r="B46" s="167" t="s">
        <v>379</v>
      </c>
      <c r="C46" s="189">
        <v>0</v>
      </c>
      <c r="D46" s="189">
        <v>0</v>
      </c>
      <c r="E46" s="189">
        <v>0</v>
      </c>
      <c r="F46" s="189">
        <v>0</v>
      </c>
      <c r="G46" s="189">
        <v>0</v>
      </c>
      <c r="H46" s="189">
        <v>220</v>
      </c>
      <c r="I46" s="189">
        <v>0</v>
      </c>
      <c r="J46" s="189">
        <v>0</v>
      </c>
      <c r="K46" s="189">
        <v>0</v>
      </c>
      <c r="L46" s="189">
        <v>0</v>
      </c>
      <c r="M46" s="189">
        <v>0</v>
      </c>
      <c r="N46" s="189">
        <v>0</v>
      </c>
      <c r="O46" s="189">
        <v>0</v>
      </c>
      <c r="P46" s="189">
        <v>0</v>
      </c>
      <c r="Q46" s="189">
        <v>0</v>
      </c>
      <c r="R46" s="189">
        <v>0</v>
      </c>
      <c r="S46" s="189">
        <v>0</v>
      </c>
      <c r="T46" s="189">
        <v>0</v>
      </c>
      <c r="U46" s="189">
        <v>0</v>
      </c>
      <c r="V46" s="189">
        <v>0</v>
      </c>
      <c r="W46" s="189">
        <v>0</v>
      </c>
      <c r="X46" s="189">
        <v>0</v>
      </c>
      <c r="Y46" s="189">
        <v>0</v>
      </c>
      <c r="Z46" s="189">
        <v>0</v>
      </c>
      <c r="AA46" s="189">
        <v>0</v>
      </c>
      <c r="AB46" s="189">
        <v>0</v>
      </c>
      <c r="AC46" s="189">
        <v>0</v>
      </c>
      <c r="AD46" s="215">
        <f t="shared" si="1"/>
        <v>220</v>
      </c>
    </row>
    <row r="47" spans="1:30" ht="31.5">
      <c r="A47" s="165" t="s">
        <v>350</v>
      </c>
      <c r="B47" s="167" t="s">
        <v>380</v>
      </c>
      <c r="C47" s="189">
        <v>0</v>
      </c>
      <c r="D47" s="189">
        <v>0</v>
      </c>
      <c r="E47" s="189">
        <v>0</v>
      </c>
      <c r="F47" s="189">
        <v>0</v>
      </c>
      <c r="G47" s="189">
        <v>0</v>
      </c>
      <c r="H47" s="189">
        <v>0</v>
      </c>
      <c r="I47" s="189">
        <v>0</v>
      </c>
      <c r="J47" s="189">
        <v>0</v>
      </c>
      <c r="K47" s="189">
        <v>0</v>
      </c>
      <c r="L47" s="189">
        <v>0</v>
      </c>
      <c r="M47" s="189">
        <v>0</v>
      </c>
      <c r="N47" s="189">
        <v>0</v>
      </c>
      <c r="O47" s="189">
        <v>0</v>
      </c>
      <c r="P47" s="189">
        <v>0</v>
      </c>
      <c r="Q47" s="189">
        <v>0</v>
      </c>
      <c r="R47" s="189">
        <v>0</v>
      </c>
      <c r="S47" s="189">
        <v>0</v>
      </c>
      <c r="T47" s="189">
        <v>0</v>
      </c>
      <c r="U47" s="189">
        <v>0</v>
      </c>
      <c r="V47" s="189">
        <v>0</v>
      </c>
      <c r="W47" s="189">
        <v>0</v>
      </c>
      <c r="X47" s="189">
        <v>0</v>
      </c>
      <c r="Y47" s="189">
        <v>0</v>
      </c>
      <c r="Z47" s="189">
        <v>0</v>
      </c>
      <c r="AA47" s="189">
        <v>0</v>
      </c>
      <c r="AB47" s="189">
        <v>0</v>
      </c>
      <c r="AC47" s="189">
        <v>0</v>
      </c>
      <c r="AD47" s="215">
        <f t="shared" si="1"/>
        <v>0</v>
      </c>
    </row>
    <row r="48" spans="1:30" ht="31.5">
      <c r="A48" s="165" t="s">
        <v>571</v>
      </c>
      <c r="B48" s="168" t="s">
        <v>572</v>
      </c>
      <c r="C48" s="189">
        <v>0</v>
      </c>
      <c r="D48" s="189">
        <v>0</v>
      </c>
      <c r="E48" s="189">
        <v>0</v>
      </c>
      <c r="F48" s="189">
        <v>0</v>
      </c>
      <c r="G48" s="189">
        <v>0</v>
      </c>
      <c r="H48" s="189">
        <v>0</v>
      </c>
      <c r="I48" s="189">
        <v>0</v>
      </c>
      <c r="J48" s="189">
        <v>0</v>
      </c>
      <c r="K48" s="189">
        <v>0</v>
      </c>
      <c r="L48" s="189">
        <v>0</v>
      </c>
      <c r="M48" s="189">
        <v>0</v>
      </c>
      <c r="N48" s="189">
        <v>0</v>
      </c>
      <c r="O48" s="189">
        <v>0</v>
      </c>
      <c r="P48" s="189">
        <v>0</v>
      </c>
      <c r="Q48" s="189">
        <v>0</v>
      </c>
      <c r="R48" s="189">
        <v>0</v>
      </c>
      <c r="S48" s="189">
        <v>0</v>
      </c>
      <c r="T48" s="189">
        <v>0</v>
      </c>
      <c r="U48" s="189">
        <v>0</v>
      </c>
      <c r="V48" s="189">
        <v>0</v>
      </c>
      <c r="W48" s="189">
        <v>0</v>
      </c>
      <c r="X48" s="189">
        <v>0</v>
      </c>
      <c r="Y48" s="189">
        <v>0</v>
      </c>
      <c r="Z48" s="189">
        <v>0</v>
      </c>
      <c r="AA48" s="189">
        <v>0</v>
      </c>
      <c r="AB48" s="189">
        <v>0</v>
      </c>
      <c r="AC48" s="189">
        <v>0</v>
      </c>
      <c r="AD48" s="215">
        <f t="shared" si="1"/>
        <v>0</v>
      </c>
    </row>
    <row r="49" spans="1:30" ht="15.75">
      <c r="A49" s="165" t="s">
        <v>102</v>
      </c>
      <c r="B49" s="167" t="s">
        <v>573</v>
      </c>
      <c r="C49" s="189">
        <v>13800</v>
      </c>
      <c r="D49" s="189">
        <v>15295</v>
      </c>
      <c r="E49" s="189">
        <v>26229</v>
      </c>
      <c r="F49" s="189">
        <v>24317</v>
      </c>
      <c r="G49" s="189">
        <v>470</v>
      </c>
      <c r="H49" s="189">
        <v>10820</v>
      </c>
      <c r="I49" s="189">
        <v>1209</v>
      </c>
      <c r="J49" s="189">
        <v>23427</v>
      </c>
      <c r="K49" s="189">
        <v>15883</v>
      </c>
      <c r="L49" s="189">
        <v>29577</v>
      </c>
      <c r="M49" s="189">
        <v>20645</v>
      </c>
      <c r="N49" s="189">
        <v>2184</v>
      </c>
      <c r="O49" s="189">
        <v>772</v>
      </c>
      <c r="P49" s="189">
        <v>0</v>
      </c>
      <c r="Q49" s="189">
        <v>118.503</v>
      </c>
      <c r="R49" s="189">
        <v>0</v>
      </c>
      <c r="S49" s="189">
        <v>109</v>
      </c>
      <c r="T49" s="189">
        <v>70</v>
      </c>
      <c r="U49" s="189">
        <v>0</v>
      </c>
      <c r="V49" s="189">
        <v>0</v>
      </c>
      <c r="W49" s="189">
        <v>0</v>
      </c>
      <c r="X49" s="189">
        <v>0</v>
      </c>
      <c r="Y49" s="189">
        <v>155</v>
      </c>
      <c r="Z49" s="189">
        <v>0</v>
      </c>
      <c r="AA49" s="189">
        <v>0</v>
      </c>
      <c r="AB49" s="189">
        <v>0</v>
      </c>
      <c r="AC49" s="189">
        <v>110</v>
      </c>
      <c r="AD49" s="215">
        <f t="shared" si="1"/>
        <v>185190.503</v>
      </c>
    </row>
    <row r="50" spans="1:30" ht="31.5">
      <c r="A50" s="165">
        <v>2</v>
      </c>
      <c r="B50" s="167" t="s">
        <v>620</v>
      </c>
      <c r="C50" s="189">
        <v>0</v>
      </c>
      <c r="D50" s="189">
        <v>0</v>
      </c>
      <c r="E50" s="189">
        <v>0</v>
      </c>
      <c r="F50" s="189">
        <v>0</v>
      </c>
      <c r="G50" s="189">
        <v>0</v>
      </c>
      <c r="H50" s="189">
        <v>758</v>
      </c>
      <c r="I50" s="189">
        <v>0</v>
      </c>
      <c r="J50" s="189">
        <v>1692</v>
      </c>
      <c r="K50" s="189">
        <v>0</v>
      </c>
      <c r="L50" s="189">
        <v>0</v>
      </c>
      <c r="M50" s="189">
        <v>0</v>
      </c>
      <c r="N50" s="189">
        <v>0</v>
      </c>
      <c r="O50" s="189">
        <v>0</v>
      </c>
      <c r="P50" s="189">
        <v>0</v>
      </c>
      <c r="Q50" s="189">
        <v>0</v>
      </c>
      <c r="R50" s="189">
        <v>0</v>
      </c>
      <c r="S50" s="189">
        <v>0</v>
      </c>
      <c r="T50" s="189">
        <v>0</v>
      </c>
      <c r="U50" s="189">
        <v>0</v>
      </c>
      <c r="V50" s="189">
        <v>0</v>
      </c>
      <c r="W50" s="189">
        <v>0</v>
      </c>
      <c r="X50" s="189">
        <v>0</v>
      </c>
      <c r="Y50" s="189">
        <v>0</v>
      </c>
      <c r="Z50" s="189">
        <v>0</v>
      </c>
      <c r="AA50" s="189">
        <v>0</v>
      </c>
      <c r="AB50" s="189">
        <v>0</v>
      </c>
      <c r="AC50" s="189">
        <v>0</v>
      </c>
      <c r="AD50" s="215">
        <f t="shared" si="1"/>
        <v>2450</v>
      </c>
    </row>
    <row r="51" spans="1:30" ht="15.75">
      <c r="A51" s="165">
        <v>3</v>
      </c>
      <c r="B51" s="167" t="s">
        <v>574</v>
      </c>
      <c r="C51" s="189">
        <v>0</v>
      </c>
      <c r="D51" s="189">
        <v>0</v>
      </c>
      <c r="E51" s="189">
        <v>0</v>
      </c>
      <c r="F51" s="189">
        <v>0</v>
      </c>
      <c r="G51" s="189">
        <v>0</v>
      </c>
      <c r="H51" s="189">
        <v>0</v>
      </c>
      <c r="I51" s="189">
        <v>0</v>
      </c>
      <c r="J51" s="189">
        <v>0</v>
      </c>
      <c r="K51" s="189">
        <v>0</v>
      </c>
      <c r="L51" s="189">
        <v>0</v>
      </c>
      <c r="M51" s="189">
        <v>0</v>
      </c>
      <c r="N51" s="189">
        <v>0</v>
      </c>
      <c r="O51" s="189">
        <v>0</v>
      </c>
      <c r="P51" s="189">
        <v>0</v>
      </c>
      <c r="Q51" s="189">
        <v>0</v>
      </c>
      <c r="R51" s="189">
        <v>0</v>
      </c>
      <c r="S51" s="189">
        <v>0</v>
      </c>
      <c r="T51" s="189">
        <v>0</v>
      </c>
      <c r="U51" s="189">
        <v>0</v>
      </c>
      <c r="V51" s="189">
        <v>0</v>
      </c>
      <c r="W51" s="189">
        <v>0</v>
      </c>
      <c r="X51" s="189">
        <v>0</v>
      </c>
      <c r="Y51" s="189">
        <v>0</v>
      </c>
      <c r="Z51" s="189">
        <v>0</v>
      </c>
      <c r="AA51" s="189">
        <v>0</v>
      </c>
      <c r="AB51" s="189">
        <v>0</v>
      </c>
      <c r="AC51" s="189">
        <v>0</v>
      </c>
      <c r="AD51" s="215">
        <f t="shared" si="1"/>
        <v>0</v>
      </c>
    </row>
    <row r="52" spans="1:30" ht="31.5">
      <c r="A52" s="165">
        <v>4</v>
      </c>
      <c r="B52" s="167" t="s">
        <v>575</v>
      </c>
      <c r="C52" s="189">
        <v>74985</v>
      </c>
      <c r="D52" s="189">
        <v>38150</v>
      </c>
      <c r="E52" s="189">
        <v>55235</v>
      </c>
      <c r="F52" s="189">
        <v>88853</v>
      </c>
      <c r="G52" s="189">
        <v>1300</v>
      </c>
      <c r="H52" s="189">
        <v>40225</v>
      </c>
      <c r="I52" s="189">
        <v>43060</v>
      </c>
      <c r="J52" s="189">
        <v>83701</v>
      </c>
      <c r="K52" s="189">
        <v>601</v>
      </c>
      <c r="L52" s="189">
        <v>95545</v>
      </c>
      <c r="M52" s="189">
        <v>29670</v>
      </c>
      <c r="N52" s="189">
        <v>45011</v>
      </c>
      <c r="O52" s="189">
        <v>5963</v>
      </c>
      <c r="P52" s="189">
        <v>0</v>
      </c>
      <c r="Q52" s="189">
        <v>0</v>
      </c>
      <c r="R52" s="189">
        <v>0</v>
      </c>
      <c r="S52" s="189">
        <v>0</v>
      </c>
      <c r="T52" s="189">
        <v>0</v>
      </c>
      <c r="U52" s="189">
        <v>0</v>
      </c>
      <c r="V52" s="189">
        <v>0</v>
      </c>
      <c r="W52" s="189">
        <v>0</v>
      </c>
      <c r="X52" s="189">
        <v>0</v>
      </c>
      <c r="Y52" s="189">
        <v>20</v>
      </c>
      <c r="Z52" s="189">
        <v>0</v>
      </c>
      <c r="AA52" s="189">
        <v>0</v>
      </c>
      <c r="AB52" s="189">
        <v>0</v>
      </c>
      <c r="AC52" s="189">
        <v>402</v>
      </c>
      <c r="AD52" s="215">
        <f t="shared" si="1"/>
        <v>602721</v>
      </c>
    </row>
    <row r="53" spans="1:30" ht="31.5">
      <c r="A53" s="165">
        <v>5</v>
      </c>
      <c r="B53" s="167" t="s">
        <v>576</v>
      </c>
      <c r="C53" s="189">
        <v>0</v>
      </c>
      <c r="D53" s="189">
        <v>0</v>
      </c>
      <c r="E53" s="189">
        <v>0</v>
      </c>
      <c r="F53" s="189">
        <v>0</v>
      </c>
      <c r="G53" s="189">
        <v>0</v>
      </c>
      <c r="H53" s="189">
        <v>0</v>
      </c>
      <c r="I53" s="189">
        <v>0</v>
      </c>
      <c r="J53" s="189">
        <v>0</v>
      </c>
      <c r="K53" s="189">
        <v>0</v>
      </c>
      <c r="L53" s="189">
        <v>0</v>
      </c>
      <c r="M53" s="189">
        <v>0</v>
      </c>
      <c r="N53" s="189">
        <v>0</v>
      </c>
      <c r="O53" s="189">
        <v>0</v>
      </c>
      <c r="P53" s="189">
        <v>0</v>
      </c>
      <c r="Q53" s="189">
        <v>0</v>
      </c>
      <c r="R53" s="189">
        <v>0</v>
      </c>
      <c r="S53" s="189">
        <v>0</v>
      </c>
      <c r="T53" s="189">
        <v>0</v>
      </c>
      <c r="U53" s="189">
        <v>0</v>
      </c>
      <c r="V53" s="189">
        <v>0</v>
      </c>
      <c r="W53" s="189">
        <v>0</v>
      </c>
      <c r="X53" s="189">
        <v>0</v>
      </c>
      <c r="Y53" s="189">
        <v>0</v>
      </c>
      <c r="Z53" s="189">
        <v>0</v>
      </c>
      <c r="AA53" s="189">
        <v>0</v>
      </c>
      <c r="AB53" s="189">
        <v>0</v>
      </c>
      <c r="AC53" s="189">
        <v>0</v>
      </c>
      <c r="AD53" s="215">
        <f t="shared" si="1"/>
        <v>0</v>
      </c>
    </row>
    <row r="54" spans="1:30" ht="31.5">
      <c r="A54" s="165">
        <v>6</v>
      </c>
      <c r="B54" s="167" t="s">
        <v>577</v>
      </c>
      <c r="C54" s="189">
        <v>705</v>
      </c>
      <c r="D54" s="189">
        <v>0</v>
      </c>
      <c r="E54" s="189">
        <v>0</v>
      </c>
      <c r="F54" s="189">
        <v>0</v>
      </c>
      <c r="G54" s="189">
        <v>0</v>
      </c>
      <c r="H54" s="189">
        <v>0</v>
      </c>
      <c r="I54" s="189">
        <v>0</v>
      </c>
      <c r="J54" s="189">
        <v>0</v>
      </c>
      <c r="K54" s="189">
        <v>655</v>
      </c>
      <c r="L54" s="189">
        <v>0</v>
      </c>
      <c r="M54" s="189">
        <v>0</v>
      </c>
      <c r="N54" s="189">
        <v>0</v>
      </c>
      <c r="O54" s="189">
        <v>0</v>
      </c>
      <c r="P54" s="189">
        <v>0</v>
      </c>
      <c r="Q54" s="189">
        <v>0</v>
      </c>
      <c r="R54" s="189">
        <v>0</v>
      </c>
      <c r="S54" s="189">
        <v>0</v>
      </c>
      <c r="T54" s="189">
        <v>0</v>
      </c>
      <c r="U54" s="189">
        <v>0</v>
      </c>
      <c r="V54" s="189">
        <v>0</v>
      </c>
      <c r="W54" s="189">
        <v>0</v>
      </c>
      <c r="X54" s="189">
        <v>0</v>
      </c>
      <c r="Y54" s="189">
        <v>0</v>
      </c>
      <c r="Z54" s="189">
        <v>0</v>
      </c>
      <c r="AA54" s="189">
        <v>0</v>
      </c>
      <c r="AB54" s="189">
        <v>0</v>
      </c>
      <c r="AC54" s="189">
        <v>0</v>
      </c>
      <c r="AD54" s="215">
        <f t="shared" si="1"/>
        <v>1360</v>
      </c>
    </row>
    <row r="55" spans="1:30" ht="47.25">
      <c r="A55" s="165">
        <v>7</v>
      </c>
      <c r="B55" s="167" t="s">
        <v>578</v>
      </c>
      <c r="C55" s="189">
        <v>0</v>
      </c>
      <c r="D55" s="189">
        <v>0</v>
      </c>
      <c r="E55" s="189">
        <v>0</v>
      </c>
      <c r="F55" s="189">
        <v>0</v>
      </c>
      <c r="G55" s="189">
        <v>0</v>
      </c>
      <c r="H55" s="189">
        <v>0</v>
      </c>
      <c r="I55" s="189">
        <v>0</v>
      </c>
      <c r="J55" s="189">
        <v>0</v>
      </c>
      <c r="K55" s="189">
        <v>0</v>
      </c>
      <c r="L55" s="189">
        <v>0</v>
      </c>
      <c r="M55" s="189">
        <v>0</v>
      </c>
      <c r="N55" s="189">
        <v>0</v>
      </c>
      <c r="O55" s="189">
        <v>0</v>
      </c>
      <c r="P55" s="189">
        <v>0</v>
      </c>
      <c r="Q55" s="189">
        <v>0</v>
      </c>
      <c r="R55" s="189">
        <v>0</v>
      </c>
      <c r="S55" s="189">
        <v>0</v>
      </c>
      <c r="T55" s="189">
        <v>0</v>
      </c>
      <c r="U55" s="189">
        <v>0</v>
      </c>
      <c r="V55" s="189">
        <v>0</v>
      </c>
      <c r="W55" s="189">
        <v>0</v>
      </c>
      <c r="X55" s="189">
        <v>0</v>
      </c>
      <c r="Y55" s="189">
        <v>0</v>
      </c>
      <c r="Z55" s="189">
        <v>0</v>
      </c>
      <c r="AA55" s="189">
        <v>0</v>
      </c>
      <c r="AB55" s="189">
        <v>0</v>
      </c>
      <c r="AC55" s="189">
        <v>0</v>
      </c>
      <c r="AD55" s="215">
        <f t="shared" si="1"/>
        <v>0</v>
      </c>
    </row>
    <row r="56" spans="1:30" ht="15.75">
      <c r="A56" s="165">
        <v>8</v>
      </c>
      <c r="B56" s="167" t="s">
        <v>579</v>
      </c>
      <c r="C56" s="189">
        <v>0</v>
      </c>
      <c r="D56" s="189">
        <v>0</v>
      </c>
      <c r="E56" s="189">
        <v>0</v>
      </c>
      <c r="F56" s="189">
        <v>0</v>
      </c>
      <c r="G56" s="189">
        <v>0</v>
      </c>
      <c r="H56" s="189">
        <v>0</v>
      </c>
      <c r="I56" s="189">
        <v>0</v>
      </c>
      <c r="J56" s="189">
        <v>0</v>
      </c>
      <c r="K56" s="189">
        <v>0</v>
      </c>
      <c r="L56" s="189">
        <v>0</v>
      </c>
      <c r="M56" s="189">
        <v>0</v>
      </c>
      <c r="N56" s="189">
        <v>0</v>
      </c>
      <c r="O56" s="189">
        <v>0</v>
      </c>
      <c r="P56" s="189">
        <v>0</v>
      </c>
      <c r="Q56" s="189">
        <v>0</v>
      </c>
      <c r="R56" s="189">
        <v>0</v>
      </c>
      <c r="S56" s="189">
        <v>0</v>
      </c>
      <c r="T56" s="189">
        <v>0</v>
      </c>
      <c r="U56" s="189">
        <v>0</v>
      </c>
      <c r="V56" s="189">
        <v>0</v>
      </c>
      <c r="W56" s="189">
        <v>0</v>
      </c>
      <c r="X56" s="189">
        <v>0</v>
      </c>
      <c r="Y56" s="189">
        <v>0</v>
      </c>
      <c r="Z56" s="189">
        <v>0</v>
      </c>
      <c r="AA56" s="189">
        <v>0</v>
      </c>
      <c r="AB56" s="189">
        <v>0</v>
      </c>
      <c r="AC56" s="189">
        <v>0</v>
      </c>
      <c r="AD56" s="215">
        <f t="shared" si="1"/>
        <v>0</v>
      </c>
    </row>
    <row r="57" spans="1:30" ht="15.75">
      <c r="A57" s="165"/>
      <c r="B57" s="171" t="s">
        <v>756</v>
      </c>
      <c r="C57" s="189">
        <v>89490</v>
      </c>
      <c r="D57" s="189">
        <v>53445</v>
      </c>
      <c r="E57" s="189">
        <v>81464</v>
      </c>
      <c r="F57" s="189">
        <v>113170</v>
      </c>
      <c r="G57" s="189">
        <v>1770</v>
      </c>
      <c r="H57" s="189">
        <v>51803</v>
      </c>
      <c r="I57" s="189">
        <v>44269</v>
      </c>
      <c r="J57" s="189">
        <v>108820</v>
      </c>
      <c r="K57" s="189">
        <v>17139</v>
      </c>
      <c r="L57" s="189">
        <v>125122</v>
      </c>
      <c r="M57" s="189">
        <v>50315</v>
      </c>
      <c r="N57" s="189">
        <v>47195</v>
      </c>
      <c r="O57" s="189">
        <v>6735</v>
      </c>
      <c r="P57" s="189">
        <v>0</v>
      </c>
      <c r="Q57" s="189">
        <v>118.503</v>
      </c>
      <c r="R57" s="189">
        <v>0</v>
      </c>
      <c r="S57" s="189">
        <v>109</v>
      </c>
      <c r="T57" s="189">
        <v>70</v>
      </c>
      <c r="U57" s="189">
        <v>0</v>
      </c>
      <c r="V57" s="189">
        <v>0</v>
      </c>
      <c r="W57" s="189">
        <v>0</v>
      </c>
      <c r="X57" s="189">
        <v>0</v>
      </c>
      <c r="Y57" s="189">
        <v>175</v>
      </c>
      <c r="Z57" s="189">
        <v>0</v>
      </c>
      <c r="AA57" s="189">
        <v>0</v>
      </c>
      <c r="AB57" s="189">
        <v>0</v>
      </c>
      <c r="AC57" s="189">
        <v>512</v>
      </c>
      <c r="AD57" s="215">
        <f t="shared" si="1"/>
        <v>791721.503</v>
      </c>
    </row>
    <row r="58" spans="1:30" ht="15.75">
      <c r="A58" s="165" t="s">
        <v>385</v>
      </c>
      <c r="B58" s="168" t="s">
        <v>386</v>
      </c>
      <c r="C58" s="189">
        <v>0</v>
      </c>
      <c r="D58" s="189">
        <v>0</v>
      </c>
      <c r="E58" s="189">
        <v>0</v>
      </c>
      <c r="F58" s="189">
        <v>0</v>
      </c>
      <c r="G58" s="189">
        <v>0</v>
      </c>
      <c r="H58" s="189">
        <v>0</v>
      </c>
      <c r="I58" s="189">
        <v>0</v>
      </c>
      <c r="J58" s="189">
        <v>0</v>
      </c>
      <c r="K58" s="189">
        <v>0</v>
      </c>
      <c r="L58" s="189">
        <v>0</v>
      </c>
      <c r="M58" s="189">
        <v>0</v>
      </c>
      <c r="N58" s="189">
        <v>0</v>
      </c>
      <c r="O58" s="189">
        <v>0</v>
      </c>
      <c r="P58" s="189">
        <v>0</v>
      </c>
      <c r="Q58" s="189">
        <v>0</v>
      </c>
      <c r="R58" s="189">
        <v>0</v>
      </c>
      <c r="S58" s="189">
        <v>0</v>
      </c>
      <c r="T58" s="189">
        <v>0</v>
      </c>
      <c r="U58" s="189">
        <v>0</v>
      </c>
      <c r="V58" s="189">
        <v>0</v>
      </c>
      <c r="W58" s="189">
        <v>0</v>
      </c>
      <c r="X58" s="189">
        <v>0</v>
      </c>
      <c r="Y58" s="189">
        <v>0</v>
      </c>
      <c r="Z58" s="189">
        <v>0</v>
      </c>
      <c r="AA58" s="189">
        <v>0</v>
      </c>
      <c r="AB58" s="189">
        <v>0</v>
      </c>
      <c r="AC58" s="189">
        <v>0</v>
      </c>
      <c r="AD58" s="215">
        <f t="shared" si="1"/>
        <v>0</v>
      </c>
    </row>
    <row r="59" spans="1:30" ht="15.75">
      <c r="A59" s="165" t="s">
        <v>354</v>
      </c>
      <c r="B59" s="167" t="s">
        <v>387</v>
      </c>
      <c r="C59" s="189">
        <v>8956</v>
      </c>
      <c r="D59" s="189">
        <v>3277</v>
      </c>
      <c r="E59" s="189">
        <v>860</v>
      </c>
      <c r="F59" s="189">
        <v>403</v>
      </c>
      <c r="G59" s="189">
        <v>663</v>
      </c>
      <c r="H59" s="189">
        <v>367</v>
      </c>
      <c r="I59" s="189">
        <v>3379</v>
      </c>
      <c r="J59" s="189">
        <v>286</v>
      </c>
      <c r="K59" s="189">
        <v>31</v>
      </c>
      <c r="L59" s="189">
        <v>361</v>
      </c>
      <c r="M59" s="189">
        <v>3639</v>
      </c>
      <c r="N59" s="189">
        <v>13069</v>
      </c>
      <c r="O59" s="189">
        <v>159</v>
      </c>
      <c r="P59" s="189">
        <v>58.04079999999995</v>
      </c>
      <c r="Q59" s="189">
        <v>9.316760000000002</v>
      </c>
      <c r="R59" s="189">
        <v>12</v>
      </c>
      <c r="S59" s="189">
        <v>36</v>
      </c>
      <c r="T59" s="189">
        <v>1032</v>
      </c>
      <c r="U59" s="189">
        <v>17</v>
      </c>
      <c r="V59" s="189">
        <v>57</v>
      </c>
      <c r="W59" s="189">
        <v>0</v>
      </c>
      <c r="X59" s="189">
        <v>1.171</v>
      </c>
      <c r="Y59" s="189">
        <v>0</v>
      </c>
      <c r="Z59" s="189">
        <v>0</v>
      </c>
      <c r="AA59" s="189">
        <v>0</v>
      </c>
      <c r="AB59" s="189">
        <v>4</v>
      </c>
      <c r="AC59" s="189">
        <v>8708</v>
      </c>
      <c r="AD59" s="215">
        <f t="shared" si="1"/>
        <v>45384.528560000006</v>
      </c>
    </row>
    <row r="60" spans="1:30" ht="15.75">
      <c r="A60" s="165" t="s">
        <v>102</v>
      </c>
      <c r="B60" s="167" t="s">
        <v>388</v>
      </c>
      <c r="C60" s="189">
        <v>8235</v>
      </c>
      <c r="D60" s="189">
        <v>47</v>
      </c>
      <c r="E60" s="189">
        <v>571</v>
      </c>
      <c r="F60" s="189">
        <v>403</v>
      </c>
      <c r="G60" s="189">
        <v>54</v>
      </c>
      <c r="H60" s="189">
        <v>196</v>
      </c>
      <c r="I60" s="189">
        <v>2194</v>
      </c>
      <c r="J60" s="189">
        <v>15</v>
      </c>
      <c r="K60" s="189">
        <v>6</v>
      </c>
      <c r="L60" s="189">
        <v>9</v>
      </c>
      <c r="M60" s="189">
        <v>442</v>
      </c>
      <c r="N60" s="189">
        <v>744</v>
      </c>
      <c r="O60" s="189">
        <v>159</v>
      </c>
      <c r="P60" s="189">
        <v>4.278539999999979</v>
      </c>
      <c r="Q60" s="189">
        <v>9.316760000000002</v>
      </c>
      <c r="R60" s="189">
        <v>8</v>
      </c>
      <c r="S60" s="189">
        <v>0</v>
      </c>
      <c r="T60" s="189">
        <v>1</v>
      </c>
      <c r="U60" s="189">
        <v>17</v>
      </c>
      <c r="V60" s="189">
        <v>5</v>
      </c>
      <c r="W60" s="189">
        <v>0</v>
      </c>
      <c r="X60" s="189">
        <v>0.772</v>
      </c>
      <c r="Y60" s="189">
        <v>0</v>
      </c>
      <c r="Z60" s="189">
        <v>0</v>
      </c>
      <c r="AA60" s="189">
        <v>0</v>
      </c>
      <c r="AB60" s="189">
        <v>0</v>
      </c>
      <c r="AC60" s="189">
        <v>74</v>
      </c>
      <c r="AD60" s="215">
        <f t="shared" si="1"/>
        <v>13194.3673</v>
      </c>
    </row>
    <row r="61" spans="1:30" ht="15.75">
      <c r="A61" s="165" t="s">
        <v>103</v>
      </c>
      <c r="B61" s="167" t="s">
        <v>121</v>
      </c>
      <c r="C61" s="189">
        <v>721</v>
      </c>
      <c r="D61" s="189">
        <v>3230</v>
      </c>
      <c r="E61" s="189">
        <v>289</v>
      </c>
      <c r="F61" s="189">
        <v>0</v>
      </c>
      <c r="G61" s="189">
        <v>609</v>
      </c>
      <c r="H61" s="189">
        <v>171</v>
      </c>
      <c r="I61" s="189">
        <v>1185</v>
      </c>
      <c r="J61" s="189">
        <v>271</v>
      </c>
      <c r="K61" s="189">
        <v>25</v>
      </c>
      <c r="L61" s="189">
        <v>352</v>
      </c>
      <c r="M61" s="189">
        <v>3197</v>
      </c>
      <c r="N61" s="189">
        <v>12325</v>
      </c>
      <c r="O61" s="189">
        <v>0</v>
      </c>
      <c r="P61" s="189">
        <v>53.76225999999997</v>
      </c>
      <c r="Q61" s="189">
        <v>0</v>
      </c>
      <c r="R61" s="189">
        <v>4</v>
      </c>
      <c r="S61" s="189">
        <v>36</v>
      </c>
      <c r="T61" s="189">
        <v>1031</v>
      </c>
      <c r="U61" s="189">
        <v>0</v>
      </c>
      <c r="V61" s="189">
        <v>52</v>
      </c>
      <c r="W61" s="189">
        <v>0</v>
      </c>
      <c r="X61" s="189">
        <v>0.399</v>
      </c>
      <c r="Y61" s="189">
        <v>0</v>
      </c>
      <c r="Z61" s="189">
        <v>0</v>
      </c>
      <c r="AA61" s="189">
        <v>0</v>
      </c>
      <c r="AB61" s="189">
        <v>4</v>
      </c>
      <c r="AC61" s="189">
        <v>8634</v>
      </c>
      <c r="AD61" s="215">
        <f t="shared" si="1"/>
        <v>32190.16126</v>
      </c>
    </row>
    <row r="62" spans="1:30" ht="15.75">
      <c r="A62" s="165" t="s">
        <v>356</v>
      </c>
      <c r="B62" s="167" t="s">
        <v>389</v>
      </c>
      <c r="C62" s="189">
        <v>0</v>
      </c>
      <c r="D62" s="189">
        <v>0</v>
      </c>
      <c r="E62" s="189">
        <v>0</v>
      </c>
      <c r="F62" s="189">
        <v>0</v>
      </c>
      <c r="G62" s="189">
        <v>0</v>
      </c>
      <c r="H62" s="189">
        <v>0</v>
      </c>
      <c r="I62" s="189">
        <v>0</v>
      </c>
      <c r="J62" s="189">
        <v>0</v>
      </c>
      <c r="K62" s="189">
        <v>0</v>
      </c>
      <c r="L62" s="189">
        <v>0</v>
      </c>
      <c r="M62" s="189">
        <v>0</v>
      </c>
      <c r="N62" s="189">
        <v>0</v>
      </c>
      <c r="O62" s="189">
        <v>0</v>
      </c>
      <c r="P62" s="189">
        <v>0</v>
      </c>
      <c r="Q62" s="189">
        <v>0</v>
      </c>
      <c r="R62" s="189">
        <v>0</v>
      </c>
      <c r="S62" s="189">
        <v>0</v>
      </c>
      <c r="T62" s="189">
        <v>0</v>
      </c>
      <c r="U62" s="189">
        <v>0</v>
      </c>
      <c r="V62" s="189">
        <v>0</v>
      </c>
      <c r="W62" s="189">
        <v>0</v>
      </c>
      <c r="X62" s="189">
        <v>0</v>
      </c>
      <c r="Y62" s="189">
        <v>0</v>
      </c>
      <c r="Z62" s="189">
        <v>0</v>
      </c>
      <c r="AA62" s="189">
        <v>0</v>
      </c>
      <c r="AB62" s="189">
        <v>0</v>
      </c>
      <c r="AC62" s="189">
        <v>0</v>
      </c>
      <c r="AD62" s="215">
        <f t="shared" si="1"/>
        <v>0</v>
      </c>
    </row>
    <row r="63" spans="1:30" ht="15.75">
      <c r="A63" s="165" t="s">
        <v>102</v>
      </c>
      <c r="B63" s="167" t="s">
        <v>390</v>
      </c>
      <c r="C63" s="189">
        <v>137</v>
      </c>
      <c r="D63" s="189">
        <v>10587</v>
      </c>
      <c r="E63" s="189">
        <v>7547</v>
      </c>
      <c r="F63" s="189">
        <v>953</v>
      </c>
      <c r="G63" s="189">
        <v>3252</v>
      </c>
      <c r="H63" s="189">
        <v>2999</v>
      </c>
      <c r="I63" s="189">
        <v>10527</v>
      </c>
      <c r="J63" s="189">
        <v>8568</v>
      </c>
      <c r="K63" s="189">
        <v>16583</v>
      </c>
      <c r="L63" s="189">
        <v>2925</v>
      </c>
      <c r="M63" s="189">
        <v>749</v>
      </c>
      <c r="N63" s="189">
        <v>21836</v>
      </c>
      <c r="O63" s="189">
        <v>35</v>
      </c>
      <c r="P63" s="189">
        <v>2420.6710000000003</v>
      </c>
      <c r="Q63" s="189">
        <v>8256.828019999999</v>
      </c>
      <c r="R63" s="189">
        <v>406</v>
      </c>
      <c r="S63" s="189">
        <v>158</v>
      </c>
      <c r="T63" s="189">
        <v>17441</v>
      </c>
      <c r="U63" s="189">
        <v>210</v>
      </c>
      <c r="V63" s="189">
        <v>1056</v>
      </c>
      <c r="W63" s="189">
        <v>204</v>
      </c>
      <c r="X63" s="189">
        <v>437</v>
      </c>
      <c r="Y63" s="189">
        <v>83</v>
      </c>
      <c r="Z63" s="189">
        <v>413</v>
      </c>
      <c r="AA63" s="189">
        <v>357</v>
      </c>
      <c r="AB63" s="189">
        <v>67</v>
      </c>
      <c r="AC63" s="189">
        <v>1159</v>
      </c>
      <c r="AD63" s="215">
        <f t="shared" si="1"/>
        <v>119366.49902</v>
      </c>
    </row>
    <row r="64" spans="1:30" ht="15.75">
      <c r="A64" s="165" t="s">
        <v>103</v>
      </c>
      <c r="B64" s="167" t="s">
        <v>391</v>
      </c>
      <c r="C64" s="189">
        <v>3894</v>
      </c>
      <c r="D64" s="189">
        <v>5</v>
      </c>
      <c r="E64" s="189">
        <v>36</v>
      </c>
      <c r="F64" s="189">
        <v>90</v>
      </c>
      <c r="G64" s="189">
        <v>4</v>
      </c>
      <c r="H64" s="189">
        <v>13</v>
      </c>
      <c r="I64" s="189">
        <v>24</v>
      </c>
      <c r="J64" s="189">
        <v>2172</v>
      </c>
      <c r="K64" s="189">
        <v>6</v>
      </c>
      <c r="L64" s="189">
        <v>1882</v>
      </c>
      <c r="M64" s="189">
        <v>671</v>
      </c>
      <c r="N64" s="189">
        <v>72</v>
      </c>
      <c r="O64" s="189">
        <v>40</v>
      </c>
      <c r="P64" s="189">
        <v>4.292029999999999</v>
      </c>
      <c r="Q64" s="189">
        <v>0</v>
      </c>
      <c r="R64" s="189">
        <v>240</v>
      </c>
      <c r="S64" s="189">
        <v>2</v>
      </c>
      <c r="T64" s="189">
        <v>22</v>
      </c>
      <c r="U64" s="189">
        <v>0</v>
      </c>
      <c r="V64" s="189">
        <v>1</v>
      </c>
      <c r="W64" s="189">
        <v>0</v>
      </c>
      <c r="X64" s="189">
        <v>1</v>
      </c>
      <c r="Y64" s="189">
        <v>1</v>
      </c>
      <c r="Z64" s="189">
        <v>77</v>
      </c>
      <c r="AA64" s="189">
        <v>26</v>
      </c>
      <c r="AB64" s="189">
        <v>0</v>
      </c>
      <c r="AC64" s="189">
        <v>17</v>
      </c>
      <c r="AD64" s="215">
        <f t="shared" si="1"/>
        <v>9300.29203</v>
      </c>
    </row>
    <row r="65" spans="1:30" ht="15.75">
      <c r="A65" s="165" t="s">
        <v>104</v>
      </c>
      <c r="B65" s="167" t="s">
        <v>392</v>
      </c>
      <c r="C65" s="189">
        <v>0</v>
      </c>
      <c r="D65" s="189">
        <v>0</v>
      </c>
      <c r="E65" s="189">
        <v>0</v>
      </c>
      <c r="F65" s="189">
        <v>0</v>
      </c>
      <c r="G65" s="189">
        <v>17</v>
      </c>
      <c r="H65" s="189">
        <v>0</v>
      </c>
      <c r="I65" s="189">
        <v>0</v>
      </c>
      <c r="J65" s="189">
        <v>2973</v>
      </c>
      <c r="K65" s="189">
        <v>0</v>
      </c>
      <c r="L65" s="189">
        <v>0</v>
      </c>
      <c r="M65" s="189">
        <v>0</v>
      </c>
      <c r="N65" s="189">
        <v>0</v>
      </c>
      <c r="O65" s="189">
        <v>46</v>
      </c>
      <c r="P65" s="189">
        <v>0</v>
      </c>
      <c r="Q65" s="189">
        <v>0</v>
      </c>
      <c r="R65" s="189">
        <v>0</v>
      </c>
      <c r="S65" s="189">
        <v>0</v>
      </c>
      <c r="T65" s="189">
        <v>0</v>
      </c>
      <c r="U65" s="189">
        <v>0</v>
      </c>
      <c r="V65" s="189">
        <v>0</v>
      </c>
      <c r="W65" s="189">
        <v>0</v>
      </c>
      <c r="X65" s="189">
        <v>0</v>
      </c>
      <c r="Y65" s="189">
        <v>0</v>
      </c>
      <c r="Z65" s="189">
        <v>0</v>
      </c>
      <c r="AA65" s="189">
        <v>40</v>
      </c>
      <c r="AB65" s="189">
        <v>0</v>
      </c>
      <c r="AC65" s="189">
        <v>0</v>
      </c>
      <c r="AD65" s="215">
        <f t="shared" si="1"/>
        <v>3076</v>
      </c>
    </row>
    <row r="66" spans="1:30" ht="15.75">
      <c r="A66" s="165"/>
      <c r="B66" s="168" t="s">
        <v>393</v>
      </c>
      <c r="C66" s="189">
        <v>4031</v>
      </c>
      <c r="D66" s="189">
        <v>10592</v>
      </c>
      <c r="E66" s="189">
        <v>7583</v>
      </c>
      <c r="F66" s="189">
        <v>1043</v>
      </c>
      <c r="G66" s="189">
        <v>3273</v>
      </c>
      <c r="H66" s="189">
        <v>3012</v>
      </c>
      <c r="I66" s="189">
        <v>10551</v>
      </c>
      <c r="J66" s="189">
        <v>13713</v>
      </c>
      <c r="K66" s="189">
        <v>16589</v>
      </c>
      <c r="L66" s="189">
        <v>4807</v>
      </c>
      <c r="M66" s="189">
        <v>1420</v>
      </c>
      <c r="N66" s="189">
        <v>21908</v>
      </c>
      <c r="O66" s="189">
        <v>121</v>
      </c>
      <c r="P66" s="189">
        <v>2424.9630300000003</v>
      </c>
      <c r="Q66" s="189">
        <v>8256.828019999999</v>
      </c>
      <c r="R66" s="189">
        <v>646</v>
      </c>
      <c r="S66" s="189">
        <v>160</v>
      </c>
      <c r="T66" s="189">
        <v>17463</v>
      </c>
      <c r="U66" s="189">
        <v>210</v>
      </c>
      <c r="V66" s="189">
        <v>1057</v>
      </c>
      <c r="W66" s="189">
        <v>204</v>
      </c>
      <c r="X66" s="189">
        <v>438</v>
      </c>
      <c r="Y66" s="189">
        <v>84</v>
      </c>
      <c r="Z66" s="189">
        <v>490</v>
      </c>
      <c r="AA66" s="189">
        <v>423</v>
      </c>
      <c r="AB66" s="189">
        <v>67</v>
      </c>
      <c r="AC66" s="189">
        <v>1176</v>
      </c>
      <c r="AD66" s="215">
        <f t="shared" si="1"/>
        <v>131742.79105</v>
      </c>
    </row>
    <row r="67" spans="1:30" ht="15.75">
      <c r="A67" s="165" t="s">
        <v>117</v>
      </c>
      <c r="B67" s="167" t="s">
        <v>121</v>
      </c>
      <c r="C67" s="189">
        <v>0</v>
      </c>
      <c r="D67" s="189">
        <v>0</v>
      </c>
      <c r="E67" s="189">
        <v>0</v>
      </c>
      <c r="F67" s="189">
        <v>207</v>
      </c>
      <c r="G67" s="189">
        <v>0</v>
      </c>
      <c r="H67" s="189">
        <v>318</v>
      </c>
      <c r="I67" s="189">
        <v>0</v>
      </c>
      <c r="J67" s="189">
        <v>118</v>
      </c>
      <c r="K67" s="189">
        <v>0</v>
      </c>
      <c r="L67" s="189">
        <v>444</v>
      </c>
      <c r="M67" s="189">
        <v>682</v>
      </c>
      <c r="N67" s="189">
        <v>0</v>
      </c>
      <c r="O67" s="189">
        <v>2</v>
      </c>
      <c r="P67" s="189">
        <v>76.74966</v>
      </c>
      <c r="Q67" s="189">
        <v>0</v>
      </c>
      <c r="R67" s="189">
        <v>226</v>
      </c>
      <c r="S67" s="189">
        <v>0</v>
      </c>
      <c r="T67" s="189">
        <v>44</v>
      </c>
      <c r="U67" s="189">
        <v>112</v>
      </c>
      <c r="V67" s="189">
        <v>0</v>
      </c>
      <c r="W67" s="189">
        <v>14</v>
      </c>
      <c r="X67" s="189">
        <v>0</v>
      </c>
      <c r="Y67" s="189">
        <v>0</v>
      </c>
      <c r="Z67" s="189">
        <v>1295</v>
      </c>
      <c r="AA67" s="189">
        <v>0</v>
      </c>
      <c r="AB67" s="189">
        <v>0</v>
      </c>
      <c r="AC67" s="189">
        <v>0</v>
      </c>
      <c r="AD67" s="215">
        <f t="shared" si="1"/>
        <v>3538.74966</v>
      </c>
    </row>
    <row r="68" spans="1:30" ht="15.75">
      <c r="A68" s="165"/>
      <c r="B68" s="168" t="s">
        <v>394</v>
      </c>
      <c r="C68" s="189">
        <v>12987</v>
      </c>
      <c r="D68" s="189">
        <v>13869</v>
      </c>
      <c r="E68" s="189">
        <v>8443</v>
      </c>
      <c r="F68" s="189">
        <v>1653</v>
      </c>
      <c r="G68" s="189">
        <v>3936</v>
      </c>
      <c r="H68" s="189">
        <v>3697</v>
      </c>
      <c r="I68" s="189">
        <v>13930</v>
      </c>
      <c r="J68" s="189">
        <v>14117</v>
      </c>
      <c r="K68" s="189">
        <v>16620</v>
      </c>
      <c r="L68" s="189">
        <v>5612</v>
      </c>
      <c r="M68" s="189">
        <v>5741</v>
      </c>
      <c r="N68" s="189">
        <v>34977</v>
      </c>
      <c r="O68" s="189">
        <v>282</v>
      </c>
      <c r="P68" s="189">
        <v>2559.75349</v>
      </c>
      <c r="Q68" s="189">
        <v>8266.144779999999</v>
      </c>
      <c r="R68" s="189">
        <v>884</v>
      </c>
      <c r="S68" s="189">
        <v>196</v>
      </c>
      <c r="T68" s="189">
        <v>18539</v>
      </c>
      <c r="U68" s="189">
        <v>339</v>
      </c>
      <c r="V68" s="189">
        <v>1114</v>
      </c>
      <c r="W68" s="189">
        <v>218</v>
      </c>
      <c r="X68" s="189">
        <v>439.171</v>
      </c>
      <c r="Y68" s="189">
        <v>84</v>
      </c>
      <c r="Z68" s="189">
        <v>1785</v>
      </c>
      <c r="AA68" s="189">
        <v>423</v>
      </c>
      <c r="AB68" s="189">
        <v>71</v>
      </c>
      <c r="AC68" s="189">
        <v>9884</v>
      </c>
      <c r="AD68" s="215">
        <f t="shared" si="1"/>
        <v>180666.06927</v>
      </c>
    </row>
    <row r="69" spans="1:30" ht="31.5">
      <c r="A69" s="165" t="s">
        <v>395</v>
      </c>
      <c r="B69" s="168" t="s">
        <v>396</v>
      </c>
      <c r="C69" s="189">
        <v>0</v>
      </c>
      <c r="D69" s="189">
        <v>0</v>
      </c>
      <c r="E69" s="189">
        <v>0</v>
      </c>
      <c r="F69" s="189">
        <v>0</v>
      </c>
      <c r="G69" s="189">
        <v>0</v>
      </c>
      <c r="H69" s="189">
        <v>0</v>
      </c>
      <c r="I69" s="189">
        <v>0</v>
      </c>
      <c r="J69" s="189">
        <v>0</v>
      </c>
      <c r="K69" s="189">
        <v>0</v>
      </c>
      <c r="L69" s="189">
        <v>0</v>
      </c>
      <c r="M69" s="189">
        <v>0</v>
      </c>
      <c r="N69" s="189">
        <v>0</v>
      </c>
      <c r="O69" s="189">
        <v>0</v>
      </c>
      <c r="P69" s="189">
        <v>0</v>
      </c>
      <c r="Q69" s="189">
        <v>0</v>
      </c>
      <c r="R69" s="189">
        <v>0</v>
      </c>
      <c r="S69" s="189">
        <v>0</v>
      </c>
      <c r="T69" s="189">
        <v>0</v>
      </c>
      <c r="U69" s="189">
        <v>0</v>
      </c>
      <c r="V69" s="189">
        <v>0</v>
      </c>
      <c r="W69" s="189">
        <v>0</v>
      </c>
      <c r="X69" s="189">
        <v>0</v>
      </c>
      <c r="Y69" s="189">
        <v>0</v>
      </c>
      <c r="Z69" s="189">
        <v>0</v>
      </c>
      <c r="AA69" s="189">
        <v>0</v>
      </c>
      <c r="AB69" s="189">
        <v>0</v>
      </c>
      <c r="AC69" s="189">
        <v>0</v>
      </c>
      <c r="AD69" s="215">
        <f t="shared" si="1"/>
        <v>0</v>
      </c>
    </row>
    <row r="70" spans="1:30" ht="15.75">
      <c r="A70" s="165" t="s">
        <v>354</v>
      </c>
      <c r="B70" s="167" t="s">
        <v>397</v>
      </c>
      <c r="C70" s="189">
        <v>0</v>
      </c>
      <c r="D70" s="189">
        <v>0</v>
      </c>
      <c r="E70" s="189">
        <v>0</v>
      </c>
      <c r="F70" s="189">
        <v>0</v>
      </c>
      <c r="G70" s="189">
        <v>0</v>
      </c>
      <c r="H70" s="189">
        <v>0</v>
      </c>
      <c r="I70" s="189">
        <v>0</v>
      </c>
      <c r="J70" s="189">
        <v>0</v>
      </c>
      <c r="K70" s="189">
        <v>0</v>
      </c>
      <c r="L70" s="189">
        <v>0</v>
      </c>
      <c r="M70" s="189">
        <v>0</v>
      </c>
      <c r="N70" s="189">
        <v>0</v>
      </c>
      <c r="O70" s="189">
        <v>0</v>
      </c>
      <c r="P70" s="189">
        <v>111.51792999999999</v>
      </c>
      <c r="Q70" s="189">
        <v>0</v>
      </c>
      <c r="R70" s="189">
        <v>0</v>
      </c>
      <c r="S70" s="189">
        <v>0</v>
      </c>
      <c r="T70" s="189">
        <v>0</v>
      </c>
      <c r="U70" s="189">
        <v>0</v>
      </c>
      <c r="V70" s="189">
        <v>0</v>
      </c>
      <c r="W70" s="189">
        <v>0</v>
      </c>
      <c r="X70" s="189">
        <v>0</v>
      </c>
      <c r="Y70" s="189">
        <v>0</v>
      </c>
      <c r="Z70" s="189">
        <v>0</v>
      </c>
      <c r="AA70" s="189">
        <v>0</v>
      </c>
      <c r="AB70" s="189">
        <v>0</v>
      </c>
      <c r="AC70" s="189">
        <v>0</v>
      </c>
      <c r="AD70" s="215">
        <f t="shared" si="1"/>
        <v>111.51792999999999</v>
      </c>
    </row>
    <row r="71" spans="1:30" ht="15.75">
      <c r="A71" s="165" t="s">
        <v>356</v>
      </c>
      <c r="B71" s="167" t="s">
        <v>533</v>
      </c>
      <c r="C71" s="189">
        <v>0</v>
      </c>
      <c r="D71" s="189">
        <v>0</v>
      </c>
      <c r="E71" s="189">
        <v>23485</v>
      </c>
      <c r="F71" s="189">
        <v>0</v>
      </c>
      <c r="G71" s="189">
        <v>0</v>
      </c>
      <c r="H71" s="189">
        <v>0</v>
      </c>
      <c r="I71" s="189">
        <v>0</v>
      </c>
      <c r="J71" s="189">
        <v>0</v>
      </c>
      <c r="K71" s="189">
        <v>0</v>
      </c>
      <c r="L71" s="189">
        <v>0</v>
      </c>
      <c r="M71" s="189">
        <v>0</v>
      </c>
      <c r="N71" s="189">
        <v>0</v>
      </c>
      <c r="O71" s="189">
        <v>0</v>
      </c>
      <c r="P71" s="189">
        <v>2555.23011</v>
      </c>
      <c r="Q71" s="189">
        <v>585.972</v>
      </c>
      <c r="R71" s="189">
        <v>0</v>
      </c>
      <c r="S71" s="189">
        <v>0</v>
      </c>
      <c r="T71" s="189">
        <v>0</v>
      </c>
      <c r="U71" s="189">
        <v>0</v>
      </c>
      <c r="V71" s="189">
        <v>0</v>
      </c>
      <c r="W71" s="189">
        <v>0</v>
      </c>
      <c r="X71" s="189">
        <v>0</v>
      </c>
      <c r="Y71" s="189">
        <v>0</v>
      </c>
      <c r="Z71" s="189">
        <v>0</v>
      </c>
      <c r="AA71" s="189">
        <v>0</v>
      </c>
      <c r="AB71" s="189">
        <v>0</v>
      </c>
      <c r="AC71" s="189">
        <v>0</v>
      </c>
      <c r="AD71" s="215">
        <f t="shared" si="1"/>
        <v>26626.202110000002</v>
      </c>
    </row>
    <row r="72" spans="1:30" ht="15.75">
      <c r="A72" s="165" t="s">
        <v>362</v>
      </c>
      <c r="B72" s="167" t="s">
        <v>398</v>
      </c>
      <c r="C72" s="189">
        <v>568</v>
      </c>
      <c r="D72" s="189">
        <v>188</v>
      </c>
      <c r="E72" s="189">
        <v>876</v>
      </c>
      <c r="F72" s="189">
        <v>0</v>
      </c>
      <c r="G72" s="189">
        <v>39</v>
      </c>
      <c r="H72" s="189">
        <v>189</v>
      </c>
      <c r="I72" s="189">
        <v>1520</v>
      </c>
      <c r="J72" s="189">
        <v>0</v>
      </c>
      <c r="K72" s="189">
        <v>52</v>
      </c>
      <c r="L72" s="189">
        <v>504</v>
      </c>
      <c r="M72" s="189">
        <v>183</v>
      </c>
      <c r="N72" s="189">
        <v>153</v>
      </c>
      <c r="O72" s="189">
        <v>0</v>
      </c>
      <c r="P72" s="189">
        <v>93.79023</v>
      </c>
      <c r="Q72" s="189">
        <v>38.82593</v>
      </c>
      <c r="R72" s="189">
        <v>20</v>
      </c>
      <c r="S72" s="189">
        <v>0</v>
      </c>
      <c r="T72" s="189">
        <v>41</v>
      </c>
      <c r="U72" s="189">
        <v>0</v>
      </c>
      <c r="V72" s="189">
        <v>5</v>
      </c>
      <c r="W72" s="189">
        <v>21</v>
      </c>
      <c r="X72" s="189">
        <v>1</v>
      </c>
      <c r="Y72" s="189">
        <v>15</v>
      </c>
      <c r="Z72" s="189">
        <v>0</v>
      </c>
      <c r="AA72" s="189">
        <v>0</v>
      </c>
      <c r="AB72" s="189">
        <v>0</v>
      </c>
      <c r="AC72" s="189">
        <v>243</v>
      </c>
      <c r="AD72" s="215">
        <f t="shared" si="1"/>
        <v>4750.61616</v>
      </c>
    </row>
    <row r="73" spans="1:30" ht="15.75">
      <c r="A73" s="165"/>
      <c r="B73" s="168" t="s">
        <v>399</v>
      </c>
      <c r="C73" s="189">
        <v>568</v>
      </c>
      <c r="D73" s="189">
        <v>188</v>
      </c>
      <c r="E73" s="189">
        <v>24361</v>
      </c>
      <c r="F73" s="189">
        <v>0</v>
      </c>
      <c r="G73" s="189">
        <v>39</v>
      </c>
      <c r="H73" s="189">
        <v>189</v>
      </c>
      <c r="I73" s="189">
        <v>1520</v>
      </c>
      <c r="J73" s="189">
        <v>0</v>
      </c>
      <c r="K73" s="189">
        <v>52</v>
      </c>
      <c r="L73" s="189">
        <v>504</v>
      </c>
      <c r="M73" s="189">
        <v>183</v>
      </c>
      <c r="N73" s="189">
        <v>153</v>
      </c>
      <c r="O73" s="189">
        <v>0</v>
      </c>
      <c r="P73" s="189">
        <v>2760.53827</v>
      </c>
      <c r="Q73" s="189">
        <v>624.79793</v>
      </c>
      <c r="R73" s="189">
        <v>20</v>
      </c>
      <c r="S73" s="189">
        <v>0</v>
      </c>
      <c r="T73" s="189">
        <v>41</v>
      </c>
      <c r="U73" s="189">
        <v>0</v>
      </c>
      <c r="V73" s="189">
        <v>5</v>
      </c>
      <c r="W73" s="189">
        <v>21</v>
      </c>
      <c r="X73" s="189">
        <v>1</v>
      </c>
      <c r="Y73" s="189">
        <v>15</v>
      </c>
      <c r="Z73" s="189">
        <v>0</v>
      </c>
      <c r="AA73" s="189">
        <v>0</v>
      </c>
      <c r="AB73" s="189">
        <v>0</v>
      </c>
      <c r="AC73" s="189">
        <v>243</v>
      </c>
      <c r="AD73" s="215">
        <f>SUM(C73:AC73)</f>
        <v>31488.3362</v>
      </c>
    </row>
    <row r="74" spans="1:30" ht="15.75">
      <c r="A74" s="165"/>
      <c r="B74" s="168" t="s">
        <v>400</v>
      </c>
      <c r="C74" s="189">
        <v>396654</v>
      </c>
      <c r="D74" s="189">
        <v>286843</v>
      </c>
      <c r="E74" s="189">
        <v>365421</v>
      </c>
      <c r="F74" s="189">
        <v>234621</v>
      </c>
      <c r="G74" s="189">
        <v>39415</v>
      </c>
      <c r="H74" s="189">
        <v>143642.15</v>
      </c>
      <c r="I74" s="189">
        <v>368720</v>
      </c>
      <c r="J74" s="189">
        <v>215836.74951</v>
      </c>
      <c r="K74" s="189">
        <v>93805</v>
      </c>
      <c r="L74" s="189">
        <v>345733</v>
      </c>
      <c r="M74" s="189">
        <v>149927</v>
      </c>
      <c r="N74" s="189">
        <v>319524</v>
      </c>
      <c r="O74" s="189">
        <v>26496</v>
      </c>
      <c r="P74" s="189">
        <v>29922.622479999998</v>
      </c>
      <c r="Q74" s="189">
        <v>18383.07301</v>
      </c>
      <c r="R74" s="189">
        <v>8423</v>
      </c>
      <c r="S74" s="189">
        <v>13893</v>
      </c>
      <c r="T74" s="189">
        <v>82159</v>
      </c>
      <c r="U74" s="189">
        <v>8136</v>
      </c>
      <c r="V74" s="189">
        <v>17918</v>
      </c>
      <c r="W74" s="189">
        <v>10456</v>
      </c>
      <c r="X74" s="189">
        <v>6780.537</v>
      </c>
      <c r="Y74" s="189">
        <v>7733</v>
      </c>
      <c r="Z74" s="189">
        <v>6603</v>
      </c>
      <c r="AA74" s="189">
        <v>7108</v>
      </c>
      <c r="AB74" s="189">
        <v>5246</v>
      </c>
      <c r="AC74" s="189">
        <v>30251</v>
      </c>
      <c r="AD74" s="215">
        <f>SUM(C74:AC74)</f>
        <v>3239650.1319999998</v>
      </c>
    </row>
    <row r="75" spans="1:30" ht="15.75">
      <c r="A75" s="165" t="s">
        <v>401</v>
      </c>
      <c r="B75" s="168" t="s">
        <v>402</v>
      </c>
      <c r="C75" s="189">
        <v>15178</v>
      </c>
      <c r="D75" s="189">
        <v>0</v>
      </c>
      <c r="E75" s="189">
        <v>0</v>
      </c>
      <c r="F75" s="189">
        <v>1173</v>
      </c>
      <c r="G75" s="189">
        <v>0</v>
      </c>
      <c r="H75" s="189">
        <v>0</v>
      </c>
      <c r="I75" s="189">
        <v>22719</v>
      </c>
      <c r="J75" s="189">
        <v>0</v>
      </c>
      <c r="K75" s="189">
        <v>0</v>
      </c>
      <c r="L75" s="189">
        <v>0</v>
      </c>
      <c r="M75" s="189">
        <v>0</v>
      </c>
      <c r="N75" s="189">
        <v>0</v>
      </c>
      <c r="O75" s="189">
        <v>0</v>
      </c>
      <c r="P75" s="189">
        <v>0</v>
      </c>
      <c r="Q75" s="189">
        <v>0</v>
      </c>
      <c r="R75" s="189">
        <v>0</v>
      </c>
      <c r="S75" s="189">
        <v>0</v>
      </c>
      <c r="T75" s="189">
        <v>0</v>
      </c>
      <c r="U75" s="189">
        <v>0</v>
      </c>
      <c r="V75" s="189">
        <v>173</v>
      </c>
      <c r="W75" s="189">
        <v>0</v>
      </c>
      <c r="X75" s="189">
        <v>0</v>
      </c>
      <c r="Y75" s="189">
        <v>0</v>
      </c>
      <c r="Z75" s="189">
        <v>0</v>
      </c>
      <c r="AA75" s="189">
        <v>0</v>
      </c>
      <c r="AB75" s="189">
        <v>0</v>
      </c>
      <c r="AC75" s="189">
        <v>0</v>
      </c>
      <c r="AD75" s="215">
        <f>SUM(C75:AC75)</f>
        <v>39243</v>
      </c>
    </row>
    <row r="76" spans="1:30" ht="15.75">
      <c r="A76" s="375" t="s">
        <v>403</v>
      </c>
      <c r="B76" s="375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>
        <v>0</v>
      </c>
      <c r="AC76" s="189"/>
      <c r="AD76" s="215"/>
    </row>
    <row r="77" spans="1:30" ht="15.75">
      <c r="A77" s="172" t="s">
        <v>101</v>
      </c>
      <c r="B77" s="166" t="s">
        <v>404</v>
      </c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>
        <v>0</v>
      </c>
      <c r="AC77" s="189"/>
      <c r="AD77" s="215"/>
    </row>
    <row r="78" spans="1:30" ht="15.75">
      <c r="A78" s="165" t="s">
        <v>354</v>
      </c>
      <c r="B78" s="36" t="s">
        <v>405</v>
      </c>
      <c r="C78" s="189">
        <v>33019</v>
      </c>
      <c r="D78" s="189">
        <v>36217</v>
      </c>
      <c r="E78" s="189">
        <v>31475</v>
      </c>
      <c r="F78" s="189">
        <v>32580</v>
      </c>
      <c r="G78" s="189">
        <v>10000</v>
      </c>
      <c r="H78" s="189">
        <v>10440</v>
      </c>
      <c r="I78" s="189">
        <v>66587</v>
      </c>
      <c r="J78" s="189">
        <v>16470</v>
      </c>
      <c r="K78" s="189">
        <v>17458</v>
      </c>
      <c r="L78" s="189">
        <v>43300</v>
      </c>
      <c r="M78" s="189">
        <v>10945</v>
      </c>
      <c r="N78" s="189">
        <v>47307</v>
      </c>
      <c r="O78" s="189">
        <v>16312</v>
      </c>
      <c r="P78" s="189">
        <v>7000.00001</v>
      </c>
      <c r="Q78" s="189">
        <v>5000</v>
      </c>
      <c r="R78" s="189">
        <v>5000</v>
      </c>
      <c r="S78" s="189">
        <v>5860</v>
      </c>
      <c r="T78" s="189">
        <v>20300</v>
      </c>
      <c r="U78" s="189">
        <v>4600</v>
      </c>
      <c r="V78" s="189">
        <v>4600</v>
      </c>
      <c r="W78" s="189">
        <v>7000</v>
      </c>
      <c r="X78" s="189">
        <v>4600</v>
      </c>
      <c r="Y78" s="189">
        <v>7015</v>
      </c>
      <c r="Z78" s="189">
        <v>5000</v>
      </c>
      <c r="AA78" s="189">
        <v>4600</v>
      </c>
      <c r="AB78" s="189">
        <v>5000</v>
      </c>
      <c r="AC78" s="189">
        <v>10500</v>
      </c>
      <c r="AD78" s="215">
        <f aca="true" t="shared" si="2" ref="AD78:AD109">SUM(C78:AC78)</f>
        <v>468185.00001</v>
      </c>
    </row>
    <row r="79" spans="1:30" ht="15.75">
      <c r="A79" s="164" t="s">
        <v>350</v>
      </c>
      <c r="B79" s="167" t="s">
        <v>406</v>
      </c>
      <c r="C79" s="189">
        <v>0</v>
      </c>
      <c r="D79" s="189">
        <v>0</v>
      </c>
      <c r="E79" s="189">
        <v>0</v>
      </c>
      <c r="F79" s="189">
        <v>-12000</v>
      </c>
      <c r="G79" s="189">
        <v>0</v>
      </c>
      <c r="H79" s="189">
        <v>0</v>
      </c>
      <c r="I79" s="189">
        <v>0</v>
      </c>
      <c r="J79" s="189">
        <v>0</v>
      </c>
      <c r="K79" s="189">
        <v>0</v>
      </c>
      <c r="L79" s="189">
        <v>0</v>
      </c>
      <c r="M79" s="189">
        <v>0</v>
      </c>
      <c r="N79" s="189">
        <v>0</v>
      </c>
      <c r="O79" s="189">
        <v>0</v>
      </c>
      <c r="P79" s="189">
        <v>0</v>
      </c>
      <c r="Q79" s="189">
        <v>0</v>
      </c>
      <c r="R79" s="189">
        <v>0</v>
      </c>
      <c r="S79" s="189">
        <v>0</v>
      </c>
      <c r="T79" s="189">
        <v>0</v>
      </c>
      <c r="U79" s="189">
        <v>0</v>
      </c>
      <c r="V79" s="189">
        <v>0</v>
      </c>
      <c r="W79" s="189">
        <v>0</v>
      </c>
      <c r="X79" s="189">
        <v>0</v>
      </c>
      <c r="Y79" s="189">
        <v>0</v>
      </c>
      <c r="Z79" s="189">
        <v>0</v>
      </c>
      <c r="AA79" s="189">
        <v>0</v>
      </c>
      <c r="AB79" s="189">
        <v>0</v>
      </c>
      <c r="AC79" s="189">
        <v>0</v>
      </c>
      <c r="AD79" s="215">
        <f t="shared" si="2"/>
        <v>-12000</v>
      </c>
    </row>
    <row r="80" spans="1:30" ht="15.75">
      <c r="A80" s="164" t="s">
        <v>350</v>
      </c>
      <c r="B80" s="167" t="s">
        <v>407</v>
      </c>
      <c r="C80" s="189">
        <v>0</v>
      </c>
      <c r="D80" s="189">
        <v>0</v>
      </c>
      <c r="E80" s="189">
        <v>0</v>
      </c>
      <c r="F80" s="189">
        <v>0</v>
      </c>
      <c r="G80" s="189">
        <v>0</v>
      </c>
      <c r="H80" s="189">
        <v>0</v>
      </c>
      <c r="I80" s="189">
        <v>0</v>
      </c>
      <c r="J80" s="189">
        <v>0</v>
      </c>
      <c r="K80" s="189">
        <v>-542</v>
      </c>
      <c r="L80" s="189">
        <v>0</v>
      </c>
      <c r="M80" s="189">
        <v>0</v>
      </c>
      <c r="N80" s="189">
        <v>0</v>
      </c>
      <c r="O80" s="189">
        <v>0</v>
      </c>
      <c r="P80" s="189">
        <v>0</v>
      </c>
      <c r="Q80" s="189">
        <v>0</v>
      </c>
      <c r="R80" s="189">
        <v>0</v>
      </c>
      <c r="S80" s="189">
        <v>0</v>
      </c>
      <c r="T80" s="189">
        <v>0</v>
      </c>
      <c r="U80" s="189">
        <v>0</v>
      </c>
      <c r="V80" s="189">
        <v>0</v>
      </c>
      <c r="W80" s="189">
        <v>0</v>
      </c>
      <c r="X80" s="189">
        <v>0</v>
      </c>
      <c r="Y80" s="189">
        <v>0</v>
      </c>
      <c r="Z80" s="189">
        <v>0</v>
      </c>
      <c r="AA80" s="189">
        <v>0</v>
      </c>
      <c r="AB80" s="189">
        <v>0</v>
      </c>
      <c r="AC80" s="189">
        <v>0</v>
      </c>
      <c r="AD80" s="215">
        <f t="shared" si="2"/>
        <v>-542</v>
      </c>
    </row>
    <row r="81" spans="1:30" ht="15.75">
      <c r="A81" s="165" t="s">
        <v>356</v>
      </c>
      <c r="B81" s="167" t="s">
        <v>408</v>
      </c>
      <c r="C81" s="189">
        <v>0</v>
      </c>
      <c r="D81" s="189">
        <v>0</v>
      </c>
      <c r="E81" s="189">
        <v>14934</v>
      </c>
      <c r="F81" s="189">
        <v>0</v>
      </c>
      <c r="G81" s="189">
        <v>0</v>
      </c>
      <c r="H81" s="189">
        <v>0</v>
      </c>
      <c r="I81" s="189">
        <v>0</v>
      </c>
      <c r="J81" s="189">
        <v>9555</v>
      </c>
      <c r="K81" s="189">
        <v>0</v>
      </c>
      <c r="L81" s="189">
        <v>0</v>
      </c>
      <c r="M81" s="189">
        <v>0</v>
      </c>
      <c r="N81" s="189">
        <v>0</v>
      </c>
      <c r="O81" s="189">
        <v>0</v>
      </c>
      <c r="P81" s="189">
        <v>0</v>
      </c>
      <c r="Q81" s="189">
        <v>0</v>
      </c>
      <c r="R81" s="189">
        <v>0</v>
      </c>
      <c r="S81" s="189">
        <v>0</v>
      </c>
      <c r="T81" s="189">
        <v>0</v>
      </c>
      <c r="U81" s="189">
        <v>0</v>
      </c>
      <c r="V81" s="189">
        <v>0</v>
      </c>
      <c r="W81" s="189">
        <v>0</v>
      </c>
      <c r="X81" s="189">
        <v>0</v>
      </c>
      <c r="Y81" s="189">
        <v>0</v>
      </c>
      <c r="Z81" s="189">
        <v>0</v>
      </c>
      <c r="AA81" s="189">
        <v>0</v>
      </c>
      <c r="AB81" s="189">
        <v>0</v>
      </c>
      <c r="AC81" s="189">
        <v>0</v>
      </c>
      <c r="AD81" s="215">
        <f t="shared" si="2"/>
        <v>24489</v>
      </c>
    </row>
    <row r="82" spans="1:30" ht="15.75">
      <c r="A82" s="165" t="s">
        <v>362</v>
      </c>
      <c r="B82" s="167" t="s">
        <v>409</v>
      </c>
      <c r="C82" s="189">
        <v>-16937</v>
      </c>
      <c r="D82" s="189">
        <v>6292</v>
      </c>
      <c r="E82" s="189">
        <v>22969</v>
      </c>
      <c r="F82" s="189">
        <v>0</v>
      </c>
      <c r="G82" s="189">
        <v>0</v>
      </c>
      <c r="H82" s="189">
        <v>1908</v>
      </c>
      <c r="I82" s="189">
        <v>14796</v>
      </c>
      <c r="J82" s="189">
        <v>0</v>
      </c>
      <c r="K82" s="189">
        <v>1578</v>
      </c>
      <c r="L82" s="189">
        <v>0</v>
      </c>
      <c r="M82" s="189">
        <v>5054</v>
      </c>
      <c r="N82" s="189">
        <v>10305</v>
      </c>
      <c r="O82" s="189">
        <v>0</v>
      </c>
      <c r="P82" s="189">
        <v>1281.6456799999999</v>
      </c>
      <c r="Q82" s="189">
        <v>203.86406999999997</v>
      </c>
      <c r="R82" s="189">
        <v>0</v>
      </c>
      <c r="S82" s="189">
        <v>0</v>
      </c>
      <c r="T82" s="189">
        <v>0</v>
      </c>
      <c r="U82" s="189">
        <v>0</v>
      </c>
      <c r="V82" s="189">
        <v>0</v>
      </c>
      <c r="W82" s="189">
        <v>0</v>
      </c>
      <c r="X82" s="189">
        <v>1</v>
      </c>
      <c r="Y82" s="189">
        <v>129</v>
      </c>
      <c r="Z82" s="189">
        <v>0</v>
      </c>
      <c r="AA82" s="189">
        <v>0</v>
      </c>
      <c r="AB82" s="189">
        <v>0</v>
      </c>
      <c r="AC82" s="189">
        <v>5322</v>
      </c>
      <c r="AD82" s="215">
        <f t="shared" si="2"/>
        <v>52902.509750000005</v>
      </c>
    </row>
    <row r="83" spans="1:30" ht="15.75">
      <c r="A83" s="165" t="s">
        <v>118</v>
      </c>
      <c r="B83" s="167" t="s">
        <v>410</v>
      </c>
      <c r="C83" s="189">
        <v>54123</v>
      </c>
      <c r="D83" s="189">
        <v>6756</v>
      </c>
      <c r="E83" s="189">
        <v>0</v>
      </c>
      <c r="F83" s="189">
        <v>9378</v>
      </c>
      <c r="G83" s="189">
        <v>6504</v>
      </c>
      <c r="H83" s="189">
        <v>13681</v>
      </c>
      <c r="I83" s="189">
        <v>6152</v>
      </c>
      <c r="J83" s="189">
        <v>1309</v>
      </c>
      <c r="K83" s="189">
        <v>2027</v>
      </c>
      <c r="L83" s="189">
        <v>1170</v>
      </c>
      <c r="M83" s="189">
        <v>2390</v>
      </c>
      <c r="N83" s="189">
        <v>17999</v>
      </c>
      <c r="O83" s="189">
        <v>-16</v>
      </c>
      <c r="P83" s="189">
        <v>2508.52606</v>
      </c>
      <c r="Q83" s="189">
        <v>1088.9169399999998</v>
      </c>
      <c r="R83" s="189">
        <v>686</v>
      </c>
      <c r="S83" s="189">
        <v>541</v>
      </c>
      <c r="T83" s="189">
        <v>2163</v>
      </c>
      <c r="U83" s="189">
        <v>1361</v>
      </c>
      <c r="V83" s="189">
        <v>5953</v>
      </c>
      <c r="W83" s="189">
        <v>2082</v>
      </c>
      <c r="X83" s="189">
        <v>548</v>
      </c>
      <c r="Y83" s="189">
        <v>217</v>
      </c>
      <c r="Z83" s="189">
        <v>28</v>
      </c>
      <c r="AA83" s="189">
        <v>718</v>
      </c>
      <c r="AB83" s="189">
        <v>100</v>
      </c>
      <c r="AC83" s="189">
        <v>41</v>
      </c>
      <c r="AD83" s="215">
        <f t="shared" si="2"/>
        <v>139508.443</v>
      </c>
    </row>
    <row r="84" spans="1:30" ht="15.75">
      <c r="A84" s="165" t="s">
        <v>119</v>
      </c>
      <c r="B84" s="167" t="s">
        <v>411</v>
      </c>
      <c r="C84" s="189">
        <v>0</v>
      </c>
      <c r="D84" s="189">
        <v>16245</v>
      </c>
      <c r="E84" s="189">
        <v>24315.059240000002</v>
      </c>
      <c r="F84" s="189">
        <v>2643</v>
      </c>
      <c r="G84" s="189">
        <v>0</v>
      </c>
      <c r="H84" s="189">
        <v>1076</v>
      </c>
      <c r="I84" s="189">
        <v>0</v>
      </c>
      <c r="J84" s="189">
        <v>926</v>
      </c>
      <c r="K84" s="189">
        <v>0</v>
      </c>
      <c r="L84" s="189">
        <v>24604</v>
      </c>
      <c r="M84" s="189">
        <v>0</v>
      </c>
      <c r="N84" s="189">
        <v>0</v>
      </c>
      <c r="O84" s="189">
        <v>0</v>
      </c>
      <c r="P84" s="189">
        <v>0</v>
      </c>
      <c r="Q84" s="189">
        <v>0.15019</v>
      </c>
      <c r="R84" s="189">
        <v>0</v>
      </c>
      <c r="S84" s="189">
        <v>0</v>
      </c>
      <c r="T84" s="189">
        <v>2197</v>
      </c>
      <c r="U84" s="189">
        <v>407</v>
      </c>
      <c r="V84" s="189">
        <v>0</v>
      </c>
      <c r="W84" s="189">
        <v>431</v>
      </c>
      <c r="X84" s="189">
        <v>0</v>
      </c>
      <c r="Y84" s="189">
        <v>0</v>
      </c>
      <c r="Z84" s="189">
        <v>0</v>
      </c>
      <c r="AA84" s="189">
        <v>202</v>
      </c>
      <c r="AB84" s="189">
        <v>0</v>
      </c>
      <c r="AC84" s="189">
        <v>0</v>
      </c>
      <c r="AD84" s="215">
        <f t="shared" si="2"/>
        <v>73046.20943</v>
      </c>
    </row>
    <row r="85" spans="1:30" ht="15.75">
      <c r="A85" s="165" t="s">
        <v>120</v>
      </c>
      <c r="B85" s="167" t="s">
        <v>412</v>
      </c>
      <c r="C85" s="189">
        <v>0</v>
      </c>
      <c r="D85" s="189">
        <v>0</v>
      </c>
      <c r="E85" s="189">
        <v>-26606</v>
      </c>
      <c r="F85" s="189">
        <v>0</v>
      </c>
      <c r="G85" s="189">
        <v>0</v>
      </c>
      <c r="H85" s="189">
        <v>-2581</v>
      </c>
      <c r="I85" s="189">
        <v>-4128</v>
      </c>
      <c r="J85" s="189">
        <v>-18846</v>
      </c>
      <c r="K85" s="189">
        <v>0</v>
      </c>
      <c r="L85" s="189">
        <v>0</v>
      </c>
      <c r="M85" s="189">
        <v>0</v>
      </c>
      <c r="N85" s="189">
        <v>0</v>
      </c>
      <c r="O85" s="189">
        <v>-3624</v>
      </c>
      <c r="P85" s="189">
        <v>0</v>
      </c>
      <c r="Q85" s="189">
        <v>0</v>
      </c>
      <c r="R85" s="189">
        <v>0</v>
      </c>
      <c r="S85" s="189">
        <v>0</v>
      </c>
      <c r="T85" s="189">
        <v>-1872</v>
      </c>
      <c r="U85" s="189">
        <v>0</v>
      </c>
      <c r="V85" s="189">
        <v>0</v>
      </c>
      <c r="W85" s="189">
        <v>0</v>
      </c>
      <c r="X85" s="189">
        <v>0</v>
      </c>
      <c r="Y85" s="189">
        <v>-732</v>
      </c>
      <c r="Z85" s="189">
        <v>0</v>
      </c>
      <c r="AA85" s="189">
        <v>0</v>
      </c>
      <c r="AB85" s="189">
        <v>-20</v>
      </c>
      <c r="AC85" s="189">
        <v>-2330</v>
      </c>
      <c r="AD85" s="215">
        <f t="shared" si="2"/>
        <v>-60739</v>
      </c>
    </row>
    <row r="86" spans="1:30" ht="15.75">
      <c r="A86" s="165" t="s">
        <v>413</v>
      </c>
      <c r="B86" s="167" t="s">
        <v>414</v>
      </c>
      <c r="C86" s="189">
        <v>3653</v>
      </c>
      <c r="D86" s="189">
        <v>12938</v>
      </c>
      <c r="E86" s="189">
        <v>5928</v>
      </c>
      <c r="F86" s="189">
        <v>180</v>
      </c>
      <c r="G86" s="189">
        <v>3249</v>
      </c>
      <c r="H86" s="189">
        <v>-3337</v>
      </c>
      <c r="I86" s="189">
        <v>16426</v>
      </c>
      <c r="J86" s="189">
        <v>169</v>
      </c>
      <c r="K86" s="189">
        <v>16449</v>
      </c>
      <c r="L86" s="189">
        <v>629</v>
      </c>
      <c r="M86" s="189">
        <v>-13</v>
      </c>
      <c r="N86" s="189">
        <v>6334</v>
      </c>
      <c r="O86" s="189">
        <v>12</v>
      </c>
      <c r="P86" s="189">
        <v>397.1443899999885</v>
      </c>
      <c r="Q86" s="189">
        <v>6341.310750000001</v>
      </c>
      <c r="R86" s="189">
        <v>259</v>
      </c>
      <c r="S86" s="189">
        <v>-9</v>
      </c>
      <c r="T86" s="189">
        <v>1848</v>
      </c>
      <c r="U86" s="189">
        <v>681</v>
      </c>
      <c r="V86" s="189">
        <v>1942</v>
      </c>
      <c r="W86" s="189">
        <v>-135</v>
      </c>
      <c r="X86" s="189">
        <v>-232</v>
      </c>
      <c r="Y86" s="189">
        <v>-262</v>
      </c>
      <c r="Z86" s="189">
        <v>87</v>
      </c>
      <c r="AA86" s="189">
        <v>587</v>
      </c>
      <c r="AB86" s="189">
        <v>66</v>
      </c>
      <c r="AC86" s="189">
        <v>-144</v>
      </c>
      <c r="AD86" s="215">
        <f t="shared" si="2"/>
        <v>74043.45513999999</v>
      </c>
    </row>
    <row r="87" spans="1:30" ht="15.75">
      <c r="A87" s="164"/>
      <c r="B87" s="168" t="s">
        <v>415</v>
      </c>
      <c r="C87" s="189">
        <v>73858</v>
      </c>
      <c r="D87" s="189">
        <v>78448</v>
      </c>
      <c r="E87" s="189">
        <v>73015.05924</v>
      </c>
      <c r="F87" s="189">
        <v>44781</v>
      </c>
      <c r="G87" s="189">
        <v>19753</v>
      </c>
      <c r="H87" s="189">
        <v>21187</v>
      </c>
      <c r="I87" s="189">
        <v>99833</v>
      </c>
      <c r="J87" s="189">
        <v>9583</v>
      </c>
      <c r="K87" s="189">
        <v>37512</v>
      </c>
      <c r="L87" s="189">
        <v>69703</v>
      </c>
      <c r="M87" s="189">
        <v>18376</v>
      </c>
      <c r="N87" s="189">
        <v>81945</v>
      </c>
      <c r="O87" s="189">
        <v>12684</v>
      </c>
      <c r="P87" s="189">
        <v>11187.316139999988</v>
      </c>
      <c r="Q87" s="189">
        <v>12634.24195</v>
      </c>
      <c r="R87" s="189">
        <v>5945</v>
      </c>
      <c r="S87" s="189">
        <v>6392</v>
      </c>
      <c r="T87" s="189">
        <v>24636</v>
      </c>
      <c r="U87" s="189">
        <v>7049</v>
      </c>
      <c r="V87" s="189">
        <v>12495</v>
      </c>
      <c r="W87" s="189">
        <v>9378</v>
      </c>
      <c r="X87" s="189">
        <v>4917</v>
      </c>
      <c r="Y87" s="189">
        <v>6367</v>
      </c>
      <c r="Z87" s="189">
        <v>5115</v>
      </c>
      <c r="AA87" s="189">
        <v>6107</v>
      </c>
      <c r="AB87" s="189">
        <v>5146</v>
      </c>
      <c r="AC87" s="189">
        <v>13389</v>
      </c>
      <c r="AD87" s="215">
        <f t="shared" si="2"/>
        <v>771435.61733</v>
      </c>
    </row>
    <row r="88" spans="1:30" ht="15.75">
      <c r="A88" s="165" t="s">
        <v>113</v>
      </c>
      <c r="B88" s="168" t="s">
        <v>416</v>
      </c>
      <c r="C88" s="189">
        <v>0</v>
      </c>
      <c r="D88" s="189">
        <v>0</v>
      </c>
      <c r="E88" s="189">
        <v>6498.571</v>
      </c>
      <c r="F88" s="189">
        <v>0</v>
      </c>
      <c r="G88" s="189">
        <v>0</v>
      </c>
      <c r="H88" s="189">
        <v>15659</v>
      </c>
      <c r="I88" s="189">
        <v>0</v>
      </c>
      <c r="J88" s="189">
        <v>22200</v>
      </c>
      <c r="K88" s="189">
        <v>0</v>
      </c>
      <c r="L88" s="189">
        <v>0</v>
      </c>
      <c r="M88" s="189">
        <v>0</v>
      </c>
      <c r="N88" s="189">
        <v>0</v>
      </c>
      <c r="O88" s="189">
        <v>600</v>
      </c>
      <c r="P88" s="189">
        <v>0</v>
      </c>
      <c r="Q88" s="189">
        <v>0</v>
      </c>
      <c r="R88" s="189">
        <v>0</v>
      </c>
      <c r="S88" s="189">
        <v>0</v>
      </c>
      <c r="T88" s="189">
        <v>0</v>
      </c>
      <c r="U88" s="189">
        <v>0</v>
      </c>
      <c r="V88" s="189">
        <v>0</v>
      </c>
      <c r="W88" s="189">
        <v>0</v>
      </c>
      <c r="X88" s="189">
        <v>0</v>
      </c>
      <c r="Y88" s="189">
        <v>0</v>
      </c>
      <c r="Z88" s="189">
        <v>400</v>
      </c>
      <c r="AA88" s="189">
        <v>0</v>
      </c>
      <c r="AB88" s="189">
        <v>0</v>
      </c>
      <c r="AC88" s="189">
        <v>0</v>
      </c>
      <c r="AD88" s="215">
        <f t="shared" si="2"/>
        <v>45357.570999999996</v>
      </c>
    </row>
    <row r="89" spans="1:30" ht="15.75">
      <c r="A89" s="165" t="s">
        <v>616</v>
      </c>
      <c r="B89" s="168" t="s">
        <v>617</v>
      </c>
      <c r="C89" s="189">
        <v>0</v>
      </c>
      <c r="D89" s="189">
        <v>0</v>
      </c>
      <c r="E89" s="189">
        <v>0</v>
      </c>
      <c r="F89" s="189">
        <v>0</v>
      </c>
      <c r="G89" s="189">
        <v>0</v>
      </c>
      <c r="H89" s="189">
        <v>0</v>
      </c>
      <c r="I89" s="189">
        <v>0</v>
      </c>
      <c r="J89" s="189">
        <v>0</v>
      </c>
      <c r="K89" s="189">
        <v>0</v>
      </c>
      <c r="L89" s="189">
        <v>0</v>
      </c>
      <c r="M89" s="189">
        <v>0</v>
      </c>
      <c r="N89" s="189">
        <v>0</v>
      </c>
      <c r="O89" s="189">
        <v>0</v>
      </c>
      <c r="P89" s="189">
        <v>0</v>
      </c>
      <c r="Q89" s="189">
        <v>0</v>
      </c>
      <c r="R89" s="189">
        <v>0</v>
      </c>
      <c r="S89" s="189">
        <v>0</v>
      </c>
      <c r="T89" s="189">
        <v>0</v>
      </c>
      <c r="U89" s="189">
        <v>0</v>
      </c>
      <c r="V89" s="189">
        <v>0</v>
      </c>
      <c r="W89" s="189">
        <v>0</v>
      </c>
      <c r="X89" s="189">
        <v>0</v>
      </c>
      <c r="Y89" s="189">
        <v>0</v>
      </c>
      <c r="Z89" s="189">
        <v>0</v>
      </c>
      <c r="AA89" s="189">
        <v>0</v>
      </c>
      <c r="AB89" s="189">
        <v>0</v>
      </c>
      <c r="AC89" s="189">
        <v>0</v>
      </c>
      <c r="AD89" s="215">
        <f t="shared" si="2"/>
        <v>0</v>
      </c>
    </row>
    <row r="90" spans="1:30" ht="15.75">
      <c r="A90" s="165" t="s">
        <v>373</v>
      </c>
      <c r="B90" s="168" t="s">
        <v>417</v>
      </c>
      <c r="C90" s="189">
        <v>0</v>
      </c>
      <c r="D90" s="189">
        <v>0</v>
      </c>
      <c r="E90" s="189">
        <v>0</v>
      </c>
      <c r="F90" s="189">
        <v>0</v>
      </c>
      <c r="G90" s="189">
        <v>0</v>
      </c>
      <c r="H90" s="189">
        <v>0</v>
      </c>
      <c r="I90" s="189">
        <v>0</v>
      </c>
      <c r="J90" s="189">
        <v>0</v>
      </c>
      <c r="K90" s="189">
        <v>0</v>
      </c>
      <c r="L90" s="189">
        <v>0</v>
      </c>
      <c r="M90" s="189">
        <v>0</v>
      </c>
      <c r="N90" s="189">
        <v>0</v>
      </c>
      <c r="O90" s="189">
        <v>0</v>
      </c>
      <c r="P90" s="189">
        <v>0</v>
      </c>
      <c r="Q90" s="189">
        <v>0</v>
      </c>
      <c r="R90" s="189">
        <v>0</v>
      </c>
      <c r="S90" s="189">
        <v>0</v>
      </c>
      <c r="T90" s="189">
        <v>0</v>
      </c>
      <c r="U90" s="189">
        <v>0</v>
      </c>
      <c r="V90" s="189">
        <v>0</v>
      </c>
      <c r="W90" s="189">
        <v>0</v>
      </c>
      <c r="X90" s="189">
        <v>0</v>
      </c>
      <c r="Y90" s="189">
        <v>0</v>
      </c>
      <c r="Z90" s="189">
        <v>0</v>
      </c>
      <c r="AA90" s="189">
        <v>0</v>
      </c>
      <c r="AB90" s="189">
        <v>0</v>
      </c>
      <c r="AC90" s="189">
        <v>0</v>
      </c>
      <c r="AD90" s="215">
        <f t="shared" si="2"/>
        <v>0</v>
      </c>
    </row>
    <row r="91" spans="1:30" ht="15.75">
      <c r="A91" s="165" t="s">
        <v>102</v>
      </c>
      <c r="B91" s="167" t="s">
        <v>418</v>
      </c>
      <c r="C91" s="189">
        <v>73931</v>
      </c>
      <c r="D91" s="189">
        <v>72452</v>
      </c>
      <c r="E91" s="189">
        <v>99253</v>
      </c>
      <c r="F91" s="189">
        <v>35519</v>
      </c>
      <c r="G91" s="189">
        <v>1845</v>
      </c>
      <c r="H91" s="189">
        <v>20898</v>
      </c>
      <c r="I91" s="189">
        <v>64923</v>
      </c>
      <c r="J91" s="189">
        <v>39253</v>
      </c>
      <c r="K91" s="189">
        <v>25854</v>
      </c>
      <c r="L91" s="189">
        <v>86406</v>
      </c>
      <c r="M91" s="189">
        <v>39172</v>
      </c>
      <c r="N91" s="189">
        <v>52550</v>
      </c>
      <c r="O91" s="189">
        <v>3361</v>
      </c>
      <c r="P91" s="189">
        <v>9005.11374</v>
      </c>
      <c r="Q91" s="189">
        <v>2049.975</v>
      </c>
      <c r="R91" s="189">
        <v>1939</v>
      </c>
      <c r="S91" s="189">
        <v>5366</v>
      </c>
      <c r="T91" s="189">
        <v>19263</v>
      </c>
      <c r="U91" s="189">
        <v>648</v>
      </c>
      <c r="V91" s="189">
        <v>3904</v>
      </c>
      <c r="W91" s="189">
        <v>194</v>
      </c>
      <c r="X91" s="189">
        <v>1387.32</v>
      </c>
      <c r="Y91" s="189">
        <v>585</v>
      </c>
      <c r="Z91" s="189">
        <v>601</v>
      </c>
      <c r="AA91" s="189">
        <v>675</v>
      </c>
      <c r="AB91" s="189">
        <v>1</v>
      </c>
      <c r="AC91" s="189">
        <v>7155</v>
      </c>
      <c r="AD91" s="215">
        <f t="shared" si="2"/>
        <v>668190.4087399999</v>
      </c>
    </row>
    <row r="92" spans="1:30" ht="15.75">
      <c r="A92" s="165" t="s">
        <v>103</v>
      </c>
      <c r="B92" s="167" t="s">
        <v>0</v>
      </c>
      <c r="C92" s="189">
        <v>7004</v>
      </c>
      <c r="D92" s="189">
        <v>950</v>
      </c>
      <c r="E92" s="189">
        <v>0</v>
      </c>
      <c r="F92" s="189">
        <v>0</v>
      </c>
      <c r="G92" s="189">
        <v>0</v>
      </c>
      <c r="H92" s="189">
        <v>1516</v>
      </c>
      <c r="I92" s="189">
        <v>0</v>
      </c>
      <c r="J92" s="189">
        <v>3370</v>
      </c>
      <c r="K92" s="189">
        <v>0</v>
      </c>
      <c r="L92" s="189">
        <v>0</v>
      </c>
      <c r="M92" s="189">
        <v>0</v>
      </c>
      <c r="N92" s="189">
        <v>1785</v>
      </c>
      <c r="O92" s="189">
        <v>0</v>
      </c>
      <c r="P92" s="189">
        <v>318.36422</v>
      </c>
      <c r="Q92" s="189">
        <v>0</v>
      </c>
      <c r="R92" s="189">
        <v>0</v>
      </c>
      <c r="S92" s="189">
        <v>0</v>
      </c>
      <c r="T92" s="189">
        <v>368</v>
      </c>
      <c r="U92" s="189">
        <v>97</v>
      </c>
      <c r="V92" s="189">
        <v>0</v>
      </c>
      <c r="W92" s="189">
        <v>12</v>
      </c>
      <c r="X92" s="189">
        <v>123</v>
      </c>
      <c r="Y92" s="189">
        <v>0</v>
      </c>
      <c r="Z92" s="189">
        <v>0</v>
      </c>
      <c r="AA92" s="189">
        <v>0</v>
      </c>
      <c r="AB92" s="189">
        <v>0</v>
      </c>
      <c r="AC92" s="189">
        <v>552</v>
      </c>
      <c r="AD92" s="215">
        <f t="shared" si="2"/>
        <v>16095.36422</v>
      </c>
    </row>
    <row r="93" spans="1:30" ht="15.75">
      <c r="A93" s="165" t="s">
        <v>104</v>
      </c>
      <c r="B93" s="167" t="s">
        <v>422</v>
      </c>
      <c r="C93" s="189">
        <v>0</v>
      </c>
      <c r="D93" s="189">
        <v>0</v>
      </c>
      <c r="E93" s="189">
        <v>0</v>
      </c>
      <c r="F93" s="189">
        <v>0</v>
      </c>
      <c r="G93" s="189">
        <v>0</v>
      </c>
      <c r="H93" s="189">
        <v>0</v>
      </c>
      <c r="I93" s="189">
        <v>0</v>
      </c>
      <c r="J93" s="189">
        <v>0</v>
      </c>
      <c r="K93" s="189">
        <v>0</v>
      </c>
      <c r="L93" s="189">
        <v>0</v>
      </c>
      <c r="M93" s="189">
        <v>0</v>
      </c>
      <c r="N93" s="189">
        <v>0</v>
      </c>
      <c r="O93" s="189">
        <v>0</v>
      </c>
      <c r="P93" s="189">
        <v>0</v>
      </c>
      <c r="Q93" s="189">
        <v>0</v>
      </c>
      <c r="R93" s="189">
        <v>0</v>
      </c>
      <c r="S93" s="189">
        <v>0</v>
      </c>
      <c r="T93" s="189">
        <v>0</v>
      </c>
      <c r="U93" s="189">
        <v>0</v>
      </c>
      <c r="V93" s="189">
        <v>0</v>
      </c>
      <c r="W93" s="189">
        <v>0</v>
      </c>
      <c r="X93" s="189">
        <v>0</v>
      </c>
      <c r="Y93" s="189">
        <v>0</v>
      </c>
      <c r="Z93" s="189">
        <v>0</v>
      </c>
      <c r="AA93" s="189">
        <v>0</v>
      </c>
      <c r="AB93" s="189">
        <v>0</v>
      </c>
      <c r="AC93" s="189">
        <v>0</v>
      </c>
      <c r="AD93" s="215">
        <f t="shared" si="2"/>
        <v>0</v>
      </c>
    </row>
    <row r="94" spans="1:30" ht="15.75">
      <c r="A94" s="165" t="s">
        <v>105</v>
      </c>
      <c r="B94" s="167" t="s">
        <v>423</v>
      </c>
      <c r="C94" s="189">
        <v>184133</v>
      </c>
      <c r="D94" s="189">
        <v>113335</v>
      </c>
      <c r="E94" s="189">
        <v>122090</v>
      </c>
      <c r="F94" s="189">
        <v>123050</v>
      </c>
      <c r="G94" s="189">
        <v>2889</v>
      </c>
      <c r="H94" s="189">
        <v>71925</v>
      </c>
      <c r="I94" s="189">
        <v>184743</v>
      </c>
      <c r="J94" s="189">
        <v>122711</v>
      </c>
      <c r="K94" s="189">
        <v>3941</v>
      </c>
      <c r="L94" s="189">
        <v>177941</v>
      </c>
      <c r="M94" s="189">
        <v>54813</v>
      </c>
      <c r="N94" s="189">
        <v>155595</v>
      </c>
      <c r="O94" s="189">
        <v>6402</v>
      </c>
      <c r="P94" s="189">
        <v>5784.528439999999</v>
      </c>
      <c r="Q94" s="189">
        <v>608.651</v>
      </c>
      <c r="R94" s="189">
        <v>303</v>
      </c>
      <c r="S94" s="189">
        <v>1159</v>
      </c>
      <c r="T94" s="189">
        <v>34368</v>
      </c>
      <c r="U94" s="189">
        <v>227</v>
      </c>
      <c r="V94" s="189">
        <v>827</v>
      </c>
      <c r="W94" s="189">
        <v>77</v>
      </c>
      <c r="X94" s="189">
        <v>275.366</v>
      </c>
      <c r="Y94" s="189">
        <v>148</v>
      </c>
      <c r="Z94" s="189">
        <v>294</v>
      </c>
      <c r="AA94" s="189">
        <v>124</v>
      </c>
      <c r="AB94" s="189">
        <v>0</v>
      </c>
      <c r="AC94" s="189">
        <v>7077</v>
      </c>
      <c r="AD94" s="215">
        <f t="shared" si="2"/>
        <v>1374840.54544</v>
      </c>
    </row>
    <row r="95" spans="1:30" ht="15.75">
      <c r="A95" s="165" t="s">
        <v>106</v>
      </c>
      <c r="B95" s="167" t="s">
        <v>424</v>
      </c>
      <c r="C95" s="189">
        <v>865</v>
      </c>
      <c r="D95" s="189">
        <v>1000</v>
      </c>
      <c r="E95" s="189">
        <v>9</v>
      </c>
      <c r="F95" s="189">
        <v>59</v>
      </c>
      <c r="G95" s="189">
        <v>1404</v>
      </c>
      <c r="H95" s="189">
        <v>56</v>
      </c>
      <c r="I95" s="189">
        <v>760</v>
      </c>
      <c r="J95" s="189">
        <v>141</v>
      </c>
      <c r="K95" s="189">
        <v>0</v>
      </c>
      <c r="L95" s="189">
        <v>84</v>
      </c>
      <c r="M95" s="189">
        <v>128</v>
      </c>
      <c r="N95" s="189">
        <v>0</v>
      </c>
      <c r="O95" s="189">
        <v>0</v>
      </c>
      <c r="P95" s="189">
        <v>0</v>
      </c>
      <c r="Q95" s="189">
        <v>0</v>
      </c>
      <c r="R95" s="189">
        <v>4</v>
      </c>
      <c r="S95" s="189">
        <v>4</v>
      </c>
      <c r="T95" s="189">
        <v>0</v>
      </c>
      <c r="U95" s="189">
        <v>12</v>
      </c>
      <c r="V95" s="189">
        <v>208</v>
      </c>
      <c r="W95" s="189">
        <v>4</v>
      </c>
      <c r="X95" s="189">
        <v>0</v>
      </c>
      <c r="Y95" s="189">
        <v>4</v>
      </c>
      <c r="Z95" s="189">
        <v>2</v>
      </c>
      <c r="AA95" s="189">
        <v>145</v>
      </c>
      <c r="AB95" s="189">
        <v>0</v>
      </c>
      <c r="AC95" s="189">
        <v>0</v>
      </c>
      <c r="AD95" s="215">
        <f t="shared" si="2"/>
        <v>4889</v>
      </c>
    </row>
    <row r="96" spans="1:30" ht="15.75">
      <c r="A96" s="165" t="s">
        <v>107</v>
      </c>
      <c r="B96" s="167" t="s">
        <v>425</v>
      </c>
      <c r="C96" s="189">
        <v>0</v>
      </c>
      <c r="D96" s="189">
        <v>0</v>
      </c>
      <c r="E96" s="189">
        <v>0</v>
      </c>
      <c r="F96" s="189">
        <v>0</v>
      </c>
      <c r="G96" s="189">
        <v>0</v>
      </c>
      <c r="H96" s="189">
        <v>0</v>
      </c>
      <c r="I96" s="189">
        <v>0</v>
      </c>
      <c r="J96" s="189">
        <v>0</v>
      </c>
      <c r="K96" s="189">
        <v>0</v>
      </c>
      <c r="L96" s="189">
        <v>0</v>
      </c>
      <c r="M96" s="189">
        <v>0</v>
      </c>
      <c r="N96" s="189">
        <v>0</v>
      </c>
      <c r="O96" s="189">
        <v>0</v>
      </c>
      <c r="P96" s="189">
        <v>0</v>
      </c>
      <c r="Q96" s="189">
        <v>0</v>
      </c>
      <c r="R96" s="189">
        <v>0</v>
      </c>
      <c r="S96" s="189">
        <v>0</v>
      </c>
      <c r="T96" s="189">
        <v>2</v>
      </c>
      <c r="U96" s="189">
        <v>0</v>
      </c>
      <c r="V96" s="189">
        <v>0</v>
      </c>
      <c r="W96" s="189">
        <v>0</v>
      </c>
      <c r="X96" s="189">
        <v>0</v>
      </c>
      <c r="Y96" s="189">
        <v>0</v>
      </c>
      <c r="Z96" s="189">
        <v>0</v>
      </c>
      <c r="AA96" s="189">
        <v>0</v>
      </c>
      <c r="AB96" s="189">
        <v>0</v>
      </c>
      <c r="AC96" s="189">
        <v>0</v>
      </c>
      <c r="AD96" s="215">
        <f t="shared" si="2"/>
        <v>2</v>
      </c>
    </row>
    <row r="97" spans="1:30" ht="15.75">
      <c r="A97" s="165" t="s">
        <v>108</v>
      </c>
      <c r="B97" s="167" t="s">
        <v>426</v>
      </c>
      <c r="C97" s="189">
        <v>0</v>
      </c>
      <c r="D97" s="189">
        <v>0</v>
      </c>
      <c r="E97" s="189">
        <v>0</v>
      </c>
      <c r="F97" s="189">
        <v>0</v>
      </c>
      <c r="G97" s="189">
        <v>0</v>
      </c>
      <c r="H97" s="189">
        <v>0</v>
      </c>
      <c r="I97" s="189">
        <v>0</v>
      </c>
      <c r="J97" s="189">
        <v>0</v>
      </c>
      <c r="K97" s="189">
        <v>0</v>
      </c>
      <c r="L97" s="189">
        <v>0</v>
      </c>
      <c r="M97" s="189">
        <v>0</v>
      </c>
      <c r="N97" s="189">
        <v>0</v>
      </c>
      <c r="O97" s="189">
        <v>0</v>
      </c>
      <c r="P97" s="189">
        <v>0</v>
      </c>
      <c r="Q97" s="189">
        <v>0</v>
      </c>
      <c r="R97" s="189">
        <v>0</v>
      </c>
      <c r="S97" s="189">
        <v>0</v>
      </c>
      <c r="T97" s="189">
        <v>0</v>
      </c>
      <c r="U97" s="189">
        <v>0</v>
      </c>
      <c r="V97" s="189">
        <v>0</v>
      </c>
      <c r="W97" s="189">
        <v>0</v>
      </c>
      <c r="X97" s="189">
        <v>0</v>
      </c>
      <c r="Y97" s="189">
        <v>0</v>
      </c>
      <c r="Z97" s="189">
        <v>0</v>
      </c>
      <c r="AA97" s="189">
        <v>0</v>
      </c>
      <c r="AB97" s="189">
        <v>0</v>
      </c>
      <c r="AC97" s="189">
        <v>0</v>
      </c>
      <c r="AD97" s="215">
        <f t="shared" si="2"/>
        <v>0</v>
      </c>
    </row>
    <row r="98" spans="1:30" ht="15.75">
      <c r="A98" s="165" t="s">
        <v>109</v>
      </c>
      <c r="B98" s="167" t="s">
        <v>427</v>
      </c>
      <c r="C98" s="189">
        <v>2441</v>
      </c>
      <c r="D98" s="189">
        <v>1018</v>
      </c>
      <c r="E98" s="189">
        <v>0</v>
      </c>
      <c r="F98" s="189">
        <v>0</v>
      </c>
      <c r="G98" s="189">
        <v>988</v>
      </c>
      <c r="H98" s="189">
        <v>0</v>
      </c>
      <c r="I98" s="189">
        <v>340</v>
      </c>
      <c r="J98" s="189">
        <v>0</v>
      </c>
      <c r="K98" s="189">
        <v>655</v>
      </c>
      <c r="L98" s="189">
        <v>0</v>
      </c>
      <c r="M98" s="189">
        <v>0</v>
      </c>
      <c r="N98" s="189">
        <v>1543</v>
      </c>
      <c r="O98" s="189">
        <v>0</v>
      </c>
      <c r="P98" s="189">
        <v>0</v>
      </c>
      <c r="Q98" s="189">
        <v>0</v>
      </c>
      <c r="R98" s="189">
        <v>0</v>
      </c>
      <c r="S98" s="189">
        <v>0</v>
      </c>
      <c r="T98" s="189">
        <v>0</v>
      </c>
      <c r="U98" s="189">
        <v>0</v>
      </c>
      <c r="V98" s="189">
        <v>20</v>
      </c>
      <c r="W98" s="189">
        <v>0</v>
      </c>
      <c r="X98" s="189">
        <v>0</v>
      </c>
      <c r="Y98" s="189">
        <v>0</v>
      </c>
      <c r="Z98" s="189">
        <v>0</v>
      </c>
      <c r="AA98" s="189">
        <v>0</v>
      </c>
      <c r="AB98" s="189">
        <v>0</v>
      </c>
      <c r="AC98" s="189">
        <v>12</v>
      </c>
      <c r="AD98" s="215">
        <f t="shared" si="2"/>
        <v>7017</v>
      </c>
    </row>
    <row r="99" spans="1:30" ht="15.75">
      <c r="A99" s="165" t="s">
        <v>110</v>
      </c>
      <c r="B99" s="167" t="s">
        <v>428</v>
      </c>
      <c r="C99" s="189">
        <v>0</v>
      </c>
      <c r="D99" s="189">
        <v>332</v>
      </c>
      <c r="E99" s="189">
        <v>0</v>
      </c>
      <c r="F99" s="189">
        <v>5978</v>
      </c>
      <c r="G99" s="189">
        <v>0</v>
      </c>
      <c r="H99" s="189">
        <v>0</v>
      </c>
      <c r="I99" s="189">
        <v>152</v>
      </c>
      <c r="J99" s="189">
        <v>0</v>
      </c>
      <c r="K99" s="189">
        <v>0</v>
      </c>
      <c r="L99" s="189">
        <v>0</v>
      </c>
      <c r="M99" s="189">
        <v>0</v>
      </c>
      <c r="N99" s="189">
        <v>0</v>
      </c>
      <c r="O99" s="189">
        <v>0</v>
      </c>
      <c r="P99" s="189">
        <v>367.87278999999995</v>
      </c>
      <c r="Q99" s="189">
        <v>0</v>
      </c>
      <c r="R99" s="189">
        <v>0</v>
      </c>
      <c r="S99" s="189">
        <v>28</v>
      </c>
      <c r="T99" s="189">
        <v>0</v>
      </c>
      <c r="U99" s="189">
        <v>0</v>
      </c>
      <c r="V99" s="189">
        <v>0</v>
      </c>
      <c r="W99" s="189">
        <v>0</v>
      </c>
      <c r="X99" s="189">
        <v>0</v>
      </c>
      <c r="Y99" s="189">
        <v>0</v>
      </c>
      <c r="Z99" s="189">
        <v>0</v>
      </c>
      <c r="AA99" s="189">
        <v>0</v>
      </c>
      <c r="AB99" s="189">
        <v>0</v>
      </c>
      <c r="AC99" s="189">
        <v>0</v>
      </c>
      <c r="AD99" s="215">
        <f t="shared" si="2"/>
        <v>6857.87279</v>
      </c>
    </row>
    <row r="100" spans="1:30" ht="15.75">
      <c r="A100" s="164"/>
      <c r="B100" s="168" t="s">
        <v>429</v>
      </c>
      <c r="C100" s="189">
        <v>268374</v>
      </c>
      <c r="D100" s="189">
        <v>189087</v>
      </c>
      <c r="E100" s="189">
        <v>221352</v>
      </c>
      <c r="F100" s="189">
        <v>164606</v>
      </c>
      <c r="G100" s="189">
        <v>7126</v>
      </c>
      <c r="H100" s="189">
        <v>94395</v>
      </c>
      <c r="I100" s="189">
        <v>250918</v>
      </c>
      <c r="J100" s="189">
        <v>165475</v>
      </c>
      <c r="K100" s="189">
        <v>30450</v>
      </c>
      <c r="L100" s="189">
        <v>264431</v>
      </c>
      <c r="M100" s="189">
        <v>94113</v>
      </c>
      <c r="N100" s="189">
        <v>211473</v>
      </c>
      <c r="O100" s="189">
        <v>9763</v>
      </c>
      <c r="P100" s="189">
        <v>15475.879189999998</v>
      </c>
      <c r="Q100" s="189">
        <v>2658.6259999999997</v>
      </c>
      <c r="R100" s="189">
        <v>2246</v>
      </c>
      <c r="S100" s="189">
        <v>6557</v>
      </c>
      <c r="T100" s="189">
        <v>54001</v>
      </c>
      <c r="U100" s="189">
        <v>984</v>
      </c>
      <c r="V100" s="189">
        <v>4959</v>
      </c>
      <c r="W100" s="189">
        <v>287</v>
      </c>
      <c r="X100" s="189">
        <v>1785.686</v>
      </c>
      <c r="Y100" s="189">
        <v>737</v>
      </c>
      <c r="Z100" s="189">
        <v>897</v>
      </c>
      <c r="AA100" s="189">
        <v>944</v>
      </c>
      <c r="AB100" s="189">
        <v>1</v>
      </c>
      <c r="AC100" s="189">
        <v>14796</v>
      </c>
      <c r="AD100" s="215">
        <f t="shared" si="2"/>
        <v>2077892.19119</v>
      </c>
    </row>
    <row r="101" spans="1:30" ht="31.5">
      <c r="A101" s="165" t="s">
        <v>375</v>
      </c>
      <c r="B101" s="168" t="s">
        <v>430</v>
      </c>
      <c r="C101" s="189">
        <v>0</v>
      </c>
      <c r="D101" s="189">
        <v>0</v>
      </c>
      <c r="E101" s="189">
        <v>0</v>
      </c>
      <c r="F101" s="189">
        <v>0</v>
      </c>
      <c r="G101" s="189">
        <v>0</v>
      </c>
      <c r="H101" s="189">
        <v>0</v>
      </c>
      <c r="I101" s="189">
        <v>0</v>
      </c>
      <c r="J101" s="189">
        <v>0</v>
      </c>
      <c r="K101" s="189">
        <v>0</v>
      </c>
      <c r="L101" s="189">
        <v>0</v>
      </c>
      <c r="M101" s="189">
        <v>0</v>
      </c>
      <c r="N101" s="189">
        <v>0</v>
      </c>
      <c r="O101" s="189">
        <v>0</v>
      </c>
      <c r="P101" s="189">
        <v>0</v>
      </c>
      <c r="Q101" s="189">
        <v>0</v>
      </c>
      <c r="R101" s="189">
        <v>0</v>
      </c>
      <c r="S101" s="189">
        <v>0</v>
      </c>
      <c r="T101" s="189">
        <v>0</v>
      </c>
      <c r="U101" s="189">
        <v>0</v>
      </c>
      <c r="V101" s="189">
        <v>0</v>
      </c>
      <c r="W101" s="189">
        <v>0</v>
      </c>
      <c r="X101" s="189">
        <v>0</v>
      </c>
      <c r="Y101" s="189">
        <v>0</v>
      </c>
      <c r="Z101" s="189">
        <v>0</v>
      </c>
      <c r="AA101" s="189">
        <v>0</v>
      </c>
      <c r="AB101" s="189">
        <v>0</v>
      </c>
      <c r="AC101" s="189">
        <v>0</v>
      </c>
      <c r="AD101" s="215">
        <f t="shared" si="2"/>
        <v>0</v>
      </c>
    </row>
    <row r="102" spans="1:30" ht="15.75">
      <c r="A102" s="169" t="s">
        <v>580</v>
      </c>
      <c r="B102" s="171" t="s">
        <v>581</v>
      </c>
      <c r="C102" s="189">
        <v>0</v>
      </c>
      <c r="D102" s="189">
        <v>0</v>
      </c>
      <c r="E102" s="189">
        <v>875</v>
      </c>
      <c r="F102" s="189">
        <v>621</v>
      </c>
      <c r="G102" s="189">
        <v>0</v>
      </c>
      <c r="H102" s="189">
        <v>0</v>
      </c>
      <c r="I102" s="189">
        <v>0</v>
      </c>
      <c r="J102" s="189">
        <v>0</v>
      </c>
      <c r="K102" s="189">
        <v>0</v>
      </c>
      <c r="L102" s="189">
        <v>0</v>
      </c>
      <c r="M102" s="189">
        <v>0</v>
      </c>
      <c r="N102" s="189">
        <v>0</v>
      </c>
      <c r="O102" s="189">
        <v>0</v>
      </c>
      <c r="P102" s="189">
        <v>0</v>
      </c>
      <c r="Q102" s="189">
        <v>0</v>
      </c>
      <c r="R102" s="189">
        <v>0</v>
      </c>
      <c r="S102" s="189">
        <v>0</v>
      </c>
      <c r="T102" s="189">
        <v>0</v>
      </c>
      <c r="U102" s="189">
        <v>0</v>
      </c>
      <c r="V102" s="189">
        <v>0</v>
      </c>
      <c r="W102" s="189">
        <v>0</v>
      </c>
      <c r="X102" s="189">
        <v>0</v>
      </c>
      <c r="Y102" s="189">
        <v>0</v>
      </c>
      <c r="Z102" s="189">
        <v>0</v>
      </c>
      <c r="AA102" s="189">
        <v>0</v>
      </c>
      <c r="AB102" s="189">
        <v>0</v>
      </c>
      <c r="AC102" s="189">
        <v>0</v>
      </c>
      <c r="AD102" s="215">
        <f t="shared" si="2"/>
        <v>1496</v>
      </c>
    </row>
    <row r="103" spans="1:30" ht="15.75">
      <c r="A103" s="173" t="s">
        <v>102</v>
      </c>
      <c r="B103" s="170" t="s">
        <v>582</v>
      </c>
      <c r="C103" s="189">
        <v>0</v>
      </c>
      <c r="D103" s="189">
        <v>0</v>
      </c>
      <c r="E103" s="189">
        <v>875</v>
      </c>
      <c r="F103" s="189">
        <v>621</v>
      </c>
      <c r="G103" s="189">
        <v>0</v>
      </c>
      <c r="H103" s="189">
        <v>0</v>
      </c>
      <c r="I103" s="189">
        <v>0</v>
      </c>
      <c r="J103" s="189">
        <v>0</v>
      </c>
      <c r="K103" s="189">
        <v>0</v>
      </c>
      <c r="L103" s="189">
        <v>0</v>
      </c>
      <c r="M103" s="189">
        <v>0</v>
      </c>
      <c r="N103" s="189">
        <v>0</v>
      </c>
      <c r="O103" s="189">
        <v>0</v>
      </c>
      <c r="P103" s="189">
        <v>0</v>
      </c>
      <c r="Q103" s="189">
        <v>0</v>
      </c>
      <c r="R103" s="189">
        <v>0</v>
      </c>
      <c r="S103" s="189">
        <v>0</v>
      </c>
      <c r="T103" s="189">
        <v>0</v>
      </c>
      <c r="U103" s="189">
        <v>0</v>
      </c>
      <c r="V103" s="189">
        <v>0</v>
      </c>
      <c r="W103" s="189">
        <v>0</v>
      </c>
      <c r="X103" s="189">
        <v>0</v>
      </c>
      <c r="Y103" s="189">
        <v>0</v>
      </c>
      <c r="Z103" s="189">
        <v>0</v>
      </c>
      <c r="AA103" s="189">
        <v>0</v>
      </c>
      <c r="AB103" s="189">
        <v>0</v>
      </c>
      <c r="AC103" s="189">
        <v>0</v>
      </c>
      <c r="AD103" s="215">
        <f t="shared" si="2"/>
        <v>1496</v>
      </c>
    </row>
    <row r="104" spans="1:30" ht="15.75">
      <c r="A104" s="173" t="s">
        <v>103</v>
      </c>
      <c r="B104" s="170" t="s">
        <v>583</v>
      </c>
      <c r="C104" s="189">
        <v>0</v>
      </c>
      <c r="D104" s="189">
        <v>0</v>
      </c>
      <c r="E104" s="189">
        <v>0</v>
      </c>
      <c r="F104" s="189">
        <v>0</v>
      </c>
      <c r="G104" s="189">
        <v>0</v>
      </c>
      <c r="H104" s="189">
        <v>0</v>
      </c>
      <c r="I104" s="189">
        <v>0</v>
      </c>
      <c r="J104" s="189">
        <v>0</v>
      </c>
      <c r="K104" s="189">
        <v>0</v>
      </c>
      <c r="L104" s="189">
        <v>0</v>
      </c>
      <c r="M104" s="189">
        <v>0</v>
      </c>
      <c r="N104" s="189">
        <v>0</v>
      </c>
      <c r="O104" s="189">
        <v>0</v>
      </c>
      <c r="P104" s="189">
        <v>0</v>
      </c>
      <c r="Q104" s="189">
        <v>0</v>
      </c>
      <c r="R104" s="189">
        <v>0</v>
      </c>
      <c r="S104" s="189">
        <v>0</v>
      </c>
      <c r="T104" s="189">
        <v>0</v>
      </c>
      <c r="U104" s="189">
        <v>0</v>
      </c>
      <c r="V104" s="189">
        <v>0</v>
      </c>
      <c r="W104" s="189">
        <v>0</v>
      </c>
      <c r="X104" s="189">
        <v>0</v>
      </c>
      <c r="Y104" s="189">
        <v>0</v>
      </c>
      <c r="Z104" s="189">
        <v>0</v>
      </c>
      <c r="AA104" s="189">
        <v>0</v>
      </c>
      <c r="AB104" s="189">
        <v>0</v>
      </c>
      <c r="AC104" s="189">
        <v>0</v>
      </c>
      <c r="AD104" s="215">
        <f t="shared" si="2"/>
        <v>0</v>
      </c>
    </row>
    <row r="105" spans="1:30" ht="15.75">
      <c r="A105" s="173" t="s">
        <v>104</v>
      </c>
      <c r="B105" s="170" t="s">
        <v>569</v>
      </c>
      <c r="C105" s="189">
        <v>0</v>
      </c>
      <c r="D105" s="189">
        <v>0</v>
      </c>
      <c r="E105" s="189">
        <v>0</v>
      </c>
      <c r="F105" s="189">
        <v>0</v>
      </c>
      <c r="G105" s="189">
        <v>0</v>
      </c>
      <c r="H105" s="189">
        <v>0</v>
      </c>
      <c r="I105" s="189">
        <v>0</v>
      </c>
      <c r="J105" s="189">
        <v>0</v>
      </c>
      <c r="K105" s="189">
        <v>0</v>
      </c>
      <c r="L105" s="189">
        <v>0</v>
      </c>
      <c r="M105" s="189">
        <v>0</v>
      </c>
      <c r="N105" s="189">
        <v>0</v>
      </c>
      <c r="O105" s="189">
        <v>0</v>
      </c>
      <c r="P105" s="189">
        <v>0</v>
      </c>
      <c r="Q105" s="189">
        <v>0</v>
      </c>
      <c r="R105" s="189">
        <v>0</v>
      </c>
      <c r="S105" s="189">
        <v>0</v>
      </c>
      <c r="T105" s="189">
        <v>0</v>
      </c>
      <c r="U105" s="189">
        <v>0</v>
      </c>
      <c r="V105" s="189">
        <v>0</v>
      </c>
      <c r="W105" s="189">
        <v>0</v>
      </c>
      <c r="X105" s="189">
        <v>0</v>
      </c>
      <c r="Y105" s="189">
        <v>0</v>
      </c>
      <c r="Z105" s="189">
        <v>0</v>
      </c>
      <c r="AA105" s="189">
        <v>0</v>
      </c>
      <c r="AB105" s="189">
        <v>0</v>
      </c>
      <c r="AC105" s="189">
        <v>0</v>
      </c>
      <c r="AD105" s="215">
        <f t="shared" si="2"/>
        <v>0</v>
      </c>
    </row>
    <row r="106" spans="1:30" ht="15.75">
      <c r="A106" s="165" t="s">
        <v>385</v>
      </c>
      <c r="B106" s="168" t="s">
        <v>431</v>
      </c>
      <c r="C106" s="189">
        <v>0</v>
      </c>
      <c r="D106" s="189">
        <v>0</v>
      </c>
      <c r="E106" s="189">
        <v>23764</v>
      </c>
      <c r="F106" s="189">
        <v>0</v>
      </c>
      <c r="G106" s="189">
        <v>0</v>
      </c>
      <c r="H106" s="189">
        <v>0</v>
      </c>
      <c r="I106" s="189">
        <v>0</v>
      </c>
      <c r="J106" s="189">
        <v>0</v>
      </c>
      <c r="K106" s="189">
        <v>0</v>
      </c>
      <c r="L106" s="189">
        <v>0</v>
      </c>
      <c r="M106" s="189">
        <v>0</v>
      </c>
      <c r="N106" s="189">
        <v>0</v>
      </c>
      <c r="O106" s="189">
        <v>0</v>
      </c>
      <c r="P106" s="189">
        <v>0</v>
      </c>
      <c r="Q106" s="189">
        <v>0</v>
      </c>
      <c r="R106" s="189">
        <v>0</v>
      </c>
      <c r="S106" s="189">
        <v>0</v>
      </c>
      <c r="T106" s="189">
        <v>0</v>
      </c>
      <c r="U106" s="189">
        <v>0</v>
      </c>
      <c r="V106" s="189">
        <v>0</v>
      </c>
      <c r="W106" s="189">
        <v>0</v>
      </c>
      <c r="X106" s="189">
        <v>0</v>
      </c>
      <c r="Y106" s="189">
        <v>0</v>
      </c>
      <c r="Z106" s="189">
        <v>0</v>
      </c>
      <c r="AA106" s="189">
        <v>0</v>
      </c>
      <c r="AB106" s="189">
        <v>0</v>
      </c>
      <c r="AC106" s="189">
        <v>0</v>
      </c>
      <c r="AD106" s="215">
        <f t="shared" si="2"/>
        <v>23764</v>
      </c>
    </row>
    <row r="107" spans="1:30" ht="15.75">
      <c r="A107" s="165" t="s">
        <v>395</v>
      </c>
      <c r="B107" s="168" t="s">
        <v>432</v>
      </c>
      <c r="C107" s="189">
        <v>54422</v>
      </c>
      <c r="D107" s="189">
        <v>19308</v>
      </c>
      <c r="E107" s="189">
        <v>37261</v>
      </c>
      <c r="F107" s="189">
        <v>24613</v>
      </c>
      <c r="G107" s="189">
        <v>12536</v>
      </c>
      <c r="H107" s="189">
        <v>12401</v>
      </c>
      <c r="I107" s="189">
        <v>17969</v>
      </c>
      <c r="J107" s="189">
        <v>18579</v>
      </c>
      <c r="K107" s="189">
        <v>25843</v>
      </c>
      <c r="L107" s="189">
        <v>11599</v>
      </c>
      <c r="M107" s="189">
        <v>37438</v>
      </c>
      <c r="N107" s="189">
        <v>26106</v>
      </c>
      <c r="O107" s="189">
        <v>3449</v>
      </c>
      <c r="P107" s="189">
        <v>3259.42715</v>
      </c>
      <c r="Q107" s="189">
        <v>3090.2050600000002</v>
      </c>
      <c r="R107" s="189">
        <v>232</v>
      </c>
      <c r="S107" s="189">
        <v>944</v>
      </c>
      <c r="T107" s="189">
        <v>3522</v>
      </c>
      <c r="U107" s="189">
        <v>103</v>
      </c>
      <c r="V107" s="189">
        <v>464</v>
      </c>
      <c r="W107" s="189">
        <v>791</v>
      </c>
      <c r="X107" s="189">
        <v>78.632</v>
      </c>
      <c r="Y107" s="189">
        <v>629</v>
      </c>
      <c r="Z107" s="189">
        <v>192</v>
      </c>
      <c r="AA107" s="189">
        <v>57</v>
      </c>
      <c r="AB107" s="189">
        <v>99</v>
      </c>
      <c r="AC107" s="189">
        <v>2066</v>
      </c>
      <c r="AD107" s="215">
        <f t="shared" si="2"/>
        <v>317051.26421</v>
      </c>
    </row>
    <row r="108" spans="1:30" ht="15.75">
      <c r="A108" s="165" t="s">
        <v>354</v>
      </c>
      <c r="B108" s="167" t="s">
        <v>433</v>
      </c>
      <c r="C108" s="189">
        <v>10458</v>
      </c>
      <c r="D108" s="189">
        <v>10116</v>
      </c>
      <c r="E108" s="189">
        <v>16466</v>
      </c>
      <c r="F108" s="189">
        <v>13203</v>
      </c>
      <c r="G108" s="189">
        <v>11931</v>
      </c>
      <c r="H108" s="189">
        <v>5228</v>
      </c>
      <c r="I108" s="189">
        <v>10279</v>
      </c>
      <c r="J108" s="189">
        <v>0</v>
      </c>
      <c r="K108" s="189">
        <v>2439</v>
      </c>
      <c r="L108" s="189">
        <v>4997</v>
      </c>
      <c r="M108" s="189">
        <v>3617</v>
      </c>
      <c r="N108" s="189">
        <v>10559</v>
      </c>
      <c r="O108" s="189">
        <v>557</v>
      </c>
      <c r="P108" s="189">
        <v>1451.5644499999999</v>
      </c>
      <c r="Q108" s="189">
        <v>469.32464</v>
      </c>
      <c r="R108" s="189">
        <v>0</v>
      </c>
      <c r="S108" s="189">
        <v>374</v>
      </c>
      <c r="T108" s="189">
        <v>2799</v>
      </c>
      <c r="U108" s="189">
        <v>22</v>
      </c>
      <c r="V108" s="189">
        <v>349</v>
      </c>
      <c r="W108" s="189">
        <v>0</v>
      </c>
      <c r="X108" s="189">
        <v>48.632</v>
      </c>
      <c r="Y108" s="189">
        <v>105</v>
      </c>
      <c r="Z108" s="189">
        <v>0</v>
      </c>
      <c r="AA108" s="189">
        <v>0</v>
      </c>
      <c r="AB108" s="189">
        <v>0</v>
      </c>
      <c r="AC108" s="189">
        <v>1588</v>
      </c>
      <c r="AD108" s="215">
        <f t="shared" si="2"/>
        <v>107056.52109000001</v>
      </c>
    </row>
    <row r="109" spans="1:30" ht="31.5">
      <c r="A109" s="165" t="s">
        <v>350</v>
      </c>
      <c r="B109" s="167" t="s">
        <v>434</v>
      </c>
      <c r="C109" s="189">
        <v>0</v>
      </c>
      <c r="D109" s="189">
        <v>0</v>
      </c>
      <c r="E109" s="189">
        <v>0</v>
      </c>
      <c r="F109" s="189">
        <v>0</v>
      </c>
      <c r="G109" s="189">
        <v>0</v>
      </c>
      <c r="H109" s="189">
        <v>0</v>
      </c>
      <c r="I109" s="189">
        <v>0</v>
      </c>
      <c r="J109" s="189">
        <v>0</v>
      </c>
      <c r="K109" s="189">
        <v>0</v>
      </c>
      <c r="L109" s="189">
        <v>0</v>
      </c>
      <c r="M109" s="189">
        <v>0</v>
      </c>
      <c r="N109" s="189">
        <v>0</v>
      </c>
      <c r="O109" s="189">
        <v>0</v>
      </c>
      <c r="P109" s="189">
        <v>0</v>
      </c>
      <c r="Q109" s="189">
        <v>0</v>
      </c>
      <c r="R109" s="189">
        <v>0</v>
      </c>
      <c r="S109" s="189">
        <v>0</v>
      </c>
      <c r="T109" s="189">
        <v>0</v>
      </c>
      <c r="U109" s="189">
        <v>8</v>
      </c>
      <c r="V109" s="189">
        <v>0</v>
      </c>
      <c r="W109" s="189">
        <v>0</v>
      </c>
      <c r="X109" s="189">
        <v>0</v>
      </c>
      <c r="Y109" s="189">
        <v>0</v>
      </c>
      <c r="Z109" s="189">
        <v>0</v>
      </c>
      <c r="AA109" s="189">
        <v>0</v>
      </c>
      <c r="AB109" s="189">
        <v>0</v>
      </c>
      <c r="AC109" s="189">
        <v>0</v>
      </c>
      <c r="AD109" s="215">
        <f t="shared" si="2"/>
        <v>8</v>
      </c>
    </row>
    <row r="110" spans="1:30" ht="31.5">
      <c r="A110" s="165" t="s">
        <v>350</v>
      </c>
      <c r="B110" s="167" t="s">
        <v>435</v>
      </c>
      <c r="C110" s="189">
        <v>0</v>
      </c>
      <c r="D110" s="189">
        <v>0</v>
      </c>
      <c r="E110" s="189">
        <v>0</v>
      </c>
      <c r="F110" s="189">
        <v>0</v>
      </c>
      <c r="G110" s="189">
        <v>0</v>
      </c>
      <c r="H110" s="189">
        <v>0</v>
      </c>
      <c r="I110" s="189">
        <v>0</v>
      </c>
      <c r="J110" s="189">
        <v>0</v>
      </c>
      <c r="K110" s="189">
        <v>0</v>
      </c>
      <c r="L110" s="189">
        <v>0</v>
      </c>
      <c r="M110" s="189">
        <v>0</v>
      </c>
      <c r="N110" s="189">
        <v>0</v>
      </c>
      <c r="O110" s="189">
        <v>0</v>
      </c>
      <c r="P110" s="189">
        <v>0</v>
      </c>
      <c r="Q110" s="189">
        <v>0</v>
      </c>
      <c r="R110" s="189">
        <v>0</v>
      </c>
      <c r="S110" s="189">
        <v>0</v>
      </c>
      <c r="T110" s="189">
        <v>0</v>
      </c>
      <c r="U110" s="189">
        <v>0</v>
      </c>
      <c r="V110" s="189">
        <v>0</v>
      </c>
      <c r="W110" s="189">
        <v>0</v>
      </c>
      <c r="X110" s="189">
        <v>0</v>
      </c>
      <c r="Y110" s="189">
        <v>0</v>
      </c>
      <c r="Z110" s="189">
        <v>0</v>
      </c>
      <c r="AA110" s="189">
        <v>0</v>
      </c>
      <c r="AB110" s="189">
        <v>0</v>
      </c>
      <c r="AC110" s="189">
        <v>0</v>
      </c>
      <c r="AD110" s="215">
        <f aca="true" t="shared" si="3" ref="AD110:AD135">SUM(C110:AC110)</f>
        <v>0</v>
      </c>
    </row>
    <row r="111" spans="1:30" ht="15.75">
      <c r="A111" s="165" t="s">
        <v>356</v>
      </c>
      <c r="B111" s="167" t="s">
        <v>436</v>
      </c>
      <c r="C111" s="189">
        <v>14082</v>
      </c>
      <c r="D111" s="189">
        <v>3584</v>
      </c>
      <c r="E111" s="189">
        <v>10816</v>
      </c>
      <c r="F111" s="189">
        <v>8780</v>
      </c>
      <c r="G111" s="189">
        <v>455</v>
      </c>
      <c r="H111" s="189">
        <v>1100</v>
      </c>
      <c r="I111" s="189">
        <v>678</v>
      </c>
      <c r="J111" s="189">
        <v>10227</v>
      </c>
      <c r="K111" s="189">
        <v>19539</v>
      </c>
      <c r="L111" s="189">
        <v>314</v>
      </c>
      <c r="M111" s="189">
        <v>30506</v>
      </c>
      <c r="N111" s="189">
        <v>10242</v>
      </c>
      <c r="O111" s="189">
        <v>2431</v>
      </c>
      <c r="P111" s="189">
        <v>326.6778</v>
      </c>
      <c r="Q111" s="189">
        <v>42.76187</v>
      </c>
      <c r="R111" s="189">
        <v>0</v>
      </c>
      <c r="S111" s="189">
        <v>41</v>
      </c>
      <c r="T111" s="189">
        <v>171</v>
      </c>
      <c r="U111" s="189">
        <v>0</v>
      </c>
      <c r="V111" s="189">
        <v>0</v>
      </c>
      <c r="W111" s="189">
        <v>0</v>
      </c>
      <c r="X111" s="189">
        <v>0</v>
      </c>
      <c r="Y111" s="189">
        <v>250</v>
      </c>
      <c r="Z111" s="189">
        <v>0</v>
      </c>
      <c r="AA111" s="189">
        <v>0</v>
      </c>
      <c r="AB111" s="189">
        <v>0</v>
      </c>
      <c r="AC111" s="189">
        <v>331</v>
      </c>
      <c r="AD111" s="215">
        <f t="shared" si="3"/>
        <v>113916.43967</v>
      </c>
    </row>
    <row r="112" spans="1:30" ht="31.5">
      <c r="A112" s="165" t="s">
        <v>350</v>
      </c>
      <c r="B112" s="167" t="s">
        <v>434</v>
      </c>
      <c r="C112" s="189">
        <v>0</v>
      </c>
      <c r="D112" s="189">
        <v>0</v>
      </c>
      <c r="E112" s="189">
        <v>0</v>
      </c>
      <c r="F112" s="189">
        <v>0</v>
      </c>
      <c r="G112" s="189">
        <v>0</v>
      </c>
      <c r="H112" s="189">
        <v>0</v>
      </c>
      <c r="I112" s="189">
        <v>0</v>
      </c>
      <c r="J112" s="189">
        <v>0</v>
      </c>
      <c r="K112" s="189">
        <v>0</v>
      </c>
      <c r="L112" s="189">
        <v>0</v>
      </c>
      <c r="M112" s="189">
        <v>0</v>
      </c>
      <c r="N112" s="189">
        <v>0</v>
      </c>
      <c r="O112" s="189">
        <v>0</v>
      </c>
      <c r="P112" s="189">
        <v>0</v>
      </c>
      <c r="Q112" s="189">
        <v>0</v>
      </c>
      <c r="R112" s="189">
        <v>0</v>
      </c>
      <c r="S112" s="189">
        <v>0</v>
      </c>
      <c r="T112" s="189">
        <v>0</v>
      </c>
      <c r="U112" s="189">
        <v>0</v>
      </c>
      <c r="V112" s="189">
        <v>0</v>
      </c>
      <c r="W112" s="189">
        <v>0</v>
      </c>
      <c r="X112" s="189">
        <v>0</v>
      </c>
      <c r="Y112" s="189">
        <v>0</v>
      </c>
      <c r="Z112" s="189">
        <v>0</v>
      </c>
      <c r="AA112" s="189">
        <v>0</v>
      </c>
      <c r="AB112" s="189">
        <v>0</v>
      </c>
      <c r="AC112" s="189">
        <v>0</v>
      </c>
      <c r="AD112" s="215">
        <f t="shared" si="3"/>
        <v>0</v>
      </c>
    </row>
    <row r="113" spans="1:30" ht="31.5">
      <c r="A113" s="165" t="s">
        <v>350</v>
      </c>
      <c r="B113" s="167" t="s">
        <v>435</v>
      </c>
      <c r="C113" s="189">
        <v>0</v>
      </c>
      <c r="D113" s="189">
        <v>0</v>
      </c>
      <c r="E113" s="189">
        <v>0</v>
      </c>
      <c r="F113" s="189">
        <v>0</v>
      </c>
      <c r="G113" s="189">
        <v>0</v>
      </c>
      <c r="H113" s="189">
        <v>0</v>
      </c>
      <c r="I113" s="189">
        <v>0</v>
      </c>
      <c r="J113" s="189">
        <v>0</v>
      </c>
      <c r="K113" s="189">
        <v>0</v>
      </c>
      <c r="L113" s="189">
        <v>0</v>
      </c>
      <c r="M113" s="189">
        <v>0</v>
      </c>
      <c r="N113" s="189">
        <v>0</v>
      </c>
      <c r="O113" s="189">
        <v>0</v>
      </c>
      <c r="P113" s="189">
        <v>0</v>
      </c>
      <c r="Q113" s="189">
        <v>0</v>
      </c>
      <c r="R113" s="189">
        <v>0</v>
      </c>
      <c r="S113" s="189">
        <v>0</v>
      </c>
      <c r="T113" s="189">
        <v>0</v>
      </c>
      <c r="U113" s="189">
        <v>0</v>
      </c>
      <c r="V113" s="189">
        <v>0</v>
      </c>
      <c r="W113" s="189">
        <v>0</v>
      </c>
      <c r="X113" s="189">
        <v>0</v>
      </c>
      <c r="Y113" s="189">
        <v>0</v>
      </c>
      <c r="Z113" s="189">
        <v>0</v>
      </c>
      <c r="AA113" s="189">
        <v>0</v>
      </c>
      <c r="AB113" s="189">
        <v>0</v>
      </c>
      <c r="AC113" s="189">
        <v>0</v>
      </c>
      <c r="AD113" s="215">
        <f t="shared" si="3"/>
        <v>0</v>
      </c>
    </row>
    <row r="114" spans="1:30" ht="15.75">
      <c r="A114" s="165" t="s">
        <v>362</v>
      </c>
      <c r="B114" s="167" t="s">
        <v>437</v>
      </c>
      <c r="C114" s="189">
        <v>20000</v>
      </c>
      <c r="D114" s="189">
        <v>0</v>
      </c>
      <c r="E114" s="189">
        <v>0</v>
      </c>
      <c r="F114" s="189">
        <v>0</v>
      </c>
      <c r="G114" s="189">
        <v>0</v>
      </c>
      <c r="H114" s="189">
        <v>0</v>
      </c>
      <c r="I114" s="189">
        <v>0</v>
      </c>
      <c r="J114" s="189">
        <v>0</v>
      </c>
      <c r="K114" s="189">
        <v>0</v>
      </c>
      <c r="L114" s="189">
        <v>0</v>
      </c>
      <c r="M114" s="189">
        <v>0</v>
      </c>
      <c r="N114" s="189">
        <v>0</v>
      </c>
      <c r="O114" s="189">
        <v>0</v>
      </c>
      <c r="P114" s="189">
        <v>0</v>
      </c>
      <c r="Q114" s="189">
        <v>0</v>
      </c>
      <c r="R114" s="189">
        <v>0</v>
      </c>
      <c r="S114" s="189">
        <v>0</v>
      </c>
      <c r="T114" s="189">
        <v>0</v>
      </c>
      <c r="U114" s="189">
        <v>0</v>
      </c>
      <c r="V114" s="189">
        <v>0</v>
      </c>
      <c r="W114" s="189">
        <v>0</v>
      </c>
      <c r="X114" s="189">
        <v>0</v>
      </c>
      <c r="Y114" s="189">
        <v>0</v>
      </c>
      <c r="Z114" s="189">
        <v>0</v>
      </c>
      <c r="AA114" s="189">
        <v>0</v>
      </c>
      <c r="AB114" s="189">
        <v>0</v>
      </c>
      <c r="AC114" s="189">
        <v>0</v>
      </c>
      <c r="AD114" s="215">
        <f t="shared" si="3"/>
        <v>20000</v>
      </c>
    </row>
    <row r="115" spans="1:30" ht="15.75">
      <c r="A115" s="165" t="s">
        <v>102</v>
      </c>
      <c r="B115" s="167" t="s">
        <v>438</v>
      </c>
      <c r="C115" s="189">
        <v>0</v>
      </c>
      <c r="D115" s="189">
        <v>0</v>
      </c>
      <c r="E115" s="189">
        <v>0</v>
      </c>
      <c r="F115" s="189">
        <v>0</v>
      </c>
      <c r="G115" s="189">
        <v>0</v>
      </c>
      <c r="H115" s="189">
        <v>0</v>
      </c>
      <c r="I115" s="189">
        <v>0</v>
      </c>
      <c r="J115" s="189">
        <v>0</v>
      </c>
      <c r="K115" s="189">
        <v>0</v>
      </c>
      <c r="L115" s="189">
        <v>0</v>
      </c>
      <c r="M115" s="189">
        <v>0</v>
      </c>
      <c r="N115" s="189">
        <v>0</v>
      </c>
      <c r="O115" s="189">
        <v>0</v>
      </c>
      <c r="P115" s="189">
        <v>0</v>
      </c>
      <c r="Q115" s="189">
        <v>0</v>
      </c>
      <c r="R115" s="189">
        <v>0</v>
      </c>
      <c r="S115" s="189">
        <v>0</v>
      </c>
      <c r="T115" s="189">
        <v>0</v>
      </c>
      <c r="U115" s="189">
        <v>0</v>
      </c>
      <c r="V115" s="189">
        <v>0</v>
      </c>
      <c r="W115" s="189">
        <v>0</v>
      </c>
      <c r="X115" s="189">
        <v>0</v>
      </c>
      <c r="Y115" s="189">
        <v>0</v>
      </c>
      <c r="Z115" s="189">
        <v>0</v>
      </c>
      <c r="AA115" s="189">
        <v>0</v>
      </c>
      <c r="AB115" s="189">
        <v>0</v>
      </c>
      <c r="AC115" s="189">
        <v>0</v>
      </c>
      <c r="AD115" s="215">
        <f t="shared" si="3"/>
        <v>0</v>
      </c>
    </row>
    <row r="116" spans="1:30" ht="31.5">
      <c r="A116" s="165" t="s">
        <v>350</v>
      </c>
      <c r="B116" s="167" t="s">
        <v>434</v>
      </c>
      <c r="C116" s="189">
        <v>0</v>
      </c>
      <c r="D116" s="189">
        <v>0</v>
      </c>
      <c r="E116" s="189">
        <v>0</v>
      </c>
      <c r="F116" s="189">
        <v>0</v>
      </c>
      <c r="G116" s="189">
        <v>0</v>
      </c>
      <c r="H116" s="189">
        <v>0</v>
      </c>
      <c r="I116" s="189">
        <v>0</v>
      </c>
      <c r="J116" s="189">
        <v>0</v>
      </c>
      <c r="K116" s="189">
        <v>0</v>
      </c>
      <c r="L116" s="189">
        <v>0</v>
      </c>
      <c r="M116" s="189">
        <v>0</v>
      </c>
      <c r="N116" s="189">
        <v>0</v>
      </c>
      <c r="O116" s="189">
        <v>0</v>
      </c>
      <c r="P116" s="189">
        <v>0</v>
      </c>
      <c r="Q116" s="189">
        <v>0</v>
      </c>
      <c r="R116" s="189">
        <v>0</v>
      </c>
      <c r="S116" s="189">
        <v>0</v>
      </c>
      <c r="T116" s="189">
        <v>0</v>
      </c>
      <c r="U116" s="189">
        <v>0</v>
      </c>
      <c r="V116" s="189">
        <v>0</v>
      </c>
      <c r="W116" s="189">
        <v>0</v>
      </c>
      <c r="X116" s="189">
        <v>0</v>
      </c>
      <c r="Y116" s="189">
        <v>0</v>
      </c>
      <c r="Z116" s="189">
        <v>0</v>
      </c>
      <c r="AA116" s="189">
        <v>0</v>
      </c>
      <c r="AB116" s="189">
        <v>0</v>
      </c>
      <c r="AC116" s="189">
        <v>0</v>
      </c>
      <c r="AD116" s="215">
        <f t="shared" si="3"/>
        <v>0</v>
      </c>
    </row>
    <row r="117" spans="1:30" ht="31.5">
      <c r="A117" s="165" t="s">
        <v>350</v>
      </c>
      <c r="B117" s="167" t="s">
        <v>435</v>
      </c>
      <c r="C117" s="189">
        <v>0</v>
      </c>
      <c r="D117" s="189">
        <v>0</v>
      </c>
      <c r="E117" s="189">
        <v>0</v>
      </c>
      <c r="F117" s="189">
        <v>0</v>
      </c>
      <c r="G117" s="189">
        <v>0</v>
      </c>
      <c r="H117" s="189">
        <v>0</v>
      </c>
      <c r="I117" s="189">
        <v>0</v>
      </c>
      <c r="J117" s="189">
        <v>0</v>
      </c>
      <c r="K117" s="189">
        <v>0</v>
      </c>
      <c r="L117" s="189">
        <v>0</v>
      </c>
      <c r="M117" s="189">
        <v>0</v>
      </c>
      <c r="N117" s="189">
        <v>0</v>
      </c>
      <c r="O117" s="189">
        <v>0</v>
      </c>
      <c r="P117" s="189">
        <v>0</v>
      </c>
      <c r="Q117" s="189">
        <v>0</v>
      </c>
      <c r="R117" s="189">
        <v>0</v>
      </c>
      <c r="S117" s="189">
        <v>0</v>
      </c>
      <c r="T117" s="189">
        <v>0</v>
      </c>
      <c r="U117" s="189">
        <v>0</v>
      </c>
      <c r="V117" s="189">
        <v>0</v>
      </c>
      <c r="W117" s="189">
        <v>0</v>
      </c>
      <c r="X117" s="189">
        <v>0</v>
      </c>
      <c r="Y117" s="189">
        <v>0</v>
      </c>
      <c r="Z117" s="189">
        <v>0</v>
      </c>
      <c r="AA117" s="189">
        <v>0</v>
      </c>
      <c r="AB117" s="189">
        <v>0</v>
      </c>
      <c r="AC117" s="189">
        <v>0</v>
      </c>
      <c r="AD117" s="215">
        <f t="shared" si="3"/>
        <v>0</v>
      </c>
    </row>
    <row r="118" spans="1:30" ht="15.75">
      <c r="A118" s="165" t="s">
        <v>103</v>
      </c>
      <c r="B118" s="167" t="s">
        <v>439</v>
      </c>
      <c r="C118" s="189">
        <v>20000</v>
      </c>
      <c r="D118" s="189">
        <v>0</v>
      </c>
      <c r="E118" s="189">
        <v>0</v>
      </c>
      <c r="F118" s="189">
        <v>0</v>
      </c>
      <c r="G118" s="189">
        <v>0</v>
      </c>
      <c r="H118" s="189">
        <v>0</v>
      </c>
      <c r="I118" s="189">
        <v>0</v>
      </c>
      <c r="J118" s="189">
        <v>0</v>
      </c>
      <c r="K118" s="189">
        <v>0</v>
      </c>
      <c r="L118" s="189">
        <v>0</v>
      </c>
      <c r="M118" s="189">
        <v>0</v>
      </c>
      <c r="N118" s="189">
        <v>0</v>
      </c>
      <c r="O118" s="189">
        <v>0</v>
      </c>
      <c r="P118" s="189">
        <v>0</v>
      </c>
      <c r="Q118" s="189">
        <v>0</v>
      </c>
      <c r="R118" s="189">
        <v>0</v>
      </c>
      <c r="S118" s="189">
        <v>0</v>
      </c>
      <c r="T118" s="189">
        <v>0</v>
      </c>
      <c r="U118" s="189">
        <v>0</v>
      </c>
      <c r="V118" s="189">
        <v>0</v>
      </c>
      <c r="W118" s="189">
        <v>0</v>
      </c>
      <c r="X118" s="189">
        <v>0</v>
      </c>
      <c r="Y118" s="189">
        <v>0</v>
      </c>
      <c r="Z118" s="189">
        <v>0</v>
      </c>
      <c r="AA118" s="189">
        <v>0</v>
      </c>
      <c r="AB118" s="189">
        <v>0</v>
      </c>
      <c r="AC118" s="189">
        <v>0</v>
      </c>
      <c r="AD118" s="215">
        <f t="shared" si="3"/>
        <v>20000</v>
      </c>
    </row>
    <row r="119" spans="1:30" ht="31.5">
      <c r="A119" s="165" t="s">
        <v>350</v>
      </c>
      <c r="B119" s="167" t="s">
        <v>434</v>
      </c>
      <c r="C119" s="189" t="s">
        <v>123</v>
      </c>
      <c r="D119" s="189">
        <v>0</v>
      </c>
      <c r="E119" s="189">
        <v>0</v>
      </c>
      <c r="F119" s="189">
        <v>0</v>
      </c>
      <c r="G119" s="189">
        <v>0</v>
      </c>
      <c r="H119" s="189">
        <v>0</v>
      </c>
      <c r="I119" s="189">
        <v>0</v>
      </c>
      <c r="J119" s="189">
        <v>0</v>
      </c>
      <c r="K119" s="189">
        <v>0</v>
      </c>
      <c r="L119" s="189">
        <v>0</v>
      </c>
      <c r="M119" s="189">
        <v>0</v>
      </c>
      <c r="N119" s="189">
        <v>0</v>
      </c>
      <c r="O119" s="189">
        <v>0</v>
      </c>
      <c r="P119" s="189">
        <v>0</v>
      </c>
      <c r="Q119" s="189">
        <v>0</v>
      </c>
      <c r="R119" s="189">
        <v>0</v>
      </c>
      <c r="S119" s="189">
        <v>0</v>
      </c>
      <c r="T119" s="189">
        <v>0</v>
      </c>
      <c r="U119" s="189">
        <v>0</v>
      </c>
      <c r="V119" s="189">
        <v>0</v>
      </c>
      <c r="W119" s="189">
        <v>0</v>
      </c>
      <c r="X119" s="189">
        <v>0</v>
      </c>
      <c r="Y119" s="189">
        <v>0</v>
      </c>
      <c r="Z119" s="189">
        <v>0</v>
      </c>
      <c r="AA119" s="189">
        <v>0</v>
      </c>
      <c r="AB119" s="189">
        <v>0</v>
      </c>
      <c r="AC119" s="189">
        <v>0</v>
      </c>
      <c r="AD119" s="215">
        <f t="shared" si="3"/>
        <v>0</v>
      </c>
    </row>
    <row r="120" spans="1:30" ht="31.5">
      <c r="A120" s="165" t="s">
        <v>350</v>
      </c>
      <c r="B120" s="167" t="s">
        <v>435</v>
      </c>
      <c r="C120" s="189">
        <v>0</v>
      </c>
      <c r="D120" s="189">
        <v>0</v>
      </c>
      <c r="E120" s="189">
        <v>0</v>
      </c>
      <c r="F120" s="189">
        <v>0</v>
      </c>
      <c r="G120" s="189">
        <v>0</v>
      </c>
      <c r="H120" s="189">
        <v>0</v>
      </c>
      <c r="I120" s="189">
        <v>0</v>
      </c>
      <c r="J120" s="189">
        <v>0</v>
      </c>
      <c r="K120" s="189">
        <v>0</v>
      </c>
      <c r="L120" s="189">
        <v>0</v>
      </c>
      <c r="M120" s="189">
        <v>0</v>
      </c>
      <c r="N120" s="189">
        <v>0</v>
      </c>
      <c r="O120" s="189">
        <v>0</v>
      </c>
      <c r="P120" s="189">
        <v>0</v>
      </c>
      <c r="Q120" s="189">
        <v>0</v>
      </c>
      <c r="R120" s="189">
        <v>0</v>
      </c>
      <c r="S120" s="189">
        <v>0</v>
      </c>
      <c r="T120" s="189">
        <v>0</v>
      </c>
      <c r="U120" s="189">
        <v>0</v>
      </c>
      <c r="V120" s="189">
        <v>0</v>
      </c>
      <c r="W120" s="189">
        <v>0</v>
      </c>
      <c r="X120" s="189">
        <v>0</v>
      </c>
      <c r="Y120" s="189">
        <v>0</v>
      </c>
      <c r="Z120" s="189">
        <v>0</v>
      </c>
      <c r="AA120" s="189">
        <v>0</v>
      </c>
      <c r="AB120" s="189">
        <v>0</v>
      </c>
      <c r="AC120" s="189">
        <v>0</v>
      </c>
      <c r="AD120" s="215">
        <f t="shared" si="3"/>
        <v>0</v>
      </c>
    </row>
    <row r="121" spans="1:30" ht="15.75">
      <c r="A121" s="165" t="s">
        <v>118</v>
      </c>
      <c r="B121" s="167" t="s">
        <v>615</v>
      </c>
      <c r="C121" s="189">
        <v>0</v>
      </c>
      <c r="D121" s="189">
        <v>0</v>
      </c>
      <c r="E121" s="189">
        <v>0</v>
      </c>
      <c r="F121" s="189">
        <v>0</v>
      </c>
      <c r="G121" s="189">
        <v>0</v>
      </c>
      <c r="H121" s="189">
        <v>0</v>
      </c>
      <c r="I121" s="189">
        <v>0</v>
      </c>
      <c r="J121" s="189">
        <v>175</v>
      </c>
      <c r="K121" s="189">
        <v>0</v>
      </c>
      <c r="L121" s="189">
        <v>0</v>
      </c>
      <c r="M121" s="189">
        <v>0</v>
      </c>
      <c r="N121" s="189">
        <v>0</v>
      </c>
      <c r="O121" s="189">
        <v>0</v>
      </c>
      <c r="P121" s="189">
        <v>0</v>
      </c>
      <c r="Q121" s="189">
        <v>0</v>
      </c>
      <c r="R121" s="189">
        <v>0</v>
      </c>
      <c r="S121" s="189">
        <v>0</v>
      </c>
      <c r="T121" s="189">
        <v>0</v>
      </c>
      <c r="U121" s="189">
        <v>0</v>
      </c>
      <c r="V121" s="189">
        <v>0</v>
      </c>
      <c r="W121" s="189">
        <v>0</v>
      </c>
      <c r="X121" s="189">
        <v>0</v>
      </c>
      <c r="Y121" s="189">
        <v>0</v>
      </c>
      <c r="Z121" s="189">
        <v>0</v>
      </c>
      <c r="AA121" s="189">
        <v>0</v>
      </c>
      <c r="AB121" s="189">
        <v>0</v>
      </c>
      <c r="AC121" s="189">
        <v>0</v>
      </c>
      <c r="AD121" s="215">
        <f t="shared" si="3"/>
        <v>175</v>
      </c>
    </row>
    <row r="122" spans="1:30" ht="31.5">
      <c r="A122" s="165" t="s">
        <v>350</v>
      </c>
      <c r="B122" s="167" t="s">
        <v>434</v>
      </c>
      <c r="C122" s="189">
        <v>0</v>
      </c>
      <c r="D122" s="189">
        <v>0</v>
      </c>
      <c r="E122" s="189">
        <v>0</v>
      </c>
      <c r="F122" s="189">
        <v>0</v>
      </c>
      <c r="G122" s="189">
        <v>0</v>
      </c>
      <c r="H122" s="189">
        <v>0</v>
      </c>
      <c r="I122" s="189">
        <v>0</v>
      </c>
      <c r="J122" s="189">
        <v>0</v>
      </c>
      <c r="K122" s="189">
        <v>0</v>
      </c>
      <c r="L122" s="189">
        <v>0</v>
      </c>
      <c r="M122" s="189">
        <v>0</v>
      </c>
      <c r="N122" s="189">
        <v>0</v>
      </c>
      <c r="O122" s="189">
        <v>0</v>
      </c>
      <c r="P122" s="189">
        <v>0</v>
      </c>
      <c r="Q122" s="189">
        <v>0</v>
      </c>
      <c r="R122" s="189">
        <v>0</v>
      </c>
      <c r="S122" s="189">
        <v>0</v>
      </c>
      <c r="T122" s="189">
        <v>0</v>
      </c>
      <c r="U122" s="189">
        <v>0</v>
      </c>
      <c r="V122" s="189">
        <v>0</v>
      </c>
      <c r="W122" s="189">
        <v>0</v>
      </c>
      <c r="X122" s="189">
        <v>0</v>
      </c>
      <c r="Y122" s="189">
        <v>0</v>
      </c>
      <c r="Z122" s="189">
        <v>0</v>
      </c>
      <c r="AA122" s="189">
        <v>0</v>
      </c>
      <c r="AB122" s="189">
        <v>0</v>
      </c>
      <c r="AC122" s="189">
        <v>0</v>
      </c>
      <c r="AD122" s="215">
        <f t="shared" si="3"/>
        <v>0</v>
      </c>
    </row>
    <row r="123" spans="1:30" ht="31.5">
      <c r="A123" s="165" t="s">
        <v>350</v>
      </c>
      <c r="B123" s="167" t="s">
        <v>435</v>
      </c>
      <c r="C123" s="189">
        <v>0</v>
      </c>
      <c r="D123" s="189">
        <v>0</v>
      </c>
      <c r="E123" s="189">
        <v>0</v>
      </c>
      <c r="F123" s="189">
        <v>0</v>
      </c>
      <c r="G123" s="189">
        <v>0</v>
      </c>
      <c r="H123" s="189">
        <v>0</v>
      </c>
      <c r="I123" s="189">
        <v>0</v>
      </c>
      <c r="J123" s="189">
        <v>0</v>
      </c>
      <c r="K123" s="189">
        <v>0</v>
      </c>
      <c r="L123" s="189">
        <v>0</v>
      </c>
      <c r="M123" s="189">
        <v>0</v>
      </c>
      <c r="N123" s="189">
        <v>0</v>
      </c>
      <c r="O123" s="189">
        <v>0</v>
      </c>
      <c r="P123" s="189">
        <v>0</v>
      </c>
      <c r="Q123" s="189">
        <v>0</v>
      </c>
      <c r="R123" s="189">
        <v>0</v>
      </c>
      <c r="S123" s="189">
        <v>0</v>
      </c>
      <c r="T123" s="189">
        <v>0</v>
      </c>
      <c r="U123" s="189">
        <v>0</v>
      </c>
      <c r="V123" s="189">
        <v>0</v>
      </c>
      <c r="W123" s="189">
        <v>0</v>
      </c>
      <c r="X123" s="189">
        <v>0</v>
      </c>
      <c r="Y123" s="189">
        <v>0</v>
      </c>
      <c r="Z123" s="189">
        <v>0</v>
      </c>
      <c r="AA123" s="189">
        <v>0</v>
      </c>
      <c r="AB123" s="189">
        <v>0</v>
      </c>
      <c r="AC123" s="189">
        <v>0</v>
      </c>
      <c r="AD123" s="215">
        <f t="shared" si="3"/>
        <v>0</v>
      </c>
    </row>
    <row r="124" spans="1:30" ht="15.75">
      <c r="A124" s="165" t="s">
        <v>119</v>
      </c>
      <c r="B124" s="167" t="s">
        <v>440</v>
      </c>
      <c r="C124" s="189">
        <v>9882</v>
      </c>
      <c r="D124" s="189">
        <v>5608</v>
      </c>
      <c r="E124" s="189">
        <v>9979</v>
      </c>
      <c r="F124" s="189">
        <v>2630</v>
      </c>
      <c r="G124" s="189">
        <v>150</v>
      </c>
      <c r="H124" s="189">
        <v>6073</v>
      </c>
      <c r="I124" s="189">
        <v>7012</v>
      </c>
      <c r="J124" s="189">
        <v>8177</v>
      </c>
      <c r="K124" s="189">
        <v>3865</v>
      </c>
      <c r="L124" s="189">
        <v>6288</v>
      </c>
      <c r="M124" s="189">
        <v>3315</v>
      </c>
      <c r="N124" s="189">
        <v>5305</v>
      </c>
      <c r="O124" s="189">
        <v>461</v>
      </c>
      <c r="P124" s="189">
        <v>1481.1849000000002</v>
      </c>
      <c r="Q124" s="189">
        <v>2578.11855</v>
      </c>
      <c r="R124" s="189">
        <v>232</v>
      </c>
      <c r="S124" s="189">
        <v>529</v>
      </c>
      <c r="T124" s="189">
        <v>552</v>
      </c>
      <c r="U124" s="189">
        <v>81</v>
      </c>
      <c r="V124" s="189">
        <v>115</v>
      </c>
      <c r="W124" s="189">
        <v>791</v>
      </c>
      <c r="X124" s="189">
        <v>30</v>
      </c>
      <c r="Y124" s="189">
        <v>274</v>
      </c>
      <c r="Z124" s="189">
        <v>192</v>
      </c>
      <c r="AA124" s="189">
        <v>57</v>
      </c>
      <c r="AB124" s="189">
        <v>99</v>
      </c>
      <c r="AC124" s="189">
        <v>147</v>
      </c>
      <c r="AD124" s="215">
        <f t="shared" si="3"/>
        <v>75903.30344999999</v>
      </c>
    </row>
    <row r="125" spans="1:30" ht="31.5">
      <c r="A125" s="165" t="s">
        <v>350</v>
      </c>
      <c r="B125" s="167" t="s">
        <v>434</v>
      </c>
      <c r="C125" s="189">
        <v>32</v>
      </c>
      <c r="D125" s="189">
        <v>0</v>
      </c>
      <c r="E125" s="189">
        <v>0</v>
      </c>
      <c r="F125" s="189">
        <v>0</v>
      </c>
      <c r="G125" s="189">
        <v>0</v>
      </c>
      <c r="H125" s="189">
        <v>0</v>
      </c>
      <c r="I125" s="189">
        <v>0</v>
      </c>
      <c r="J125" s="189">
        <v>0</v>
      </c>
      <c r="K125" s="189">
        <v>0</v>
      </c>
      <c r="L125" s="189">
        <v>0</v>
      </c>
      <c r="M125" s="189">
        <v>0</v>
      </c>
      <c r="N125" s="189">
        <v>0</v>
      </c>
      <c r="O125" s="189">
        <v>0</v>
      </c>
      <c r="P125" s="189">
        <v>0</v>
      </c>
      <c r="Q125" s="189">
        <v>0</v>
      </c>
      <c r="R125" s="189">
        <v>0</v>
      </c>
      <c r="S125" s="189">
        <v>0</v>
      </c>
      <c r="T125" s="189">
        <v>0</v>
      </c>
      <c r="U125" s="189">
        <v>0</v>
      </c>
      <c r="V125" s="189">
        <v>1</v>
      </c>
      <c r="W125" s="189">
        <v>0</v>
      </c>
      <c r="X125" s="189">
        <v>0</v>
      </c>
      <c r="Y125" s="189">
        <v>0</v>
      </c>
      <c r="Z125" s="189">
        <v>0</v>
      </c>
      <c r="AA125" s="189">
        <v>7</v>
      </c>
      <c r="AB125" s="189">
        <v>0</v>
      </c>
      <c r="AC125" s="189">
        <v>0</v>
      </c>
      <c r="AD125" s="215">
        <f t="shared" si="3"/>
        <v>40</v>
      </c>
    </row>
    <row r="126" spans="1:30" ht="31.5">
      <c r="A126" s="165" t="s">
        <v>350</v>
      </c>
      <c r="B126" s="167" t="s">
        <v>435</v>
      </c>
      <c r="C126" s="189">
        <v>0</v>
      </c>
      <c r="D126" s="189">
        <v>0</v>
      </c>
      <c r="E126" s="189">
        <v>0</v>
      </c>
      <c r="F126" s="189">
        <v>0</v>
      </c>
      <c r="G126" s="189">
        <v>0</v>
      </c>
      <c r="H126" s="189">
        <v>0</v>
      </c>
      <c r="I126" s="189">
        <v>0</v>
      </c>
      <c r="J126" s="189">
        <v>0</v>
      </c>
      <c r="K126" s="189">
        <v>0</v>
      </c>
      <c r="L126" s="189">
        <v>0</v>
      </c>
      <c r="M126" s="189">
        <v>0</v>
      </c>
      <c r="N126" s="189">
        <v>0</v>
      </c>
      <c r="O126" s="189">
        <v>0</v>
      </c>
      <c r="P126" s="189">
        <v>0</v>
      </c>
      <c r="Q126" s="189">
        <v>0</v>
      </c>
      <c r="R126" s="189">
        <v>0</v>
      </c>
      <c r="S126" s="189">
        <v>0</v>
      </c>
      <c r="T126" s="189">
        <v>0</v>
      </c>
      <c r="U126" s="189">
        <v>0</v>
      </c>
      <c r="V126" s="189">
        <v>0</v>
      </c>
      <c r="W126" s="189">
        <v>0</v>
      </c>
      <c r="X126" s="189">
        <v>0</v>
      </c>
      <c r="Y126" s="189">
        <v>0</v>
      </c>
      <c r="Z126" s="189">
        <v>0</v>
      </c>
      <c r="AA126" s="189">
        <v>0</v>
      </c>
      <c r="AB126" s="189">
        <v>0</v>
      </c>
      <c r="AC126" s="189">
        <v>0</v>
      </c>
      <c r="AD126" s="215">
        <f t="shared" si="3"/>
        <v>0</v>
      </c>
    </row>
    <row r="127" spans="1:30" ht="15.75">
      <c r="A127" s="165" t="s">
        <v>350</v>
      </c>
      <c r="B127" s="167" t="s">
        <v>441</v>
      </c>
      <c r="C127" s="189">
        <v>1770</v>
      </c>
      <c r="D127" s="189">
        <v>1127</v>
      </c>
      <c r="E127" s="189">
        <v>706</v>
      </c>
      <c r="F127" s="189">
        <v>691</v>
      </c>
      <c r="G127" s="189">
        <v>37</v>
      </c>
      <c r="H127" s="189">
        <v>1149</v>
      </c>
      <c r="I127" s="189">
        <v>2643</v>
      </c>
      <c r="J127" s="189">
        <v>1189</v>
      </c>
      <c r="K127" s="189">
        <v>185</v>
      </c>
      <c r="L127" s="189">
        <v>0</v>
      </c>
      <c r="M127" s="189">
        <v>494</v>
      </c>
      <c r="N127" s="189">
        <v>2222</v>
      </c>
      <c r="O127" s="189">
        <v>35</v>
      </c>
      <c r="P127" s="189">
        <v>314.05005</v>
      </c>
      <c r="Q127" s="189">
        <v>25.40016</v>
      </c>
      <c r="R127" s="189">
        <v>31</v>
      </c>
      <c r="S127" s="189">
        <v>170</v>
      </c>
      <c r="T127" s="189">
        <v>66</v>
      </c>
      <c r="U127" s="189">
        <v>48</v>
      </c>
      <c r="V127" s="189">
        <v>0</v>
      </c>
      <c r="W127" s="189">
        <v>27</v>
      </c>
      <c r="X127" s="189">
        <v>6</v>
      </c>
      <c r="Y127" s="189">
        <v>0</v>
      </c>
      <c r="Z127" s="189">
        <v>0</v>
      </c>
      <c r="AA127" s="189">
        <v>17</v>
      </c>
      <c r="AB127" s="189">
        <v>15</v>
      </c>
      <c r="AC127" s="189">
        <v>20</v>
      </c>
      <c r="AD127" s="215">
        <f t="shared" si="3"/>
        <v>12987.450209999999</v>
      </c>
    </row>
    <row r="128" spans="1:30" ht="15.75">
      <c r="A128" s="165" t="s">
        <v>350</v>
      </c>
      <c r="B128" s="167" t="s">
        <v>442</v>
      </c>
      <c r="C128" s="189">
        <v>817</v>
      </c>
      <c r="D128" s="189">
        <v>2462</v>
      </c>
      <c r="E128" s="189">
        <v>1917</v>
      </c>
      <c r="F128" s="189">
        <v>658</v>
      </c>
      <c r="G128" s="189">
        <v>39</v>
      </c>
      <c r="H128" s="189">
        <v>514</v>
      </c>
      <c r="I128" s="189">
        <v>1719</v>
      </c>
      <c r="J128" s="189">
        <v>838</v>
      </c>
      <c r="K128" s="189">
        <v>2675</v>
      </c>
      <c r="L128" s="189">
        <v>0</v>
      </c>
      <c r="M128" s="189">
        <v>568</v>
      </c>
      <c r="N128" s="189">
        <v>786</v>
      </c>
      <c r="O128" s="189">
        <v>22</v>
      </c>
      <c r="P128" s="189">
        <v>84.07545</v>
      </c>
      <c r="Q128" s="189">
        <v>50.01841</v>
      </c>
      <c r="R128" s="189">
        <v>32</v>
      </c>
      <c r="S128" s="189">
        <v>26</v>
      </c>
      <c r="T128" s="189">
        <v>25</v>
      </c>
      <c r="U128" s="189">
        <v>7</v>
      </c>
      <c r="V128" s="189">
        <v>43</v>
      </c>
      <c r="W128" s="189">
        <v>4</v>
      </c>
      <c r="X128" s="189">
        <v>0</v>
      </c>
      <c r="Y128" s="189">
        <v>0</v>
      </c>
      <c r="Z128" s="189">
        <v>0</v>
      </c>
      <c r="AA128" s="189">
        <v>4</v>
      </c>
      <c r="AB128" s="189">
        <v>4</v>
      </c>
      <c r="AC128" s="189">
        <v>92</v>
      </c>
      <c r="AD128" s="215">
        <f t="shared" si="3"/>
        <v>13386.09386</v>
      </c>
    </row>
    <row r="129" spans="1:30" ht="15.75">
      <c r="A129" s="165" t="s">
        <v>350</v>
      </c>
      <c r="B129" s="167" t="s">
        <v>443</v>
      </c>
      <c r="C129" s="189">
        <v>319</v>
      </c>
      <c r="D129" s="189">
        <v>131</v>
      </c>
      <c r="E129" s="189">
        <v>206</v>
      </c>
      <c r="F129" s="189">
        <v>109</v>
      </c>
      <c r="G129" s="189">
        <v>0</v>
      </c>
      <c r="H129" s="189">
        <v>83</v>
      </c>
      <c r="I129" s="189">
        <v>323</v>
      </c>
      <c r="J129" s="189">
        <v>421</v>
      </c>
      <c r="K129" s="189">
        <v>20</v>
      </c>
      <c r="L129" s="189">
        <v>0</v>
      </c>
      <c r="M129" s="189">
        <v>127</v>
      </c>
      <c r="N129" s="189">
        <v>218</v>
      </c>
      <c r="O129" s="189">
        <v>5</v>
      </c>
      <c r="P129" s="189">
        <v>0</v>
      </c>
      <c r="Q129" s="189">
        <v>1.006</v>
      </c>
      <c r="R129" s="189">
        <v>0</v>
      </c>
      <c r="S129" s="189">
        <v>31</v>
      </c>
      <c r="T129" s="189">
        <v>58</v>
      </c>
      <c r="U129" s="189">
        <v>10</v>
      </c>
      <c r="V129" s="189">
        <v>0</v>
      </c>
      <c r="W129" s="189">
        <v>7</v>
      </c>
      <c r="X129" s="189">
        <v>0</v>
      </c>
      <c r="Y129" s="189">
        <v>0</v>
      </c>
      <c r="Z129" s="189">
        <v>0</v>
      </c>
      <c r="AA129" s="189">
        <v>1</v>
      </c>
      <c r="AB129" s="189">
        <v>4</v>
      </c>
      <c r="AC129" s="189">
        <v>0</v>
      </c>
      <c r="AD129" s="215">
        <f t="shared" si="3"/>
        <v>2074.0060000000003</v>
      </c>
    </row>
    <row r="130" spans="1:30" ht="15.75">
      <c r="A130" s="165" t="s">
        <v>401</v>
      </c>
      <c r="B130" s="168" t="s">
        <v>444</v>
      </c>
      <c r="C130" s="189">
        <v>0</v>
      </c>
      <c r="D130" s="189">
        <v>0</v>
      </c>
      <c r="E130" s="189">
        <v>0</v>
      </c>
      <c r="F130" s="189">
        <v>0</v>
      </c>
      <c r="G130" s="189">
        <v>0</v>
      </c>
      <c r="H130" s="189">
        <v>0</v>
      </c>
      <c r="I130" s="189">
        <v>0</v>
      </c>
      <c r="J130" s="189">
        <v>0</v>
      </c>
      <c r="K130" s="189">
        <v>0</v>
      </c>
      <c r="L130" s="189">
        <v>0</v>
      </c>
      <c r="M130" s="189">
        <v>0</v>
      </c>
      <c r="N130" s="189">
        <v>0</v>
      </c>
      <c r="O130" s="189">
        <v>0</v>
      </c>
      <c r="P130" s="189">
        <v>0</v>
      </c>
      <c r="Q130" s="189">
        <v>0</v>
      </c>
      <c r="R130" s="189">
        <v>0</v>
      </c>
      <c r="S130" s="189">
        <v>0</v>
      </c>
      <c r="T130" s="189">
        <v>0</v>
      </c>
      <c r="U130" s="189">
        <v>0</v>
      </c>
      <c r="V130" s="189">
        <v>0</v>
      </c>
      <c r="W130" s="189">
        <v>0</v>
      </c>
      <c r="X130" s="189">
        <v>0</v>
      </c>
      <c r="Y130" s="189">
        <v>0</v>
      </c>
      <c r="Z130" s="189">
        <v>0</v>
      </c>
      <c r="AA130" s="189">
        <v>0</v>
      </c>
      <c r="AB130" s="189">
        <v>0</v>
      </c>
      <c r="AC130" s="189">
        <v>0</v>
      </c>
      <c r="AD130" s="215">
        <f t="shared" si="3"/>
        <v>0</v>
      </c>
    </row>
    <row r="131" spans="1:30" ht="31.5">
      <c r="A131" s="165" t="s">
        <v>354</v>
      </c>
      <c r="B131" s="167" t="s">
        <v>90</v>
      </c>
      <c r="C131" s="189">
        <v>0</v>
      </c>
      <c r="D131" s="189">
        <v>0</v>
      </c>
      <c r="E131" s="189">
        <v>2108</v>
      </c>
      <c r="F131" s="189">
        <v>0</v>
      </c>
      <c r="G131" s="189">
        <v>0</v>
      </c>
      <c r="H131" s="189">
        <v>0</v>
      </c>
      <c r="I131" s="189">
        <v>0</v>
      </c>
      <c r="J131" s="189">
        <v>0</v>
      </c>
      <c r="K131" s="189">
        <v>0</v>
      </c>
      <c r="L131" s="189">
        <v>0</v>
      </c>
      <c r="M131" s="189">
        <v>0</v>
      </c>
      <c r="N131" s="189">
        <v>0</v>
      </c>
      <c r="O131" s="189">
        <v>0</v>
      </c>
      <c r="P131" s="189">
        <v>0</v>
      </c>
      <c r="Q131" s="189">
        <v>0</v>
      </c>
      <c r="R131" s="189">
        <v>0</v>
      </c>
      <c r="S131" s="189">
        <v>0</v>
      </c>
      <c r="T131" s="189">
        <v>0</v>
      </c>
      <c r="U131" s="189">
        <v>0</v>
      </c>
      <c r="V131" s="189">
        <v>0</v>
      </c>
      <c r="W131" s="189">
        <v>0</v>
      </c>
      <c r="X131" s="189">
        <v>0</v>
      </c>
      <c r="Y131" s="189">
        <v>0</v>
      </c>
      <c r="Z131" s="189">
        <v>0</v>
      </c>
      <c r="AA131" s="189">
        <v>0</v>
      </c>
      <c r="AB131" s="189">
        <v>0</v>
      </c>
      <c r="AC131" s="189">
        <v>0</v>
      </c>
      <c r="AD131" s="215">
        <f t="shared" si="3"/>
        <v>2108</v>
      </c>
    </row>
    <row r="132" spans="1:30" ht="15.75">
      <c r="A132" s="165" t="s">
        <v>356</v>
      </c>
      <c r="B132" s="167" t="s">
        <v>10</v>
      </c>
      <c r="C132" s="189">
        <v>0</v>
      </c>
      <c r="D132" s="189">
        <v>0</v>
      </c>
      <c r="E132" s="189">
        <v>547</v>
      </c>
      <c r="F132" s="189">
        <v>0</v>
      </c>
      <c r="G132" s="189">
        <v>0</v>
      </c>
      <c r="H132" s="189">
        <v>0</v>
      </c>
      <c r="I132" s="189">
        <v>0</v>
      </c>
      <c r="J132" s="189">
        <v>0</v>
      </c>
      <c r="K132" s="189">
        <v>0</v>
      </c>
      <c r="L132" s="189">
        <v>0</v>
      </c>
      <c r="M132" s="189">
        <v>0</v>
      </c>
      <c r="N132" s="189">
        <v>0</v>
      </c>
      <c r="O132" s="189">
        <v>0</v>
      </c>
      <c r="P132" s="189">
        <v>0</v>
      </c>
      <c r="Q132" s="189">
        <v>0</v>
      </c>
      <c r="R132" s="189">
        <v>0</v>
      </c>
      <c r="S132" s="189">
        <v>0</v>
      </c>
      <c r="T132" s="189">
        <v>0</v>
      </c>
      <c r="U132" s="189">
        <v>0</v>
      </c>
      <c r="V132" s="189">
        <v>0</v>
      </c>
      <c r="W132" s="189">
        <v>0</v>
      </c>
      <c r="X132" s="189">
        <v>0</v>
      </c>
      <c r="Y132" s="189">
        <v>0</v>
      </c>
      <c r="Z132" s="189">
        <v>0</v>
      </c>
      <c r="AA132" s="189">
        <v>0</v>
      </c>
      <c r="AB132" s="189">
        <v>0</v>
      </c>
      <c r="AC132" s="189">
        <v>0</v>
      </c>
      <c r="AD132" s="215">
        <f t="shared" si="3"/>
        <v>547</v>
      </c>
    </row>
    <row r="133" spans="1:30" ht="15.75">
      <c r="A133" s="165"/>
      <c r="B133" s="168" t="s">
        <v>116</v>
      </c>
      <c r="C133" s="189">
        <v>0</v>
      </c>
      <c r="D133" s="189">
        <v>0</v>
      </c>
      <c r="E133" s="189">
        <v>2655</v>
      </c>
      <c r="F133" s="189">
        <v>0</v>
      </c>
      <c r="G133" s="189">
        <v>0</v>
      </c>
      <c r="H133" s="189">
        <v>0</v>
      </c>
      <c r="I133" s="189">
        <v>0</v>
      </c>
      <c r="J133" s="189">
        <v>0</v>
      </c>
      <c r="K133" s="189">
        <v>0</v>
      </c>
      <c r="L133" s="189">
        <v>0</v>
      </c>
      <c r="M133" s="189">
        <v>0</v>
      </c>
      <c r="N133" s="189">
        <v>0</v>
      </c>
      <c r="O133" s="189">
        <v>0</v>
      </c>
      <c r="P133" s="189">
        <v>0</v>
      </c>
      <c r="Q133" s="189">
        <v>0</v>
      </c>
      <c r="R133" s="189">
        <v>0</v>
      </c>
      <c r="S133" s="189">
        <v>0</v>
      </c>
      <c r="T133" s="189">
        <v>0</v>
      </c>
      <c r="U133" s="189">
        <v>0</v>
      </c>
      <c r="V133" s="189">
        <v>0</v>
      </c>
      <c r="W133" s="189">
        <v>0</v>
      </c>
      <c r="X133" s="189">
        <v>0</v>
      </c>
      <c r="Y133" s="189">
        <v>0</v>
      </c>
      <c r="Z133" s="189">
        <v>0</v>
      </c>
      <c r="AA133" s="189">
        <v>0</v>
      </c>
      <c r="AB133" s="189">
        <v>0</v>
      </c>
      <c r="AC133" s="189">
        <v>0</v>
      </c>
      <c r="AD133" s="215">
        <f t="shared" si="3"/>
        <v>2655</v>
      </c>
    </row>
    <row r="134" spans="1:30" ht="15.75">
      <c r="A134" s="164"/>
      <c r="B134" s="168" t="s">
        <v>445</v>
      </c>
      <c r="C134" s="189">
        <v>396654</v>
      </c>
      <c r="D134" s="189">
        <v>286843</v>
      </c>
      <c r="E134" s="189">
        <v>341656.63023999997</v>
      </c>
      <c r="F134" s="189">
        <v>234621</v>
      </c>
      <c r="G134" s="189">
        <v>39415</v>
      </c>
      <c r="H134" s="189">
        <v>143642</v>
      </c>
      <c r="I134" s="189">
        <v>368720</v>
      </c>
      <c r="J134" s="189">
        <v>215837</v>
      </c>
      <c r="K134" s="189">
        <v>93805</v>
      </c>
      <c r="L134" s="189">
        <v>345733</v>
      </c>
      <c r="M134" s="189">
        <v>149927</v>
      </c>
      <c r="N134" s="189">
        <v>319524</v>
      </c>
      <c r="O134" s="189">
        <v>26496</v>
      </c>
      <c r="P134" s="189">
        <v>29922.622479999987</v>
      </c>
      <c r="Q134" s="189">
        <v>18383.07301</v>
      </c>
      <c r="R134" s="189">
        <v>8423</v>
      </c>
      <c r="S134" s="189">
        <v>13893</v>
      </c>
      <c r="T134" s="189">
        <v>82159</v>
      </c>
      <c r="U134" s="189">
        <v>8136</v>
      </c>
      <c r="V134" s="189">
        <v>17918</v>
      </c>
      <c r="W134" s="189">
        <v>10456</v>
      </c>
      <c r="X134" s="189">
        <v>6781.317999999999</v>
      </c>
      <c r="Y134" s="189">
        <v>7733</v>
      </c>
      <c r="Z134" s="189">
        <v>6604</v>
      </c>
      <c r="AA134" s="189">
        <v>7108</v>
      </c>
      <c r="AB134" s="189">
        <v>5246</v>
      </c>
      <c r="AC134" s="189">
        <v>30251</v>
      </c>
      <c r="AD134" s="215">
        <f t="shared" si="3"/>
        <v>3215887.6437299997</v>
      </c>
    </row>
    <row r="135" spans="1:30" ht="15.75">
      <c r="A135" s="165" t="s">
        <v>446</v>
      </c>
      <c r="B135" s="168" t="s">
        <v>447</v>
      </c>
      <c r="C135" s="189">
        <v>15178</v>
      </c>
      <c r="D135" s="189">
        <v>0</v>
      </c>
      <c r="E135" s="189">
        <v>0</v>
      </c>
      <c r="F135" s="189">
        <v>1173.498</v>
      </c>
      <c r="G135" s="189">
        <v>0</v>
      </c>
      <c r="H135" s="189">
        <v>0</v>
      </c>
      <c r="I135" s="189">
        <v>22719</v>
      </c>
      <c r="J135" s="189">
        <v>0</v>
      </c>
      <c r="K135" s="189">
        <v>0</v>
      </c>
      <c r="L135" s="189">
        <v>0</v>
      </c>
      <c r="M135" s="189">
        <v>0</v>
      </c>
      <c r="N135" s="189">
        <v>0</v>
      </c>
      <c r="O135" s="189">
        <v>0</v>
      </c>
      <c r="P135" s="189">
        <v>0</v>
      </c>
      <c r="Q135" s="189">
        <v>0</v>
      </c>
      <c r="R135" s="189">
        <v>0</v>
      </c>
      <c r="S135" s="189">
        <v>0</v>
      </c>
      <c r="T135" s="189">
        <v>0</v>
      </c>
      <c r="U135" s="189">
        <v>0</v>
      </c>
      <c r="V135" s="189">
        <v>173</v>
      </c>
      <c r="W135" s="189">
        <v>0</v>
      </c>
      <c r="X135" s="189">
        <v>0</v>
      </c>
      <c r="Y135" s="189">
        <v>0</v>
      </c>
      <c r="Z135" s="189">
        <v>0</v>
      </c>
      <c r="AA135" s="189">
        <v>0</v>
      </c>
      <c r="AB135" s="189">
        <v>0</v>
      </c>
      <c r="AC135" s="189">
        <v>0</v>
      </c>
      <c r="AD135" s="215">
        <f t="shared" si="3"/>
        <v>39243.498</v>
      </c>
    </row>
    <row r="136" spans="1:2" ht="11.25">
      <c r="A136" s="21"/>
      <c r="B136" s="21"/>
    </row>
    <row r="137" spans="1:2" ht="11.25">
      <c r="A137" s="21"/>
      <c r="B137" s="21"/>
    </row>
    <row r="138" spans="1:2" ht="11.25">
      <c r="A138" s="21"/>
      <c r="B138" s="21"/>
    </row>
    <row r="139" spans="1:2" ht="11.25">
      <c r="A139" s="21"/>
      <c r="B139" s="21"/>
    </row>
    <row r="140" spans="1:2" ht="11.25">
      <c r="A140" s="21"/>
      <c r="B140" s="21"/>
    </row>
    <row r="141" spans="1:2" ht="11.25">
      <c r="A141" s="21"/>
      <c r="B141" s="21"/>
    </row>
    <row r="142" spans="1:2" ht="11.25">
      <c r="A142" s="21"/>
      <c r="B142" s="21"/>
    </row>
    <row r="143" spans="1:2" ht="11.25">
      <c r="A143" s="21"/>
      <c r="B143" s="21"/>
    </row>
    <row r="144" spans="1:2" ht="11.25">
      <c r="A144" s="21"/>
      <c r="B144" s="21"/>
    </row>
    <row r="145" spans="1:2" ht="11.25">
      <c r="A145" s="21"/>
      <c r="B145" s="21"/>
    </row>
    <row r="146" spans="1:2" ht="11.25">
      <c r="A146" s="21"/>
      <c r="B146" s="21"/>
    </row>
    <row r="147" spans="1:2" ht="11.25">
      <c r="A147" s="21"/>
      <c r="B147" s="21"/>
    </row>
    <row r="148" spans="1:2" ht="11.25">
      <c r="A148" s="21"/>
      <c r="B148" s="21"/>
    </row>
    <row r="149" spans="1:2" ht="11.25">
      <c r="A149" s="21"/>
      <c r="B149" s="21"/>
    </row>
    <row r="150" spans="1:2" ht="11.25">
      <c r="A150" s="21"/>
      <c r="B150" s="21"/>
    </row>
    <row r="151" spans="1:2" ht="11.25">
      <c r="A151" s="21"/>
      <c r="B151" s="21"/>
    </row>
    <row r="152" spans="1:2" ht="11.25">
      <c r="A152" s="21"/>
      <c r="B152" s="21"/>
    </row>
    <row r="153" spans="1:2" ht="11.25">
      <c r="A153" s="21"/>
      <c r="B153" s="21"/>
    </row>
    <row r="154" spans="1:2" ht="11.25">
      <c r="A154" s="21"/>
      <c r="B154" s="21"/>
    </row>
    <row r="155" spans="1:2" ht="11.25">
      <c r="A155" s="21"/>
      <c r="B155" s="21"/>
    </row>
    <row r="156" spans="1:2" ht="11.25">
      <c r="A156" s="21"/>
      <c r="B156" s="21"/>
    </row>
    <row r="157" spans="1:2" ht="11.25">
      <c r="A157" s="21"/>
      <c r="B157" s="21"/>
    </row>
    <row r="158" spans="1:2" ht="11.25">
      <c r="A158" s="21"/>
      <c r="B158" s="21"/>
    </row>
    <row r="159" spans="1:2" ht="11.25">
      <c r="A159" s="21"/>
      <c r="B159" s="21"/>
    </row>
    <row r="160" spans="1:2" ht="11.25">
      <c r="A160" s="21"/>
      <c r="B160" s="21"/>
    </row>
    <row r="161" spans="1:2" ht="11.25">
      <c r="A161" s="21"/>
      <c r="B161" s="21"/>
    </row>
    <row r="162" spans="1:2" ht="11.25">
      <c r="A162" s="21"/>
      <c r="B162" s="21"/>
    </row>
    <row r="163" spans="1:2" ht="11.25">
      <c r="A163" s="21"/>
      <c r="B163" s="21"/>
    </row>
    <row r="164" spans="1:2" ht="11.25">
      <c r="A164" s="21"/>
      <c r="B164" s="21"/>
    </row>
    <row r="165" spans="1:2" ht="11.25">
      <c r="A165" s="21"/>
      <c r="B165" s="21"/>
    </row>
    <row r="166" spans="1:2" ht="11.25">
      <c r="A166" s="21"/>
      <c r="B166" s="21"/>
    </row>
    <row r="167" spans="1:2" ht="11.25">
      <c r="A167" s="21"/>
      <c r="B167" s="21"/>
    </row>
    <row r="168" spans="1:2" ht="11.25">
      <c r="A168" s="21"/>
      <c r="B168" s="21"/>
    </row>
    <row r="169" spans="1:2" ht="11.25">
      <c r="A169" s="21"/>
      <c r="B169" s="21"/>
    </row>
    <row r="170" spans="1:2" ht="11.25">
      <c r="A170" s="21"/>
      <c r="B170" s="21"/>
    </row>
    <row r="171" spans="1:2" ht="11.25">
      <c r="A171" s="21"/>
      <c r="B171" s="21"/>
    </row>
    <row r="172" spans="1:2" ht="11.25">
      <c r="A172" s="21"/>
      <c r="B172" s="21"/>
    </row>
    <row r="173" spans="1:2" ht="11.25">
      <c r="A173" s="21"/>
      <c r="B173" s="21"/>
    </row>
    <row r="174" spans="1:2" ht="11.25">
      <c r="A174" s="21"/>
      <c r="B174" s="21"/>
    </row>
    <row r="175" spans="1:2" ht="11.25">
      <c r="A175" s="21"/>
      <c r="B175" s="21"/>
    </row>
    <row r="176" spans="1:2" ht="11.25">
      <c r="A176" s="21"/>
      <c r="B176" s="21"/>
    </row>
    <row r="177" spans="1:2" ht="11.25">
      <c r="A177" s="21"/>
      <c r="B177" s="21"/>
    </row>
    <row r="178" spans="1:2" ht="11.25">
      <c r="A178" s="21"/>
      <c r="B178" s="21"/>
    </row>
    <row r="179" spans="1:2" ht="11.25">
      <c r="A179" s="21"/>
      <c r="B179" s="21"/>
    </row>
    <row r="180" spans="1:2" ht="11.25">
      <c r="A180" s="21"/>
      <c r="B180" s="21"/>
    </row>
    <row r="181" spans="1:2" ht="11.25">
      <c r="A181" s="21"/>
      <c r="B181" s="21"/>
    </row>
    <row r="182" spans="1:2" ht="11.25">
      <c r="A182" s="21"/>
      <c r="B182" s="21"/>
    </row>
    <row r="183" spans="1:2" ht="11.25">
      <c r="A183" s="21"/>
      <c r="B183" s="21"/>
    </row>
    <row r="184" spans="1:2" ht="11.25">
      <c r="A184" s="21"/>
      <c r="B184" s="21"/>
    </row>
    <row r="185" spans="1:2" ht="11.25">
      <c r="A185" s="21"/>
      <c r="B185" s="21"/>
    </row>
    <row r="186" spans="1:2" ht="11.25">
      <c r="A186" s="21"/>
      <c r="B186" s="21"/>
    </row>
    <row r="187" spans="1:2" ht="11.25">
      <c r="A187" s="21"/>
      <c r="B187" s="21"/>
    </row>
    <row r="188" spans="1:2" ht="11.25">
      <c r="A188" s="21"/>
      <c r="B188" s="21"/>
    </row>
    <row r="189" spans="1:2" ht="11.25">
      <c r="A189" s="21"/>
      <c r="B189" s="21"/>
    </row>
    <row r="190" spans="1:2" ht="11.25">
      <c r="A190" s="21"/>
      <c r="B190" s="21"/>
    </row>
    <row r="191" spans="1:2" ht="11.25">
      <c r="A191" s="21"/>
      <c r="B191" s="21"/>
    </row>
    <row r="192" spans="1:2" ht="11.25">
      <c r="A192" s="21"/>
      <c r="B192" s="21"/>
    </row>
    <row r="193" spans="1:2" ht="11.25">
      <c r="A193" s="21"/>
      <c r="B193" s="21"/>
    </row>
    <row r="194" spans="1:2" ht="11.25">
      <c r="A194" s="21"/>
      <c r="B194" s="21"/>
    </row>
    <row r="195" spans="1:2" ht="11.25">
      <c r="A195" s="21"/>
      <c r="B195" s="21"/>
    </row>
    <row r="196" spans="1:2" ht="11.25">
      <c r="A196" s="21"/>
      <c r="B196" s="21"/>
    </row>
    <row r="197" spans="1:2" ht="11.25">
      <c r="A197" s="21"/>
      <c r="B197" s="21"/>
    </row>
    <row r="198" spans="1:2" ht="11.25">
      <c r="A198" s="21"/>
      <c r="B198" s="21"/>
    </row>
    <row r="199" spans="1:2" ht="11.25">
      <c r="A199" s="21"/>
      <c r="B199" s="21"/>
    </row>
    <row r="200" spans="1:2" ht="11.25">
      <c r="A200" s="21"/>
      <c r="B200" s="21"/>
    </row>
    <row r="201" spans="1:2" ht="11.25">
      <c r="A201" s="21"/>
      <c r="B201" s="21"/>
    </row>
    <row r="202" spans="1:2" ht="11.25">
      <c r="A202" s="21"/>
      <c r="B202" s="21"/>
    </row>
    <row r="203" spans="1:2" ht="11.25">
      <c r="A203" s="21"/>
      <c r="B203" s="21"/>
    </row>
    <row r="204" spans="1:2" ht="11.25">
      <c r="A204" s="21"/>
      <c r="B204" s="21"/>
    </row>
    <row r="205" spans="1:2" ht="11.25">
      <c r="A205" s="21"/>
      <c r="B205" s="21"/>
    </row>
    <row r="206" spans="1:2" ht="11.25">
      <c r="A206" s="21"/>
      <c r="B206" s="21"/>
    </row>
    <row r="207" spans="1:2" ht="11.25">
      <c r="A207" s="21"/>
      <c r="B207" s="21"/>
    </row>
    <row r="208" spans="1:2" ht="11.25">
      <c r="A208" s="21"/>
      <c r="B208" s="21"/>
    </row>
    <row r="209" spans="1:2" ht="11.25">
      <c r="A209" s="21"/>
      <c r="B209" s="21"/>
    </row>
    <row r="210" spans="1:2" ht="11.25">
      <c r="A210" s="21"/>
      <c r="B210" s="21"/>
    </row>
    <row r="211" spans="1:2" ht="11.25">
      <c r="A211" s="21"/>
      <c r="B211" s="21"/>
    </row>
    <row r="212" spans="1:2" ht="11.25">
      <c r="A212" s="21"/>
      <c r="B212" s="21"/>
    </row>
    <row r="213" spans="1:2" ht="11.25">
      <c r="A213" s="21"/>
      <c r="B213" s="21"/>
    </row>
    <row r="214" spans="1:2" ht="11.25">
      <c r="A214" s="21"/>
      <c r="B214" s="21"/>
    </row>
    <row r="215" spans="1:2" ht="11.25">
      <c r="A215" s="21"/>
      <c r="B215" s="21"/>
    </row>
    <row r="216" spans="1:2" ht="11.25">
      <c r="A216" s="21"/>
      <c r="B216" s="21"/>
    </row>
    <row r="217" spans="1:2" ht="11.25">
      <c r="A217" s="21"/>
      <c r="B217" s="21"/>
    </row>
    <row r="218" spans="1:2" ht="11.25">
      <c r="A218" s="21"/>
      <c r="B218" s="21"/>
    </row>
    <row r="219" spans="1:2" ht="11.25">
      <c r="A219" s="21"/>
      <c r="B219" s="21"/>
    </row>
    <row r="220" spans="1:2" ht="11.25">
      <c r="A220" s="21"/>
      <c r="B220" s="21"/>
    </row>
    <row r="221" spans="1:2" ht="11.25">
      <c r="A221" s="21"/>
      <c r="B221" s="21"/>
    </row>
    <row r="222" spans="1:2" ht="11.25">
      <c r="A222" s="21"/>
      <c r="B222" s="21"/>
    </row>
    <row r="223" spans="1:2" ht="11.25">
      <c r="A223" s="21"/>
      <c r="B223" s="21"/>
    </row>
    <row r="224" spans="1:2" ht="11.25">
      <c r="A224" s="21"/>
      <c r="B224" s="21"/>
    </row>
    <row r="225" spans="1:2" ht="11.25">
      <c r="A225" s="21"/>
      <c r="B225" s="21"/>
    </row>
    <row r="226" spans="1:2" ht="11.25">
      <c r="A226" s="21"/>
      <c r="B226" s="21"/>
    </row>
    <row r="227" spans="1:2" ht="11.25">
      <c r="A227" s="21"/>
      <c r="B227" s="21"/>
    </row>
    <row r="228" spans="1:2" ht="11.25">
      <c r="A228" s="21"/>
      <c r="B228" s="21"/>
    </row>
    <row r="229" spans="1:2" ht="11.25">
      <c r="A229" s="21"/>
      <c r="B229" s="21"/>
    </row>
    <row r="230" spans="1:2" ht="11.25">
      <c r="A230" s="21"/>
      <c r="B230" s="21"/>
    </row>
    <row r="231" spans="1:2" ht="11.25">
      <c r="A231" s="21"/>
      <c r="B231" s="21"/>
    </row>
    <row r="232" spans="1:2" ht="11.25">
      <c r="A232" s="21"/>
      <c r="B232" s="21"/>
    </row>
    <row r="233" spans="1:2" ht="11.25">
      <c r="A233" s="21"/>
      <c r="B233" s="21"/>
    </row>
    <row r="234" spans="1:2" ht="11.25">
      <c r="A234" s="21"/>
      <c r="B234" s="21"/>
    </row>
    <row r="235" spans="1:2" ht="11.25">
      <c r="A235" s="21"/>
      <c r="B235" s="21"/>
    </row>
    <row r="236" spans="1:2" ht="11.25">
      <c r="A236" s="21"/>
      <c r="B236" s="21"/>
    </row>
    <row r="237" spans="1:2" ht="11.25">
      <c r="A237" s="21"/>
      <c r="B237" s="21"/>
    </row>
    <row r="238" spans="1:2" ht="11.25">
      <c r="A238" s="21"/>
      <c r="B238" s="21"/>
    </row>
    <row r="239" spans="1:2" ht="11.25">
      <c r="A239" s="21"/>
      <c r="B239" s="21"/>
    </row>
    <row r="240" spans="1:2" ht="11.25">
      <c r="A240" s="21"/>
      <c r="B240" s="21"/>
    </row>
    <row r="241" spans="1:2" ht="11.25">
      <c r="A241" s="21"/>
      <c r="B241" s="21"/>
    </row>
    <row r="242" spans="1:2" ht="11.25">
      <c r="A242" s="21"/>
      <c r="B242" s="21"/>
    </row>
    <row r="243" spans="1:2" ht="11.25">
      <c r="A243" s="21"/>
      <c r="B243" s="21"/>
    </row>
    <row r="244" spans="1:2" ht="11.25">
      <c r="A244" s="21"/>
      <c r="B244" s="21"/>
    </row>
    <row r="245" spans="1:2" ht="11.25">
      <c r="A245" s="21"/>
      <c r="B245" s="21"/>
    </row>
    <row r="246" spans="1:2" ht="11.25">
      <c r="A246" s="21"/>
      <c r="B246" s="21"/>
    </row>
    <row r="247" spans="1:2" ht="11.25">
      <c r="A247" s="21"/>
      <c r="B247" s="21"/>
    </row>
    <row r="248" spans="1:2" ht="11.25">
      <c r="A248" s="21"/>
      <c r="B248" s="21"/>
    </row>
    <row r="249" spans="1:2" ht="11.25">
      <c r="A249" s="21"/>
      <c r="B249" s="21"/>
    </row>
    <row r="250" spans="1:2" ht="11.25">
      <c r="A250" s="21"/>
      <c r="B250" s="21"/>
    </row>
    <row r="251" spans="1:2" ht="11.25">
      <c r="A251" s="21"/>
      <c r="B251" s="21"/>
    </row>
    <row r="252" spans="1:2" ht="11.25">
      <c r="A252" s="21"/>
      <c r="B252" s="21"/>
    </row>
    <row r="253" spans="1:2" ht="11.25">
      <c r="A253" s="21"/>
      <c r="B253" s="21"/>
    </row>
    <row r="254" spans="1:2" ht="11.25">
      <c r="A254" s="21"/>
      <c r="B254" s="21"/>
    </row>
    <row r="255" spans="1:2" ht="11.25">
      <c r="A255" s="21"/>
      <c r="B255" s="21"/>
    </row>
    <row r="256" spans="1:2" ht="11.25">
      <c r="A256" s="21"/>
      <c r="B256" s="21"/>
    </row>
    <row r="257" spans="1:2" ht="11.25">
      <c r="A257" s="21"/>
      <c r="B257" s="21"/>
    </row>
    <row r="258" spans="1:2" ht="11.25">
      <c r="A258" s="21"/>
      <c r="B258" s="21"/>
    </row>
    <row r="259" spans="1:2" ht="11.25">
      <c r="A259" s="21"/>
      <c r="B259" s="21"/>
    </row>
    <row r="260" spans="1:2" ht="11.25">
      <c r="A260" s="21"/>
      <c r="B260" s="21"/>
    </row>
    <row r="261" spans="1:2" ht="11.25">
      <c r="A261" s="21"/>
      <c r="B261" s="21"/>
    </row>
    <row r="262" spans="1:2" ht="11.25">
      <c r="A262" s="21"/>
      <c r="B262" s="21"/>
    </row>
    <row r="263" spans="1:2" ht="11.25">
      <c r="A263" s="21"/>
      <c r="B263" s="21"/>
    </row>
    <row r="264" spans="1:2" ht="11.25">
      <c r="A264" s="21"/>
      <c r="B264" s="21"/>
    </row>
    <row r="265" spans="1:2" ht="11.25">
      <c r="A265" s="21"/>
      <c r="B265" s="21"/>
    </row>
    <row r="266" spans="1:2" ht="11.25">
      <c r="A266" s="21"/>
      <c r="B266" s="21"/>
    </row>
    <row r="267" spans="1:2" ht="11.25">
      <c r="A267" s="21"/>
      <c r="B267" s="21"/>
    </row>
    <row r="268" spans="1:2" ht="11.25">
      <c r="A268" s="21"/>
      <c r="B268" s="21"/>
    </row>
    <row r="269" spans="1:2" ht="11.25">
      <c r="A269" s="21"/>
      <c r="B269" s="21"/>
    </row>
    <row r="270" spans="1:2" ht="11.25">
      <c r="A270" s="21"/>
      <c r="B270" s="21"/>
    </row>
    <row r="271" spans="1:2" ht="11.25">
      <c r="A271" s="21"/>
      <c r="B271" s="21"/>
    </row>
    <row r="272" spans="1:2" ht="11.25">
      <c r="A272" s="21"/>
      <c r="B272" s="21"/>
    </row>
    <row r="273" spans="1:2" ht="11.25">
      <c r="A273" s="21"/>
      <c r="B273" s="21"/>
    </row>
    <row r="274" spans="1:2" ht="11.25">
      <c r="A274" s="21"/>
      <c r="B274" s="21"/>
    </row>
    <row r="275" spans="1:2" ht="11.25">
      <c r="A275" s="21"/>
      <c r="B275" s="21"/>
    </row>
    <row r="276" spans="1:2" ht="11.25">
      <c r="A276" s="21"/>
      <c r="B276" s="21"/>
    </row>
    <row r="277" spans="1:2" ht="11.25">
      <c r="A277" s="21"/>
      <c r="B277" s="21"/>
    </row>
    <row r="278" spans="1:2" ht="11.25">
      <c r="A278" s="21"/>
      <c r="B278" s="21"/>
    </row>
    <row r="279" spans="1:2" ht="11.25">
      <c r="A279" s="21"/>
      <c r="B279" s="21"/>
    </row>
    <row r="280" spans="1:2" ht="11.25">
      <c r="A280" s="21"/>
      <c r="B280" s="21"/>
    </row>
    <row r="281" spans="1:2" ht="11.25">
      <c r="A281" s="21"/>
      <c r="B281" s="21"/>
    </row>
    <row r="282" spans="1:2" ht="11.25">
      <c r="A282" s="21"/>
      <c r="B282" s="21"/>
    </row>
    <row r="283" spans="1:2" ht="11.25">
      <c r="A283" s="21"/>
      <c r="B283" s="21"/>
    </row>
    <row r="284" spans="1:2" ht="11.25">
      <c r="A284" s="21"/>
      <c r="B284" s="21"/>
    </row>
    <row r="285" spans="1:2" ht="11.25">
      <c r="A285" s="21"/>
      <c r="B285" s="21"/>
    </row>
    <row r="286" spans="1:2" ht="11.25">
      <c r="A286" s="21"/>
      <c r="B286" s="21"/>
    </row>
    <row r="287" spans="1:2" ht="11.25">
      <c r="A287" s="21"/>
      <c r="B287" s="21"/>
    </row>
    <row r="288" spans="1:2" ht="11.25">
      <c r="A288" s="21"/>
      <c r="B288" s="21"/>
    </row>
    <row r="289" spans="1:2" ht="11.25">
      <c r="A289" s="21"/>
      <c r="B289" s="21"/>
    </row>
    <row r="290" spans="1:2" ht="11.25">
      <c r="A290" s="21"/>
      <c r="B290" s="21"/>
    </row>
    <row r="291" spans="1:2" ht="11.25">
      <c r="A291" s="21"/>
      <c r="B291" s="21"/>
    </row>
    <row r="292" spans="1:2" ht="11.25">
      <c r="A292" s="21"/>
      <c r="B292" s="21"/>
    </row>
    <row r="293" spans="1:2" ht="11.25">
      <c r="A293" s="21"/>
      <c r="B293" s="21"/>
    </row>
    <row r="294" spans="1:2" ht="11.25">
      <c r="A294" s="21"/>
      <c r="B294" s="21"/>
    </row>
    <row r="295" spans="1:2" ht="11.25">
      <c r="A295" s="21"/>
      <c r="B295" s="21"/>
    </row>
    <row r="296" spans="1:2" ht="11.25">
      <c r="A296" s="21"/>
      <c r="B296" s="21"/>
    </row>
    <row r="297" spans="1:2" ht="11.25">
      <c r="A297" s="21"/>
      <c r="B297" s="21"/>
    </row>
    <row r="298" spans="1:2" ht="11.25">
      <c r="A298" s="21"/>
      <c r="B298" s="21"/>
    </row>
    <row r="299" spans="1:2" ht="11.25">
      <c r="A299" s="21"/>
      <c r="B299" s="21"/>
    </row>
    <row r="300" spans="1:2" ht="11.25">
      <c r="A300" s="21"/>
      <c r="B300" s="21"/>
    </row>
    <row r="301" spans="1:2" ht="11.25">
      <c r="A301" s="21"/>
      <c r="B301" s="21"/>
    </row>
    <row r="302" spans="1:2" ht="11.25">
      <c r="A302" s="21"/>
      <c r="B302" s="21"/>
    </row>
    <row r="303" spans="1:2" ht="11.25">
      <c r="A303" s="21"/>
      <c r="B303" s="21"/>
    </row>
    <row r="304" spans="1:2" ht="11.25">
      <c r="A304" s="21"/>
      <c r="B304" s="21"/>
    </row>
    <row r="305" spans="1:2" ht="11.25">
      <c r="A305" s="21"/>
      <c r="B305" s="21"/>
    </row>
    <row r="306" spans="1:2" ht="11.25">
      <c r="A306" s="21"/>
      <c r="B306" s="21"/>
    </row>
    <row r="307" spans="1:2" ht="11.25">
      <c r="A307" s="21"/>
      <c r="B307" s="21"/>
    </row>
    <row r="308" spans="1:2" ht="11.25">
      <c r="A308" s="21"/>
      <c r="B308" s="21"/>
    </row>
    <row r="309" spans="1:2" ht="11.25">
      <c r="A309" s="21"/>
      <c r="B309" s="21"/>
    </row>
    <row r="310" spans="1:2" ht="11.25">
      <c r="A310" s="21"/>
      <c r="B310" s="21"/>
    </row>
    <row r="311" spans="1:2" ht="11.25">
      <c r="A311" s="21"/>
      <c r="B311" s="21"/>
    </row>
    <row r="312" spans="1:2" ht="11.25">
      <c r="A312" s="21"/>
      <c r="B312" s="21"/>
    </row>
    <row r="313" spans="1:2" ht="11.25">
      <c r="A313" s="21"/>
      <c r="B313" s="21"/>
    </row>
    <row r="314" spans="1:2" ht="11.25">
      <c r="A314" s="21"/>
      <c r="B314" s="21"/>
    </row>
    <row r="315" spans="1:2" ht="11.25">
      <c r="A315" s="21"/>
      <c r="B315" s="21"/>
    </row>
    <row r="316" spans="1:2" ht="11.25">
      <c r="A316" s="21"/>
      <c r="B316" s="21"/>
    </row>
    <row r="317" spans="1:2" ht="11.25">
      <c r="A317" s="21"/>
      <c r="B317" s="21"/>
    </row>
    <row r="318" spans="1:2" ht="11.25">
      <c r="A318" s="21"/>
      <c r="B318" s="21"/>
    </row>
    <row r="319" spans="1:2" ht="11.25">
      <c r="A319" s="21"/>
      <c r="B319" s="21"/>
    </row>
    <row r="320" spans="1:2" ht="11.25">
      <c r="A320" s="21"/>
      <c r="B320" s="21"/>
    </row>
    <row r="321" spans="1:2" ht="11.25">
      <c r="A321" s="21"/>
      <c r="B321" s="21"/>
    </row>
    <row r="322" spans="1:2" ht="11.25">
      <c r="A322" s="21"/>
      <c r="B322" s="21"/>
    </row>
    <row r="323" spans="1:2" ht="11.25">
      <c r="A323" s="21"/>
      <c r="B323" s="21"/>
    </row>
    <row r="324" spans="1:2" ht="11.25">
      <c r="A324" s="21"/>
      <c r="B324" s="21"/>
    </row>
    <row r="325" spans="1:2" ht="11.25">
      <c r="A325" s="21"/>
      <c r="B325" s="21"/>
    </row>
    <row r="326" spans="1:2" ht="11.25">
      <c r="A326" s="21"/>
      <c r="B326" s="21"/>
    </row>
    <row r="327" spans="1:2" ht="11.25">
      <c r="A327" s="21"/>
      <c r="B327" s="21"/>
    </row>
    <row r="328" spans="1:2" ht="11.25">
      <c r="A328" s="21"/>
      <c r="B328" s="21"/>
    </row>
    <row r="329" spans="1:2" ht="11.25">
      <c r="A329" s="21"/>
      <c r="B329" s="21"/>
    </row>
    <row r="330" spans="1:2" ht="11.25">
      <c r="A330" s="21"/>
      <c r="B330" s="21"/>
    </row>
    <row r="331" spans="1:2" ht="11.25">
      <c r="A331" s="21"/>
      <c r="B331" s="21"/>
    </row>
    <row r="332" spans="1:2" ht="11.25">
      <c r="A332" s="21"/>
      <c r="B332" s="21"/>
    </row>
    <row r="333" spans="1:2" ht="11.25">
      <c r="A333" s="21"/>
      <c r="B333" s="21"/>
    </row>
    <row r="334" spans="1:2" ht="11.25">
      <c r="A334" s="21"/>
      <c r="B334" s="21"/>
    </row>
    <row r="335" spans="1:2" ht="11.25">
      <c r="A335" s="21"/>
      <c r="B335" s="21"/>
    </row>
    <row r="336" spans="1:2" ht="11.25">
      <c r="A336" s="21"/>
      <c r="B336" s="21"/>
    </row>
    <row r="337" spans="1:2" ht="11.25">
      <c r="A337" s="21"/>
      <c r="B337" s="21"/>
    </row>
    <row r="338" spans="1:2" ht="11.25">
      <c r="A338" s="21"/>
      <c r="B338" s="21"/>
    </row>
    <row r="339" spans="1:2" ht="11.25">
      <c r="A339" s="21"/>
      <c r="B339" s="21"/>
    </row>
    <row r="340" spans="1:2" ht="11.25">
      <c r="A340" s="21"/>
      <c r="B340" s="21"/>
    </row>
    <row r="341" spans="1:2" ht="11.25">
      <c r="A341" s="21"/>
      <c r="B341" s="21"/>
    </row>
    <row r="342" spans="1:2" ht="11.25">
      <c r="A342" s="21"/>
      <c r="B342" s="21"/>
    </row>
    <row r="343" spans="1:2" ht="11.25">
      <c r="A343" s="21"/>
      <c r="B343" s="21"/>
    </row>
    <row r="344" spans="1:2" ht="11.25">
      <c r="A344" s="21"/>
      <c r="B344" s="21"/>
    </row>
    <row r="345" spans="1:2" ht="11.25">
      <c r="A345" s="21"/>
      <c r="B345" s="21"/>
    </row>
    <row r="346" spans="1:2" ht="11.25">
      <c r="A346" s="21"/>
      <c r="B346" s="21"/>
    </row>
    <row r="347" spans="1:2" ht="11.25">
      <c r="A347" s="21"/>
      <c r="B347" s="21"/>
    </row>
    <row r="348" spans="1:2" ht="11.25">
      <c r="A348" s="21"/>
      <c r="B348" s="21"/>
    </row>
    <row r="349" spans="1:2" ht="11.25">
      <c r="A349" s="21"/>
      <c r="B349" s="21"/>
    </row>
    <row r="350" spans="1:2" ht="11.25">
      <c r="A350" s="21"/>
      <c r="B350" s="21"/>
    </row>
    <row r="351" spans="1:2" ht="11.25">
      <c r="A351" s="21"/>
      <c r="B351" s="21"/>
    </row>
    <row r="352" spans="1:2" ht="11.25">
      <c r="A352" s="21"/>
      <c r="B352" s="21"/>
    </row>
    <row r="353" spans="1:2" ht="11.25">
      <c r="A353" s="21"/>
      <c r="B353" s="21"/>
    </row>
    <row r="354" spans="1:2" ht="11.25">
      <c r="A354" s="21"/>
      <c r="B354" s="21"/>
    </row>
    <row r="355" spans="1:2" ht="11.25">
      <c r="A355" s="21"/>
      <c r="B355" s="21"/>
    </row>
    <row r="356" spans="1:2" ht="11.25">
      <c r="A356" s="21"/>
      <c r="B356" s="21"/>
    </row>
    <row r="357" spans="1:2" ht="11.25">
      <c r="A357" s="21"/>
      <c r="B357" s="21"/>
    </row>
    <row r="358" spans="1:2" ht="11.25">
      <c r="A358" s="21"/>
      <c r="B358" s="21"/>
    </row>
    <row r="359" spans="1:2" ht="11.25">
      <c r="A359" s="21"/>
      <c r="B359" s="21"/>
    </row>
    <row r="360" spans="1:2" ht="11.25">
      <c r="A360" s="21"/>
      <c r="B360" s="21"/>
    </row>
    <row r="361" spans="1:2" ht="11.25">
      <c r="A361" s="21"/>
      <c r="B361" s="21"/>
    </row>
    <row r="362" spans="1:2" ht="11.25">
      <c r="A362" s="21"/>
      <c r="B362" s="21"/>
    </row>
    <row r="363" spans="1:2" ht="11.25">
      <c r="A363" s="21"/>
      <c r="B363" s="21"/>
    </row>
    <row r="364" spans="1:2" ht="11.25">
      <c r="A364" s="21"/>
      <c r="B364" s="21"/>
    </row>
    <row r="365" spans="1:2" ht="11.25">
      <c r="A365" s="21"/>
      <c r="B365" s="21"/>
    </row>
    <row r="366" spans="1:2" ht="11.25">
      <c r="A366" s="21"/>
      <c r="B366" s="21"/>
    </row>
    <row r="367" spans="1:2" ht="11.25">
      <c r="A367" s="21"/>
      <c r="B367" s="21"/>
    </row>
    <row r="368" spans="1:2" ht="11.25">
      <c r="A368" s="21"/>
      <c r="B368" s="21"/>
    </row>
    <row r="369" spans="1:2" ht="11.25">
      <c r="A369" s="21"/>
      <c r="B369" s="21"/>
    </row>
    <row r="370" spans="1:2" ht="11.25">
      <c r="A370" s="21"/>
      <c r="B370" s="21"/>
    </row>
    <row r="371" spans="1:2" ht="11.25">
      <c r="A371" s="21"/>
      <c r="B371" s="21"/>
    </row>
    <row r="372" spans="1:2" ht="11.25">
      <c r="A372" s="21"/>
      <c r="B372" s="21"/>
    </row>
    <row r="373" spans="1:2" ht="11.25">
      <c r="A373" s="21"/>
      <c r="B373" s="21"/>
    </row>
    <row r="374" spans="1:2" ht="11.25">
      <c r="A374" s="21"/>
      <c r="B374" s="21"/>
    </row>
    <row r="375" spans="1:2" ht="11.25">
      <c r="A375" s="21"/>
      <c r="B375" s="21"/>
    </row>
    <row r="376" spans="1:2" ht="11.25">
      <c r="A376" s="21"/>
      <c r="B376" s="21"/>
    </row>
    <row r="377" spans="1:2" ht="11.25">
      <c r="A377" s="21"/>
      <c r="B377" s="21"/>
    </row>
    <row r="378" spans="1:2" ht="11.25">
      <c r="A378" s="21"/>
      <c r="B378" s="21"/>
    </row>
    <row r="379" spans="1:2" ht="11.25">
      <c r="A379" s="21"/>
      <c r="B379" s="21"/>
    </row>
    <row r="380" spans="1:2" ht="11.25">
      <c r="A380" s="21"/>
      <c r="B380" s="21"/>
    </row>
    <row r="381" spans="1:2" ht="11.25">
      <c r="A381" s="21"/>
      <c r="B381" s="21"/>
    </row>
    <row r="382" spans="1:2" ht="11.25">
      <c r="A382" s="21"/>
      <c r="B382" s="21"/>
    </row>
    <row r="383" spans="1:2" ht="11.25">
      <c r="A383" s="21"/>
      <c r="B383" s="21"/>
    </row>
    <row r="384" spans="1:2" ht="11.25">
      <c r="A384" s="21"/>
      <c r="B384" s="21"/>
    </row>
    <row r="385" spans="1:2" ht="11.25">
      <c r="A385" s="21"/>
      <c r="B385" s="21"/>
    </row>
    <row r="386" spans="1:2" ht="11.25">
      <c r="A386" s="21"/>
      <c r="B386" s="21"/>
    </row>
    <row r="387" spans="1:2" ht="11.25">
      <c r="A387" s="21"/>
      <c r="B387" s="21"/>
    </row>
    <row r="388" spans="1:2" ht="11.25">
      <c r="A388" s="21"/>
      <c r="B388" s="21"/>
    </row>
    <row r="389" spans="1:2" ht="11.25">
      <c r="A389" s="21"/>
      <c r="B389" s="21"/>
    </row>
    <row r="390" spans="1:2" ht="11.25">
      <c r="A390" s="21"/>
      <c r="B390" s="21"/>
    </row>
    <row r="391" spans="1:2" ht="11.25">
      <c r="A391" s="21"/>
      <c r="B391" s="21"/>
    </row>
    <row r="392" spans="1:2" ht="11.25">
      <c r="A392" s="21"/>
      <c r="B392" s="21"/>
    </row>
    <row r="393" spans="1:2" ht="11.25">
      <c r="A393" s="21"/>
      <c r="B393" s="21"/>
    </row>
    <row r="394" spans="1:2" ht="11.25">
      <c r="A394" s="21"/>
      <c r="B394" s="21"/>
    </row>
    <row r="395" spans="1:2" ht="11.25">
      <c r="A395" s="21"/>
      <c r="B395" s="21"/>
    </row>
    <row r="396" spans="1:2" ht="11.25">
      <c r="A396" s="21"/>
      <c r="B396" s="21"/>
    </row>
    <row r="397" spans="1:2" ht="11.25">
      <c r="A397" s="21"/>
      <c r="B397" s="21"/>
    </row>
    <row r="398" spans="1:2" ht="11.25">
      <c r="A398" s="21"/>
      <c r="B398" s="21"/>
    </row>
    <row r="399" spans="1:2" ht="11.25">
      <c r="A399" s="21"/>
      <c r="B399" s="21"/>
    </row>
    <row r="400" spans="1:2" ht="11.25">
      <c r="A400" s="21"/>
      <c r="B400" s="21"/>
    </row>
    <row r="401" spans="1:2" ht="11.25">
      <c r="A401" s="21"/>
      <c r="B401" s="21"/>
    </row>
    <row r="402" spans="1:2" ht="11.25">
      <c r="A402" s="21"/>
      <c r="B402" s="21"/>
    </row>
    <row r="403" spans="1:2" ht="11.25">
      <c r="A403" s="21"/>
      <c r="B403" s="21"/>
    </row>
    <row r="404" spans="1:2" ht="11.25">
      <c r="A404" s="21"/>
      <c r="B404" s="21"/>
    </row>
    <row r="405" spans="1:2" ht="11.25">
      <c r="A405" s="21"/>
      <c r="B405" s="21"/>
    </row>
    <row r="406" spans="1:2" ht="11.25">
      <c r="A406" s="21"/>
      <c r="B406" s="21"/>
    </row>
    <row r="407" spans="1:2" ht="11.25">
      <c r="A407" s="21"/>
      <c r="B407" s="21"/>
    </row>
    <row r="408" spans="1:2" ht="11.25">
      <c r="A408" s="21"/>
      <c r="B408" s="21"/>
    </row>
    <row r="409" spans="1:2" ht="11.25">
      <c r="A409" s="21"/>
      <c r="B409" s="21"/>
    </row>
    <row r="410" spans="1:2" ht="11.25">
      <c r="A410" s="21"/>
      <c r="B410" s="21"/>
    </row>
    <row r="411" spans="1:2" ht="11.25">
      <c r="A411" s="21"/>
      <c r="B411" s="21"/>
    </row>
    <row r="412" spans="1:2" ht="11.25">
      <c r="A412" s="21"/>
      <c r="B412" s="21"/>
    </row>
    <row r="413" spans="1:2" ht="11.25">
      <c r="A413" s="21"/>
      <c r="B413" s="21"/>
    </row>
    <row r="414" spans="1:2" ht="11.25">
      <c r="A414" s="21"/>
      <c r="B414" s="21"/>
    </row>
    <row r="415" spans="1:2" ht="11.25">
      <c r="A415" s="21"/>
      <c r="B415" s="21"/>
    </row>
    <row r="416" spans="1:2" ht="11.25">
      <c r="A416" s="21"/>
      <c r="B416" s="21"/>
    </row>
    <row r="417" spans="1:2" ht="11.25">
      <c r="A417" s="21"/>
      <c r="B417" s="21"/>
    </row>
    <row r="418" spans="1:2" ht="11.25">
      <c r="A418" s="21"/>
      <c r="B418" s="21"/>
    </row>
    <row r="419" spans="1:2" ht="11.25">
      <c r="A419" s="21"/>
      <c r="B419" s="21"/>
    </row>
    <row r="420" spans="1:2" ht="11.25">
      <c r="A420" s="21"/>
      <c r="B420" s="21"/>
    </row>
    <row r="421" spans="1:2" ht="11.25">
      <c r="A421" s="21"/>
      <c r="B421" s="21"/>
    </row>
    <row r="422" spans="1:2" ht="11.25">
      <c r="A422" s="21"/>
      <c r="B422" s="21"/>
    </row>
    <row r="423" spans="1:2" ht="11.25">
      <c r="A423" s="21"/>
      <c r="B423" s="21"/>
    </row>
    <row r="424" spans="1:2" ht="11.25">
      <c r="A424" s="21"/>
      <c r="B424" s="21"/>
    </row>
    <row r="425" spans="1:2" ht="11.25">
      <c r="A425" s="21"/>
      <c r="B425" s="21"/>
    </row>
    <row r="426" spans="1:2" ht="11.25">
      <c r="A426" s="21"/>
      <c r="B426" s="21"/>
    </row>
    <row r="427" spans="1:2" ht="11.25">
      <c r="A427" s="21"/>
      <c r="B427" s="21"/>
    </row>
    <row r="428" spans="1:2" ht="11.25">
      <c r="A428" s="21"/>
      <c r="B428" s="21"/>
    </row>
    <row r="429" spans="1:2" ht="11.25">
      <c r="A429" s="21"/>
      <c r="B429" s="21"/>
    </row>
    <row r="430" spans="1:2" ht="11.25">
      <c r="A430" s="21"/>
      <c r="B430" s="21"/>
    </row>
    <row r="431" spans="1:2" ht="11.25">
      <c r="A431" s="21"/>
      <c r="B431" s="21"/>
    </row>
    <row r="432" spans="1:2" ht="11.25">
      <c r="A432" s="21"/>
      <c r="B432" s="21"/>
    </row>
    <row r="433" spans="1:2" ht="11.25">
      <c r="A433" s="21"/>
      <c r="B433" s="21"/>
    </row>
    <row r="434" spans="1:2" ht="11.25">
      <c r="A434" s="21"/>
      <c r="B434" s="21"/>
    </row>
    <row r="435" spans="1:2" ht="11.25">
      <c r="A435" s="21"/>
      <c r="B435" s="21"/>
    </row>
    <row r="436" spans="1:2" ht="11.25">
      <c r="A436" s="21"/>
      <c r="B436" s="21"/>
    </row>
    <row r="437" spans="1:2" ht="11.25">
      <c r="A437" s="21"/>
      <c r="B437" s="21"/>
    </row>
    <row r="438" spans="1:2" ht="11.25">
      <c r="A438" s="21"/>
      <c r="B438" s="21"/>
    </row>
    <row r="439" spans="1:2" ht="11.25">
      <c r="A439" s="21"/>
      <c r="B439" s="21"/>
    </row>
    <row r="440" spans="1:2" ht="11.25">
      <c r="A440" s="21"/>
      <c r="B440" s="21"/>
    </row>
    <row r="441" spans="1:2" ht="11.25">
      <c r="A441" s="21"/>
      <c r="B441" s="21"/>
    </row>
    <row r="442" spans="1:2" ht="11.25">
      <c r="A442" s="21"/>
      <c r="B442" s="21"/>
    </row>
    <row r="443" spans="1:2" ht="11.25">
      <c r="A443" s="21"/>
      <c r="B443" s="21"/>
    </row>
    <row r="444" spans="1:2" ht="11.25">
      <c r="A444" s="21"/>
      <c r="B444" s="21"/>
    </row>
    <row r="445" spans="1:2" ht="11.25">
      <c r="A445" s="21"/>
      <c r="B445" s="21"/>
    </row>
    <row r="446" spans="1:2" ht="11.25">
      <c r="A446" s="21"/>
      <c r="B446" s="21"/>
    </row>
    <row r="447" spans="1:2" ht="11.25">
      <c r="A447" s="21"/>
      <c r="B447" s="21"/>
    </row>
    <row r="448" spans="1:2" ht="11.25">
      <c r="A448" s="21"/>
      <c r="B448" s="21"/>
    </row>
    <row r="449" spans="1:2" ht="11.25">
      <c r="A449" s="21"/>
      <c r="B449" s="21"/>
    </row>
    <row r="450" spans="1:2" ht="11.25">
      <c r="A450" s="21"/>
      <c r="B450" s="21"/>
    </row>
    <row r="451" spans="1:2" ht="11.25">
      <c r="A451" s="21"/>
      <c r="B451" s="21"/>
    </row>
    <row r="452" spans="1:2" ht="11.25">
      <c r="A452" s="21"/>
      <c r="B452" s="21"/>
    </row>
    <row r="453" spans="1:2" ht="11.25">
      <c r="A453" s="21"/>
      <c r="B453" s="21"/>
    </row>
    <row r="454" spans="1:2" ht="11.25">
      <c r="A454" s="21"/>
      <c r="B454" s="21"/>
    </row>
    <row r="455" spans="1:2" ht="11.25">
      <c r="A455" s="21"/>
      <c r="B455" s="21"/>
    </row>
    <row r="456" spans="1:2" ht="11.25">
      <c r="A456" s="21"/>
      <c r="B456" s="21"/>
    </row>
    <row r="457" spans="1:2" ht="11.25">
      <c r="A457" s="21"/>
      <c r="B457" s="21"/>
    </row>
    <row r="458" spans="1:2" ht="11.25">
      <c r="A458" s="21"/>
      <c r="B458" s="21"/>
    </row>
    <row r="459" spans="1:2" ht="11.25">
      <c r="A459" s="21"/>
      <c r="B459" s="21"/>
    </row>
    <row r="460" spans="1:2" ht="11.25">
      <c r="A460" s="21"/>
      <c r="B460" s="21"/>
    </row>
    <row r="461" spans="1:2" ht="11.25">
      <c r="A461" s="21"/>
      <c r="B461" s="21"/>
    </row>
    <row r="462" spans="1:2" ht="11.25">
      <c r="A462" s="21"/>
      <c r="B462" s="21"/>
    </row>
    <row r="463" spans="1:2" ht="11.25">
      <c r="A463" s="21"/>
      <c r="B463" s="21"/>
    </row>
    <row r="464" spans="1:2" ht="11.25">
      <c r="A464" s="21"/>
      <c r="B464" s="21"/>
    </row>
    <row r="465" spans="1:2" ht="11.25">
      <c r="A465" s="21"/>
      <c r="B465" s="21"/>
    </row>
    <row r="466" spans="1:2" ht="11.25">
      <c r="A466" s="21"/>
      <c r="B466" s="21"/>
    </row>
    <row r="467" spans="1:2" ht="11.25">
      <c r="A467" s="21"/>
      <c r="B467" s="21"/>
    </row>
    <row r="468" spans="1:2" ht="11.25">
      <c r="A468" s="21"/>
      <c r="B468" s="21"/>
    </row>
    <row r="469" spans="1:2" ht="11.25">
      <c r="A469" s="21"/>
      <c r="B469" s="21"/>
    </row>
    <row r="470" spans="1:2" ht="11.25">
      <c r="A470" s="21"/>
      <c r="B470" s="21"/>
    </row>
    <row r="471" spans="1:2" ht="11.25">
      <c r="A471" s="21"/>
      <c r="B471" s="21"/>
    </row>
    <row r="472" spans="1:2" ht="11.25">
      <c r="A472" s="21"/>
      <c r="B472" s="21"/>
    </row>
    <row r="473" spans="1:2" ht="11.25">
      <c r="A473" s="21"/>
      <c r="B473" s="21"/>
    </row>
    <row r="474" spans="1:2" ht="11.25">
      <c r="A474" s="21"/>
      <c r="B474" s="21"/>
    </row>
    <row r="475" spans="1:2" ht="11.25">
      <c r="A475" s="21"/>
      <c r="B475" s="21"/>
    </row>
    <row r="476" spans="1:2" ht="11.25">
      <c r="A476" s="21"/>
      <c r="B476" s="21"/>
    </row>
    <row r="477" spans="1:2" ht="11.25">
      <c r="A477" s="21"/>
      <c r="B477" s="21"/>
    </row>
    <row r="478" spans="1:2" ht="11.25">
      <c r="A478" s="21"/>
      <c r="B478" s="21"/>
    </row>
    <row r="479" spans="1:2" ht="11.25">
      <c r="A479" s="21"/>
      <c r="B479" s="21"/>
    </row>
    <row r="480" spans="1:2" ht="11.25">
      <c r="A480" s="21"/>
      <c r="B480" s="21"/>
    </row>
    <row r="481" spans="1:2" ht="11.25">
      <c r="A481" s="21"/>
      <c r="B481" s="21"/>
    </row>
    <row r="482" spans="1:2" ht="11.25">
      <c r="A482" s="21"/>
      <c r="B482" s="21"/>
    </row>
    <row r="483" spans="1:2" ht="11.25">
      <c r="A483" s="21"/>
      <c r="B483" s="21"/>
    </row>
    <row r="484" spans="1:2" ht="11.25">
      <c r="A484" s="21"/>
      <c r="B484" s="21"/>
    </row>
    <row r="485" spans="1:2" ht="11.25">
      <c r="A485" s="21"/>
      <c r="B485" s="21"/>
    </row>
    <row r="486" spans="1:2" ht="11.25">
      <c r="A486" s="21"/>
      <c r="B486" s="21"/>
    </row>
    <row r="487" spans="1:2" ht="11.25">
      <c r="A487" s="21"/>
      <c r="B487" s="21"/>
    </row>
    <row r="488" spans="1:2" ht="11.25">
      <c r="A488" s="21"/>
      <c r="B488" s="21"/>
    </row>
    <row r="489" spans="1:2" ht="11.25">
      <c r="A489" s="21"/>
      <c r="B489" s="21"/>
    </row>
    <row r="490" spans="1:2" ht="11.25">
      <c r="A490" s="21"/>
      <c r="B490" s="21"/>
    </row>
    <row r="491" spans="1:2" ht="11.25">
      <c r="A491" s="21"/>
      <c r="B491" s="21"/>
    </row>
    <row r="492" spans="1:2" ht="11.25">
      <c r="A492" s="21"/>
      <c r="B492" s="21"/>
    </row>
    <row r="493" spans="1:2" ht="11.25">
      <c r="A493" s="21"/>
      <c r="B493" s="21"/>
    </row>
    <row r="494" spans="1:2" ht="11.25">
      <c r="A494" s="21"/>
      <c r="B494" s="21"/>
    </row>
    <row r="495" spans="1:2" ht="11.25">
      <c r="A495" s="21"/>
      <c r="B495" s="21"/>
    </row>
    <row r="496" spans="1:2" ht="11.25">
      <c r="A496" s="21"/>
      <c r="B496" s="21"/>
    </row>
    <row r="497" spans="1:2" ht="11.25">
      <c r="A497" s="21"/>
      <c r="B497" s="21"/>
    </row>
    <row r="498" spans="1:2" ht="11.25">
      <c r="A498" s="21"/>
      <c r="B498" s="21"/>
    </row>
    <row r="499" spans="1:2" ht="11.25">
      <c r="A499" s="21"/>
      <c r="B499" s="21"/>
    </row>
    <row r="500" spans="1:2" ht="11.25">
      <c r="A500" s="21"/>
      <c r="B500" s="21"/>
    </row>
    <row r="501" spans="1:2" ht="11.25">
      <c r="A501" s="21"/>
      <c r="B501" s="21"/>
    </row>
    <row r="502" spans="1:2" ht="11.25">
      <c r="A502" s="21"/>
      <c r="B502" s="21"/>
    </row>
    <row r="503" spans="1:2" ht="11.25">
      <c r="A503" s="21"/>
      <c r="B503" s="21"/>
    </row>
    <row r="504" spans="1:2" ht="11.25">
      <c r="A504" s="21"/>
      <c r="B504" s="21"/>
    </row>
    <row r="505" spans="1:2" ht="11.25">
      <c r="A505" s="21"/>
      <c r="B505" s="21"/>
    </row>
    <row r="506" spans="1:2" ht="11.25">
      <c r="A506" s="21"/>
      <c r="B506" s="21"/>
    </row>
    <row r="507" spans="1:2" ht="11.25">
      <c r="A507" s="21"/>
      <c r="B507" s="21"/>
    </row>
    <row r="508" spans="1:2" ht="11.25">
      <c r="A508" s="21"/>
      <c r="B508" s="21"/>
    </row>
    <row r="509" spans="1:2" ht="11.25">
      <c r="A509" s="21"/>
      <c r="B509" s="21"/>
    </row>
    <row r="510" spans="1:2" ht="11.25">
      <c r="A510" s="21"/>
      <c r="B510" s="21"/>
    </row>
    <row r="511" spans="1:2" ht="11.25">
      <c r="A511" s="21"/>
      <c r="B511" s="21"/>
    </row>
    <row r="512" spans="1:2" ht="11.25">
      <c r="A512" s="21"/>
      <c r="B512" s="21"/>
    </row>
    <row r="513" spans="1:2" ht="11.25">
      <c r="A513" s="21"/>
      <c r="B513" s="21"/>
    </row>
    <row r="514" spans="1:2" ht="11.25">
      <c r="A514" s="21"/>
      <c r="B514" s="21"/>
    </row>
    <row r="515" spans="1:2" ht="11.25">
      <c r="A515" s="21"/>
      <c r="B515" s="21"/>
    </row>
    <row r="516" spans="1:2" ht="11.25">
      <c r="A516" s="21"/>
      <c r="B516" s="21"/>
    </row>
    <row r="517" spans="1:2" ht="11.25">
      <c r="A517" s="21"/>
      <c r="B517" s="21"/>
    </row>
    <row r="518" spans="1:2" ht="11.25">
      <c r="A518" s="21"/>
      <c r="B518" s="21"/>
    </row>
    <row r="519" spans="1:2" ht="11.25">
      <c r="A519" s="21"/>
      <c r="B519" s="21"/>
    </row>
    <row r="520" spans="1:2" ht="11.25">
      <c r="A520" s="21"/>
      <c r="B520" s="21"/>
    </row>
    <row r="521" spans="1:2" ht="11.25">
      <c r="A521" s="21"/>
      <c r="B521" s="21"/>
    </row>
    <row r="522" spans="1:2" ht="11.25">
      <c r="A522" s="21"/>
      <c r="B522" s="21"/>
    </row>
    <row r="523" spans="1:2" ht="11.25">
      <c r="A523" s="21"/>
      <c r="B523" s="21"/>
    </row>
    <row r="524" spans="1:2" ht="11.25">
      <c r="A524" s="21"/>
      <c r="B524" s="21"/>
    </row>
    <row r="525" spans="1:2" ht="11.25">
      <c r="A525" s="21"/>
      <c r="B525" s="21"/>
    </row>
    <row r="526" spans="1:2" ht="11.25">
      <c r="A526" s="21"/>
      <c r="B526" s="21"/>
    </row>
    <row r="527" spans="1:2" ht="11.25">
      <c r="A527" s="21"/>
      <c r="B527" s="21"/>
    </row>
    <row r="528" spans="1:2" ht="11.25">
      <c r="A528" s="21"/>
      <c r="B528" s="21"/>
    </row>
    <row r="529" spans="1:2" ht="11.25">
      <c r="A529" s="21"/>
      <c r="B529" s="21"/>
    </row>
    <row r="530" spans="1:2" ht="11.25">
      <c r="A530" s="21"/>
      <c r="B530" s="21"/>
    </row>
    <row r="531" spans="1:2" ht="11.25">
      <c r="A531" s="21"/>
      <c r="B531" s="21"/>
    </row>
    <row r="532" spans="1:2" ht="11.25">
      <c r="A532" s="21"/>
      <c r="B532" s="21"/>
    </row>
    <row r="533" spans="1:2" ht="11.25">
      <c r="A533" s="21"/>
      <c r="B533" s="21"/>
    </row>
    <row r="534" spans="1:2" ht="11.25">
      <c r="A534" s="21"/>
      <c r="B534" s="21"/>
    </row>
    <row r="535" spans="1:2" ht="11.25">
      <c r="A535" s="21"/>
      <c r="B535" s="21"/>
    </row>
    <row r="536" spans="1:2" ht="11.25">
      <c r="A536" s="21"/>
      <c r="B536" s="21"/>
    </row>
    <row r="537" spans="1:2" ht="11.25">
      <c r="A537" s="21"/>
      <c r="B537" s="21"/>
    </row>
    <row r="538" spans="1:2" ht="11.25">
      <c r="A538" s="21"/>
      <c r="B538" s="21"/>
    </row>
    <row r="539" spans="1:2" ht="11.25">
      <c r="A539" s="21"/>
      <c r="B539" s="21"/>
    </row>
    <row r="540" spans="1:2" ht="11.25">
      <c r="A540" s="21"/>
      <c r="B540" s="21"/>
    </row>
    <row r="541" spans="1:2" ht="11.25">
      <c r="A541" s="21"/>
      <c r="B541" s="21"/>
    </row>
    <row r="542" spans="1:2" ht="11.25">
      <c r="A542" s="21"/>
      <c r="B542" s="21"/>
    </row>
    <row r="543" spans="1:2" ht="11.25">
      <c r="A543" s="21"/>
      <c r="B543" s="21"/>
    </row>
    <row r="544" spans="1:2" ht="11.25">
      <c r="A544" s="21"/>
      <c r="B544" s="21"/>
    </row>
    <row r="545" spans="1:2" ht="11.25">
      <c r="A545" s="21"/>
      <c r="B545" s="21"/>
    </row>
    <row r="546" spans="1:2" ht="11.25">
      <c r="A546" s="21"/>
      <c r="B546" s="21"/>
    </row>
    <row r="547" spans="1:2" ht="11.25">
      <c r="A547" s="21"/>
      <c r="B547" s="21"/>
    </row>
    <row r="548" spans="1:2" ht="11.25">
      <c r="A548" s="21"/>
      <c r="B548" s="21"/>
    </row>
    <row r="549" spans="1:2" ht="11.25">
      <c r="A549" s="21"/>
      <c r="B549" s="21"/>
    </row>
    <row r="550" spans="1:2" ht="11.25">
      <c r="A550" s="21"/>
      <c r="B550" s="21"/>
    </row>
    <row r="551" spans="1:2" ht="11.25">
      <c r="A551" s="21"/>
      <c r="B551" s="21"/>
    </row>
    <row r="552" spans="1:2" ht="11.25">
      <c r="A552" s="21"/>
      <c r="B552" s="21"/>
    </row>
    <row r="553" spans="1:2" ht="11.25">
      <c r="A553" s="21"/>
      <c r="B553" s="21"/>
    </row>
    <row r="554" spans="1:2" ht="11.25">
      <c r="A554" s="21"/>
      <c r="B554" s="21"/>
    </row>
    <row r="555" spans="1:2" ht="11.25">
      <c r="A555" s="21"/>
      <c r="B555" s="21"/>
    </row>
    <row r="556" spans="1:2" ht="11.25">
      <c r="A556" s="21"/>
      <c r="B556" s="21"/>
    </row>
    <row r="557" spans="1:2" ht="11.25">
      <c r="A557" s="21"/>
      <c r="B557" s="21"/>
    </row>
    <row r="558" spans="1:2" ht="11.25">
      <c r="A558" s="21"/>
      <c r="B558" s="21"/>
    </row>
    <row r="559" spans="1:2" ht="11.25">
      <c r="A559" s="21"/>
      <c r="B559" s="21"/>
    </row>
    <row r="560" spans="1:2" ht="11.25">
      <c r="A560" s="21"/>
      <c r="B560" s="21"/>
    </row>
    <row r="561" spans="1:2" ht="11.25">
      <c r="A561" s="21"/>
      <c r="B561" s="21"/>
    </row>
    <row r="562" spans="1:2" ht="11.25">
      <c r="A562" s="21"/>
      <c r="B562" s="21"/>
    </row>
    <row r="563" spans="1:2" ht="11.25">
      <c r="A563" s="21"/>
      <c r="B563" s="21"/>
    </row>
    <row r="564" spans="1:2" ht="11.25">
      <c r="A564" s="21"/>
      <c r="B564" s="21"/>
    </row>
    <row r="565" spans="1:2" ht="11.25">
      <c r="A565" s="21"/>
      <c r="B565" s="21"/>
    </row>
    <row r="566" spans="1:2" ht="11.25">
      <c r="A566" s="21"/>
      <c r="B566" s="21"/>
    </row>
    <row r="567" spans="1:2" ht="11.25">
      <c r="A567" s="21"/>
      <c r="B567" s="21"/>
    </row>
    <row r="568" spans="1:2" ht="11.25">
      <c r="A568" s="21"/>
      <c r="B568" s="21"/>
    </row>
    <row r="569" spans="1:2" ht="11.25">
      <c r="A569" s="21"/>
      <c r="B569" s="21"/>
    </row>
    <row r="570" spans="1:2" ht="11.25">
      <c r="A570" s="21"/>
      <c r="B570" s="21"/>
    </row>
    <row r="571" spans="1:2" ht="11.25">
      <c r="A571" s="21"/>
      <c r="B571" s="21"/>
    </row>
    <row r="572" spans="1:2" ht="11.25">
      <c r="A572" s="21"/>
      <c r="B572" s="21"/>
    </row>
    <row r="573" spans="1:2" ht="11.25">
      <c r="A573" s="21"/>
      <c r="B573" s="21"/>
    </row>
    <row r="574" spans="1:2" ht="11.25">
      <c r="A574" s="21"/>
      <c r="B574" s="21"/>
    </row>
    <row r="575" spans="1:2" ht="11.25">
      <c r="A575" s="21"/>
      <c r="B575" s="21"/>
    </row>
    <row r="576" spans="1:2" ht="11.25">
      <c r="A576" s="21"/>
      <c r="B576" s="21"/>
    </row>
    <row r="577" spans="1:2" ht="11.25">
      <c r="A577" s="21"/>
      <c r="B577" s="21"/>
    </row>
    <row r="578" spans="1:2" ht="11.25">
      <c r="A578" s="21"/>
      <c r="B578" s="21"/>
    </row>
    <row r="579" spans="1:2" ht="11.25">
      <c r="A579" s="21"/>
      <c r="B579" s="21"/>
    </row>
    <row r="580" spans="1:2" ht="11.25">
      <c r="A580" s="21"/>
      <c r="B580" s="21"/>
    </row>
    <row r="581" spans="1:2" ht="11.25">
      <c r="A581" s="21"/>
      <c r="B581" s="21"/>
    </row>
    <row r="582" spans="1:2" ht="11.25">
      <c r="A582" s="21"/>
      <c r="B582" s="21"/>
    </row>
    <row r="583" spans="1:2" ht="11.25">
      <c r="A583" s="21"/>
      <c r="B583" s="21"/>
    </row>
    <row r="584" spans="1:2" ht="11.25">
      <c r="A584" s="21"/>
      <c r="B584" s="21"/>
    </row>
    <row r="585" spans="1:2" ht="11.25">
      <c r="A585" s="21"/>
      <c r="B585" s="21"/>
    </row>
    <row r="586" spans="1:2" ht="11.25">
      <c r="A586" s="21"/>
      <c r="B586" s="21"/>
    </row>
    <row r="587" spans="1:2" ht="11.25">
      <c r="A587" s="21"/>
      <c r="B587" s="21"/>
    </row>
    <row r="588" spans="1:2" ht="11.25">
      <c r="A588" s="21"/>
      <c r="B588" s="21"/>
    </row>
    <row r="589" spans="1:2" ht="11.25">
      <c r="A589" s="21"/>
      <c r="B589" s="21"/>
    </row>
    <row r="590" spans="1:2" ht="11.25">
      <c r="A590" s="21"/>
      <c r="B590" s="21"/>
    </row>
    <row r="591" spans="1:2" ht="11.25">
      <c r="A591" s="21"/>
      <c r="B591" s="21"/>
    </row>
    <row r="592" spans="1:2" ht="11.25">
      <c r="A592" s="21"/>
      <c r="B592" s="21"/>
    </row>
    <row r="593" spans="1:2" ht="11.25">
      <c r="A593" s="21"/>
      <c r="B593" s="21"/>
    </row>
    <row r="594" spans="1:2" ht="11.25">
      <c r="A594" s="21"/>
      <c r="B594" s="21"/>
    </row>
    <row r="595" spans="1:2" ht="11.25">
      <c r="A595" s="21"/>
      <c r="B595" s="21"/>
    </row>
    <row r="596" spans="1:2" ht="11.25">
      <c r="A596" s="21"/>
      <c r="B596" s="21"/>
    </row>
    <row r="597" spans="1:2" ht="11.25">
      <c r="A597" s="21"/>
      <c r="B597" s="21"/>
    </row>
    <row r="598" spans="1:2" ht="11.25">
      <c r="A598" s="21"/>
      <c r="B598" s="21"/>
    </row>
    <row r="599" spans="1:2" ht="11.25">
      <c r="A599" s="21"/>
      <c r="B599" s="21"/>
    </row>
    <row r="600" spans="1:2" ht="11.25">
      <c r="A600" s="21"/>
      <c r="B600" s="21"/>
    </row>
    <row r="601" spans="1:2" ht="11.25">
      <c r="A601" s="21"/>
      <c r="B601" s="21"/>
    </row>
    <row r="602" spans="1:2" ht="11.25">
      <c r="A602" s="21"/>
      <c r="B602" s="21"/>
    </row>
    <row r="603" spans="1:2" ht="11.25">
      <c r="A603" s="21"/>
      <c r="B603" s="21"/>
    </row>
    <row r="604" spans="1:2" ht="11.25">
      <c r="A604" s="21"/>
      <c r="B604" s="21"/>
    </row>
    <row r="605" spans="1:2" ht="11.25">
      <c r="A605" s="21"/>
      <c r="B605" s="21"/>
    </row>
    <row r="606" spans="1:2" ht="11.25">
      <c r="A606" s="21"/>
      <c r="B606" s="21"/>
    </row>
    <row r="607" spans="1:2" ht="11.25">
      <c r="A607" s="21"/>
      <c r="B607" s="21"/>
    </row>
    <row r="608" spans="1:2" ht="11.25">
      <c r="A608" s="21"/>
      <c r="B608" s="21"/>
    </row>
    <row r="609" spans="1:2" ht="11.25">
      <c r="A609" s="21"/>
      <c r="B609" s="21"/>
    </row>
    <row r="610" spans="1:2" ht="11.25">
      <c r="A610" s="21"/>
      <c r="B610" s="21"/>
    </row>
    <row r="611" spans="1:2" ht="11.25">
      <c r="A611" s="21"/>
      <c r="B611" s="21"/>
    </row>
    <row r="612" spans="1:2" ht="11.25">
      <c r="A612" s="21"/>
      <c r="B612" s="21"/>
    </row>
    <row r="613" spans="1:2" ht="11.25">
      <c r="A613" s="21"/>
      <c r="B613" s="21"/>
    </row>
    <row r="614" spans="1:2" ht="11.25">
      <c r="A614" s="21"/>
      <c r="B614" s="21"/>
    </row>
    <row r="615" spans="1:2" ht="11.25">
      <c r="A615" s="21"/>
      <c r="B615" s="21"/>
    </row>
    <row r="616" spans="1:2" ht="11.25">
      <c r="A616" s="21"/>
      <c r="B616" s="21"/>
    </row>
    <row r="617" spans="1:2" ht="11.25">
      <c r="A617" s="21"/>
      <c r="B617" s="21"/>
    </row>
    <row r="618" spans="1:2" ht="11.25">
      <c r="A618" s="21"/>
      <c r="B618" s="21"/>
    </row>
    <row r="619" spans="1:2" ht="11.25">
      <c r="A619" s="21"/>
      <c r="B619" s="21"/>
    </row>
    <row r="620" spans="1:2" ht="11.25">
      <c r="A620" s="21"/>
      <c r="B620" s="21"/>
    </row>
    <row r="621" spans="1:2" ht="11.25">
      <c r="A621" s="21"/>
      <c r="B621" s="21"/>
    </row>
    <row r="622" spans="1:2" ht="11.25">
      <c r="A622" s="21"/>
      <c r="B622" s="21"/>
    </row>
    <row r="623" spans="1:2" ht="11.25">
      <c r="A623" s="21"/>
      <c r="B623" s="21"/>
    </row>
    <row r="624" spans="1:2" ht="11.25">
      <c r="A624" s="21"/>
      <c r="B624" s="21"/>
    </row>
    <row r="625" spans="1:2" ht="11.25">
      <c r="A625" s="21"/>
      <c r="B625" s="21"/>
    </row>
    <row r="626" spans="1:2" ht="11.25">
      <c r="A626" s="21"/>
      <c r="B626" s="21"/>
    </row>
    <row r="627" spans="1:2" ht="11.25">
      <c r="A627" s="21"/>
      <c r="B627" s="21"/>
    </row>
    <row r="628" spans="1:2" ht="11.25">
      <c r="A628" s="21"/>
      <c r="B628" s="21"/>
    </row>
    <row r="629" spans="1:2" ht="11.25">
      <c r="A629" s="21"/>
      <c r="B629" s="21"/>
    </row>
    <row r="630" spans="1:2" ht="11.25">
      <c r="A630" s="21"/>
      <c r="B630" s="21"/>
    </row>
    <row r="631" spans="1:2" ht="11.25">
      <c r="A631" s="21"/>
      <c r="B631" s="21"/>
    </row>
    <row r="632" spans="1:2" ht="11.25">
      <c r="A632" s="21"/>
      <c r="B632" s="21"/>
    </row>
    <row r="633" spans="1:2" ht="11.25">
      <c r="A633" s="21"/>
      <c r="B633" s="21"/>
    </row>
    <row r="634" spans="1:2" ht="11.25">
      <c r="A634" s="21"/>
      <c r="B634" s="21"/>
    </row>
    <row r="635" spans="1:2" ht="11.25">
      <c r="A635" s="21"/>
      <c r="B635" s="21"/>
    </row>
    <row r="636" spans="1:2" ht="11.25">
      <c r="A636" s="21"/>
      <c r="B636" s="21"/>
    </row>
    <row r="637" spans="1:2" ht="11.25">
      <c r="A637" s="21"/>
      <c r="B637" s="21"/>
    </row>
    <row r="638" spans="1:2" ht="11.25">
      <c r="A638" s="21"/>
      <c r="B638" s="21"/>
    </row>
    <row r="639" spans="1:2" ht="11.25">
      <c r="A639" s="21"/>
      <c r="B639" s="21"/>
    </row>
    <row r="640" spans="1:2" ht="11.25">
      <c r="A640" s="21"/>
      <c r="B640" s="21"/>
    </row>
    <row r="641" spans="1:2" ht="11.25">
      <c r="A641" s="21"/>
      <c r="B641" s="21"/>
    </row>
    <row r="642" spans="1:2" ht="11.25">
      <c r="A642" s="21"/>
      <c r="B642" s="21"/>
    </row>
    <row r="643" spans="1:2" ht="11.25">
      <c r="A643" s="21"/>
      <c r="B643" s="21"/>
    </row>
    <row r="644" spans="1:2" ht="11.25">
      <c r="A644" s="21"/>
      <c r="B644" s="21"/>
    </row>
    <row r="645" spans="1:2" ht="11.25">
      <c r="A645" s="21"/>
      <c r="B645" s="21"/>
    </row>
    <row r="646" spans="1:2" ht="11.25">
      <c r="A646" s="21"/>
      <c r="B646" s="21"/>
    </row>
    <row r="647" spans="1:2" ht="11.25">
      <c r="A647" s="21"/>
      <c r="B647" s="21"/>
    </row>
    <row r="648" spans="1:2" ht="11.25">
      <c r="A648" s="21"/>
      <c r="B648" s="21"/>
    </row>
    <row r="649" spans="1:2" ht="11.25">
      <c r="A649" s="21"/>
      <c r="B649" s="21"/>
    </row>
    <row r="650" spans="1:2" ht="11.25">
      <c r="A650" s="21"/>
      <c r="B650" s="21"/>
    </row>
    <row r="651" spans="1:2" ht="11.25">
      <c r="A651" s="21"/>
      <c r="B651" s="21"/>
    </row>
    <row r="652" spans="1:2" ht="11.25">
      <c r="A652" s="21"/>
      <c r="B652" s="21"/>
    </row>
    <row r="653" spans="1:2" ht="11.25">
      <c r="A653" s="21"/>
      <c r="B653" s="21"/>
    </row>
    <row r="654" spans="1:2" ht="11.25">
      <c r="A654" s="21"/>
      <c r="B654" s="21"/>
    </row>
    <row r="655" spans="1:2" ht="11.25">
      <c r="A655" s="21"/>
      <c r="B655" s="21"/>
    </row>
    <row r="656" spans="1:2" ht="11.25">
      <c r="A656" s="21"/>
      <c r="B656" s="21"/>
    </row>
    <row r="657" spans="1:2" ht="11.25">
      <c r="A657" s="21"/>
      <c r="B657" s="21"/>
    </row>
    <row r="658" spans="1:2" ht="11.25">
      <c r="A658" s="21"/>
      <c r="B658" s="21"/>
    </row>
    <row r="659" spans="1:2" ht="11.25">
      <c r="A659" s="21"/>
      <c r="B659" s="21"/>
    </row>
    <row r="660" spans="1:2" ht="11.25">
      <c r="A660" s="21"/>
      <c r="B660" s="21"/>
    </row>
    <row r="661" spans="1:2" ht="11.25">
      <c r="A661" s="21"/>
      <c r="B661" s="21"/>
    </row>
    <row r="662" spans="1:2" ht="11.25">
      <c r="A662" s="21"/>
      <c r="B662" s="21"/>
    </row>
    <row r="663" spans="1:2" ht="11.25">
      <c r="A663" s="21"/>
      <c r="B663" s="21"/>
    </row>
    <row r="664" spans="1:2" ht="11.25">
      <c r="A664" s="21"/>
      <c r="B664" s="21"/>
    </row>
    <row r="665" spans="1:2" ht="11.25">
      <c r="A665" s="21"/>
      <c r="B665" s="21"/>
    </row>
    <row r="666" spans="1:2" ht="11.25">
      <c r="A666" s="21"/>
      <c r="B666" s="21"/>
    </row>
    <row r="667" spans="1:2" ht="11.25">
      <c r="A667" s="21"/>
      <c r="B667" s="21"/>
    </row>
    <row r="668" spans="1:2" ht="11.25">
      <c r="A668" s="21"/>
      <c r="B668" s="21"/>
    </row>
    <row r="669" spans="1:2" ht="11.25">
      <c r="A669" s="21"/>
      <c r="B669" s="21"/>
    </row>
    <row r="670" spans="1:2" ht="11.25">
      <c r="A670" s="21"/>
      <c r="B670" s="21"/>
    </row>
    <row r="671" spans="1:2" ht="11.25">
      <c r="A671" s="21"/>
      <c r="B671" s="21"/>
    </row>
    <row r="672" spans="1:2" ht="11.25">
      <c r="A672" s="21"/>
      <c r="B672" s="21"/>
    </row>
    <row r="673" spans="1:2" ht="11.25">
      <c r="A673" s="21"/>
      <c r="B673" s="21"/>
    </row>
    <row r="674" spans="1:2" ht="11.25">
      <c r="A674" s="21"/>
      <c r="B674" s="21"/>
    </row>
    <row r="675" spans="1:2" ht="11.25">
      <c r="A675" s="21"/>
      <c r="B675" s="21"/>
    </row>
    <row r="676" spans="1:2" ht="11.25">
      <c r="A676" s="21"/>
      <c r="B676" s="21"/>
    </row>
    <row r="677" spans="1:2" ht="11.25">
      <c r="A677" s="21"/>
      <c r="B677" s="21"/>
    </row>
    <row r="678" spans="1:2" ht="11.25">
      <c r="A678" s="21"/>
      <c r="B678" s="21"/>
    </row>
    <row r="679" spans="1:2" ht="11.25">
      <c r="A679" s="21"/>
      <c r="B679" s="21"/>
    </row>
    <row r="680" spans="1:2" ht="11.25">
      <c r="A680" s="21"/>
      <c r="B680" s="21"/>
    </row>
    <row r="681" spans="1:2" ht="11.25">
      <c r="A681" s="21"/>
      <c r="B681" s="21"/>
    </row>
    <row r="682" spans="1:2" ht="11.25">
      <c r="A682" s="21"/>
      <c r="B682" s="21"/>
    </row>
    <row r="683" spans="1:2" ht="11.25">
      <c r="A683" s="21"/>
      <c r="B683" s="21"/>
    </row>
    <row r="684" spans="1:2" ht="11.25">
      <c r="A684" s="21"/>
      <c r="B684" s="21"/>
    </row>
    <row r="685" spans="1:2" ht="11.25">
      <c r="A685" s="21"/>
      <c r="B685" s="21"/>
    </row>
    <row r="686" spans="1:2" ht="11.25">
      <c r="A686" s="21"/>
      <c r="B686" s="21"/>
    </row>
    <row r="687" spans="1:2" ht="11.25">
      <c r="A687" s="21"/>
      <c r="B687" s="21"/>
    </row>
    <row r="688" spans="1:2" ht="11.25">
      <c r="A688" s="21"/>
      <c r="B688" s="21"/>
    </row>
    <row r="689" spans="1:2" ht="11.25">
      <c r="A689" s="21"/>
      <c r="B689" s="21"/>
    </row>
    <row r="690" spans="1:2" ht="11.25">
      <c r="A690" s="21"/>
      <c r="B690" s="21"/>
    </row>
    <row r="691" spans="1:2" ht="11.25">
      <c r="A691" s="21"/>
      <c r="B691" s="21"/>
    </row>
    <row r="692" spans="1:2" ht="11.25">
      <c r="A692" s="21"/>
      <c r="B692" s="21"/>
    </row>
    <row r="693" spans="1:2" ht="11.25">
      <c r="A693" s="21"/>
      <c r="B693" s="21"/>
    </row>
    <row r="694" spans="1:2" ht="11.25">
      <c r="A694" s="21"/>
      <c r="B694" s="21"/>
    </row>
    <row r="695" spans="1:2" ht="11.25">
      <c r="A695" s="21"/>
      <c r="B695" s="21"/>
    </row>
    <row r="696" spans="1:2" ht="11.25">
      <c r="A696" s="21"/>
      <c r="B696" s="21"/>
    </row>
    <row r="697" spans="1:2" ht="11.25">
      <c r="A697" s="21"/>
      <c r="B697" s="21"/>
    </row>
    <row r="698" spans="1:2" ht="11.25">
      <c r="A698" s="21"/>
      <c r="B698" s="21"/>
    </row>
    <row r="699" spans="1:2" ht="11.25">
      <c r="A699" s="21"/>
      <c r="B699" s="21"/>
    </row>
    <row r="700" spans="1:2" ht="11.25">
      <c r="A700" s="21"/>
      <c r="B700" s="21"/>
    </row>
    <row r="701" spans="1:2" ht="11.25">
      <c r="A701" s="21"/>
      <c r="B701" s="21"/>
    </row>
    <row r="702" spans="1:2" ht="11.25">
      <c r="A702" s="21"/>
      <c r="B702" s="21"/>
    </row>
    <row r="703" spans="1:2" ht="11.25">
      <c r="A703" s="21"/>
      <c r="B703" s="21"/>
    </row>
    <row r="704" spans="1:2" ht="11.25">
      <c r="A704" s="21"/>
      <c r="B704" s="21"/>
    </row>
    <row r="705" spans="1:2" ht="11.25">
      <c r="A705" s="21"/>
      <c r="B705" s="21"/>
    </row>
    <row r="706" spans="1:2" ht="11.25">
      <c r="A706" s="21"/>
      <c r="B706" s="21"/>
    </row>
    <row r="707" spans="1:2" ht="11.25">
      <c r="A707" s="21"/>
      <c r="B707" s="21"/>
    </row>
    <row r="708" spans="1:2" ht="11.25">
      <c r="A708" s="21"/>
      <c r="B708" s="21"/>
    </row>
    <row r="709" spans="1:2" ht="11.25">
      <c r="A709" s="21"/>
      <c r="B709" s="21"/>
    </row>
    <row r="710" spans="1:2" ht="11.25">
      <c r="A710" s="21"/>
      <c r="B710" s="21"/>
    </row>
    <row r="711" spans="1:2" ht="11.25">
      <c r="A711" s="21"/>
      <c r="B711" s="21"/>
    </row>
    <row r="712" spans="1:2" ht="11.25">
      <c r="A712" s="21"/>
      <c r="B712" s="21"/>
    </row>
    <row r="713" spans="1:2" ht="11.25">
      <c r="A713" s="21"/>
      <c r="B713" s="21"/>
    </row>
    <row r="714" spans="1:2" ht="11.25">
      <c r="A714" s="21"/>
      <c r="B714" s="21"/>
    </row>
    <row r="715" spans="1:2" ht="11.25">
      <c r="A715" s="21"/>
      <c r="B715" s="21"/>
    </row>
    <row r="716" spans="1:2" ht="11.25">
      <c r="A716" s="21"/>
      <c r="B716" s="21"/>
    </row>
    <row r="717" spans="1:2" ht="11.25">
      <c r="A717" s="21"/>
      <c r="B717" s="21"/>
    </row>
    <row r="718" spans="1:2" ht="11.25">
      <c r="A718" s="21"/>
      <c r="B718" s="21"/>
    </row>
    <row r="719" spans="1:2" ht="11.25">
      <c r="A719" s="21"/>
      <c r="B719" s="21"/>
    </row>
    <row r="720" spans="1:2" ht="11.25">
      <c r="A720" s="21"/>
      <c r="B720" s="21"/>
    </row>
  </sheetData>
  <sheetProtection/>
  <mergeCells count="32">
    <mergeCell ref="A1:AC4"/>
    <mergeCell ref="R5:R7"/>
    <mergeCell ref="K5:K7"/>
    <mergeCell ref="L5:L7"/>
    <mergeCell ref="M5:M7"/>
    <mergeCell ref="A76:B76"/>
    <mergeCell ref="D5:D7"/>
    <mergeCell ref="C5:C7"/>
    <mergeCell ref="E5:E7"/>
    <mergeCell ref="S5:S7"/>
    <mergeCell ref="A5:B7"/>
    <mergeCell ref="A8:B8"/>
    <mergeCell ref="T5:T7"/>
    <mergeCell ref="H5:H7"/>
    <mergeCell ref="I5:I7"/>
    <mergeCell ref="J5:J7"/>
    <mergeCell ref="P5:P7"/>
    <mergeCell ref="V5:V7"/>
    <mergeCell ref="N5:N7"/>
    <mergeCell ref="O5:O7"/>
    <mergeCell ref="U5:U7"/>
    <mergeCell ref="W5:W7"/>
    <mergeCell ref="F5:F7"/>
    <mergeCell ref="G5:G7"/>
    <mergeCell ref="Q5:Q7"/>
    <mergeCell ref="AD5:AD7"/>
    <mergeCell ref="AC5:AC7"/>
    <mergeCell ref="X5:X7"/>
    <mergeCell ref="Y5:Y7"/>
    <mergeCell ref="Z5:Z7"/>
    <mergeCell ref="AA5:AA7"/>
    <mergeCell ref="AB5:AB7"/>
  </mergeCells>
  <printOptions horizontalCentered="1"/>
  <pageMargins left="0.2362204724409449" right="0.2362204724409449" top="0.15748031496062992" bottom="0.35433070866141736" header="0.15748031496062992" footer="0.15748031496062992"/>
  <pageSetup horizontalDpi="600" verticalDpi="600" orientation="landscape" paperSize="9" scale="2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D124"/>
  <sheetViews>
    <sheetView view="pageBreakPreview" zoomScale="70" zoomScaleNormal="70" zoomScaleSheetLayoutView="70" zoomScalePageLayoutView="0" workbookViewId="0" topLeftCell="A1">
      <selection activeCell="T25" sqref="T25"/>
    </sheetView>
  </sheetViews>
  <sheetFormatPr defaultColWidth="9.140625" defaultRowHeight="12.75"/>
  <cols>
    <col min="1" max="1" width="7.7109375" style="76" customWidth="1"/>
    <col min="2" max="2" width="83.57421875" style="76" customWidth="1"/>
    <col min="3" max="3" width="16.7109375" style="76" bestFit="1" customWidth="1"/>
    <col min="4" max="4" width="13.00390625" style="76" customWidth="1"/>
    <col min="5" max="5" width="15.7109375" style="76" customWidth="1"/>
    <col min="6" max="6" width="10.8515625" style="144" customWidth="1"/>
    <col min="7" max="7" width="15.7109375" style="76" customWidth="1"/>
    <col min="8" max="8" width="14.28125" style="76" customWidth="1"/>
    <col min="9" max="10" width="15.7109375" style="76" customWidth="1"/>
    <col min="11" max="11" width="12.421875" style="76" customWidth="1"/>
    <col min="12" max="12" width="13.00390625" style="76" customWidth="1"/>
    <col min="13" max="14" width="15.7109375" style="76" customWidth="1"/>
    <col min="15" max="15" width="11.28125" style="76" customWidth="1"/>
    <col min="16" max="16" width="15.7109375" style="76" customWidth="1"/>
    <col min="17" max="17" width="13.140625" style="76" customWidth="1"/>
    <col min="18" max="29" width="15.7109375" style="76" customWidth="1"/>
    <col min="30" max="30" width="12.421875" style="76" bestFit="1" customWidth="1"/>
    <col min="31" max="16384" width="9.140625" style="76" customWidth="1"/>
  </cols>
  <sheetData>
    <row r="2" spans="1:30" ht="42" customHeight="1">
      <c r="A2" s="378" t="s">
        <v>876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205" t="s">
        <v>860</v>
      </c>
    </row>
    <row r="3" spans="1:30" ht="20.25" customHeight="1">
      <c r="A3" s="376"/>
      <c r="B3" s="377"/>
      <c r="C3" s="362" t="s">
        <v>763</v>
      </c>
      <c r="D3" s="362" t="s">
        <v>767</v>
      </c>
      <c r="E3" s="362" t="s">
        <v>764</v>
      </c>
      <c r="F3" s="275" t="s">
        <v>768</v>
      </c>
      <c r="G3" s="362" t="s">
        <v>776</v>
      </c>
      <c r="H3" s="362" t="s">
        <v>771</v>
      </c>
      <c r="I3" s="362" t="s">
        <v>766</v>
      </c>
      <c r="J3" s="362" t="s">
        <v>769</v>
      </c>
      <c r="K3" s="362" t="s">
        <v>773</v>
      </c>
      <c r="L3" s="362" t="s">
        <v>765</v>
      </c>
      <c r="M3" s="362" t="s">
        <v>770</v>
      </c>
      <c r="N3" s="362" t="s">
        <v>772</v>
      </c>
      <c r="O3" s="362" t="s">
        <v>818</v>
      </c>
      <c r="P3" s="362" t="s">
        <v>777</v>
      </c>
      <c r="Q3" s="362" t="s">
        <v>819</v>
      </c>
      <c r="R3" s="362" t="s">
        <v>781</v>
      </c>
      <c r="S3" s="362" t="s">
        <v>774</v>
      </c>
      <c r="T3" s="362" t="s">
        <v>780</v>
      </c>
      <c r="U3" s="362" t="s">
        <v>778</v>
      </c>
      <c r="V3" s="362" t="s">
        <v>775</v>
      </c>
      <c r="W3" s="362" t="s">
        <v>785</v>
      </c>
      <c r="X3" s="362" t="s">
        <v>779</v>
      </c>
      <c r="Y3" s="362" t="s">
        <v>783</v>
      </c>
      <c r="Z3" s="362" t="s">
        <v>784</v>
      </c>
      <c r="AA3" s="362" t="s">
        <v>782</v>
      </c>
      <c r="AB3" s="362" t="s">
        <v>820</v>
      </c>
      <c r="AC3" s="362" t="s">
        <v>786</v>
      </c>
      <c r="AD3" s="362" t="s">
        <v>858</v>
      </c>
    </row>
    <row r="4" spans="1:30" ht="20.25" customHeight="1">
      <c r="A4" s="377">
        <v>1</v>
      </c>
      <c r="B4" s="377"/>
      <c r="C4" s="363"/>
      <c r="D4" s="363"/>
      <c r="E4" s="363"/>
      <c r="F4" s="365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  <c r="AA4" s="363"/>
      <c r="AB4" s="363"/>
      <c r="AC4" s="363"/>
      <c r="AD4" s="363"/>
    </row>
    <row r="5" spans="1:30" ht="20.25">
      <c r="A5" s="175" t="s">
        <v>448</v>
      </c>
      <c r="B5" s="176" t="s">
        <v>449</v>
      </c>
      <c r="C5" s="364"/>
      <c r="D5" s="364"/>
      <c r="E5" s="364"/>
      <c r="F5" s="276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</row>
    <row r="6" spans="1:30" s="144" customFormat="1" ht="20.25" customHeight="1">
      <c r="A6" s="177" t="s">
        <v>102</v>
      </c>
      <c r="B6" s="178" t="s">
        <v>450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8"/>
    </row>
    <row r="7" spans="1:30" s="144" customFormat="1" ht="20.25">
      <c r="A7" s="179" t="s">
        <v>419</v>
      </c>
      <c r="B7" s="178" t="s">
        <v>451</v>
      </c>
      <c r="C7" s="207">
        <v>143334</v>
      </c>
      <c r="D7" s="207">
        <v>125092</v>
      </c>
      <c r="E7" s="207">
        <v>160743</v>
      </c>
      <c r="F7" s="207">
        <v>78337</v>
      </c>
      <c r="G7" s="207">
        <v>6575</v>
      </c>
      <c r="H7" s="207">
        <v>43142</v>
      </c>
      <c r="I7" s="207">
        <v>138408</v>
      </c>
      <c r="J7" s="207">
        <v>104521.86167</v>
      </c>
      <c r="K7" s="207">
        <v>45566</v>
      </c>
      <c r="L7" s="207">
        <v>158758</v>
      </c>
      <c r="M7" s="207">
        <v>78349</v>
      </c>
      <c r="N7" s="207">
        <v>96433</v>
      </c>
      <c r="O7" s="207">
        <v>10943</v>
      </c>
      <c r="P7" s="207">
        <v>13698.38936</v>
      </c>
      <c r="Q7" s="207">
        <v>3405.0991400000003</v>
      </c>
      <c r="R7" s="207">
        <v>2941</v>
      </c>
      <c r="S7" s="207">
        <v>11967</v>
      </c>
      <c r="T7" s="207">
        <v>51989</v>
      </c>
      <c r="U7" s="207">
        <v>2048</v>
      </c>
      <c r="V7" s="207">
        <v>9073</v>
      </c>
      <c r="W7" s="207">
        <v>556</v>
      </c>
      <c r="X7" s="207">
        <v>2484.527</v>
      </c>
      <c r="Y7" s="207">
        <v>583</v>
      </c>
      <c r="Z7" s="207">
        <v>914</v>
      </c>
      <c r="AA7" s="207">
        <v>1305</v>
      </c>
      <c r="AB7" s="207">
        <v>2</v>
      </c>
      <c r="AC7" s="207">
        <v>15136</v>
      </c>
      <c r="AD7" s="188">
        <f aca="true" t="shared" si="0" ref="AD7:AD38">SUM(C7:AC7)</f>
        <v>1306303.87717</v>
      </c>
    </row>
    <row r="8" spans="1:30" s="144" customFormat="1" ht="47.25">
      <c r="A8" s="179"/>
      <c r="B8" s="178" t="s">
        <v>759</v>
      </c>
      <c r="C8" s="207">
        <v>-2838</v>
      </c>
      <c r="D8" s="207">
        <v>-139</v>
      </c>
      <c r="E8" s="207">
        <v>0</v>
      </c>
      <c r="F8" s="207">
        <v>-4635</v>
      </c>
      <c r="G8" s="207">
        <v>-623</v>
      </c>
      <c r="H8" s="207">
        <v>-3550</v>
      </c>
      <c r="I8" s="207">
        <v>-2521</v>
      </c>
      <c r="J8" s="207">
        <v>-4831</v>
      </c>
      <c r="K8" s="207">
        <v>0</v>
      </c>
      <c r="L8" s="207">
        <v>-13518</v>
      </c>
      <c r="M8" s="207">
        <v>-2530</v>
      </c>
      <c r="N8" s="207">
        <v>-6908</v>
      </c>
      <c r="O8" s="207">
        <v>16</v>
      </c>
      <c r="P8" s="207">
        <v>-716.6259399999999</v>
      </c>
      <c r="Q8" s="207">
        <v>0</v>
      </c>
      <c r="R8" s="207">
        <v>0</v>
      </c>
      <c r="S8" s="207">
        <v>0</v>
      </c>
      <c r="T8" s="207">
        <v>-1452</v>
      </c>
      <c r="U8" s="207">
        <v>0</v>
      </c>
      <c r="V8" s="207">
        <v>-115</v>
      </c>
      <c r="W8" s="207">
        <v>-9</v>
      </c>
      <c r="X8" s="207">
        <v>-69.755</v>
      </c>
      <c r="Y8" s="207">
        <v>0</v>
      </c>
      <c r="Z8" s="207">
        <v>0</v>
      </c>
      <c r="AA8" s="207">
        <v>0</v>
      </c>
      <c r="AB8" s="207">
        <v>0</v>
      </c>
      <c r="AC8" s="207">
        <v>-453</v>
      </c>
      <c r="AD8" s="188">
        <f t="shared" si="0"/>
        <v>-44892.380939999995</v>
      </c>
    </row>
    <row r="9" spans="1:30" s="144" customFormat="1" ht="20.25">
      <c r="A9" s="179" t="s">
        <v>421</v>
      </c>
      <c r="B9" s="178" t="s">
        <v>452</v>
      </c>
      <c r="C9" s="207">
        <v>-53381</v>
      </c>
      <c r="D9" s="207">
        <v>-19723</v>
      </c>
      <c r="E9" s="207">
        <v>-43614</v>
      </c>
      <c r="F9" s="207">
        <v>-56720</v>
      </c>
      <c r="G9" s="207">
        <v>-1901</v>
      </c>
      <c r="H9" s="207">
        <v>-22087</v>
      </c>
      <c r="I9" s="207">
        <v>-8051</v>
      </c>
      <c r="J9" s="207">
        <v>-19416.116470000004</v>
      </c>
      <c r="K9" s="207">
        <v>-21956</v>
      </c>
      <c r="L9" s="207">
        <v>-49454</v>
      </c>
      <c r="M9" s="207">
        <v>-34773</v>
      </c>
      <c r="N9" s="207">
        <v>-17835</v>
      </c>
      <c r="O9" s="207">
        <v>-1554</v>
      </c>
      <c r="P9" s="207">
        <v>-665.1550100000001</v>
      </c>
      <c r="Q9" s="207">
        <v>-165.62090999999998</v>
      </c>
      <c r="R9" s="207">
        <v>-29</v>
      </c>
      <c r="S9" s="207">
        <v>-591</v>
      </c>
      <c r="T9" s="207">
        <v>-3184</v>
      </c>
      <c r="U9" s="207">
        <v>0</v>
      </c>
      <c r="V9" s="207">
        <v>0</v>
      </c>
      <c r="W9" s="207">
        <v>-1</v>
      </c>
      <c r="X9" s="207">
        <v>0</v>
      </c>
      <c r="Y9" s="207">
        <v>-179</v>
      </c>
      <c r="Z9" s="207">
        <v>0</v>
      </c>
      <c r="AA9" s="207">
        <v>0</v>
      </c>
      <c r="AB9" s="207">
        <v>0</v>
      </c>
      <c r="AC9" s="207">
        <v>-1830</v>
      </c>
      <c r="AD9" s="188">
        <f t="shared" si="0"/>
        <v>-357109.89239</v>
      </c>
    </row>
    <row r="10" spans="1:30" s="144" customFormat="1" ht="20.25">
      <c r="A10" s="179" t="s">
        <v>453</v>
      </c>
      <c r="B10" s="178" t="s">
        <v>454</v>
      </c>
      <c r="C10" s="207">
        <v>-12450</v>
      </c>
      <c r="D10" s="207">
        <v>-419</v>
      </c>
      <c r="E10" s="207">
        <v>-15912</v>
      </c>
      <c r="F10" s="207">
        <v>7480</v>
      </c>
      <c r="G10" s="207">
        <v>-80</v>
      </c>
      <c r="H10" s="207">
        <v>-1333</v>
      </c>
      <c r="I10" s="207">
        <v>-6577</v>
      </c>
      <c r="J10" s="207">
        <v>-5721.256270000006</v>
      </c>
      <c r="K10" s="207">
        <v>-9478</v>
      </c>
      <c r="L10" s="207">
        <v>-3824</v>
      </c>
      <c r="M10" s="207">
        <v>-11034</v>
      </c>
      <c r="N10" s="207">
        <v>8202</v>
      </c>
      <c r="O10" s="207">
        <v>-2243</v>
      </c>
      <c r="P10" s="207">
        <v>-4605.245260000005</v>
      </c>
      <c r="Q10" s="207">
        <v>125.884</v>
      </c>
      <c r="R10" s="207">
        <v>-223</v>
      </c>
      <c r="S10" s="207">
        <v>-2021</v>
      </c>
      <c r="T10" s="207">
        <v>4049</v>
      </c>
      <c r="U10" s="207">
        <v>-472</v>
      </c>
      <c r="V10" s="207">
        <v>-1043</v>
      </c>
      <c r="W10" s="207">
        <v>-103</v>
      </c>
      <c r="X10" s="207">
        <v>-632.189</v>
      </c>
      <c r="Y10" s="207">
        <v>220</v>
      </c>
      <c r="Z10" s="207">
        <v>125</v>
      </c>
      <c r="AA10" s="207">
        <v>6</v>
      </c>
      <c r="AB10" s="207">
        <v>0</v>
      </c>
      <c r="AC10" s="207">
        <v>-1690</v>
      </c>
      <c r="AD10" s="188">
        <f t="shared" si="0"/>
        <v>-59652.80653000001</v>
      </c>
    </row>
    <row r="11" spans="1:30" s="144" customFormat="1" ht="20.25">
      <c r="A11" s="179"/>
      <c r="B11" s="178" t="s">
        <v>455</v>
      </c>
      <c r="C11" s="207">
        <v>-6800</v>
      </c>
      <c r="D11" s="207">
        <v>1550</v>
      </c>
      <c r="E11" s="207">
        <v>0</v>
      </c>
      <c r="F11" s="207">
        <v>0</v>
      </c>
      <c r="G11" s="207">
        <v>0</v>
      </c>
      <c r="H11" s="207">
        <v>0</v>
      </c>
      <c r="I11" s="207">
        <v>0</v>
      </c>
      <c r="J11" s="207">
        <v>0</v>
      </c>
      <c r="K11" s="207">
        <v>204</v>
      </c>
      <c r="L11" s="207">
        <v>0</v>
      </c>
      <c r="M11" s="207">
        <v>-377</v>
      </c>
      <c r="N11" s="207">
        <v>480</v>
      </c>
      <c r="O11" s="207">
        <v>0</v>
      </c>
      <c r="P11" s="207">
        <v>179.25375</v>
      </c>
      <c r="Q11" s="207">
        <v>0</v>
      </c>
      <c r="R11" s="207">
        <v>0</v>
      </c>
      <c r="S11" s="207">
        <v>0</v>
      </c>
      <c r="T11" s="207">
        <v>0</v>
      </c>
      <c r="U11" s="207">
        <v>-64</v>
      </c>
      <c r="V11" s="207">
        <v>0</v>
      </c>
      <c r="W11" s="207">
        <v>0</v>
      </c>
      <c r="X11" s="207">
        <v>0</v>
      </c>
      <c r="Y11" s="207">
        <v>0</v>
      </c>
      <c r="Z11" s="207">
        <v>0</v>
      </c>
      <c r="AA11" s="207">
        <v>0</v>
      </c>
      <c r="AB11" s="207">
        <v>0</v>
      </c>
      <c r="AC11" s="207">
        <v>0</v>
      </c>
      <c r="AD11" s="188">
        <f t="shared" si="0"/>
        <v>-4827.74625</v>
      </c>
    </row>
    <row r="12" spans="1:30" s="144" customFormat="1" ht="20.25">
      <c r="A12" s="179" t="s">
        <v>456</v>
      </c>
      <c r="B12" s="178" t="s">
        <v>457</v>
      </c>
      <c r="C12" s="207">
        <v>-834</v>
      </c>
      <c r="D12" s="207">
        <v>4831</v>
      </c>
      <c r="E12" s="207">
        <v>2701</v>
      </c>
      <c r="F12" s="207">
        <v>-5424</v>
      </c>
      <c r="G12" s="207">
        <v>6</v>
      </c>
      <c r="H12" s="207">
        <v>977</v>
      </c>
      <c r="I12" s="207">
        <v>522</v>
      </c>
      <c r="J12" s="207">
        <v>6837.809239999999</v>
      </c>
      <c r="K12" s="207">
        <v>4474</v>
      </c>
      <c r="L12" s="207">
        <v>7504</v>
      </c>
      <c r="M12" s="207">
        <v>8167</v>
      </c>
      <c r="N12" s="207">
        <v>-936</v>
      </c>
      <c r="O12" s="207">
        <v>-375</v>
      </c>
      <c r="P12" s="207">
        <v>0</v>
      </c>
      <c r="Q12" s="207">
        <v>-154.193</v>
      </c>
      <c r="R12" s="207">
        <v>0</v>
      </c>
      <c r="S12" s="207">
        <v>103</v>
      </c>
      <c r="T12" s="207">
        <v>-15</v>
      </c>
      <c r="U12" s="207">
        <v>0</v>
      </c>
      <c r="V12" s="207">
        <v>0</v>
      </c>
      <c r="W12" s="207">
        <v>0</v>
      </c>
      <c r="X12" s="207">
        <v>0</v>
      </c>
      <c r="Y12" s="207">
        <v>84</v>
      </c>
      <c r="Z12" s="207">
        <v>0</v>
      </c>
      <c r="AA12" s="207">
        <v>0</v>
      </c>
      <c r="AB12" s="207">
        <v>0</v>
      </c>
      <c r="AC12" s="207">
        <v>18</v>
      </c>
      <c r="AD12" s="188">
        <f t="shared" si="0"/>
        <v>28486.61624</v>
      </c>
    </row>
    <row r="13" spans="1:30" s="144" customFormat="1" ht="20.25">
      <c r="A13" s="180"/>
      <c r="B13" s="181" t="s">
        <v>458</v>
      </c>
      <c r="C13" s="207">
        <v>76669</v>
      </c>
      <c r="D13" s="207">
        <v>109781</v>
      </c>
      <c r="E13" s="207">
        <v>103918</v>
      </c>
      <c r="F13" s="207">
        <v>23673</v>
      </c>
      <c r="G13" s="207">
        <v>4600</v>
      </c>
      <c r="H13" s="207">
        <v>20699</v>
      </c>
      <c r="I13" s="207">
        <v>124302</v>
      </c>
      <c r="J13" s="207">
        <v>86222.29816999998</v>
      </c>
      <c r="K13" s="207">
        <v>18606</v>
      </c>
      <c r="L13" s="207">
        <v>112984</v>
      </c>
      <c r="M13" s="207">
        <v>40709</v>
      </c>
      <c r="N13" s="207">
        <v>85864</v>
      </c>
      <c r="O13" s="207">
        <v>6771</v>
      </c>
      <c r="P13" s="207">
        <v>8427.989089999994</v>
      </c>
      <c r="Q13" s="207">
        <v>3211.16923</v>
      </c>
      <c r="R13" s="207">
        <v>2689</v>
      </c>
      <c r="S13" s="207">
        <v>9458</v>
      </c>
      <c r="T13" s="207">
        <v>52839</v>
      </c>
      <c r="U13" s="207">
        <v>1576</v>
      </c>
      <c r="V13" s="207">
        <v>8030</v>
      </c>
      <c r="W13" s="207">
        <v>452</v>
      </c>
      <c r="X13" s="207">
        <v>1852.3380000000002</v>
      </c>
      <c r="Y13" s="207">
        <v>708</v>
      </c>
      <c r="Z13" s="207">
        <v>1039</v>
      </c>
      <c r="AA13" s="207">
        <v>1311</v>
      </c>
      <c r="AB13" s="207">
        <v>2</v>
      </c>
      <c r="AC13" s="207">
        <v>11634</v>
      </c>
      <c r="AD13" s="188">
        <f t="shared" si="0"/>
        <v>918027.79449</v>
      </c>
    </row>
    <row r="14" spans="1:30" s="144" customFormat="1" ht="31.5">
      <c r="A14" s="174" t="s">
        <v>103</v>
      </c>
      <c r="B14" s="178" t="s">
        <v>851</v>
      </c>
      <c r="C14" s="207">
        <v>0</v>
      </c>
      <c r="D14" s="207">
        <v>2802</v>
      </c>
      <c r="E14" s="207">
        <v>5305</v>
      </c>
      <c r="F14" s="207">
        <v>180</v>
      </c>
      <c r="G14" s="207">
        <v>0</v>
      </c>
      <c r="H14" s="207">
        <v>0</v>
      </c>
      <c r="I14" s="207">
        <v>4342</v>
      </c>
      <c r="J14" s="207">
        <v>0</v>
      </c>
      <c r="K14" s="207">
        <v>0</v>
      </c>
      <c r="L14" s="207">
        <v>0</v>
      </c>
      <c r="M14" s="207">
        <v>892</v>
      </c>
      <c r="N14" s="207">
        <v>0</v>
      </c>
      <c r="O14" s="207">
        <v>0</v>
      </c>
      <c r="P14" s="207">
        <v>0</v>
      </c>
      <c r="Q14" s="207">
        <v>0</v>
      </c>
      <c r="R14" s="207">
        <v>9</v>
      </c>
      <c r="S14" s="207">
        <v>157</v>
      </c>
      <c r="T14" s="207">
        <v>0</v>
      </c>
      <c r="U14" s="207">
        <v>0</v>
      </c>
      <c r="V14" s="207">
        <v>0</v>
      </c>
      <c r="W14" s="207">
        <v>0</v>
      </c>
      <c r="X14" s="207">
        <v>0</v>
      </c>
      <c r="Y14" s="207">
        <v>0</v>
      </c>
      <c r="Z14" s="207">
        <v>99</v>
      </c>
      <c r="AA14" s="207">
        <v>0</v>
      </c>
      <c r="AB14" s="207">
        <v>0</v>
      </c>
      <c r="AC14" s="207">
        <v>0</v>
      </c>
      <c r="AD14" s="188">
        <f t="shared" si="0"/>
        <v>13786</v>
      </c>
    </row>
    <row r="15" spans="1:30" s="144" customFormat="1" ht="20.25">
      <c r="A15" s="174" t="s">
        <v>104</v>
      </c>
      <c r="B15" s="178" t="s">
        <v>459</v>
      </c>
      <c r="C15" s="207">
        <v>610</v>
      </c>
      <c r="D15" s="207">
        <v>4053</v>
      </c>
      <c r="E15" s="207">
        <v>1134</v>
      </c>
      <c r="F15" s="207">
        <v>21</v>
      </c>
      <c r="G15" s="207">
        <v>206</v>
      </c>
      <c r="H15" s="207">
        <v>357</v>
      </c>
      <c r="I15" s="207">
        <v>945</v>
      </c>
      <c r="J15" s="207">
        <v>3677.5422299999996</v>
      </c>
      <c r="K15" s="207">
        <v>1481</v>
      </c>
      <c r="L15" s="207">
        <v>0</v>
      </c>
      <c r="M15" s="207">
        <v>100</v>
      </c>
      <c r="N15" s="207">
        <v>1963</v>
      </c>
      <c r="O15" s="207">
        <v>73</v>
      </c>
      <c r="P15" s="207">
        <v>600.1751899999999</v>
      </c>
      <c r="Q15" s="207">
        <v>0.8196599999999999</v>
      </c>
      <c r="R15" s="207">
        <v>0</v>
      </c>
      <c r="S15" s="207">
        <v>91</v>
      </c>
      <c r="T15" s="207">
        <v>0</v>
      </c>
      <c r="U15" s="207">
        <v>0</v>
      </c>
      <c r="V15" s="207">
        <v>0</v>
      </c>
      <c r="W15" s="207">
        <v>31</v>
      </c>
      <c r="X15" s="207">
        <v>0</v>
      </c>
      <c r="Y15" s="207">
        <v>0</v>
      </c>
      <c r="Z15" s="207">
        <v>0</v>
      </c>
      <c r="AA15" s="207">
        <v>0</v>
      </c>
      <c r="AB15" s="207">
        <v>0</v>
      </c>
      <c r="AC15" s="207">
        <v>0</v>
      </c>
      <c r="AD15" s="188">
        <f t="shared" si="0"/>
        <v>15343.537079999998</v>
      </c>
    </row>
    <row r="16" spans="1:30" s="144" customFormat="1" ht="20.25">
      <c r="A16" s="177" t="s">
        <v>105</v>
      </c>
      <c r="B16" s="178" t="s">
        <v>460</v>
      </c>
      <c r="C16" s="207">
        <v>0</v>
      </c>
      <c r="D16" s="207">
        <v>0</v>
      </c>
      <c r="E16" s="207">
        <v>0</v>
      </c>
      <c r="F16" s="207">
        <v>0</v>
      </c>
      <c r="G16" s="207">
        <v>0</v>
      </c>
      <c r="H16" s="207">
        <v>0</v>
      </c>
      <c r="I16" s="207">
        <v>0</v>
      </c>
      <c r="J16" s="207">
        <v>0</v>
      </c>
      <c r="K16" s="207">
        <v>0</v>
      </c>
      <c r="L16" s="207">
        <v>0</v>
      </c>
      <c r="M16" s="207">
        <v>0</v>
      </c>
      <c r="N16" s="207">
        <v>0</v>
      </c>
      <c r="O16" s="207">
        <v>0</v>
      </c>
      <c r="P16" s="207">
        <v>0</v>
      </c>
      <c r="Q16" s="207">
        <v>0</v>
      </c>
      <c r="R16" s="207">
        <v>0</v>
      </c>
      <c r="S16" s="207">
        <v>0</v>
      </c>
      <c r="T16" s="207">
        <v>0</v>
      </c>
      <c r="U16" s="207">
        <v>0</v>
      </c>
      <c r="V16" s="207">
        <v>0</v>
      </c>
      <c r="W16" s="207">
        <v>0</v>
      </c>
      <c r="X16" s="207">
        <v>0</v>
      </c>
      <c r="Y16" s="207">
        <v>0</v>
      </c>
      <c r="Z16" s="207">
        <v>0</v>
      </c>
      <c r="AA16" s="207">
        <v>0</v>
      </c>
      <c r="AB16" s="207">
        <v>0</v>
      </c>
      <c r="AC16" s="207">
        <v>0</v>
      </c>
      <c r="AD16" s="188">
        <f t="shared" si="0"/>
        <v>0</v>
      </c>
    </row>
    <row r="17" spans="1:30" s="144" customFormat="1" ht="20.25">
      <c r="A17" s="179" t="s">
        <v>419</v>
      </c>
      <c r="B17" s="178" t="s">
        <v>461</v>
      </c>
      <c r="C17" s="207">
        <v>0</v>
      </c>
      <c r="D17" s="207">
        <v>0</v>
      </c>
      <c r="E17" s="207">
        <v>0</v>
      </c>
      <c r="F17" s="207">
        <v>0</v>
      </c>
      <c r="G17" s="207">
        <v>0</v>
      </c>
      <c r="H17" s="207">
        <v>0</v>
      </c>
      <c r="I17" s="207">
        <v>0</v>
      </c>
      <c r="J17" s="207">
        <v>0</v>
      </c>
      <c r="K17" s="207">
        <v>0</v>
      </c>
      <c r="L17" s="207">
        <v>0</v>
      </c>
      <c r="M17" s="207">
        <v>0</v>
      </c>
      <c r="N17" s="207">
        <v>0</v>
      </c>
      <c r="O17" s="207">
        <v>0</v>
      </c>
      <c r="P17" s="207">
        <v>0</v>
      </c>
      <c r="Q17" s="207">
        <v>0</v>
      </c>
      <c r="R17" s="207">
        <v>0</v>
      </c>
      <c r="S17" s="207">
        <v>0</v>
      </c>
      <c r="T17" s="207">
        <v>0</v>
      </c>
      <c r="U17" s="207">
        <v>0</v>
      </c>
      <c r="V17" s="207">
        <v>0</v>
      </c>
      <c r="W17" s="207">
        <v>0</v>
      </c>
      <c r="X17" s="207">
        <v>0</v>
      </c>
      <c r="Y17" s="207">
        <v>0</v>
      </c>
      <c r="Z17" s="207">
        <v>0</v>
      </c>
      <c r="AA17" s="207">
        <v>0</v>
      </c>
      <c r="AB17" s="207">
        <v>0</v>
      </c>
      <c r="AC17" s="207">
        <v>0</v>
      </c>
      <c r="AD17" s="188">
        <f t="shared" si="0"/>
        <v>0</v>
      </c>
    </row>
    <row r="18" spans="1:30" s="144" customFormat="1" ht="20.25">
      <c r="A18" s="179" t="s">
        <v>462</v>
      </c>
      <c r="B18" s="178" t="s">
        <v>420</v>
      </c>
      <c r="C18" s="207">
        <v>-75474</v>
      </c>
      <c r="D18" s="207">
        <v>-60986</v>
      </c>
      <c r="E18" s="207">
        <v>-80685</v>
      </c>
      <c r="F18" s="207">
        <v>-47816</v>
      </c>
      <c r="G18" s="207">
        <v>-2003</v>
      </c>
      <c r="H18" s="207">
        <v>-28650</v>
      </c>
      <c r="I18" s="207">
        <v>-71716</v>
      </c>
      <c r="J18" s="207">
        <v>-50187.59142</v>
      </c>
      <c r="K18" s="207">
        <v>-1029</v>
      </c>
      <c r="L18" s="207">
        <v>-77132</v>
      </c>
      <c r="M18" s="207">
        <v>-46866</v>
      </c>
      <c r="N18" s="207">
        <v>-47694</v>
      </c>
      <c r="O18" s="207">
        <v>-5525</v>
      </c>
      <c r="P18" s="207">
        <v>-2739.7313599999998</v>
      </c>
      <c r="Q18" s="207">
        <v>-243.67753999999996</v>
      </c>
      <c r="R18" s="207">
        <v>-1494</v>
      </c>
      <c r="S18" s="207">
        <v>-6206</v>
      </c>
      <c r="T18" s="207">
        <v>-15347</v>
      </c>
      <c r="U18" s="207">
        <v>-1102</v>
      </c>
      <c r="V18" s="207">
        <v>-5562</v>
      </c>
      <c r="W18" s="207">
        <v>-222</v>
      </c>
      <c r="X18" s="207">
        <v>-1545.448</v>
      </c>
      <c r="Y18" s="207">
        <v>-207</v>
      </c>
      <c r="Z18" s="207">
        <v>-415</v>
      </c>
      <c r="AA18" s="207">
        <v>-246</v>
      </c>
      <c r="AB18" s="207">
        <v>0</v>
      </c>
      <c r="AC18" s="207">
        <v>-5161</v>
      </c>
      <c r="AD18" s="188">
        <f t="shared" si="0"/>
        <v>-636254.4483199999</v>
      </c>
    </row>
    <row r="19" spans="1:30" s="144" customFormat="1" ht="20.25">
      <c r="A19" s="179" t="s">
        <v>463</v>
      </c>
      <c r="B19" s="178" t="s">
        <v>464</v>
      </c>
      <c r="C19" s="207">
        <v>26881</v>
      </c>
      <c r="D19" s="207">
        <v>4146</v>
      </c>
      <c r="E19" s="207">
        <v>20527</v>
      </c>
      <c r="F19" s="207">
        <v>30404</v>
      </c>
      <c r="G19" s="207">
        <v>1664</v>
      </c>
      <c r="H19" s="207">
        <v>17704</v>
      </c>
      <c r="I19" s="207">
        <v>6986</v>
      </c>
      <c r="J19" s="207">
        <v>2714.67792</v>
      </c>
      <c r="K19" s="207">
        <v>47</v>
      </c>
      <c r="L19" s="207">
        <v>33351</v>
      </c>
      <c r="M19" s="207">
        <v>20730</v>
      </c>
      <c r="N19" s="207">
        <v>4915</v>
      </c>
      <c r="O19" s="207">
        <v>3650</v>
      </c>
      <c r="P19" s="207">
        <v>38.07414</v>
      </c>
      <c r="Q19" s="207">
        <v>0</v>
      </c>
      <c r="R19" s="207">
        <v>0</v>
      </c>
      <c r="S19" s="207">
        <v>0</v>
      </c>
      <c r="T19" s="207">
        <v>0</v>
      </c>
      <c r="U19" s="207">
        <v>0</v>
      </c>
      <c r="V19" s="207">
        <v>0</v>
      </c>
      <c r="W19" s="207">
        <v>0</v>
      </c>
      <c r="X19" s="207">
        <v>0</v>
      </c>
      <c r="Y19" s="207">
        <v>2</v>
      </c>
      <c r="Z19" s="207">
        <v>0</v>
      </c>
      <c r="AA19" s="207">
        <v>0</v>
      </c>
      <c r="AB19" s="207">
        <v>0</v>
      </c>
      <c r="AC19" s="207">
        <v>370</v>
      </c>
      <c r="AD19" s="188">
        <f t="shared" si="0"/>
        <v>174129.75206</v>
      </c>
    </row>
    <row r="20" spans="1:30" s="144" customFormat="1" ht="20.25">
      <c r="A20" s="180"/>
      <c r="B20" s="179" t="s">
        <v>465</v>
      </c>
      <c r="C20" s="207">
        <v>-48593</v>
      </c>
      <c r="D20" s="207">
        <v>-56840</v>
      </c>
      <c r="E20" s="207">
        <v>-60158</v>
      </c>
      <c r="F20" s="207">
        <v>-17412</v>
      </c>
      <c r="G20" s="207">
        <v>-339</v>
      </c>
      <c r="H20" s="207">
        <v>-10946</v>
      </c>
      <c r="I20" s="207">
        <v>-64730</v>
      </c>
      <c r="J20" s="207">
        <v>-47472.913499999995</v>
      </c>
      <c r="K20" s="207">
        <v>-982</v>
      </c>
      <c r="L20" s="207">
        <v>-43781</v>
      </c>
      <c r="M20" s="207">
        <v>-26136</v>
      </c>
      <c r="N20" s="207">
        <v>-42779</v>
      </c>
      <c r="O20" s="207">
        <v>-1875</v>
      </c>
      <c r="P20" s="207">
        <v>-2701.6572199999996</v>
      </c>
      <c r="Q20" s="207">
        <v>-243.67753999999996</v>
      </c>
      <c r="R20" s="207">
        <v>-1494</v>
      </c>
      <c r="S20" s="207">
        <v>-6206</v>
      </c>
      <c r="T20" s="207">
        <v>-15347</v>
      </c>
      <c r="U20" s="207">
        <v>-1102</v>
      </c>
      <c r="V20" s="207">
        <v>-5562</v>
      </c>
      <c r="W20" s="207">
        <v>-222</v>
      </c>
      <c r="X20" s="207">
        <v>-1545.448</v>
      </c>
      <c r="Y20" s="207">
        <v>-205</v>
      </c>
      <c r="Z20" s="207">
        <v>-415</v>
      </c>
      <c r="AA20" s="207">
        <v>-246</v>
      </c>
      <c r="AB20" s="207">
        <v>0</v>
      </c>
      <c r="AC20" s="207">
        <v>-4791</v>
      </c>
      <c r="AD20" s="188">
        <f t="shared" si="0"/>
        <v>-462124.69626</v>
      </c>
    </row>
    <row r="21" spans="1:30" s="144" customFormat="1" ht="20.25">
      <c r="A21" s="179" t="s">
        <v>421</v>
      </c>
      <c r="B21" s="178" t="s">
        <v>466</v>
      </c>
      <c r="C21" s="207">
        <v>-7515</v>
      </c>
      <c r="D21" s="207">
        <v>-22435</v>
      </c>
      <c r="E21" s="207">
        <v>-2612</v>
      </c>
      <c r="F21" s="207">
        <v>10642</v>
      </c>
      <c r="G21" s="207">
        <v>-643</v>
      </c>
      <c r="H21" s="207">
        <v>3234</v>
      </c>
      <c r="I21" s="207">
        <v>-34246</v>
      </c>
      <c r="J21" s="207">
        <v>-10557.752280000017</v>
      </c>
      <c r="K21" s="207">
        <v>968</v>
      </c>
      <c r="L21" s="207">
        <v>-22269</v>
      </c>
      <c r="M21" s="207">
        <v>-2427</v>
      </c>
      <c r="N21" s="207">
        <v>-18536</v>
      </c>
      <c r="O21" s="207">
        <v>3855</v>
      </c>
      <c r="P21" s="207">
        <v>-1001.5328100000042</v>
      </c>
      <c r="Q21" s="207">
        <v>-3.387</v>
      </c>
      <c r="R21" s="207">
        <v>-2</v>
      </c>
      <c r="S21" s="207">
        <v>137</v>
      </c>
      <c r="T21" s="207">
        <v>-12009</v>
      </c>
      <c r="U21" s="207">
        <v>-28</v>
      </c>
      <c r="V21" s="207">
        <v>129</v>
      </c>
      <c r="W21" s="207">
        <v>-5</v>
      </c>
      <c r="X21" s="207">
        <v>92.122</v>
      </c>
      <c r="Y21" s="207">
        <v>7</v>
      </c>
      <c r="Z21" s="207">
        <v>-56</v>
      </c>
      <c r="AA21" s="207">
        <v>-5</v>
      </c>
      <c r="AB21" s="207">
        <v>0</v>
      </c>
      <c r="AC21" s="207">
        <v>-3323</v>
      </c>
      <c r="AD21" s="188">
        <f t="shared" si="0"/>
        <v>-118609.55009000002</v>
      </c>
    </row>
    <row r="22" spans="1:30" s="144" customFormat="1" ht="20.25">
      <c r="A22" s="179" t="s">
        <v>453</v>
      </c>
      <c r="B22" s="178" t="s">
        <v>761</v>
      </c>
      <c r="C22" s="207">
        <v>13683</v>
      </c>
      <c r="D22" s="207">
        <v>19846</v>
      </c>
      <c r="E22" s="207">
        <v>2936</v>
      </c>
      <c r="F22" s="207">
        <v>-9229</v>
      </c>
      <c r="G22" s="207">
        <v>256</v>
      </c>
      <c r="H22" s="207">
        <v>-2892</v>
      </c>
      <c r="I22" s="207">
        <v>27664</v>
      </c>
      <c r="J22" s="207">
        <v>9095.056299999975</v>
      </c>
      <c r="K22" s="207">
        <v>601</v>
      </c>
      <c r="L22" s="207">
        <v>14236</v>
      </c>
      <c r="M22" s="207">
        <v>2700</v>
      </c>
      <c r="N22" s="207">
        <v>13185</v>
      </c>
      <c r="O22" s="207">
        <v>-4020</v>
      </c>
      <c r="P22" s="207">
        <v>-381.04193999999995</v>
      </c>
      <c r="Q22" s="207">
        <v>0</v>
      </c>
      <c r="R22" s="207">
        <v>0</v>
      </c>
      <c r="S22" s="207">
        <v>0</v>
      </c>
      <c r="T22" s="207">
        <v>0</v>
      </c>
      <c r="U22" s="207">
        <v>0</v>
      </c>
      <c r="V22" s="207">
        <v>0</v>
      </c>
      <c r="W22" s="207">
        <v>0</v>
      </c>
      <c r="X22" s="207">
        <v>0</v>
      </c>
      <c r="Y22" s="207">
        <v>13</v>
      </c>
      <c r="Z22" s="207">
        <v>0</v>
      </c>
      <c r="AA22" s="207">
        <v>0</v>
      </c>
      <c r="AB22" s="207">
        <v>0</v>
      </c>
      <c r="AC22" s="207">
        <v>130</v>
      </c>
      <c r="AD22" s="188">
        <f t="shared" si="0"/>
        <v>87823.01435999997</v>
      </c>
    </row>
    <row r="23" spans="1:30" s="144" customFormat="1" ht="20.25">
      <c r="A23" s="180"/>
      <c r="B23" s="181" t="s">
        <v>467</v>
      </c>
      <c r="C23" s="207">
        <v>-42425</v>
      </c>
      <c r="D23" s="207">
        <v>-59429</v>
      </c>
      <c r="E23" s="207">
        <v>-59834</v>
      </c>
      <c r="F23" s="207">
        <v>-15999</v>
      </c>
      <c r="G23" s="207">
        <v>-726</v>
      </c>
      <c r="H23" s="207">
        <v>-10604</v>
      </c>
      <c r="I23" s="207">
        <v>-71312</v>
      </c>
      <c r="J23" s="207">
        <v>-48935.609480000036</v>
      </c>
      <c r="K23" s="207">
        <v>587</v>
      </c>
      <c r="L23" s="207">
        <v>-51814</v>
      </c>
      <c r="M23" s="207">
        <v>-25863</v>
      </c>
      <c r="N23" s="207">
        <v>-48130</v>
      </c>
      <c r="O23" s="207">
        <v>-2040</v>
      </c>
      <c r="P23" s="207">
        <v>-4084.231970000004</v>
      </c>
      <c r="Q23" s="207">
        <v>-247.06453999999997</v>
      </c>
      <c r="R23" s="207">
        <v>-1496</v>
      </c>
      <c r="S23" s="207">
        <v>-6069</v>
      </c>
      <c r="T23" s="207">
        <v>-27356</v>
      </c>
      <c r="U23" s="207">
        <v>-1130</v>
      </c>
      <c r="V23" s="207">
        <v>-5433</v>
      </c>
      <c r="W23" s="207">
        <v>-227</v>
      </c>
      <c r="X23" s="207">
        <v>-1453.326</v>
      </c>
      <c r="Y23" s="207">
        <v>-185</v>
      </c>
      <c r="Z23" s="207">
        <v>-471</v>
      </c>
      <c r="AA23" s="207">
        <v>-251</v>
      </c>
      <c r="AB23" s="207">
        <v>0</v>
      </c>
      <c r="AC23" s="207">
        <v>-7984</v>
      </c>
      <c r="AD23" s="188">
        <f t="shared" si="0"/>
        <v>-492911.23199000006</v>
      </c>
    </row>
    <row r="24" spans="1:30" s="144" customFormat="1" ht="31.5">
      <c r="A24" s="177" t="s">
        <v>106</v>
      </c>
      <c r="B24" s="178" t="s">
        <v>468</v>
      </c>
      <c r="C24" s="207">
        <v>0</v>
      </c>
      <c r="D24" s="207">
        <v>0</v>
      </c>
      <c r="E24" s="207">
        <v>0</v>
      </c>
      <c r="F24" s="207">
        <v>0</v>
      </c>
      <c r="G24" s="207">
        <v>0</v>
      </c>
      <c r="H24" s="207">
        <v>0</v>
      </c>
      <c r="I24" s="207">
        <v>0</v>
      </c>
      <c r="J24" s="207">
        <v>0</v>
      </c>
      <c r="K24" s="207">
        <v>0</v>
      </c>
      <c r="L24" s="207">
        <v>0</v>
      </c>
      <c r="M24" s="207">
        <v>0</v>
      </c>
      <c r="N24" s="207">
        <v>0</v>
      </c>
      <c r="O24" s="207">
        <v>0</v>
      </c>
      <c r="P24" s="207">
        <v>0</v>
      </c>
      <c r="Q24" s="207">
        <v>0</v>
      </c>
      <c r="R24" s="207">
        <v>0</v>
      </c>
      <c r="S24" s="207">
        <v>0</v>
      </c>
      <c r="T24" s="207">
        <v>0</v>
      </c>
      <c r="U24" s="207">
        <v>0</v>
      </c>
      <c r="V24" s="207">
        <v>0</v>
      </c>
      <c r="W24" s="207">
        <v>0</v>
      </c>
      <c r="X24" s="207">
        <v>0</v>
      </c>
      <c r="Y24" s="207">
        <v>0</v>
      </c>
      <c r="Z24" s="207">
        <v>0</v>
      </c>
      <c r="AA24" s="207">
        <v>0</v>
      </c>
      <c r="AB24" s="207">
        <v>0</v>
      </c>
      <c r="AC24" s="207">
        <v>0</v>
      </c>
      <c r="AD24" s="188">
        <f t="shared" si="0"/>
        <v>0</v>
      </c>
    </row>
    <row r="25" spans="1:30" s="144" customFormat="1" ht="20.25">
      <c r="A25" s="179" t="s">
        <v>419</v>
      </c>
      <c r="B25" s="178" t="s">
        <v>469</v>
      </c>
      <c r="C25" s="207">
        <v>11281</v>
      </c>
      <c r="D25" s="207">
        <v>1093</v>
      </c>
      <c r="E25" s="207">
        <v>0</v>
      </c>
      <c r="F25" s="207">
        <v>0</v>
      </c>
      <c r="G25" s="207">
        <v>44</v>
      </c>
      <c r="H25" s="207">
        <v>1976</v>
      </c>
      <c r="I25" s="207">
        <v>13068</v>
      </c>
      <c r="J25" s="207">
        <v>0</v>
      </c>
      <c r="K25" s="207">
        <v>1041</v>
      </c>
      <c r="L25" s="207">
        <v>0</v>
      </c>
      <c r="M25" s="207">
        <v>0</v>
      </c>
      <c r="N25" s="207">
        <v>-84</v>
      </c>
      <c r="O25" s="207">
        <v>0</v>
      </c>
      <c r="P25" s="207">
        <v>-101.92051000000025</v>
      </c>
      <c r="Q25" s="207">
        <v>0</v>
      </c>
      <c r="R25" s="207">
        <v>0</v>
      </c>
      <c r="S25" s="207">
        <v>0</v>
      </c>
      <c r="T25" s="207">
        <v>0</v>
      </c>
      <c r="U25" s="207">
        <v>0</v>
      </c>
      <c r="V25" s="207">
        <v>-20</v>
      </c>
      <c r="W25" s="207">
        <v>11</v>
      </c>
      <c r="X25" s="207">
        <v>0</v>
      </c>
      <c r="Y25" s="207">
        <v>0</v>
      </c>
      <c r="Z25" s="207">
        <v>0</v>
      </c>
      <c r="AA25" s="207">
        <v>0</v>
      </c>
      <c r="AB25" s="207">
        <v>0</v>
      </c>
      <c r="AC25" s="207">
        <v>46</v>
      </c>
      <c r="AD25" s="188">
        <f t="shared" si="0"/>
        <v>28354.07949</v>
      </c>
    </row>
    <row r="26" spans="1:30" s="144" customFormat="1" ht="20.25">
      <c r="A26" s="179" t="s">
        <v>421</v>
      </c>
      <c r="B26" s="178" t="s">
        <v>470</v>
      </c>
      <c r="C26" s="207">
        <v>-188</v>
      </c>
      <c r="D26" s="207">
        <v>0</v>
      </c>
      <c r="E26" s="207">
        <v>0</v>
      </c>
      <c r="F26" s="207">
        <v>0</v>
      </c>
      <c r="G26" s="207">
        <v>0</v>
      </c>
      <c r="H26" s="207">
        <v>-988</v>
      </c>
      <c r="I26" s="207">
        <v>0</v>
      </c>
      <c r="J26" s="207">
        <v>0</v>
      </c>
      <c r="K26" s="207">
        <v>-13</v>
      </c>
      <c r="L26" s="207">
        <v>0</v>
      </c>
      <c r="M26" s="207">
        <v>0</v>
      </c>
      <c r="N26" s="207">
        <v>0</v>
      </c>
      <c r="O26" s="207">
        <v>0</v>
      </c>
      <c r="P26" s="207">
        <v>0</v>
      </c>
      <c r="Q26" s="207">
        <v>0</v>
      </c>
      <c r="R26" s="207">
        <v>0</v>
      </c>
      <c r="S26" s="207">
        <v>0</v>
      </c>
      <c r="T26" s="207">
        <v>0</v>
      </c>
      <c r="U26" s="207">
        <v>0</v>
      </c>
      <c r="V26" s="207">
        <v>0</v>
      </c>
      <c r="W26" s="207">
        <v>0</v>
      </c>
      <c r="X26" s="207">
        <v>0</v>
      </c>
      <c r="Y26" s="207">
        <v>0</v>
      </c>
      <c r="Z26" s="207">
        <v>0</v>
      </c>
      <c r="AA26" s="207">
        <v>0</v>
      </c>
      <c r="AB26" s="207">
        <v>0</v>
      </c>
      <c r="AC26" s="207">
        <v>0</v>
      </c>
      <c r="AD26" s="188">
        <f t="shared" si="0"/>
        <v>-1189</v>
      </c>
    </row>
    <row r="27" spans="1:30" s="144" customFormat="1" ht="20.25">
      <c r="A27" s="177"/>
      <c r="B27" s="181" t="s">
        <v>471</v>
      </c>
      <c r="C27" s="207">
        <v>11093</v>
      </c>
      <c r="D27" s="207">
        <v>1093</v>
      </c>
      <c r="E27" s="207">
        <v>0</v>
      </c>
      <c r="F27" s="207">
        <v>0</v>
      </c>
      <c r="G27" s="207">
        <v>44</v>
      </c>
      <c r="H27" s="207">
        <v>988</v>
      </c>
      <c r="I27" s="207">
        <v>13068</v>
      </c>
      <c r="J27" s="207">
        <v>0</v>
      </c>
      <c r="K27" s="207">
        <v>1028</v>
      </c>
      <c r="L27" s="207">
        <v>0</v>
      </c>
      <c r="M27" s="207">
        <v>0</v>
      </c>
      <c r="N27" s="207">
        <v>-84</v>
      </c>
      <c r="O27" s="207">
        <v>0</v>
      </c>
      <c r="P27" s="207">
        <v>-101.92051000000025</v>
      </c>
      <c r="Q27" s="207">
        <v>0</v>
      </c>
      <c r="R27" s="207">
        <v>0</v>
      </c>
      <c r="S27" s="207">
        <v>0</v>
      </c>
      <c r="T27" s="207">
        <v>0</v>
      </c>
      <c r="U27" s="207">
        <v>0</v>
      </c>
      <c r="V27" s="207">
        <v>-20</v>
      </c>
      <c r="W27" s="207">
        <v>11</v>
      </c>
      <c r="X27" s="207">
        <v>0</v>
      </c>
      <c r="Y27" s="207">
        <v>0</v>
      </c>
      <c r="Z27" s="207">
        <v>0</v>
      </c>
      <c r="AA27" s="207">
        <v>0</v>
      </c>
      <c r="AB27" s="207">
        <v>0</v>
      </c>
      <c r="AC27" s="207">
        <v>46</v>
      </c>
      <c r="AD27" s="188">
        <f t="shared" si="0"/>
        <v>27165.07949</v>
      </c>
    </row>
    <row r="28" spans="1:30" s="144" customFormat="1" ht="31.5">
      <c r="A28" s="177" t="s">
        <v>107</v>
      </c>
      <c r="B28" s="178" t="s">
        <v>532</v>
      </c>
      <c r="C28" s="207">
        <v>-147</v>
      </c>
      <c r="D28" s="207">
        <v>-762</v>
      </c>
      <c r="E28" s="207">
        <v>0</v>
      </c>
      <c r="F28" s="207">
        <v>0</v>
      </c>
      <c r="G28" s="207">
        <v>-101</v>
      </c>
      <c r="H28" s="207">
        <v>-1753</v>
      </c>
      <c r="I28" s="207">
        <v>-350</v>
      </c>
      <c r="J28" s="207">
        <v>0</v>
      </c>
      <c r="K28" s="207">
        <v>-3088</v>
      </c>
      <c r="L28" s="207">
        <v>0</v>
      </c>
      <c r="M28" s="207">
        <v>0</v>
      </c>
      <c r="N28" s="207">
        <v>-517</v>
      </c>
      <c r="O28" s="207">
        <v>-196</v>
      </c>
      <c r="P28" s="207">
        <v>0</v>
      </c>
      <c r="Q28" s="207">
        <v>0</v>
      </c>
      <c r="R28" s="207">
        <v>-21</v>
      </c>
      <c r="S28" s="207">
        <v>0</v>
      </c>
      <c r="T28" s="207">
        <v>0</v>
      </c>
      <c r="U28" s="207">
        <v>0</v>
      </c>
      <c r="V28" s="207">
        <v>0</v>
      </c>
      <c r="W28" s="207">
        <v>0</v>
      </c>
      <c r="X28" s="207">
        <v>0</v>
      </c>
      <c r="Y28" s="207">
        <v>0</v>
      </c>
      <c r="Z28" s="207">
        <v>0</v>
      </c>
      <c r="AA28" s="207">
        <v>0</v>
      </c>
      <c r="AB28" s="207">
        <v>0</v>
      </c>
      <c r="AC28" s="207">
        <v>-12</v>
      </c>
      <c r="AD28" s="188">
        <f t="shared" si="0"/>
        <v>-6947</v>
      </c>
    </row>
    <row r="29" spans="1:30" s="144" customFormat="1" ht="20.25">
      <c r="A29" s="177" t="s">
        <v>108</v>
      </c>
      <c r="B29" s="178" t="s">
        <v>472</v>
      </c>
      <c r="C29" s="207">
        <v>0</v>
      </c>
      <c r="D29" s="207">
        <v>0</v>
      </c>
      <c r="E29" s="207">
        <v>0</v>
      </c>
      <c r="F29" s="207">
        <v>0</v>
      </c>
      <c r="G29" s="207">
        <v>0</v>
      </c>
      <c r="H29" s="207">
        <v>0</v>
      </c>
      <c r="I29" s="207">
        <v>0</v>
      </c>
      <c r="J29" s="207">
        <v>0</v>
      </c>
      <c r="K29" s="207">
        <v>0</v>
      </c>
      <c r="L29" s="207">
        <v>0</v>
      </c>
      <c r="M29" s="207">
        <v>0</v>
      </c>
      <c r="N29" s="207">
        <v>0</v>
      </c>
      <c r="O29" s="207">
        <v>0</v>
      </c>
      <c r="P29" s="207">
        <v>0</v>
      </c>
      <c r="Q29" s="207">
        <v>0</v>
      </c>
      <c r="R29" s="207">
        <v>0</v>
      </c>
      <c r="S29" s="207">
        <v>0</v>
      </c>
      <c r="T29" s="207">
        <v>0</v>
      </c>
      <c r="U29" s="207">
        <v>0</v>
      </c>
      <c r="V29" s="207">
        <v>0</v>
      </c>
      <c r="W29" s="207">
        <v>0</v>
      </c>
      <c r="X29" s="207">
        <v>0</v>
      </c>
      <c r="Y29" s="207">
        <v>0</v>
      </c>
      <c r="Z29" s="207">
        <v>0</v>
      </c>
      <c r="AA29" s="207">
        <v>0</v>
      </c>
      <c r="AB29" s="207">
        <v>0</v>
      </c>
      <c r="AC29" s="207">
        <v>0</v>
      </c>
      <c r="AD29" s="188">
        <f t="shared" si="0"/>
        <v>0</v>
      </c>
    </row>
    <row r="30" spans="1:30" s="144" customFormat="1" ht="20.25">
      <c r="A30" s="179" t="s">
        <v>419</v>
      </c>
      <c r="B30" s="178" t="s">
        <v>473</v>
      </c>
      <c r="C30" s="207">
        <v>-30885</v>
      </c>
      <c r="D30" s="207">
        <v>-26407</v>
      </c>
      <c r="E30" s="207">
        <v>-34045</v>
      </c>
      <c r="F30" s="207">
        <v>-19115</v>
      </c>
      <c r="G30" s="207">
        <v>-816</v>
      </c>
      <c r="H30" s="207">
        <v>-9723</v>
      </c>
      <c r="I30" s="207">
        <v>-34883</v>
      </c>
      <c r="J30" s="207">
        <v>-28147.266964519997</v>
      </c>
      <c r="K30" s="207">
        <v>-147</v>
      </c>
      <c r="L30" s="207">
        <v>-36672</v>
      </c>
      <c r="M30" s="207">
        <v>-19071</v>
      </c>
      <c r="N30" s="207">
        <v>-22382</v>
      </c>
      <c r="O30" s="207">
        <v>-4327</v>
      </c>
      <c r="P30" s="207">
        <v>-3717.1850399999994</v>
      </c>
      <c r="Q30" s="207">
        <v>-1210.71065</v>
      </c>
      <c r="R30" s="207">
        <v>-389</v>
      </c>
      <c r="S30" s="207">
        <v>-2183</v>
      </c>
      <c r="T30" s="207">
        <v>-12156</v>
      </c>
      <c r="U30" s="207">
        <v>-215</v>
      </c>
      <c r="V30" s="207">
        <v>-817</v>
      </c>
      <c r="W30" s="207">
        <v>-23</v>
      </c>
      <c r="X30" s="207">
        <v>-164.983</v>
      </c>
      <c r="Y30" s="207">
        <v>-300</v>
      </c>
      <c r="Z30" s="207">
        <v>-214</v>
      </c>
      <c r="AA30" s="207">
        <v>-1</v>
      </c>
      <c r="AB30" s="207">
        <v>0</v>
      </c>
      <c r="AC30" s="207">
        <v>-4611</v>
      </c>
      <c r="AD30" s="188">
        <f t="shared" si="0"/>
        <v>-292622.14565452</v>
      </c>
    </row>
    <row r="31" spans="1:30" s="144" customFormat="1" ht="20.25">
      <c r="A31" s="179" t="s">
        <v>421</v>
      </c>
      <c r="B31" s="178" t="s">
        <v>474</v>
      </c>
      <c r="C31" s="207">
        <v>0</v>
      </c>
      <c r="D31" s="207">
        <v>0</v>
      </c>
      <c r="E31" s="207">
        <v>4028</v>
      </c>
      <c r="F31" s="207">
        <v>0</v>
      </c>
      <c r="G31" s="207">
        <v>0</v>
      </c>
      <c r="H31" s="207">
        <v>0</v>
      </c>
      <c r="I31" s="207">
        <v>0</v>
      </c>
      <c r="J31" s="207">
        <v>0</v>
      </c>
      <c r="K31" s="207">
        <v>0</v>
      </c>
      <c r="L31" s="207">
        <v>-4941</v>
      </c>
      <c r="M31" s="207">
        <v>0</v>
      </c>
      <c r="N31" s="207">
        <v>0</v>
      </c>
      <c r="O31" s="207">
        <v>0</v>
      </c>
      <c r="P31" s="207">
        <v>2555.2301099999995</v>
      </c>
      <c r="Q31" s="207">
        <v>-26.685</v>
      </c>
      <c r="R31" s="207">
        <v>0</v>
      </c>
      <c r="S31" s="207">
        <v>0</v>
      </c>
      <c r="T31" s="207">
        <v>0</v>
      </c>
      <c r="U31" s="207">
        <v>0</v>
      </c>
      <c r="V31" s="207">
        <v>0</v>
      </c>
      <c r="W31" s="207">
        <v>0</v>
      </c>
      <c r="X31" s="207">
        <v>0</v>
      </c>
      <c r="Y31" s="207">
        <v>0</v>
      </c>
      <c r="Z31" s="207">
        <v>0</v>
      </c>
      <c r="AA31" s="207">
        <v>0</v>
      </c>
      <c r="AB31" s="207">
        <v>0</v>
      </c>
      <c r="AC31" s="207">
        <v>0</v>
      </c>
      <c r="AD31" s="188">
        <f t="shared" si="0"/>
        <v>1615.5451099999996</v>
      </c>
    </row>
    <row r="32" spans="1:30" s="144" customFormat="1" ht="20.25">
      <c r="A32" s="179" t="s">
        <v>453</v>
      </c>
      <c r="B32" s="178" t="s">
        <v>475</v>
      </c>
      <c r="C32" s="207">
        <v>-22099</v>
      </c>
      <c r="D32" s="207">
        <v>-11796</v>
      </c>
      <c r="E32" s="207">
        <v>-13418</v>
      </c>
      <c r="F32" s="207">
        <v>-10182</v>
      </c>
      <c r="G32" s="207">
        <v>-1232</v>
      </c>
      <c r="H32" s="207">
        <v>-8546</v>
      </c>
      <c r="I32" s="207">
        <v>-11583</v>
      </c>
      <c r="J32" s="207">
        <v>-8663</v>
      </c>
      <c r="K32" s="207">
        <v>-2934</v>
      </c>
      <c r="L32" s="207">
        <v>-7879</v>
      </c>
      <c r="M32" s="207">
        <v>-4571</v>
      </c>
      <c r="N32" s="207">
        <v>-12401</v>
      </c>
      <c r="O32" s="207">
        <v>-590</v>
      </c>
      <c r="P32" s="207">
        <v>-2949.0988800000005</v>
      </c>
      <c r="Q32" s="207">
        <v>-380.17875999999995</v>
      </c>
      <c r="R32" s="207">
        <v>-430</v>
      </c>
      <c r="S32" s="207">
        <v>-894</v>
      </c>
      <c r="T32" s="207">
        <v>-7966</v>
      </c>
      <c r="U32" s="207">
        <v>-468</v>
      </c>
      <c r="V32" s="207">
        <v>-945</v>
      </c>
      <c r="W32" s="207">
        <v>-731</v>
      </c>
      <c r="X32" s="207">
        <v>-356.962</v>
      </c>
      <c r="Y32" s="207">
        <v>-576</v>
      </c>
      <c r="Z32" s="207">
        <v>-284</v>
      </c>
      <c r="AA32" s="207">
        <v>-575</v>
      </c>
      <c r="AB32" s="207">
        <v>-420</v>
      </c>
      <c r="AC32" s="207">
        <v>-1872</v>
      </c>
      <c r="AD32" s="188">
        <f t="shared" si="0"/>
        <v>-134741.23963999999</v>
      </c>
    </row>
    <row r="33" spans="1:30" s="144" customFormat="1" ht="20.25">
      <c r="A33" s="179" t="s">
        <v>456</v>
      </c>
      <c r="B33" s="178" t="s">
        <v>476</v>
      </c>
      <c r="C33" s="207">
        <v>16535</v>
      </c>
      <c r="D33" s="207">
        <v>833</v>
      </c>
      <c r="E33" s="207">
        <v>5733</v>
      </c>
      <c r="F33" s="207">
        <v>21964</v>
      </c>
      <c r="G33" s="207">
        <v>512</v>
      </c>
      <c r="H33" s="207">
        <v>7063</v>
      </c>
      <c r="I33" s="207">
        <v>481</v>
      </c>
      <c r="J33" s="207">
        <v>1434.97301</v>
      </c>
      <c r="K33" s="207">
        <v>2030</v>
      </c>
      <c r="L33" s="207">
        <v>22547</v>
      </c>
      <c r="M33" s="207">
        <v>11260</v>
      </c>
      <c r="N33" s="207">
        <v>3279</v>
      </c>
      <c r="O33" s="207">
        <v>203</v>
      </c>
      <c r="P33" s="207">
        <v>1.29016</v>
      </c>
      <c r="Q33" s="207">
        <v>0</v>
      </c>
      <c r="R33" s="207">
        <v>0</v>
      </c>
      <c r="S33" s="207">
        <v>0</v>
      </c>
      <c r="T33" s="207">
        <v>56</v>
      </c>
      <c r="U33" s="207">
        <v>0</v>
      </c>
      <c r="V33" s="207">
        <v>0</v>
      </c>
      <c r="W33" s="207">
        <v>0</v>
      </c>
      <c r="X33" s="207">
        <v>0</v>
      </c>
      <c r="Y33" s="207">
        <v>60</v>
      </c>
      <c r="Z33" s="207">
        <v>0</v>
      </c>
      <c r="AA33" s="207">
        <v>0</v>
      </c>
      <c r="AB33" s="207">
        <v>0</v>
      </c>
      <c r="AC33" s="207">
        <v>301</v>
      </c>
      <c r="AD33" s="188">
        <f t="shared" si="0"/>
        <v>94293.26317</v>
      </c>
    </row>
    <row r="34" spans="1:30" s="144" customFormat="1" ht="20.25">
      <c r="A34" s="183"/>
      <c r="B34" s="181" t="s">
        <v>477</v>
      </c>
      <c r="C34" s="207">
        <v>-36449</v>
      </c>
      <c r="D34" s="207">
        <v>-37370</v>
      </c>
      <c r="E34" s="207">
        <v>-37702</v>
      </c>
      <c r="F34" s="207">
        <v>-7333</v>
      </c>
      <c r="G34" s="207">
        <v>-1536</v>
      </c>
      <c r="H34" s="207">
        <v>-11206</v>
      </c>
      <c r="I34" s="207">
        <v>-45985</v>
      </c>
      <c r="J34" s="207">
        <v>-35375.29395451999</v>
      </c>
      <c r="K34" s="207">
        <v>-1051</v>
      </c>
      <c r="L34" s="207">
        <v>-26945</v>
      </c>
      <c r="M34" s="207">
        <v>-12382</v>
      </c>
      <c r="N34" s="207">
        <v>-31504</v>
      </c>
      <c r="O34" s="207">
        <v>-4714</v>
      </c>
      <c r="P34" s="207">
        <v>-4109.763650000001</v>
      </c>
      <c r="Q34" s="207">
        <v>-1617.57441</v>
      </c>
      <c r="R34" s="207">
        <v>-819</v>
      </c>
      <c r="S34" s="207">
        <v>-3077</v>
      </c>
      <c r="T34" s="207">
        <v>-20066</v>
      </c>
      <c r="U34" s="207">
        <v>-683</v>
      </c>
      <c r="V34" s="207">
        <v>-1762</v>
      </c>
      <c r="W34" s="207">
        <v>-754</v>
      </c>
      <c r="X34" s="207">
        <v>-521.9449999999999</v>
      </c>
      <c r="Y34" s="207">
        <v>-816</v>
      </c>
      <c r="Z34" s="207">
        <v>-498</v>
      </c>
      <c r="AA34" s="207">
        <v>-576</v>
      </c>
      <c r="AB34" s="207">
        <v>-420</v>
      </c>
      <c r="AC34" s="207">
        <v>-6182</v>
      </c>
      <c r="AD34" s="188">
        <f t="shared" si="0"/>
        <v>-331454.57701452</v>
      </c>
    </row>
    <row r="35" spans="1:30" s="144" customFormat="1" ht="20.25">
      <c r="A35" s="177" t="s">
        <v>109</v>
      </c>
      <c r="B35" s="178" t="s">
        <v>478</v>
      </c>
      <c r="C35" s="207">
        <v>-9485</v>
      </c>
      <c r="D35" s="207">
        <v>-5626</v>
      </c>
      <c r="E35" s="207">
        <v>-6475</v>
      </c>
      <c r="F35" s="207">
        <v>-5418</v>
      </c>
      <c r="G35" s="207">
        <v>-930</v>
      </c>
      <c r="H35" s="207">
        <v>-2187</v>
      </c>
      <c r="I35" s="207">
        <v>-7594</v>
      </c>
      <c r="J35" s="207">
        <v>-6712</v>
      </c>
      <c r="K35" s="207">
        <v>-60</v>
      </c>
      <c r="L35" s="207">
        <v>-19037</v>
      </c>
      <c r="M35" s="207">
        <v>-3324</v>
      </c>
      <c r="N35" s="207">
        <v>-3702</v>
      </c>
      <c r="O35" s="207">
        <v>-146</v>
      </c>
      <c r="P35" s="207">
        <v>-737.43195</v>
      </c>
      <c r="Q35" s="207">
        <v>-221.03909000000002</v>
      </c>
      <c r="R35" s="207">
        <v>-237</v>
      </c>
      <c r="S35" s="207">
        <v>-505</v>
      </c>
      <c r="T35" s="207">
        <v>-3927</v>
      </c>
      <c r="U35" s="207">
        <v>0</v>
      </c>
      <c r="V35" s="207">
        <v>-66</v>
      </c>
      <c r="W35" s="207">
        <v>-5</v>
      </c>
      <c r="X35" s="207">
        <v>-148.723</v>
      </c>
      <c r="Y35" s="207">
        <v>-21</v>
      </c>
      <c r="Z35" s="207">
        <v>-11</v>
      </c>
      <c r="AA35" s="207">
        <v>0</v>
      </c>
      <c r="AB35" s="207">
        <v>0</v>
      </c>
      <c r="AC35" s="207">
        <v>-540</v>
      </c>
      <c r="AD35" s="188">
        <f t="shared" si="0"/>
        <v>-77115.19404</v>
      </c>
    </row>
    <row r="36" spans="1:30" s="144" customFormat="1" ht="31.5">
      <c r="A36" s="177"/>
      <c r="B36" s="178" t="s">
        <v>760</v>
      </c>
      <c r="C36" s="207">
        <v>-4391</v>
      </c>
      <c r="D36" s="207">
        <v>-2307</v>
      </c>
      <c r="E36" s="207">
        <v>-3613</v>
      </c>
      <c r="F36" s="207">
        <v>-5375</v>
      </c>
      <c r="G36" s="207">
        <v>-76</v>
      </c>
      <c r="H36" s="207">
        <v>-1666</v>
      </c>
      <c r="I36" s="207">
        <v>-2808</v>
      </c>
      <c r="J36" s="207">
        <v>-2311</v>
      </c>
      <c r="K36" s="207">
        <v>-40</v>
      </c>
      <c r="L36" s="207">
        <v>-13736</v>
      </c>
      <c r="M36" s="207">
        <v>-3184</v>
      </c>
      <c r="N36" s="207">
        <v>-3215</v>
      </c>
      <c r="O36" s="207">
        <v>15</v>
      </c>
      <c r="P36" s="207">
        <v>-157.18642000000003</v>
      </c>
      <c r="Q36" s="207">
        <v>-311.55115</v>
      </c>
      <c r="R36" s="207">
        <v>-237</v>
      </c>
      <c r="S36" s="207">
        <v>-505</v>
      </c>
      <c r="T36" s="207">
        <v>-3867</v>
      </c>
      <c r="U36" s="207">
        <v>0</v>
      </c>
      <c r="V36" s="207">
        <v>-66</v>
      </c>
      <c r="W36" s="207">
        <v>-5</v>
      </c>
      <c r="X36" s="207">
        <v>-138.324</v>
      </c>
      <c r="Y36" s="207">
        <v>-7</v>
      </c>
      <c r="Z36" s="207">
        <v>-8</v>
      </c>
      <c r="AA36" s="207">
        <v>0</v>
      </c>
      <c r="AB36" s="207">
        <v>0</v>
      </c>
      <c r="AC36" s="207">
        <v>-348</v>
      </c>
      <c r="AD36" s="188">
        <f t="shared" si="0"/>
        <v>-48357.06157</v>
      </c>
    </row>
    <row r="37" spans="1:30" s="144" customFormat="1" ht="20.25">
      <c r="A37" s="177" t="s">
        <v>110</v>
      </c>
      <c r="B37" s="178" t="s">
        <v>479</v>
      </c>
      <c r="C37" s="207">
        <v>0</v>
      </c>
      <c r="D37" s="207">
        <v>0</v>
      </c>
      <c r="E37" s="207">
        <v>0</v>
      </c>
      <c r="F37" s="207">
        <v>0</v>
      </c>
      <c r="G37" s="207">
        <v>0</v>
      </c>
      <c r="H37" s="207">
        <v>0</v>
      </c>
      <c r="I37" s="207">
        <v>0</v>
      </c>
      <c r="J37" s="207">
        <v>0</v>
      </c>
      <c r="K37" s="207">
        <v>0</v>
      </c>
      <c r="L37" s="207">
        <v>0</v>
      </c>
      <c r="M37" s="207">
        <v>0</v>
      </c>
      <c r="N37" s="207">
        <v>0</v>
      </c>
      <c r="O37" s="207">
        <v>0</v>
      </c>
      <c r="P37" s="207">
        <v>0</v>
      </c>
      <c r="Q37" s="207">
        <v>0</v>
      </c>
      <c r="R37" s="207">
        <v>0</v>
      </c>
      <c r="S37" s="207">
        <v>0</v>
      </c>
      <c r="T37" s="207">
        <v>0</v>
      </c>
      <c r="U37" s="207">
        <v>0</v>
      </c>
      <c r="V37" s="207">
        <v>0</v>
      </c>
      <c r="W37" s="207">
        <v>0</v>
      </c>
      <c r="X37" s="207">
        <v>0</v>
      </c>
      <c r="Y37" s="207">
        <v>0</v>
      </c>
      <c r="Z37" s="207">
        <v>0</v>
      </c>
      <c r="AA37" s="207">
        <v>0</v>
      </c>
      <c r="AB37" s="207">
        <v>0</v>
      </c>
      <c r="AC37" s="207">
        <v>0</v>
      </c>
      <c r="AD37" s="188">
        <f t="shared" si="0"/>
        <v>0</v>
      </c>
    </row>
    <row r="38" spans="1:30" s="144" customFormat="1" ht="20.25">
      <c r="A38" s="177" t="s">
        <v>111</v>
      </c>
      <c r="B38" s="178" t="s">
        <v>480</v>
      </c>
      <c r="C38" s="207">
        <v>-134</v>
      </c>
      <c r="D38" s="207">
        <v>14542</v>
      </c>
      <c r="E38" s="207">
        <v>6346</v>
      </c>
      <c r="F38" s="207">
        <v>-4876</v>
      </c>
      <c r="G38" s="207">
        <v>1557</v>
      </c>
      <c r="H38" s="207">
        <v>-3706</v>
      </c>
      <c r="I38" s="207">
        <v>17416</v>
      </c>
      <c r="J38" s="207">
        <v>-1123.0630345200407</v>
      </c>
      <c r="K38" s="207">
        <v>17503</v>
      </c>
      <c r="L38" s="207">
        <v>15188</v>
      </c>
      <c r="M38" s="207">
        <v>132</v>
      </c>
      <c r="N38" s="207">
        <v>3890</v>
      </c>
      <c r="O38" s="207">
        <v>-252</v>
      </c>
      <c r="P38" s="207">
        <v>-5.183800000011502</v>
      </c>
      <c r="Q38" s="207">
        <v>1126.3108500000003</v>
      </c>
      <c r="R38" s="207">
        <v>125</v>
      </c>
      <c r="S38" s="207">
        <v>55</v>
      </c>
      <c r="T38" s="207">
        <v>1490</v>
      </c>
      <c r="U38" s="207">
        <v>-237</v>
      </c>
      <c r="V38" s="207">
        <v>749</v>
      </c>
      <c r="W38" s="207">
        <v>-492</v>
      </c>
      <c r="X38" s="207">
        <v>-271.6559999999998</v>
      </c>
      <c r="Y38" s="207">
        <v>-314</v>
      </c>
      <c r="Z38" s="207">
        <v>158</v>
      </c>
      <c r="AA38" s="207">
        <v>484</v>
      </c>
      <c r="AB38" s="207">
        <v>-418</v>
      </c>
      <c r="AC38" s="207">
        <v>-3038</v>
      </c>
      <c r="AD38" s="188">
        <f t="shared" si="0"/>
        <v>65894.40801547993</v>
      </c>
    </row>
    <row r="39" spans="1:30" s="144" customFormat="1" ht="20.25">
      <c r="A39" s="184" t="s">
        <v>356</v>
      </c>
      <c r="B39" s="176" t="s">
        <v>481</v>
      </c>
      <c r="C39" s="207">
        <v>0</v>
      </c>
      <c r="D39" s="207">
        <v>0</v>
      </c>
      <c r="E39" s="207">
        <v>0</v>
      </c>
      <c r="F39" s="207">
        <v>0</v>
      </c>
      <c r="G39" s="207">
        <v>0</v>
      </c>
      <c r="H39" s="207">
        <v>0</v>
      </c>
      <c r="I39" s="207">
        <v>0</v>
      </c>
      <c r="J39" s="207">
        <v>0</v>
      </c>
      <c r="K39" s="207">
        <v>0</v>
      </c>
      <c r="L39" s="207">
        <v>0</v>
      </c>
      <c r="M39" s="207">
        <v>0</v>
      </c>
      <c r="N39" s="207">
        <v>0</v>
      </c>
      <c r="O39" s="207">
        <v>0</v>
      </c>
      <c r="P39" s="207">
        <v>0</v>
      </c>
      <c r="Q39" s="207">
        <v>0</v>
      </c>
      <c r="R39" s="207">
        <v>0</v>
      </c>
      <c r="S39" s="207">
        <v>0</v>
      </c>
      <c r="T39" s="207">
        <v>0</v>
      </c>
      <c r="U39" s="207">
        <v>0</v>
      </c>
      <c r="V39" s="207">
        <v>0</v>
      </c>
      <c r="W39" s="207">
        <v>0</v>
      </c>
      <c r="X39" s="207">
        <v>0</v>
      </c>
      <c r="Y39" s="207">
        <v>0</v>
      </c>
      <c r="Z39" s="207">
        <v>0</v>
      </c>
      <c r="AA39" s="207">
        <v>0</v>
      </c>
      <c r="AB39" s="207">
        <v>0</v>
      </c>
      <c r="AC39" s="207">
        <v>0</v>
      </c>
      <c r="AD39" s="188">
        <f aca="true" t="shared" si="1" ref="AD39:AD70">SUM(C39:AC39)</f>
        <v>0</v>
      </c>
    </row>
    <row r="40" spans="1:30" s="144" customFormat="1" ht="20.25">
      <c r="A40" s="177" t="s">
        <v>102</v>
      </c>
      <c r="B40" s="178" t="s">
        <v>450</v>
      </c>
      <c r="C40" s="207">
        <v>0</v>
      </c>
      <c r="D40" s="207">
        <v>0</v>
      </c>
      <c r="E40" s="207">
        <v>0</v>
      </c>
      <c r="F40" s="207">
        <v>0</v>
      </c>
      <c r="G40" s="207">
        <v>0</v>
      </c>
      <c r="H40" s="207">
        <v>0</v>
      </c>
      <c r="I40" s="207">
        <v>0</v>
      </c>
      <c r="J40" s="207">
        <v>0</v>
      </c>
      <c r="K40" s="207">
        <v>0</v>
      </c>
      <c r="L40" s="207">
        <v>0</v>
      </c>
      <c r="M40" s="207">
        <v>0</v>
      </c>
      <c r="N40" s="207">
        <v>0</v>
      </c>
      <c r="O40" s="207">
        <v>0</v>
      </c>
      <c r="P40" s="207">
        <v>0</v>
      </c>
      <c r="Q40" s="207">
        <v>0</v>
      </c>
      <c r="R40" s="207">
        <v>0</v>
      </c>
      <c r="S40" s="207">
        <v>0</v>
      </c>
      <c r="T40" s="207">
        <v>0</v>
      </c>
      <c r="U40" s="207">
        <v>0</v>
      </c>
      <c r="V40" s="207">
        <v>0</v>
      </c>
      <c r="W40" s="207">
        <v>0</v>
      </c>
      <c r="X40" s="207">
        <v>0</v>
      </c>
      <c r="Y40" s="207">
        <v>0</v>
      </c>
      <c r="Z40" s="207">
        <v>0</v>
      </c>
      <c r="AA40" s="207">
        <v>0</v>
      </c>
      <c r="AB40" s="207">
        <v>0</v>
      </c>
      <c r="AC40" s="207">
        <v>0</v>
      </c>
      <c r="AD40" s="188">
        <f t="shared" si="1"/>
        <v>0</v>
      </c>
    </row>
    <row r="41" spans="1:30" s="144" customFormat="1" ht="20.25">
      <c r="A41" s="179" t="s">
        <v>419</v>
      </c>
      <c r="B41" s="178" t="s">
        <v>451</v>
      </c>
      <c r="C41" s="207">
        <v>0</v>
      </c>
      <c r="D41" s="207">
        <v>0</v>
      </c>
      <c r="E41" s="207">
        <v>0</v>
      </c>
      <c r="F41" s="207">
        <v>0</v>
      </c>
      <c r="G41" s="207">
        <v>0</v>
      </c>
      <c r="H41" s="207">
        <v>0</v>
      </c>
      <c r="I41" s="207">
        <v>0</v>
      </c>
      <c r="J41" s="207">
        <v>0</v>
      </c>
      <c r="K41" s="207">
        <v>0</v>
      </c>
      <c r="L41" s="207">
        <v>0</v>
      </c>
      <c r="M41" s="207">
        <v>0</v>
      </c>
      <c r="N41" s="207">
        <v>0</v>
      </c>
      <c r="O41" s="207">
        <v>0</v>
      </c>
      <c r="P41" s="207">
        <v>0</v>
      </c>
      <c r="Q41" s="207">
        <v>0</v>
      </c>
      <c r="R41" s="207">
        <v>0</v>
      </c>
      <c r="S41" s="207">
        <v>0</v>
      </c>
      <c r="T41" s="207">
        <v>0</v>
      </c>
      <c r="U41" s="207">
        <v>0</v>
      </c>
      <c r="V41" s="207">
        <v>0</v>
      </c>
      <c r="W41" s="207">
        <v>0</v>
      </c>
      <c r="X41" s="207">
        <v>0</v>
      </c>
      <c r="Y41" s="207">
        <v>0</v>
      </c>
      <c r="Z41" s="207">
        <v>0</v>
      </c>
      <c r="AA41" s="207">
        <v>0</v>
      </c>
      <c r="AB41" s="207">
        <v>0</v>
      </c>
      <c r="AC41" s="207">
        <v>0</v>
      </c>
      <c r="AD41" s="188">
        <f t="shared" si="1"/>
        <v>0</v>
      </c>
    </row>
    <row r="42" spans="1:30" s="144" customFormat="1" ht="47.25">
      <c r="A42" s="179"/>
      <c r="B42" s="178" t="s">
        <v>759</v>
      </c>
      <c r="C42" s="207">
        <v>0</v>
      </c>
      <c r="D42" s="207">
        <v>0</v>
      </c>
      <c r="E42" s="207">
        <v>0</v>
      </c>
      <c r="F42" s="207">
        <v>0</v>
      </c>
      <c r="G42" s="207">
        <v>0</v>
      </c>
      <c r="H42" s="207">
        <v>0</v>
      </c>
      <c r="I42" s="207">
        <v>0</v>
      </c>
      <c r="J42" s="207">
        <v>0</v>
      </c>
      <c r="K42" s="207">
        <v>0</v>
      </c>
      <c r="L42" s="207">
        <v>0</v>
      </c>
      <c r="M42" s="207">
        <v>0</v>
      </c>
      <c r="N42" s="207">
        <v>0</v>
      </c>
      <c r="O42" s="207">
        <v>0</v>
      </c>
      <c r="P42" s="207">
        <v>0</v>
      </c>
      <c r="Q42" s="207">
        <v>0</v>
      </c>
      <c r="R42" s="207">
        <v>0</v>
      </c>
      <c r="S42" s="207">
        <v>0</v>
      </c>
      <c r="T42" s="207">
        <v>0</v>
      </c>
      <c r="U42" s="207">
        <v>0</v>
      </c>
      <c r="V42" s="207">
        <v>0</v>
      </c>
      <c r="W42" s="207">
        <v>0</v>
      </c>
      <c r="X42" s="207">
        <v>0</v>
      </c>
      <c r="Y42" s="207">
        <v>0</v>
      </c>
      <c r="Z42" s="207">
        <v>0</v>
      </c>
      <c r="AA42" s="207">
        <v>0</v>
      </c>
      <c r="AB42" s="207">
        <v>0</v>
      </c>
      <c r="AC42" s="207">
        <v>0</v>
      </c>
      <c r="AD42" s="188">
        <f t="shared" si="1"/>
        <v>0</v>
      </c>
    </row>
    <row r="43" spans="1:30" s="144" customFormat="1" ht="20.25">
      <c r="A43" s="179" t="s">
        <v>421</v>
      </c>
      <c r="B43" s="178" t="s">
        <v>452</v>
      </c>
      <c r="C43" s="207">
        <v>0</v>
      </c>
      <c r="D43" s="207">
        <v>0</v>
      </c>
      <c r="E43" s="207">
        <v>0</v>
      </c>
      <c r="F43" s="207">
        <v>0</v>
      </c>
      <c r="G43" s="207">
        <v>0</v>
      </c>
      <c r="H43" s="207">
        <v>0</v>
      </c>
      <c r="I43" s="207">
        <v>0</v>
      </c>
      <c r="J43" s="207">
        <v>0</v>
      </c>
      <c r="K43" s="207">
        <v>0</v>
      </c>
      <c r="L43" s="207">
        <v>0</v>
      </c>
      <c r="M43" s="207">
        <v>0</v>
      </c>
      <c r="N43" s="207">
        <v>0</v>
      </c>
      <c r="O43" s="207">
        <v>0</v>
      </c>
      <c r="P43" s="207">
        <v>0</v>
      </c>
      <c r="Q43" s="207">
        <v>0</v>
      </c>
      <c r="R43" s="207">
        <v>0</v>
      </c>
      <c r="S43" s="207">
        <v>0</v>
      </c>
      <c r="T43" s="207">
        <v>0</v>
      </c>
      <c r="U43" s="207">
        <v>0</v>
      </c>
      <c r="V43" s="207">
        <v>0</v>
      </c>
      <c r="W43" s="207">
        <v>0</v>
      </c>
      <c r="X43" s="207">
        <v>0</v>
      </c>
      <c r="Y43" s="207">
        <v>0</v>
      </c>
      <c r="Z43" s="207">
        <v>0</v>
      </c>
      <c r="AA43" s="207">
        <v>0</v>
      </c>
      <c r="AB43" s="207">
        <v>0</v>
      </c>
      <c r="AC43" s="207">
        <v>0</v>
      </c>
      <c r="AD43" s="188">
        <f t="shared" si="1"/>
        <v>0</v>
      </c>
    </row>
    <row r="44" spans="1:30" s="144" customFormat="1" ht="20.25">
      <c r="A44" s="179" t="s">
        <v>453</v>
      </c>
      <c r="B44" s="178" t="s">
        <v>454</v>
      </c>
      <c r="C44" s="207">
        <v>0</v>
      </c>
      <c r="D44" s="207">
        <v>0</v>
      </c>
      <c r="E44" s="207">
        <v>0</v>
      </c>
      <c r="F44" s="207">
        <v>0</v>
      </c>
      <c r="G44" s="207">
        <v>0</v>
      </c>
      <c r="H44" s="207">
        <v>0</v>
      </c>
      <c r="I44" s="207">
        <v>0</v>
      </c>
      <c r="J44" s="207">
        <v>0</v>
      </c>
      <c r="K44" s="207">
        <v>0</v>
      </c>
      <c r="L44" s="207">
        <v>0</v>
      </c>
      <c r="M44" s="207">
        <v>0</v>
      </c>
      <c r="N44" s="207">
        <v>0</v>
      </c>
      <c r="O44" s="207">
        <v>0</v>
      </c>
      <c r="P44" s="207">
        <v>0</v>
      </c>
      <c r="Q44" s="207">
        <v>0</v>
      </c>
      <c r="R44" s="207">
        <v>0</v>
      </c>
      <c r="S44" s="207">
        <v>0</v>
      </c>
      <c r="T44" s="207">
        <v>0</v>
      </c>
      <c r="U44" s="207">
        <v>0</v>
      </c>
      <c r="V44" s="207">
        <v>0</v>
      </c>
      <c r="W44" s="207">
        <v>0</v>
      </c>
      <c r="X44" s="207">
        <v>0</v>
      </c>
      <c r="Y44" s="207">
        <v>0</v>
      </c>
      <c r="Z44" s="207">
        <v>0</v>
      </c>
      <c r="AA44" s="207">
        <v>0</v>
      </c>
      <c r="AB44" s="207">
        <v>0</v>
      </c>
      <c r="AC44" s="207">
        <v>0</v>
      </c>
      <c r="AD44" s="188">
        <f t="shared" si="1"/>
        <v>0</v>
      </c>
    </row>
    <row r="45" spans="1:30" s="144" customFormat="1" ht="20.25">
      <c r="A45" s="179" t="s">
        <v>456</v>
      </c>
      <c r="B45" s="178" t="s">
        <v>457</v>
      </c>
      <c r="C45" s="207">
        <v>0</v>
      </c>
      <c r="D45" s="207">
        <v>0</v>
      </c>
      <c r="E45" s="207">
        <v>0</v>
      </c>
      <c r="F45" s="207">
        <v>0</v>
      </c>
      <c r="G45" s="207">
        <v>0</v>
      </c>
      <c r="H45" s="207">
        <v>0</v>
      </c>
      <c r="I45" s="207">
        <v>0</v>
      </c>
      <c r="J45" s="207">
        <v>0</v>
      </c>
      <c r="K45" s="207">
        <v>0</v>
      </c>
      <c r="L45" s="207">
        <v>0</v>
      </c>
      <c r="M45" s="207">
        <v>0</v>
      </c>
      <c r="N45" s="207">
        <v>0</v>
      </c>
      <c r="O45" s="207">
        <v>0</v>
      </c>
      <c r="P45" s="207">
        <v>0</v>
      </c>
      <c r="Q45" s="207">
        <v>0</v>
      </c>
      <c r="R45" s="207">
        <v>0</v>
      </c>
      <c r="S45" s="207">
        <v>0</v>
      </c>
      <c r="T45" s="207">
        <v>0</v>
      </c>
      <c r="U45" s="207">
        <v>0</v>
      </c>
      <c r="V45" s="207">
        <v>0</v>
      </c>
      <c r="W45" s="207">
        <v>0</v>
      </c>
      <c r="X45" s="207">
        <v>0</v>
      </c>
      <c r="Y45" s="207">
        <v>0</v>
      </c>
      <c r="Z45" s="207">
        <v>0</v>
      </c>
      <c r="AA45" s="207">
        <v>0</v>
      </c>
      <c r="AB45" s="207">
        <v>0</v>
      </c>
      <c r="AC45" s="207">
        <v>0</v>
      </c>
      <c r="AD45" s="188">
        <f t="shared" si="1"/>
        <v>0</v>
      </c>
    </row>
    <row r="46" spans="1:30" s="144" customFormat="1" ht="20.25">
      <c r="A46" s="180"/>
      <c r="B46" s="181" t="s">
        <v>482</v>
      </c>
      <c r="C46" s="207">
        <v>0</v>
      </c>
      <c r="D46" s="207">
        <v>0</v>
      </c>
      <c r="E46" s="207">
        <v>0</v>
      </c>
      <c r="F46" s="207">
        <v>0</v>
      </c>
      <c r="G46" s="207">
        <v>0</v>
      </c>
      <c r="H46" s="207">
        <v>0</v>
      </c>
      <c r="I46" s="207">
        <v>0</v>
      </c>
      <c r="J46" s="207">
        <v>0</v>
      </c>
      <c r="K46" s="207">
        <v>0</v>
      </c>
      <c r="L46" s="207">
        <v>0</v>
      </c>
      <c r="M46" s="207">
        <v>0</v>
      </c>
      <c r="N46" s="207">
        <v>0</v>
      </c>
      <c r="O46" s="207">
        <v>0</v>
      </c>
      <c r="P46" s="207">
        <v>0</v>
      </c>
      <c r="Q46" s="207">
        <v>0</v>
      </c>
      <c r="R46" s="207">
        <v>0</v>
      </c>
      <c r="S46" s="207">
        <v>0</v>
      </c>
      <c r="T46" s="207">
        <v>0</v>
      </c>
      <c r="U46" s="207">
        <v>0</v>
      </c>
      <c r="V46" s="207">
        <v>0</v>
      </c>
      <c r="W46" s="207">
        <v>0</v>
      </c>
      <c r="X46" s="207">
        <v>0</v>
      </c>
      <c r="Y46" s="207">
        <v>0</v>
      </c>
      <c r="Z46" s="207">
        <v>0</v>
      </c>
      <c r="AA46" s="207">
        <v>0</v>
      </c>
      <c r="AB46" s="207">
        <v>0</v>
      </c>
      <c r="AC46" s="207">
        <v>0</v>
      </c>
      <c r="AD46" s="188">
        <f t="shared" si="1"/>
        <v>0</v>
      </c>
    </row>
    <row r="47" spans="1:30" s="144" customFormat="1" ht="20.25">
      <c r="A47" s="183" t="s">
        <v>103</v>
      </c>
      <c r="B47" s="178" t="s">
        <v>483</v>
      </c>
      <c r="C47" s="207">
        <v>0</v>
      </c>
      <c r="D47" s="207">
        <v>0</v>
      </c>
      <c r="E47" s="207">
        <v>0</v>
      </c>
      <c r="F47" s="207">
        <v>0</v>
      </c>
      <c r="G47" s="207">
        <v>0</v>
      </c>
      <c r="H47" s="207">
        <v>0</v>
      </c>
      <c r="I47" s="207">
        <v>0</v>
      </c>
      <c r="J47" s="207">
        <v>0</v>
      </c>
      <c r="K47" s="207">
        <v>0</v>
      </c>
      <c r="L47" s="207">
        <v>0</v>
      </c>
      <c r="M47" s="207">
        <v>0</v>
      </c>
      <c r="N47" s="207">
        <v>0</v>
      </c>
      <c r="O47" s="207">
        <v>0</v>
      </c>
      <c r="P47" s="207">
        <v>0</v>
      </c>
      <c r="Q47" s="207">
        <v>0</v>
      </c>
      <c r="R47" s="207">
        <v>0</v>
      </c>
      <c r="S47" s="207">
        <v>0</v>
      </c>
      <c r="T47" s="207">
        <v>0</v>
      </c>
      <c r="U47" s="207">
        <v>0</v>
      </c>
      <c r="V47" s="207">
        <v>0</v>
      </c>
      <c r="W47" s="207">
        <v>0</v>
      </c>
      <c r="X47" s="207">
        <v>0</v>
      </c>
      <c r="Y47" s="207">
        <v>0</v>
      </c>
      <c r="Z47" s="207">
        <v>0</v>
      </c>
      <c r="AA47" s="207">
        <v>0</v>
      </c>
      <c r="AB47" s="207">
        <v>0</v>
      </c>
      <c r="AC47" s="207">
        <v>0</v>
      </c>
      <c r="AD47" s="188">
        <f t="shared" si="1"/>
        <v>0</v>
      </c>
    </row>
    <row r="48" spans="1:30" s="144" customFormat="1" ht="20.25">
      <c r="A48" s="179" t="s">
        <v>419</v>
      </c>
      <c r="B48" s="178" t="s">
        <v>484</v>
      </c>
      <c r="C48" s="207">
        <v>0</v>
      </c>
      <c r="D48" s="207">
        <v>0</v>
      </c>
      <c r="E48" s="207">
        <v>0</v>
      </c>
      <c r="F48" s="207">
        <v>0</v>
      </c>
      <c r="G48" s="207">
        <v>0</v>
      </c>
      <c r="H48" s="207">
        <v>0</v>
      </c>
      <c r="I48" s="207">
        <v>0</v>
      </c>
      <c r="J48" s="207">
        <v>0</v>
      </c>
      <c r="K48" s="207">
        <v>0</v>
      </c>
      <c r="L48" s="207">
        <v>0</v>
      </c>
      <c r="M48" s="207">
        <v>0</v>
      </c>
      <c r="N48" s="207">
        <v>0</v>
      </c>
      <c r="O48" s="207">
        <v>0</v>
      </c>
      <c r="P48" s="207">
        <v>0</v>
      </c>
      <c r="Q48" s="207">
        <v>0</v>
      </c>
      <c r="R48" s="207">
        <v>0</v>
      </c>
      <c r="S48" s="207">
        <v>0</v>
      </c>
      <c r="T48" s="207">
        <v>0</v>
      </c>
      <c r="U48" s="207">
        <v>0</v>
      </c>
      <c r="V48" s="207">
        <v>0</v>
      </c>
      <c r="W48" s="207">
        <v>0</v>
      </c>
      <c r="X48" s="207">
        <v>0</v>
      </c>
      <c r="Y48" s="207">
        <v>0</v>
      </c>
      <c r="Z48" s="207">
        <v>0</v>
      </c>
      <c r="AA48" s="207">
        <v>0</v>
      </c>
      <c r="AB48" s="207">
        <v>0</v>
      </c>
      <c r="AC48" s="207">
        <v>0</v>
      </c>
      <c r="AD48" s="188">
        <f t="shared" si="1"/>
        <v>0</v>
      </c>
    </row>
    <row r="49" spans="1:30" s="144" customFormat="1" ht="20.25">
      <c r="A49" s="180"/>
      <c r="B49" s="178" t="s">
        <v>485</v>
      </c>
      <c r="C49" s="207">
        <v>0</v>
      </c>
      <c r="D49" s="207">
        <v>0</v>
      </c>
      <c r="E49" s="207">
        <v>0</v>
      </c>
      <c r="F49" s="207">
        <v>0</v>
      </c>
      <c r="G49" s="207">
        <v>0</v>
      </c>
      <c r="H49" s="207">
        <v>0</v>
      </c>
      <c r="I49" s="207">
        <v>0</v>
      </c>
      <c r="J49" s="207">
        <v>0</v>
      </c>
      <c r="K49" s="207">
        <v>0</v>
      </c>
      <c r="L49" s="207">
        <v>0</v>
      </c>
      <c r="M49" s="207">
        <v>0</v>
      </c>
      <c r="N49" s="207">
        <v>0</v>
      </c>
      <c r="O49" s="207">
        <v>0</v>
      </c>
      <c r="P49" s="207">
        <v>0</v>
      </c>
      <c r="Q49" s="207">
        <v>0</v>
      </c>
      <c r="R49" s="207">
        <v>0</v>
      </c>
      <c r="S49" s="207">
        <v>0</v>
      </c>
      <c r="T49" s="207">
        <v>0</v>
      </c>
      <c r="U49" s="207">
        <v>0</v>
      </c>
      <c r="V49" s="207">
        <v>0</v>
      </c>
      <c r="W49" s="207">
        <v>0</v>
      </c>
      <c r="X49" s="207">
        <v>0</v>
      </c>
      <c r="Y49" s="207">
        <v>0</v>
      </c>
      <c r="Z49" s="207">
        <v>0</v>
      </c>
      <c r="AA49" s="207">
        <v>0</v>
      </c>
      <c r="AB49" s="207">
        <v>0</v>
      </c>
      <c r="AC49" s="207">
        <v>0</v>
      </c>
      <c r="AD49" s="188">
        <f t="shared" si="1"/>
        <v>0</v>
      </c>
    </row>
    <row r="50" spans="1:30" ht="20.25">
      <c r="A50" s="180" t="s">
        <v>421</v>
      </c>
      <c r="B50" s="178" t="s">
        <v>486</v>
      </c>
      <c r="C50" s="207">
        <v>0</v>
      </c>
      <c r="D50" s="207">
        <v>0</v>
      </c>
      <c r="E50" s="207">
        <v>0</v>
      </c>
      <c r="F50" s="207">
        <v>0</v>
      </c>
      <c r="G50" s="207">
        <v>0</v>
      </c>
      <c r="H50" s="207">
        <v>0</v>
      </c>
      <c r="I50" s="207">
        <v>0</v>
      </c>
      <c r="J50" s="207">
        <v>0</v>
      </c>
      <c r="K50" s="207">
        <v>0</v>
      </c>
      <c r="L50" s="207">
        <v>0</v>
      </c>
      <c r="M50" s="207">
        <v>0</v>
      </c>
      <c r="N50" s="207">
        <v>0</v>
      </c>
      <c r="O50" s="207">
        <v>0</v>
      </c>
      <c r="P50" s="207">
        <v>0</v>
      </c>
      <c r="Q50" s="207">
        <v>0</v>
      </c>
      <c r="R50" s="207">
        <v>0</v>
      </c>
      <c r="S50" s="207">
        <v>0</v>
      </c>
      <c r="T50" s="207">
        <v>0</v>
      </c>
      <c r="U50" s="207">
        <v>0</v>
      </c>
      <c r="V50" s="207">
        <v>0</v>
      </c>
      <c r="W50" s="207">
        <v>0</v>
      </c>
      <c r="X50" s="207">
        <v>0</v>
      </c>
      <c r="Y50" s="207">
        <v>0</v>
      </c>
      <c r="Z50" s="207">
        <v>0</v>
      </c>
      <c r="AA50" s="207">
        <v>0</v>
      </c>
      <c r="AB50" s="207">
        <v>0</v>
      </c>
      <c r="AC50" s="207">
        <v>0</v>
      </c>
      <c r="AD50" s="188">
        <f t="shared" si="1"/>
        <v>0</v>
      </c>
    </row>
    <row r="51" spans="1:30" ht="20.25">
      <c r="A51" s="180"/>
      <c r="B51" s="178" t="s">
        <v>485</v>
      </c>
      <c r="C51" s="207">
        <v>0</v>
      </c>
      <c r="D51" s="207">
        <v>0</v>
      </c>
      <c r="E51" s="207">
        <v>0</v>
      </c>
      <c r="F51" s="207">
        <v>0</v>
      </c>
      <c r="G51" s="207">
        <v>0</v>
      </c>
      <c r="H51" s="207">
        <v>0</v>
      </c>
      <c r="I51" s="207">
        <v>0</v>
      </c>
      <c r="J51" s="207">
        <v>0</v>
      </c>
      <c r="K51" s="207">
        <v>0</v>
      </c>
      <c r="L51" s="207">
        <v>0</v>
      </c>
      <c r="M51" s="207">
        <v>0</v>
      </c>
      <c r="N51" s="207">
        <v>0</v>
      </c>
      <c r="O51" s="207">
        <v>0</v>
      </c>
      <c r="P51" s="207">
        <v>0</v>
      </c>
      <c r="Q51" s="207">
        <v>0</v>
      </c>
      <c r="R51" s="207">
        <v>0</v>
      </c>
      <c r="S51" s="207">
        <v>0</v>
      </c>
      <c r="T51" s="207">
        <v>0</v>
      </c>
      <c r="U51" s="207">
        <v>0</v>
      </c>
      <c r="V51" s="207">
        <v>0</v>
      </c>
      <c r="W51" s="207">
        <v>0</v>
      </c>
      <c r="X51" s="207">
        <v>0</v>
      </c>
      <c r="Y51" s="207">
        <v>0</v>
      </c>
      <c r="Z51" s="207">
        <v>0</v>
      </c>
      <c r="AA51" s="207">
        <v>0</v>
      </c>
      <c r="AB51" s="207">
        <v>0</v>
      </c>
      <c r="AC51" s="207">
        <v>0</v>
      </c>
      <c r="AD51" s="188">
        <f t="shared" si="1"/>
        <v>0</v>
      </c>
    </row>
    <row r="52" spans="1:30" ht="20.25">
      <c r="A52" s="185" t="s">
        <v>487</v>
      </c>
      <c r="B52" s="178" t="s">
        <v>488</v>
      </c>
      <c r="C52" s="207">
        <v>0</v>
      </c>
      <c r="D52" s="207">
        <v>0</v>
      </c>
      <c r="E52" s="207">
        <v>0</v>
      </c>
      <c r="F52" s="207">
        <v>0</v>
      </c>
      <c r="G52" s="207">
        <v>0</v>
      </c>
      <c r="H52" s="207">
        <v>0</v>
      </c>
      <c r="I52" s="207">
        <v>0</v>
      </c>
      <c r="J52" s="207">
        <v>0</v>
      </c>
      <c r="K52" s="207">
        <v>0</v>
      </c>
      <c r="L52" s="207">
        <v>0</v>
      </c>
      <c r="M52" s="207">
        <v>0</v>
      </c>
      <c r="N52" s="207">
        <v>0</v>
      </c>
      <c r="O52" s="207">
        <v>0</v>
      </c>
      <c r="P52" s="207">
        <v>0</v>
      </c>
      <c r="Q52" s="207">
        <v>0</v>
      </c>
      <c r="R52" s="207">
        <v>0</v>
      </c>
      <c r="S52" s="207">
        <v>0</v>
      </c>
      <c r="T52" s="207">
        <v>0</v>
      </c>
      <c r="U52" s="207">
        <v>0</v>
      </c>
      <c r="V52" s="207">
        <v>0</v>
      </c>
      <c r="W52" s="207">
        <v>0</v>
      </c>
      <c r="X52" s="207">
        <v>0</v>
      </c>
      <c r="Y52" s="207">
        <v>0</v>
      </c>
      <c r="Z52" s="207">
        <v>0</v>
      </c>
      <c r="AA52" s="207">
        <v>0</v>
      </c>
      <c r="AB52" s="207">
        <v>0</v>
      </c>
      <c r="AC52" s="207">
        <v>0</v>
      </c>
      <c r="AD52" s="188">
        <f t="shared" si="1"/>
        <v>0</v>
      </c>
    </row>
    <row r="53" spans="1:30" ht="20.25">
      <c r="A53" s="185" t="s">
        <v>489</v>
      </c>
      <c r="B53" s="178" t="s">
        <v>490</v>
      </c>
      <c r="C53" s="207">
        <v>0</v>
      </c>
      <c r="D53" s="207">
        <v>0</v>
      </c>
      <c r="E53" s="207">
        <v>0</v>
      </c>
      <c r="F53" s="207">
        <v>0</v>
      </c>
      <c r="G53" s="207">
        <v>0</v>
      </c>
      <c r="H53" s="207">
        <v>0</v>
      </c>
      <c r="I53" s="207">
        <v>0</v>
      </c>
      <c r="J53" s="207">
        <v>0</v>
      </c>
      <c r="K53" s="207">
        <v>0</v>
      </c>
      <c r="L53" s="207">
        <v>0</v>
      </c>
      <c r="M53" s="207">
        <v>0</v>
      </c>
      <c r="N53" s="207">
        <v>0</v>
      </c>
      <c r="O53" s="207">
        <v>0</v>
      </c>
      <c r="P53" s="207">
        <v>0</v>
      </c>
      <c r="Q53" s="207">
        <v>0</v>
      </c>
      <c r="R53" s="207">
        <v>0</v>
      </c>
      <c r="S53" s="207">
        <v>0</v>
      </c>
      <c r="T53" s="207">
        <v>0</v>
      </c>
      <c r="U53" s="207">
        <v>0</v>
      </c>
      <c r="V53" s="207">
        <v>0</v>
      </c>
      <c r="W53" s="207">
        <v>0</v>
      </c>
      <c r="X53" s="207">
        <v>0</v>
      </c>
      <c r="Y53" s="207">
        <v>0</v>
      </c>
      <c r="Z53" s="207">
        <v>0</v>
      </c>
      <c r="AA53" s="207">
        <v>0</v>
      </c>
      <c r="AB53" s="207">
        <v>0</v>
      </c>
      <c r="AC53" s="207">
        <v>0</v>
      </c>
      <c r="AD53" s="188">
        <f t="shared" si="1"/>
        <v>0</v>
      </c>
    </row>
    <row r="54" spans="1:30" ht="20.25">
      <c r="A54" s="186"/>
      <c r="B54" s="179" t="s">
        <v>857</v>
      </c>
      <c r="C54" s="207">
        <v>0</v>
      </c>
      <c r="D54" s="207">
        <v>0</v>
      </c>
      <c r="E54" s="207">
        <v>0</v>
      </c>
      <c r="F54" s="207">
        <v>0</v>
      </c>
      <c r="G54" s="207">
        <v>0</v>
      </c>
      <c r="H54" s="207">
        <v>0</v>
      </c>
      <c r="I54" s="207">
        <v>0</v>
      </c>
      <c r="J54" s="207">
        <v>0</v>
      </c>
      <c r="K54" s="207">
        <v>0</v>
      </c>
      <c r="L54" s="207">
        <v>0</v>
      </c>
      <c r="M54" s="207">
        <v>0</v>
      </c>
      <c r="N54" s="207">
        <v>0</v>
      </c>
      <c r="O54" s="207">
        <v>0</v>
      </c>
      <c r="P54" s="207">
        <v>0</v>
      </c>
      <c r="Q54" s="207">
        <v>0</v>
      </c>
      <c r="R54" s="207">
        <v>0</v>
      </c>
      <c r="S54" s="207">
        <v>0</v>
      </c>
      <c r="T54" s="207">
        <v>0</v>
      </c>
      <c r="U54" s="207">
        <v>0</v>
      </c>
      <c r="V54" s="207">
        <v>0</v>
      </c>
      <c r="W54" s="207">
        <v>0</v>
      </c>
      <c r="X54" s="207">
        <v>0</v>
      </c>
      <c r="Y54" s="207">
        <v>0</v>
      </c>
      <c r="Z54" s="207">
        <v>0</v>
      </c>
      <c r="AA54" s="207">
        <v>0</v>
      </c>
      <c r="AB54" s="207">
        <v>0</v>
      </c>
      <c r="AC54" s="207">
        <v>0</v>
      </c>
      <c r="AD54" s="188">
        <f t="shared" si="1"/>
        <v>0</v>
      </c>
    </row>
    <row r="55" spans="1:30" ht="20.25">
      <c r="A55" s="180" t="s">
        <v>453</v>
      </c>
      <c r="B55" s="178" t="s">
        <v>492</v>
      </c>
      <c r="C55" s="207">
        <v>0</v>
      </c>
      <c r="D55" s="207">
        <v>0</v>
      </c>
      <c r="E55" s="207">
        <v>0</v>
      </c>
      <c r="F55" s="207">
        <v>0</v>
      </c>
      <c r="G55" s="207">
        <v>0</v>
      </c>
      <c r="H55" s="207">
        <v>0</v>
      </c>
      <c r="I55" s="207">
        <v>0</v>
      </c>
      <c r="J55" s="207">
        <v>0</v>
      </c>
      <c r="K55" s="207">
        <v>0</v>
      </c>
      <c r="L55" s="207">
        <v>0</v>
      </c>
      <c r="M55" s="207">
        <v>0</v>
      </c>
      <c r="N55" s="207">
        <v>0</v>
      </c>
      <c r="O55" s="207">
        <v>0</v>
      </c>
      <c r="P55" s="207">
        <v>0</v>
      </c>
      <c r="Q55" s="207">
        <v>0</v>
      </c>
      <c r="R55" s="207">
        <v>0</v>
      </c>
      <c r="S55" s="207">
        <v>0</v>
      </c>
      <c r="T55" s="207">
        <v>0</v>
      </c>
      <c r="U55" s="207">
        <v>0</v>
      </c>
      <c r="V55" s="207">
        <v>0</v>
      </c>
      <c r="W55" s="207">
        <v>0</v>
      </c>
      <c r="X55" s="207">
        <v>0</v>
      </c>
      <c r="Y55" s="207">
        <v>0</v>
      </c>
      <c r="Z55" s="207">
        <v>0</v>
      </c>
      <c r="AA55" s="207">
        <v>0</v>
      </c>
      <c r="AB55" s="207">
        <v>0</v>
      </c>
      <c r="AC55" s="207">
        <v>0</v>
      </c>
      <c r="AD55" s="188">
        <f t="shared" si="1"/>
        <v>0</v>
      </c>
    </row>
    <row r="56" spans="1:30" ht="20.25">
      <c r="A56" s="180" t="s">
        <v>456</v>
      </c>
      <c r="B56" s="178" t="s">
        <v>493</v>
      </c>
      <c r="C56" s="207">
        <v>0</v>
      </c>
      <c r="D56" s="207">
        <v>0</v>
      </c>
      <c r="E56" s="207">
        <v>0</v>
      </c>
      <c r="F56" s="207">
        <v>0</v>
      </c>
      <c r="G56" s="207">
        <v>0</v>
      </c>
      <c r="H56" s="207">
        <v>0</v>
      </c>
      <c r="I56" s="207">
        <v>0</v>
      </c>
      <c r="J56" s="207">
        <v>0</v>
      </c>
      <c r="K56" s="207">
        <v>0</v>
      </c>
      <c r="L56" s="207">
        <v>0</v>
      </c>
      <c r="M56" s="207">
        <v>0</v>
      </c>
      <c r="N56" s="207">
        <v>0</v>
      </c>
      <c r="O56" s="207">
        <v>0</v>
      </c>
      <c r="P56" s="207">
        <v>0</v>
      </c>
      <c r="Q56" s="207">
        <v>0</v>
      </c>
      <c r="R56" s="207">
        <v>0</v>
      </c>
      <c r="S56" s="207">
        <v>0</v>
      </c>
      <c r="T56" s="207">
        <v>0</v>
      </c>
      <c r="U56" s="207">
        <v>0</v>
      </c>
      <c r="V56" s="207">
        <v>0</v>
      </c>
      <c r="W56" s="207">
        <v>0</v>
      </c>
      <c r="X56" s="207">
        <v>0</v>
      </c>
      <c r="Y56" s="207">
        <v>0</v>
      </c>
      <c r="Z56" s="207">
        <v>0</v>
      </c>
      <c r="AA56" s="207">
        <v>0</v>
      </c>
      <c r="AB56" s="207">
        <v>0</v>
      </c>
      <c r="AC56" s="207">
        <v>0</v>
      </c>
      <c r="AD56" s="188">
        <f t="shared" si="1"/>
        <v>0</v>
      </c>
    </row>
    <row r="57" spans="1:30" ht="20.25">
      <c r="A57" s="175"/>
      <c r="B57" s="181" t="s">
        <v>494</v>
      </c>
      <c r="C57" s="207">
        <v>0</v>
      </c>
      <c r="D57" s="207">
        <v>0</v>
      </c>
      <c r="E57" s="207">
        <v>0</v>
      </c>
      <c r="F57" s="207">
        <v>0</v>
      </c>
      <c r="G57" s="207">
        <v>0</v>
      </c>
      <c r="H57" s="207">
        <v>0</v>
      </c>
      <c r="I57" s="207">
        <v>0</v>
      </c>
      <c r="J57" s="207">
        <v>0</v>
      </c>
      <c r="K57" s="207">
        <v>0</v>
      </c>
      <c r="L57" s="207">
        <v>0</v>
      </c>
      <c r="M57" s="207">
        <v>0</v>
      </c>
      <c r="N57" s="207">
        <v>0</v>
      </c>
      <c r="O57" s="207">
        <v>0</v>
      </c>
      <c r="P57" s="207">
        <v>0</v>
      </c>
      <c r="Q57" s="207">
        <v>0</v>
      </c>
      <c r="R57" s="207">
        <v>0</v>
      </c>
      <c r="S57" s="207">
        <v>0</v>
      </c>
      <c r="T57" s="207">
        <v>0</v>
      </c>
      <c r="U57" s="207">
        <v>0</v>
      </c>
      <c r="V57" s="207">
        <v>0</v>
      </c>
      <c r="W57" s="207">
        <v>0</v>
      </c>
      <c r="X57" s="207">
        <v>0</v>
      </c>
      <c r="Y57" s="207">
        <v>0</v>
      </c>
      <c r="Z57" s="207">
        <v>0</v>
      </c>
      <c r="AA57" s="207">
        <v>0</v>
      </c>
      <c r="AB57" s="207">
        <v>0</v>
      </c>
      <c r="AC57" s="207">
        <v>0</v>
      </c>
      <c r="AD57" s="188">
        <f t="shared" si="1"/>
        <v>0</v>
      </c>
    </row>
    <row r="58" spans="1:30" ht="20.25">
      <c r="A58" s="183" t="s">
        <v>104</v>
      </c>
      <c r="B58" s="186" t="s">
        <v>459</v>
      </c>
      <c r="C58" s="207">
        <v>0</v>
      </c>
      <c r="D58" s="207">
        <v>0</v>
      </c>
      <c r="E58" s="207">
        <v>0</v>
      </c>
      <c r="F58" s="207">
        <v>0</v>
      </c>
      <c r="G58" s="207">
        <v>0</v>
      </c>
      <c r="H58" s="207">
        <v>0</v>
      </c>
      <c r="I58" s="207">
        <v>0</v>
      </c>
      <c r="J58" s="207">
        <v>0</v>
      </c>
      <c r="K58" s="207">
        <v>0</v>
      </c>
      <c r="L58" s="207">
        <v>0</v>
      </c>
      <c r="M58" s="207">
        <v>0</v>
      </c>
      <c r="N58" s="207">
        <v>0</v>
      </c>
      <c r="O58" s="207">
        <v>0</v>
      </c>
      <c r="P58" s="207">
        <v>0</v>
      </c>
      <c r="Q58" s="207">
        <v>0</v>
      </c>
      <c r="R58" s="207">
        <v>0</v>
      </c>
      <c r="S58" s="207">
        <v>0</v>
      </c>
      <c r="T58" s="207">
        <v>0</v>
      </c>
      <c r="U58" s="207">
        <v>0</v>
      </c>
      <c r="V58" s="207">
        <v>0</v>
      </c>
      <c r="W58" s="207">
        <v>0</v>
      </c>
      <c r="X58" s="207">
        <v>0</v>
      </c>
      <c r="Y58" s="207">
        <v>0</v>
      </c>
      <c r="Z58" s="207">
        <v>0</v>
      </c>
      <c r="AA58" s="207">
        <v>0</v>
      </c>
      <c r="AB58" s="207">
        <v>0</v>
      </c>
      <c r="AC58" s="207">
        <v>0</v>
      </c>
      <c r="AD58" s="188">
        <f t="shared" si="1"/>
        <v>0</v>
      </c>
    </row>
    <row r="59" spans="1:30" ht="20.25">
      <c r="A59" s="177" t="s">
        <v>105</v>
      </c>
      <c r="B59" s="178" t="s">
        <v>495</v>
      </c>
      <c r="C59" s="207">
        <v>0</v>
      </c>
      <c r="D59" s="207">
        <v>0</v>
      </c>
      <c r="E59" s="207">
        <v>0</v>
      </c>
      <c r="F59" s="207">
        <v>0</v>
      </c>
      <c r="G59" s="207">
        <v>0</v>
      </c>
      <c r="H59" s="207">
        <v>0</v>
      </c>
      <c r="I59" s="207">
        <v>0</v>
      </c>
      <c r="J59" s="207">
        <v>0</v>
      </c>
      <c r="K59" s="207">
        <v>0</v>
      </c>
      <c r="L59" s="207">
        <v>0</v>
      </c>
      <c r="M59" s="207">
        <v>0</v>
      </c>
      <c r="N59" s="207">
        <v>0</v>
      </c>
      <c r="O59" s="207">
        <v>0</v>
      </c>
      <c r="P59" s="207">
        <v>0</v>
      </c>
      <c r="Q59" s="207">
        <v>0</v>
      </c>
      <c r="R59" s="207">
        <v>0</v>
      </c>
      <c r="S59" s="207">
        <v>0</v>
      </c>
      <c r="T59" s="207">
        <v>0</v>
      </c>
      <c r="U59" s="207">
        <v>0</v>
      </c>
      <c r="V59" s="207">
        <v>0</v>
      </c>
      <c r="W59" s="207">
        <v>0</v>
      </c>
      <c r="X59" s="207">
        <v>0</v>
      </c>
      <c r="Y59" s="207">
        <v>0</v>
      </c>
      <c r="Z59" s="207">
        <v>0</v>
      </c>
      <c r="AA59" s="207">
        <v>0</v>
      </c>
      <c r="AB59" s="207">
        <v>0</v>
      </c>
      <c r="AC59" s="207">
        <v>0</v>
      </c>
      <c r="AD59" s="188">
        <f t="shared" si="1"/>
        <v>0</v>
      </c>
    </row>
    <row r="60" spans="1:30" ht="20.25">
      <c r="A60" s="179" t="s">
        <v>419</v>
      </c>
      <c r="B60" s="178" t="s">
        <v>496</v>
      </c>
      <c r="C60" s="207">
        <v>0</v>
      </c>
      <c r="D60" s="207">
        <v>0</v>
      </c>
      <c r="E60" s="207">
        <v>0</v>
      </c>
      <c r="F60" s="207">
        <v>0</v>
      </c>
      <c r="G60" s="207">
        <v>0</v>
      </c>
      <c r="H60" s="207">
        <v>0</v>
      </c>
      <c r="I60" s="207">
        <v>0</v>
      </c>
      <c r="J60" s="207">
        <v>0</v>
      </c>
      <c r="K60" s="207">
        <v>0</v>
      </c>
      <c r="L60" s="207">
        <v>0</v>
      </c>
      <c r="M60" s="207">
        <v>0</v>
      </c>
      <c r="N60" s="207">
        <v>0</v>
      </c>
      <c r="O60" s="207">
        <v>0</v>
      </c>
      <c r="P60" s="207">
        <v>0</v>
      </c>
      <c r="Q60" s="207">
        <v>0</v>
      </c>
      <c r="R60" s="207">
        <v>0</v>
      </c>
      <c r="S60" s="207">
        <v>0</v>
      </c>
      <c r="T60" s="207">
        <v>0</v>
      </c>
      <c r="U60" s="207">
        <v>0</v>
      </c>
      <c r="V60" s="207">
        <v>0</v>
      </c>
      <c r="W60" s="207">
        <v>0</v>
      </c>
      <c r="X60" s="207">
        <v>0</v>
      </c>
      <c r="Y60" s="207">
        <v>0</v>
      </c>
      <c r="Z60" s="207">
        <v>0</v>
      </c>
      <c r="AA60" s="207">
        <v>0</v>
      </c>
      <c r="AB60" s="207">
        <v>0</v>
      </c>
      <c r="AC60" s="207">
        <v>0</v>
      </c>
      <c r="AD60" s="188">
        <f t="shared" si="1"/>
        <v>0</v>
      </c>
    </row>
    <row r="61" spans="1:30" ht="20.25">
      <c r="A61" s="179" t="s">
        <v>462</v>
      </c>
      <c r="B61" s="178" t="s">
        <v>420</v>
      </c>
      <c r="C61" s="207">
        <v>0</v>
      </c>
      <c r="D61" s="207">
        <v>0</v>
      </c>
      <c r="E61" s="207">
        <v>0</v>
      </c>
      <c r="F61" s="207">
        <v>0</v>
      </c>
      <c r="G61" s="207">
        <v>0</v>
      </c>
      <c r="H61" s="207">
        <v>0</v>
      </c>
      <c r="I61" s="207">
        <v>0</v>
      </c>
      <c r="J61" s="207">
        <v>0</v>
      </c>
      <c r="K61" s="207">
        <v>0</v>
      </c>
      <c r="L61" s="207">
        <v>0</v>
      </c>
      <c r="M61" s="207">
        <v>0</v>
      </c>
      <c r="N61" s="207">
        <v>0</v>
      </c>
      <c r="O61" s="207">
        <v>0</v>
      </c>
      <c r="P61" s="207">
        <v>0</v>
      </c>
      <c r="Q61" s="207">
        <v>0</v>
      </c>
      <c r="R61" s="207">
        <v>0</v>
      </c>
      <c r="S61" s="207">
        <v>0</v>
      </c>
      <c r="T61" s="207">
        <v>0</v>
      </c>
      <c r="U61" s="207">
        <v>0</v>
      </c>
      <c r="V61" s="207">
        <v>0</v>
      </c>
      <c r="W61" s="207">
        <v>0</v>
      </c>
      <c r="X61" s="207">
        <v>0</v>
      </c>
      <c r="Y61" s="207">
        <v>0</v>
      </c>
      <c r="Z61" s="207">
        <v>0</v>
      </c>
      <c r="AA61" s="207">
        <v>0</v>
      </c>
      <c r="AB61" s="207">
        <v>0</v>
      </c>
      <c r="AC61" s="207">
        <v>0</v>
      </c>
      <c r="AD61" s="188">
        <f t="shared" si="1"/>
        <v>0</v>
      </c>
    </row>
    <row r="62" spans="1:30" ht="20.25">
      <c r="A62" s="179" t="s">
        <v>463</v>
      </c>
      <c r="B62" s="178" t="s">
        <v>464</v>
      </c>
      <c r="C62" s="207">
        <v>0</v>
      </c>
      <c r="D62" s="207">
        <v>0</v>
      </c>
      <c r="E62" s="207">
        <v>0</v>
      </c>
      <c r="F62" s="207">
        <v>0</v>
      </c>
      <c r="G62" s="207">
        <v>0</v>
      </c>
      <c r="H62" s="207">
        <v>0</v>
      </c>
      <c r="I62" s="207">
        <v>0</v>
      </c>
      <c r="J62" s="207">
        <v>0</v>
      </c>
      <c r="K62" s="207">
        <v>0</v>
      </c>
      <c r="L62" s="207">
        <v>0</v>
      </c>
      <c r="M62" s="207">
        <v>0</v>
      </c>
      <c r="N62" s="207">
        <v>0</v>
      </c>
      <c r="O62" s="207">
        <v>0</v>
      </c>
      <c r="P62" s="207">
        <v>0</v>
      </c>
      <c r="Q62" s="207">
        <v>0</v>
      </c>
      <c r="R62" s="207">
        <v>0</v>
      </c>
      <c r="S62" s="207">
        <v>0</v>
      </c>
      <c r="T62" s="207">
        <v>0</v>
      </c>
      <c r="U62" s="207">
        <v>0</v>
      </c>
      <c r="V62" s="207">
        <v>0</v>
      </c>
      <c r="W62" s="207">
        <v>0</v>
      </c>
      <c r="X62" s="207">
        <v>0</v>
      </c>
      <c r="Y62" s="207">
        <v>0</v>
      </c>
      <c r="Z62" s="207">
        <v>0</v>
      </c>
      <c r="AA62" s="207">
        <v>0</v>
      </c>
      <c r="AB62" s="207">
        <v>0</v>
      </c>
      <c r="AC62" s="207">
        <v>0</v>
      </c>
      <c r="AD62" s="188">
        <f t="shared" si="1"/>
        <v>0</v>
      </c>
    </row>
    <row r="63" spans="1:30" ht="20.25">
      <c r="A63" s="180"/>
      <c r="B63" s="179" t="s">
        <v>497</v>
      </c>
      <c r="C63" s="207">
        <v>0</v>
      </c>
      <c r="D63" s="207">
        <v>0</v>
      </c>
      <c r="E63" s="207">
        <v>0</v>
      </c>
      <c r="F63" s="207">
        <v>0</v>
      </c>
      <c r="G63" s="207">
        <v>0</v>
      </c>
      <c r="H63" s="207">
        <v>0</v>
      </c>
      <c r="I63" s="207">
        <v>0</v>
      </c>
      <c r="J63" s="207">
        <v>0</v>
      </c>
      <c r="K63" s="207">
        <v>0</v>
      </c>
      <c r="L63" s="207">
        <v>0</v>
      </c>
      <c r="M63" s="207">
        <v>0</v>
      </c>
      <c r="N63" s="207">
        <v>0</v>
      </c>
      <c r="O63" s="207">
        <v>0</v>
      </c>
      <c r="P63" s="207">
        <v>0</v>
      </c>
      <c r="Q63" s="207">
        <v>0</v>
      </c>
      <c r="R63" s="207">
        <v>0</v>
      </c>
      <c r="S63" s="207">
        <v>0</v>
      </c>
      <c r="T63" s="207">
        <v>0</v>
      </c>
      <c r="U63" s="207">
        <v>0</v>
      </c>
      <c r="V63" s="207">
        <v>0</v>
      </c>
      <c r="W63" s="207">
        <v>0</v>
      </c>
      <c r="X63" s="207">
        <v>0</v>
      </c>
      <c r="Y63" s="207">
        <v>0</v>
      </c>
      <c r="Z63" s="207">
        <v>0</v>
      </c>
      <c r="AA63" s="207">
        <v>0</v>
      </c>
      <c r="AB63" s="207">
        <v>0</v>
      </c>
      <c r="AC63" s="207">
        <v>0</v>
      </c>
      <c r="AD63" s="188">
        <f t="shared" si="1"/>
        <v>0</v>
      </c>
    </row>
    <row r="64" spans="1:30" ht="20.25">
      <c r="A64" s="180" t="s">
        <v>421</v>
      </c>
      <c r="B64" s="178" t="s">
        <v>498</v>
      </c>
      <c r="C64" s="207">
        <v>0</v>
      </c>
      <c r="D64" s="207">
        <v>0</v>
      </c>
      <c r="E64" s="207">
        <v>0</v>
      </c>
      <c r="F64" s="207">
        <v>0</v>
      </c>
      <c r="G64" s="207">
        <v>0</v>
      </c>
      <c r="H64" s="207">
        <v>0</v>
      </c>
      <c r="I64" s="207">
        <v>0</v>
      </c>
      <c r="J64" s="207">
        <v>0</v>
      </c>
      <c r="K64" s="207">
        <v>0</v>
      </c>
      <c r="L64" s="207">
        <v>0</v>
      </c>
      <c r="M64" s="207">
        <v>0</v>
      </c>
      <c r="N64" s="207">
        <v>0</v>
      </c>
      <c r="O64" s="207">
        <v>0</v>
      </c>
      <c r="P64" s="207">
        <v>0</v>
      </c>
      <c r="Q64" s="207">
        <v>0</v>
      </c>
      <c r="R64" s="207">
        <v>0</v>
      </c>
      <c r="S64" s="207">
        <v>0</v>
      </c>
      <c r="T64" s="207">
        <v>0</v>
      </c>
      <c r="U64" s="207">
        <v>0</v>
      </c>
      <c r="V64" s="207">
        <v>0</v>
      </c>
      <c r="W64" s="207">
        <v>0</v>
      </c>
      <c r="X64" s="207">
        <v>0</v>
      </c>
      <c r="Y64" s="207">
        <v>0</v>
      </c>
      <c r="Z64" s="207">
        <v>0</v>
      </c>
      <c r="AA64" s="207">
        <v>0</v>
      </c>
      <c r="AB64" s="207">
        <v>0</v>
      </c>
      <c r="AC64" s="207">
        <v>0</v>
      </c>
      <c r="AD64" s="188">
        <f t="shared" si="1"/>
        <v>0</v>
      </c>
    </row>
    <row r="65" spans="1:30" ht="20.25">
      <c r="A65" s="185" t="s">
        <v>487</v>
      </c>
      <c r="B65" s="178" t="s">
        <v>420</v>
      </c>
      <c r="C65" s="207">
        <v>0</v>
      </c>
      <c r="D65" s="207">
        <v>0</v>
      </c>
      <c r="E65" s="207">
        <v>0</v>
      </c>
      <c r="F65" s="207">
        <v>0</v>
      </c>
      <c r="G65" s="207">
        <v>0</v>
      </c>
      <c r="H65" s="207">
        <v>0</v>
      </c>
      <c r="I65" s="207">
        <v>0</v>
      </c>
      <c r="J65" s="207">
        <v>0</v>
      </c>
      <c r="K65" s="207">
        <v>0</v>
      </c>
      <c r="L65" s="207">
        <v>0</v>
      </c>
      <c r="M65" s="207">
        <v>0</v>
      </c>
      <c r="N65" s="207">
        <v>0</v>
      </c>
      <c r="O65" s="207">
        <v>0</v>
      </c>
      <c r="P65" s="207">
        <v>0</v>
      </c>
      <c r="Q65" s="207">
        <v>0</v>
      </c>
      <c r="R65" s="207">
        <v>0</v>
      </c>
      <c r="S65" s="207">
        <v>0</v>
      </c>
      <c r="T65" s="207">
        <v>0</v>
      </c>
      <c r="U65" s="207">
        <v>0</v>
      </c>
      <c r="V65" s="207">
        <v>0</v>
      </c>
      <c r="W65" s="207">
        <v>0</v>
      </c>
      <c r="X65" s="207">
        <v>0</v>
      </c>
      <c r="Y65" s="207">
        <v>0</v>
      </c>
      <c r="Z65" s="207">
        <v>0</v>
      </c>
      <c r="AA65" s="207">
        <v>0</v>
      </c>
      <c r="AB65" s="207">
        <v>0</v>
      </c>
      <c r="AC65" s="207">
        <v>0</v>
      </c>
      <c r="AD65" s="188">
        <f t="shared" si="1"/>
        <v>0</v>
      </c>
    </row>
    <row r="66" spans="1:30" ht="20.25">
      <c r="A66" s="185" t="s">
        <v>489</v>
      </c>
      <c r="B66" s="178" t="s">
        <v>464</v>
      </c>
      <c r="C66" s="207">
        <v>0</v>
      </c>
      <c r="D66" s="207">
        <v>0</v>
      </c>
      <c r="E66" s="207">
        <v>0</v>
      </c>
      <c r="F66" s="207">
        <v>0</v>
      </c>
      <c r="G66" s="207">
        <v>0</v>
      </c>
      <c r="H66" s="207">
        <v>0</v>
      </c>
      <c r="I66" s="207">
        <v>0</v>
      </c>
      <c r="J66" s="207">
        <v>0</v>
      </c>
      <c r="K66" s="207">
        <v>0</v>
      </c>
      <c r="L66" s="207">
        <v>0</v>
      </c>
      <c r="M66" s="207">
        <v>0</v>
      </c>
      <c r="N66" s="207">
        <v>0</v>
      </c>
      <c r="O66" s="207">
        <v>0</v>
      </c>
      <c r="P66" s="207">
        <v>0</v>
      </c>
      <c r="Q66" s="207">
        <v>0</v>
      </c>
      <c r="R66" s="207">
        <v>0</v>
      </c>
      <c r="S66" s="207">
        <v>0</v>
      </c>
      <c r="T66" s="207">
        <v>0</v>
      </c>
      <c r="U66" s="207">
        <v>0</v>
      </c>
      <c r="V66" s="207">
        <v>0</v>
      </c>
      <c r="W66" s="207">
        <v>0</v>
      </c>
      <c r="X66" s="207">
        <v>0</v>
      </c>
      <c r="Y66" s="207">
        <v>0</v>
      </c>
      <c r="Z66" s="207">
        <v>0</v>
      </c>
      <c r="AA66" s="207">
        <v>0</v>
      </c>
      <c r="AB66" s="207">
        <v>0</v>
      </c>
      <c r="AC66" s="207">
        <v>0</v>
      </c>
      <c r="AD66" s="188">
        <f t="shared" si="1"/>
        <v>0</v>
      </c>
    </row>
    <row r="67" spans="1:30" ht="20.25">
      <c r="A67" s="180"/>
      <c r="B67" s="179" t="s">
        <v>491</v>
      </c>
      <c r="C67" s="207">
        <v>0</v>
      </c>
      <c r="D67" s="207">
        <v>0</v>
      </c>
      <c r="E67" s="207">
        <v>0</v>
      </c>
      <c r="F67" s="207">
        <v>0</v>
      </c>
      <c r="G67" s="207">
        <v>0</v>
      </c>
      <c r="H67" s="207">
        <v>0</v>
      </c>
      <c r="I67" s="207">
        <v>0</v>
      </c>
      <c r="J67" s="207">
        <v>0</v>
      </c>
      <c r="K67" s="207">
        <v>0</v>
      </c>
      <c r="L67" s="207">
        <v>0</v>
      </c>
      <c r="M67" s="207">
        <v>0</v>
      </c>
      <c r="N67" s="207">
        <v>0</v>
      </c>
      <c r="O67" s="207">
        <v>0</v>
      </c>
      <c r="P67" s="207">
        <v>0</v>
      </c>
      <c r="Q67" s="207">
        <v>0</v>
      </c>
      <c r="R67" s="207">
        <v>0</v>
      </c>
      <c r="S67" s="207">
        <v>0</v>
      </c>
      <c r="T67" s="207">
        <v>0</v>
      </c>
      <c r="U67" s="207">
        <v>0</v>
      </c>
      <c r="V67" s="207">
        <v>0</v>
      </c>
      <c r="W67" s="207">
        <v>0</v>
      </c>
      <c r="X67" s="207">
        <v>0</v>
      </c>
      <c r="Y67" s="207">
        <v>0</v>
      </c>
      <c r="Z67" s="207">
        <v>0</v>
      </c>
      <c r="AA67" s="207">
        <v>0</v>
      </c>
      <c r="AB67" s="207">
        <v>0</v>
      </c>
      <c r="AC67" s="207">
        <v>0</v>
      </c>
      <c r="AD67" s="188">
        <f t="shared" si="1"/>
        <v>0</v>
      </c>
    </row>
    <row r="68" spans="1:30" ht="20.25">
      <c r="A68" s="183"/>
      <c r="B68" s="187" t="s">
        <v>467</v>
      </c>
      <c r="C68" s="207">
        <v>0</v>
      </c>
      <c r="D68" s="207">
        <v>0</v>
      </c>
      <c r="E68" s="207">
        <v>0</v>
      </c>
      <c r="F68" s="207">
        <v>0</v>
      </c>
      <c r="G68" s="207">
        <v>0</v>
      </c>
      <c r="H68" s="207">
        <v>0</v>
      </c>
      <c r="I68" s="207">
        <v>0</v>
      </c>
      <c r="J68" s="207">
        <v>0</v>
      </c>
      <c r="K68" s="207">
        <v>0</v>
      </c>
      <c r="L68" s="207">
        <v>0</v>
      </c>
      <c r="M68" s="207">
        <v>0</v>
      </c>
      <c r="N68" s="207">
        <v>0</v>
      </c>
      <c r="O68" s="207">
        <v>0</v>
      </c>
      <c r="P68" s="207">
        <v>0</v>
      </c>
      <c r="Q68" s="207">
        <v>0</v>
      </c>
      <c r="R68" s="207">
        <v>0</v>
      </c>
      <c r="S68" s="207">
        <v>0</v>
      </c>
      <c r="T68" s="207">
        <v>0</v>
      </c>
      <c r="U68" s="207">
        <v>0</v>
      </c>
      <c r="V68" s="207">
        <v>0</v>
      </c>
      <c r="W68" s="207">
        <v>0</v>
      </c>
      <c r="X68" s="207">
        <v>0</v>
      </c>
      <c r="Y68" s="207">
        <v>0</v>
      </c>
      <c r="Z68" s="207">
        <v>0</v>
      </c>
      <c r="AA68" s="207">
        <v>0</v>
      </c>
      <c r="AB68" s="207">
        <v>0</v>
      </c>
      <c r="AC68" s="207">
        <v>0</v>
      </c>
      <c r="AD68" s="188">
        <f t="shared" si="1"/>
        <v>0</v>
      </c>
    </row>
    <row r="69" spans="1:30" ht="31.5">
      <c r="A69" s="177" t="s">
        <v>106</v>
      </c>
      <c r="B69" s="178" t="s">
        <v>499</v>
      </c>
      <c r="C69" s="207">
        <v>0</v>
      </c>
      <c r="D69" s="207">
        <v>0</v>
      </c>
      <c r="E69" s="207">
        <v>0</v>
      </c>
      <c r="F69" s="207">
        <v>0</v>
      </c>
      <c r="G69" s="207">
        <v>0</v>
      </c>
      <c r="H69" s="207">
        <v>0</v>
      </c>
      <c r="I69" s="207">
        <v>0</v>
      </c>
      <c r="J69" s="207">
        <v>0</v>
      </c>
      <c r="K69" s="207">
        <v>0</v>
      </c>
      <c r="L69" s="207">
        <v>0</v>
      </c>
      <c r="M69" s="207">
        <v>0</v>
      </c>
      <c r="N69" s="207">
        <v>0</v>
      </c>
      <c r="O69" s="207">
        <v>0</v>
      </c>
      <c r="P69" s="207">
        <v>0</v>
      </c>
      <c r="Q69" s="207">
        <v>0</v>
      </c>
      <c r="R69" s="207">
        <v>0</v>
      </c>
      <c r="S69" s="207">
        <v>0</v>
      </c>
      <c r="T69" s="207">
        <v>0</v>
      </c>
      <c r="U69" s="207">
        <v>0</v>
      </c>
      <c r="V69" s="207">
        <v>0</v>
      </c>
      <c r="W69" s="207">
        <v>0</v>
      </c>
      <c r="X69" s="207">
        <v>0</v>
      </c>
      <c r="Y69" s="207">
        <v>0</v>
      </c>
      <c r="Z69" s="207">
        <v>0</v>
      </c>
      <c r="AA69" s="207">
        <v>0</v>
      </c>
      <c r="AB69" s="207">
        <v>0</v>
      </c>
      <c r="AC69" s="207">
        <v>0</v>
      </c>
      <c r="AD69" s="188">
        <f t="shared" si="1"/>
        <v>0</v>
      </c>
    </row>
    <row r="70" spans="1:30" ht="20.25">
      <c r="A70" s="179" t="s">
        <v>419</v>
      </c>
      <c r="B70" s="186" t="s">
        <v>500</v>
      </c>
      <c r="C70" s="207">
        <v>0</v>
      </c>
      <c r="D70" s="207">
        <v>0</v>
      </c>
      <c r="E70" s="207">
        <v>0</v>
      </c>
      <c r="F70" s="207">
        <v>0</v>
      </c>
      <c r="G70" s="207">
        <v>0</v>
      </c>
      <c r="H70" s="207">
        <v>0</v>
      </c>
      <c r="I70" s="207">
        <v>0</v>
      </c>
      <c r="J70" s="207">
        <v>0</v>
      </c>
      <c r="K70" s="207">
        <v>0</v>
      </c>
      <c r="L70" s="207">
        <v>0</v>
      </c>
      <c r="M70" s="207">
        <v>0</v>
      </c>
      <c r="N70" s="207">
        <v>0</v>
      </c>
      <c r="O70" s="207">
        <v>0</v>
      </c>
      <c r="P70" s="207">
        <v>0</v>
      </c>
      <c r="Q70" s="207">
        <v>0</v>
      </c>
      <c r="R70" s="207">
        <v>0</v>
      </c>
      <c r="S70" s="207">
        <v>0</v>
      </c>
      <c r="T70" s="207">
        <v>0</v>
      </c>
      <c r="U70" s="207">
        <v>0</v>
      </c>
      <c r="V70" s="207">
        <v>0</v>
      </c>
      <c r="W70" s="207">
        <v>0</v>
      </c>
      <c r="X70" s="207">
        <v>0</v>
      </c>
      <c r="Y70" s="207">
        <v>0</v>
      </c>
      <c r="Z70" s="207">
        <v>0</v>
      </c>
      <c r="AA70" s="207">
        <v>0</v>
      </c>
      <c r="AB70" s="207">
        <v>0</v>
      </c>
      <c r="AC70" s="207">
        <v>0</v>
      </c>
      <c r="AD70" s="188">
        <f t="shared" si="1"/>
        <v>0</v>
      </c>
    </row>
    <row r="71" spans="1:30" ht="20.25">
      <c r="A71" s="179" t="s">
        <v>462</v>
      </c>
      <c r="B71" s="178" t="s">
        <v>420</v>
      </c>
      <c r="C71" s="207">
        <v>0</v>
      </c>
      <c r="D71" s="207">
        <v>0</v>
      </c>
      <c r="E71" s="207">
        <v>0</v>
      </c>
      <c r="F71" s="207">
        <v>0</v>
      </c>
      <c r="G71" s="207">
        <v>0</v>
      </c>
      <c r="H71" s="207">
        <v>0</v>
      </c>
      <c r="I71" s="207">
        <v>0</v>
      </c>
      <c r="J71" s="207">
        <v>0</v>
      </c>
      <c r="K71" s="207">
        <v>0</v>
      </c>
      <c r="L71" s="207">
        <v>0</v>
      </c>
      <c r="M71" s="207">
        <v>0</v>
      </c>
      <c r="N71" s="207">
        <v>0</v>
      </c>
      <c r="O71" s="207">
        <v>0</v>
      </c>
      <c r="P71" s="207">
        <v>0</v>
      </c>
      <c r="Q71" s="207">
        <v>0</v>
      </c>
      <c r="R71" s="207">
        <v>0</v>
      </c>
      <c r="S71" s="207">
        <v>0</v>
      </c>
      <c r="T71" s="207">
        <v>0</v>
      </c>
      <c r="U71" s="207">
        <v>0</v>
      </c>
      <c r="V71" s="207">
        <v>0</v>
      </c>
      <c r="W71" s="207">
        <v>0</v>
      </c>
      <c r="X71" s="207">
        <v>0</v>
      </c>
      <c r="Y71" s="207">
        <v>0</v>
      </c>
      <c r="Z71" s="207">
        <v>0</v>
      </c>
      <c r="AA71" s="207">
        <v>0</v>
      </c>
      <c r="AB71" s="207">
        <v>0</v>
      </c>
      <c r="AC71" s="207">
        <v>0</v>
      </c>
      <c r="AD71" s="188">
        <f>SUM(C71:AC71)</f>
        <v>0</v>
      </c>
    </row>
    <row r="72" spans="1:30" ht="20.25">
      <c r="A72" s="179" t="s">
        <v>463</v>
      </c>
      <c r="B72" s="178" t="s">
        <v>464</v>
      </c>
      <c r="C72" s="207">
        <v>0</v>
      </c>
      <c r="D72" s="207">
        <v>0</v>
      </c>
      <c r="E72" s="207">
        <v>0</v>
      </c>
      <c r="F72" s="207">
        <v>0</v>
      </c>
      <c r="G72" s="207">
        <v>0</v>
      </c>
      <c r="H72" s="207">
        <v>0</v>
      </c>
      <c r="I72" s="207">
        <v>0</v>
      </c>
      <c r="J72" s="207">
        <v>0</v>
      </c>
      <c r="K72" s="207">
        <v>0</v>
      </c>
      <c r="L72" s="207">
        <v>0</v>
      </c>
      <c r="M72" s="207">
        <v>0</v>
      </c>
      <c r="N72" s="207">
        <v>0</v>
      </c>
      <c r="O72" s="207">
        <v>0</v>
      </c>
      <c r="P72" s="207">
        <v>0</v>
      </c>
      <c r="Q72" s="207">
        <v>0</v>
      </c>
      <c r="R72" s="207">
        <v>0</v>
      </c>
      <c r="S72" s="207">
        <v>0</v>
      </c>
      <c r="T72" s="207">
        <v>0</v>
      </c>
      <c r="U72" s="207">
        <v>0</v>
      </c>
      <c r="V72" s="207">
        <v>0</v>
      </c>
      <c r="W72" s="207">
        <v>0</v>
      </c>
      <c r="X72" s="207">
        <v>0</v>
      </c>
      <c r="Y72" s="207">
        <v>0</v>
      </c>
      <c r="Z72" s="207">
        <v>0</v>
      </c>
      <c r="AA72" s="207">
        <v>0</v>
      </c>
      <c r="AB72" s="207">
        <v>0</v>
      </c>
      <c r="AC72" s="207">
        <v>0</v>
      </c>
      <c r="AD72" s="188">
        <f aca="true" t="shared" si="2" ref="AD72:AD122">SUM(C72:AC72)</f>
        <v>0</v>
      </c>
    </row>
    <row r="73" spans="1:30" ht="20.25">
      <c r="A73" s="180"/>
      <c r="B73" s="179" t="s">
        <v>497</v>
      </c>
      <c r="C73" s="207">
        <v>0</v>
      </c>
      <c r="D73" s="207">
        <v>0</v>
      </c>
      <c r="E73" s="207">
        <v>0</v>
      </c>
      <c r="F73" s="207">
        <v>0</v>
      </c>
      <c r="G73" s="207">
        <v>0</v>
      </c>
      <c r="H73" s="207">
        <v>0</v>
      </c>
      <c r="I73" s="207">
        <v>0</v>
      </c>
      <c r="J73" s="207">
        <v>0</v>
      </c>
      <c r="K73" s="207">
        <v>0</v>
      </c>
      <c r="L73" s="207">
        <v>0</v>
      </c>
      <c r="M73" s="207">
        <v>0</v>
      </c>
      <c r="N73" s="207">
        <v>0</v>
      </c>
      <c r="O73" s="207">
        <v>0</v>
      </c>
      <c r="P73" s="207">
        <v>0</v>
      </c>
      <c r="Q73" s="207">
        <v>0</v>
      </c>
      <c r="R73" s="207">
        <v>0</v>
      </c>
      <c r="S73" s="207">
        <v>0</v>
      </c>
      <c r="T73" s="207">
        <v>0</v>
      </c>
      <c r="U73" s="207">
        <v>0</v>
      </c>
      <c r="V73" s="207">
        <v>0</v>
      </c>
      <c r="W73" s="207">
        <v>0</v>
      </c>
      <c r="X73" s="207">
        <v>0</v>
      </c>
      <c r="Y73" s="207">
        <v>0</v>
      </c>
      <c r="Z73" s="207">
        <v>0</v>
      </c>
      <c r="AA73" s="207">
        <v>0</v>
      </c>
      <c r="AB73" s="207">
        <v>0</v>
      </c>
      <c r="AC73" s="207">
        <v>0</v>
      </c>
      <c r="AD73" s="188">
        <f t="shared" si="2"/>
        <v>0</v>
      </c>
    </row>
    <row r="74" spans="1:30" ht="20.25">
      <c r="A74" s="180" t="s">
        <v>421</v>
      </c>
      <c r="B74" s="178" t="s">
        <v>501</v>
      </c>
      <c r="C74" s="207">
        <v>0</v>
      </c>
      <c r="D74" s="207">
        <v>0</v>
      </c>
      <c r="E74" s="207">
        <v>0</v>
      </c>
      <c r="F74" s="207">
        <v>0</v>
      </c>
      <c r="G74" s="207">
        <v>0</v>
      </c>
      <c r="H74" s="207">
        <v>0</v>
      </c>
      <c r="I74" s="207">
        <v>0</v>
      </c>
      <c r="J74" s="207">
        <v>0</v>
      </c>
      <c r="K74" s="207">
        <v>0</v>
      </c>
      <c r="L74" s="207">
        <v>0</v>
      </c>
      <c r="M74" s="207">
        <v>0</v>
      </c>
      <c r="N74" s="207">
        <v>0</v>
      </c>
      <c r="O74" s="207">
        <v>0</v>
      </c>
      <c r="P74" s="207">
        <v>0</v>
      </c>
      <c r="Q74" s="207">
        <v>0</v>
      </c>
      <c r="R74" s="207">
        <v>0</v>
      </c>
      <c r="S74" s="207">
        <v>0</v>
      </c>
      <c r="T74" s="207">
        <v>0</v>
      </c>
      <c r="U74" s="207">
        <v>0</v>
      </c>
      <c r="V74" s="207">
        <v>0</v>
      </c>
      <c r="W74" s="207">
        <v>0</v>
      </c>
      <c r="X74" s="207">
        <v>0</v>
      </c>
      <c r="Y74" s="207">
        <v>0</v>
      </c>
      <c r="Z74" s="207">
        <v>0</v>
      </c>
      <c r="AA74" s="207">
        <v>0</v>
      </c>
      <c r="AB74" s="207">
        <v>0</v>
      </c>
      <c r="AC74" s="207">
        <v>0</v>
      </c>
      <c r="AD74" s="188">
        <f t="shared" si="2"/>
        <v>0</v>
      </c>
    </row>
    <row r="75" spans="1:30" ht="20.25">
      <c r="A75" s="180"/>
      <c r="B75" s="181" t="s">
        <v>518</v>
      </c>
      <c r="C75" s="207">
        <v>0</v>
      </c>
      <c r="D75" s="207">
        <v>0</v>
      </c>
      <c r="E75" s="207">
        <v>0</v>
      </c>
      <c r="F75" s="207">
        <v>0</v>
      </c>
      <c r="G75" s="207">
        <v>0</v>
      </c>
      <c r="H75" s="207">
        <v>0</v>
      </c>
      <c r="I75" s="207">
        <v>0</v>
      </c>
      <c r="J75" s="207">
        <v>0</v>
      </c>
      <c r="K75" s="207">
        <v>0</v>
      </c>
      <c r="L75" s="207">
        <v>0</v>
      </c>
      <c r="M75" s="207">
        <v>0</v>
      </c>
      <c r="N75" s="207">
        <v>0</v>
      </c>
      <c r="O75" s="207">
        <v>0</v>
      </c>
      <c r="P75" s="207">
        <v>0</v>
      </c>
      <c r="Q75" s="207">
        <v>0</v>
      </c>
      <c r="R75" s="207">
        <v>0</v>
      </c>
      <c r="S75" s="207">
        <v>0</v>
      </c>
      <c r="T75" s="207">
        <v>0</v>
      </c>
      <c r="U75" s="207">
        <v>0</v>
      </c>
      <c r="V75" s="207">
        <v>0</v>
      </c>
      <c r="W75" s="207">
        <v>0</v>
      </c>
      <c r="X75" s="207">
        <v>0</v>
      </c>
      <c r="Y75" s="207">
        <v>0</v>
      </c>
      <c r="Z75" s="207">
        <v>0</v>
      </c>
      <c r="AA75" s="207">
        <v>0</v>
      </c>
      <c r="AB75" s="207">
        <v>0</v>
      </c>
      <c r="AC75" s="207">
        <v>0</v>
      </c>
      <c r="AD75" s="188">
        <f t="shared" si="2"/>
        <v>0</v>
      </c>
    </row>
    <row r="76" spans="1:30" ht="31.5">
      <c r="A76" s="177" t="s">
        <v>107</v>
      </c>
      <c r="B76" s="178" t="s">
        <v>532</v>
      </c>
      <c r="C76" s="207">
        <v>0</v>
      </c>
      <c r="D76" s="207">
        <v>0</v>
      </c>
      <c r="E76" s="207">
        <v>0</v>
      </c>
      <c r="F76" s="207">
        <v>0</v>
      </c>
      <c r="G76" s="207">
        <v>0</v>
      </c>
      <c r="H76" s="207">
        <v>0</v>
      </c>
      <c r="I76" s="207">
        <v>0</v>
      </c>
      <c r="J76" s="207">
        <v>0</v>
      </c>
      <c r="K76" s="207">
        <v>0</v>
      </c>
      <c r="L76" s="207">
        <v>0</v>
      </c>
      <c r="M76" s="207">
        <v>0</v>
      </c>
      <c r="N76" s="207">
        <v>0</v>
      </c>
      <c r="O76" s="207">
        <v>0</v>
      </c>
      <c r="P76" s="207">
        <v>0</v>
      </c>
      <c r="Q76" s="207">
        <v>0</v>
      </c>
      <c r="R76" s="207">
        <v>0</v>
      </c>
      <c r="S76" s="207">
        <v>0</v>
      </c>
      <c r="T76" s="207">
        <v>0</v>
      </c>
      <c r="U76" s="207">
        <v>0</v>
      </c>
      <c r="V76" s="207">
        <v>0</v>
      </c>
      <c r="W76" s="207">
        <v>0</v>
      </c>
      <c r="X76" s="207">
        <v>0</v>
      </c>
      <c r="Y76" s="207">
        <v>0</v>
      </c>
      <c r="Z76" s="207">
        <v>0</v>
      </c>
      <c r="AA76" s="207">
        <v>0</v>
      </c>
      <c r="AB76" s="207">
        <v>0</v>
      </c>
      <c r="AC76" s="207">
        <v>0</v>
      </c>
      <c r="AD76" s="188">
        <f t="shared" si="2"/>
        <v>0</v>
      </c>
    </row>
    <row r="77" spans="1:30" ht="20.25">
      <c r="A77" s="177" t="s">
        <v>108</v>
      </c>
      <c r="B77" s="178" t="s">
        <v>502</v>
      </c>
      <c r="C77" s="207">
        <v>0</v>
      </c>
      <c r="D77" s="207">
        <v>0</v>
      </c>
      <c r="E77" s="207">
        <v>0</v>
      </c>
      <c r="F77" s="207">
        <v>0</v>
      </c>
      <c r="G77" s="207">
        <v>0</v>
      </c>
      <c r="H77" s="207">
        <v>0</v>
      </c>
      <c r="I77" s="207">
        <v>0</v>
      </c>
      <c r="J77" s="207">
        <v>0</v>
      </c>
      <c r="K77" s="207">
        <v>0</v>
      </c>
      <c r="L77" s="207">
        <v>0</v>
      </c>
      <c r="M77" s="207">
        <v>0</v>
      </c>
      <c r="N77" s="207">
        <v>0</v>
      </c>
      <c r="O77" s="207">
        <v>0</v>
      </c>
      <c r="P77" s="207">
        <v>0</v>
      </c>
      <c r="Q77" s="207">
        <v>0</v>
      </c>
      <c r="R77" s="207">
        <v>0</v>
      </c>
      <c r="S77" s="207">
        <v>0</v>
      </c>
      <c r="T77" s="207">
        <v>0</v>
      </c>
      <c r="U77" s="207">
        <v>0</v>
      </c>
      <c r="V77" s="207">
        <v>0</v>
      </c>
      <c r="W77" s="207">
        <v>0</v>
      </c>
      <c r="X77" s="207">
        <v>0</v>
      </c>
      <c r="Y77" s="207">
        <v>0</v>
      </c>
      <c r="Z77" s="207">
        <v>0</v>
      </c>
      <c r="AA77" s="207">
        <v>0</v>
      </c>
      <c r="AB77" s="207">
        <v>0</v>
      </c>
      <c r="AC77" s="207">
        <v>0</v>
      </c>
      <c r="AD77" s="188">
        <f t="shared" si="2"/>
        <v>0</v>
      </c>
    </row>
    <row r="78" spans="1:30" ht="20.25">
      <c r="A78" s="179" t="s">
        <v>419</v>
      </c>
      <c r="B78" s="178" t="s">
        <v>473</v>
      </c>
      <c r="C78" s="207">
        <v>0</v>
      </c>
      <c r="D78" s="207">
        <v>0</v>
      </c>
      <c r="E78" s="207">
        <v>0</v>
      </c>
      <c r="F78" s="207">
        <v>0</v>
      </c>
      <c r="G78" s="207">
        <v>0</v>
      </c>
      <c r="H78" s="207">
        <v>0</v>
      </c>
      <c r="I78" s="207">
        <v>0</v>
      </c>
      <c r="J78" s="207">
        <v>0</v>
      </c>
      <c r="K78" s="207">
        <v>0</v>
      </c>
      <c r="L78" s="207">
        <v>0</v>
      </c>
      <c r="M78" s="207">
        <v>0</v>
      </c>
      <c r="N78" s="207">
        <v>0</v>
      </c>
      <c r="O78" s="207">
        <v>0</v>
      </c>
      <c r="P78" s="207">
        <v>0</v>
      </c>
      <c r="Q78" s="207">
        <v>0</v>
      </c>
      <c r="R78" s="207">
        <v>0</v>
      </c>
      <c r="S78" s="207">
        <v>0</v>
      </c>
      <c r="T78" s="207">
        <v>0</v>
      </c>
      <c r="U78" s="207">
        <v>0</v>
      </c>
      <c r="V78" s="207">
        <v>0</v>
      </c>
      <c r="W78" s="207">
        <v>0</v>
      </c>
      <c r="X78" s="207">
        <v>0</v>
      </c>
      <c r="Y78" s="207">
        <v>0</v>
      </c>
      <c r="Z78" s="207">
        <v>0</v>
      </c>
      <c r="AA78" s="207">
        <v>0</v>
      </c>
      <c r="AB78" s="207">
        <v>0</v>
      </c>
      <c r="AC78" s="207">
        <v>0</v>
      </c>
      <c r="AD78" s="188">
        <f t="shared" si="2"/>
        <v>0</v>
      </c>
    </row>
    <row r="79" spans="1:30" ht="20.25">
      <c r="A79" s="179" t="s">
        <v>421</v>
      </c>
      <c r="B79" s="178" t="s">
        <v>474</v>
      </c>
      <c r="C79" s="207">
        <v>0</v>
      </c>
      <c r="D79" s="207">
        <v>0</v>
      </c>
      <c r="E79" s="207">
        <v>0</v>
      </c>
      <c r="F79" s="207">
        <v>0</v>
      </c>
      <c r="G79" s="207">
        <v>0</v>
      </c>
      <c r="H79" s="207">
        <v>0</v>
      </c>
      <c r="I79" s="207">
        <v>0</v>
      </c>
      <c r="J79" s="207">
        <v>0</v>
      </c>
      <c r="K79" s="207">
        <v>0</v>
      </c>
      <c r="L79" s="207">
        <v>0</v>
      </c>
      <c r="M79" s="207">
        <v>0</v>
      </c>
      <c r="N79" s="207">
        <v>0</v>
      </c>
      <c r="O79" s="207">
        <v>0</v>
      </c>
      <c r="P79" s="207">
        <v>0</v>
      </c>
      <c r="Q79" s="207">
        <v>0</v>
      </c>
      <c r="R79" s="207">
        <v>0</v>
      </c>
      <c r="S79" s="207">
        <v>0</v>
      </c>
      <c r="T79" s="207">
        <v>0</v>
      </c>
      <c r="U79" s="207">
        <v>0</v>
      </c>
      <c r="V79" s="207">
        <v>0</v>
      </c>
      <c r="W79" s="207">
        <v>0</v>
      </c>
      <c r="X79" s="207">
        <v>0</v>
      </c>
      <c r="Y79" s="207">
        <v>0</v>
      </c>
      <c r="Z79" s="207">
        <v>0</v>
      </c>
      <c r="AA79" s="207">
        <v>0</v>
      </c>
      <c r="AB79" s="207">
        <v>0</v>
      </c>
      <c r="AC79" s="207">
        <v>0</v>
      </c>
      <c r="AD79" s="188">
        <f t="shared" si="2"/>
        <v>0</v>
      </c>
    </row>
    <row r="80" spans="1:30" ht="20.25">
      <c r="A80" s="179" t="s">
        <v>453</v>
      </c>
      <c r="B80" s="178" t="s">
        <v>475</v>
      </c>
      <c r="C80" s="207">
        <v>0</v>
      </c>
      <c r="D80" s="207">
        <v>0</v>
      </c>
      <c r="E80" s="207">
        <v>0</v>
      </c>
      <c r="F80" s="207">
        <v>0</v>
      </c>
      <c r="G80" s="207">
        <v>0</v>
      </c>
      <c r="H80" s="207">
        <v>0</v>
      </c>
      <c r="I80" s="207">
        <v>0</v>
      </c>
      <c r="J80" s="207">
        <v>0</v>
      </c>
      <c r="K80" s="207">
        <v>0</v>
      </c>
      <c r="L80" s="207">
        <v>0</v>
      </c>
      <c r="M80" s="207">
        <v>0</v>
      </c>
      <c r="N80" s="207">
        <v>0</v>
      </c>
      <c r="O80" s="207">
        <v>0</v>
      </c>
      <c r="P80" s="207">
        <v>0</v>
      </c>
      <c r="Q80" s="207">
        <v>0</v>
      </c>
      <c r="R80" s="207">
        <v>0</v>
      </c>
      <c r="S80" s="207">
        <v>0</v>
      </c>
      <c r="T80" s="207">
        <v>0</v>
      </c>
      <c r="U80" s="207">
        <v>0</v>
      </c>
      <c r="V80" s="207">
        <v>0</v>
      </c>
      <c r="W80" s="207">
        <v>0</v>
      </c>
      <c r="X80" s="207">
        <v>0</v>
      </c>
      <c r="Y80" s="207">
        <v>0</v>
      </c>
      <c r="Z80" s="207">
        <v>0</v>
      </c>
      <c r="AA80" s="207">
        <v>0</v>
      </c>
      <c r="AB80" s="207">
        <v>0</v>
      </c>
      <c r="AC80" s="207">
        <v>0</v>
      </c>
      <c r="AD80" s="188">
        <f t="shared" si="2"/>
        <v>0</v>
      </c>
    </row>
    <row r="81" spans="1:30" ht="20.25">
      <c r="A81" s="179" t="s">
        <v>456</v>
      </c>
      <c r="B81" s="178" t="s">
        <v>503</v>
      </c>
      <c r="C81" s="207">
        <v>0</v>
      </c>
      <c r="D81" s="207">
        <v>0</v>
      </c>
      <c r="E81" s="207">
        <v>0</v>
      </c>
      <c r="F81" s="207">
        <v>0</v>
      </c>
      <c r="G81" s="207">
        <v>0</v>
      </c>
      <c r="H81" s="207">
        <v>0</v>
      </c>
      <c r="I81" s="207">
        <v>0</v>
      </c>
      <c r="J81" s="207">
        <v>0</v>
      </c>
      <c r="K81" s="207">
        <v>0</v>
      </c>
      <c r="L81" s="207">
        <v>0</v>
      </c>
      <c r="M81" s="207">
        <v>0</v>
      </c>
      <c r="N81" s="207">
        <v>0</v>
      </c>
      <c r="O81" s="207">
        <v>0</v>
      </c>
      <c r="P81" s="207">
        <v>0</v>
      </c>
      <c r="Q81" s="207">
        <v>0</v>
      </c>
      <c r="R81" s="207">
        <v>0</v>
      </c>
      <c r="S81" s="207">
        <v>0</v>
      </c>
      <c r="T81" s="207">
        <v>0</v>
      </c>
      <c r="U81" s="207">
        <v>0</v>
      </c>
      <c r="V81" s="207">
        <v>0</v>
      </c>
      <c r="W81" s="207">
        <v>0</v>
      </c>
      <c r="X81" s="207">
        <v>0</v>
      </c>
      <c r="Y81" s="207">
        <v>0</v>
      </c>
      <c r="Z81" s="207">
        <v>0</v>
      </c>
      <c r="AA81" s="207">
        <v>0</v>
      </c>
      <c r="AB81" s="207">
        <v>0</v>
      </c>
      <c r="AC81" s="207">
        <v>0</v>
      </c>
      <c r="AD81" s="188">
        <f t="shared" si="2"/>
        <v>0</v>
      </c>
    </row>
    <row r="82" spans="1:30" ht="20.25">
      <c r="A82" s="183"/>
      <c r="B82" s="181" t="s">
        <v>477</v>
      </c>
      <c r="C82" s="207">
        <v>0</v>
      </c>
      <c r="D82" s="207">
        <v>0</v>
      </c>
      <c r="E82" s="207">
        <v>0</v>
      </c>
      <c r="F82" s="207">
        <v>0</v>
      </c>
      <c r="G82" s="207">
        <v>0</v>
      </c>
      <c r="H82" s="207">
        <v>0</v>
      </c>
      <c r="I82" s="207">
        <v>0</v>
      </c>
      <c r="J82" s="207">
        <v>0</v>
      </c>
      <c r="K82" s="207">
        <v>0</v>
      </c>
      <c r="L82" s="207">
        <v>0</v>
      </c>
      <c r="M82" s="207">
        <v>0</v>
      </c>
      <c r="N82" s="207">
        <v>0</v>
      </c>
      <c r="O82" s="207">
        <v>0</v>
      </c>
      <c r="P82" s="207">
        <v>0</v>
      </c>
      <c r="Q82" s="207">
        <v>0</v>
      </c>
      <c r="R82" s="207">
        <v>0</v>
      </c>
      <c r="S82" s="207">
        <v>0</v>
      </c>
      <c r="T82" s="207">
        <v>0</v>
      </c>
      <c r="U82" s="207">
        <v>0</v>
      </c>
      <c r="V82" s="207">
        <v>0</v>
      </c>
      <c r="W82" s="207">
        <v>0</v>
      </c>
      <c r="X82" s="207">
        <v>0</v>
      </c>
      <c r="Y82" s="207">
        <v>0</v>
      </c>
      <c r="Z82" s="207">
        <v>0</v>
      </c>
      <c r="AA82" s="207">
        <v>0</v>
      </c>
      <c r="AB82" s="207">
        <v>0</v>
      </c>
      <c r="AC82" s="207">
        <v>0</v>
      </c>
      <c r="AD82" s="188">
        <f t="shared" si="2"/>
        <v>0</v>
      </c>
    </row>
    <row r="83" spans="1:30" ht="20.25">
      <c r="A83" s="177" t="s">
        <v>109</v>
      </c>
      <c r="B83" s="178" t="s">
        <v>504</v>
      </c>
      <c r="C83" s="207">
        <v>0</v>
      </c>
      <c r="D83" s="207">
        <v>0</v>
      </c>
      <c r="E83" s="207">
        <v>0</v>
      </c>
      <c r="F83" s="207">
        <v>0</v>
      </c>
      <c r="G83" s="207">
        <v>0</v>
      </c>
      <c r="H83" s="207">
        <v>0</v>
      </c>
      <c r="I83" s="207">
        <v>0</v>
      </c>
      <c r="J83" s="207">
        <v>0</v>
      </c>
      <c r="K83" s="207">
        <v>0</v>
      </c>
      <c r="L83" s="207">
        <v>0</v>
      </c>
      <c r="M83" s="207">
        <v>0</v>
      </c>
      <c r="N83" s="207">
        <v>0</v>
      </c>
      <c r="O83" s="207">
        <v>0</v>
      </c>
      <c r="P83" s="207">
        <v>0</v>
      </c>
      <c r="Q83" s="207">
        <v>0</v>
      </c>
      <c r="R83" s="207">
        <v>0</v>
      </c>
      <c r="S83" s="207">
        <v>0</v>
      </c>
      <c r="T83" s="207">
        <v>0</v>
      </c>
      <c r="U83" s="207">
        <v>0</v>
      </c>
      <c r="V83" s="207">
        <v>0</v>
      </c>
      <c r="W83" s="207">
        <v>0</v>
      </c>
      <c r="X83" s="207">
        <v>0</v>
      </c>
      <c r="Y83" s="207">
        <v>0</v>
      </c>
      <c r="Z83" s="207">
        <v>0</v>
      </c>
      <c r="AA83" s="207">
        <v>0</v>
      </c>
      <c r="AB83" s="207">
        <v>0</v>
      </c>
      <c r="AC83" s="207">
        <v>0</v>
      </c>
      <c r="AD83" s="188">
        <f t="shared" si="2"/>
        <v>0</v>
      </c>
    </row>
    <row r="84" spans="1:30" ht="20.25">
      <c r="A84" s="179" t="s">
        <v>419</v>
      </c>
      <c r="B84" s="178" t="s">
        <v>507</v>
      </c>
      <c r="C84" s="207">
        <v>0</v>
      </c>
      <c r="D84" s="207">
        <v>0</v>
      </c>
      <c r="E84" s="207">
        <v>0</v>
      </c>
      <c r="F84" s="207">
        <v>0</v>
      </c>
      <c r="G84" s="207">
        <v>0</v>
      </c>
      <c r="H84" s="207">
        <v>0</v>
      </c>
      <c r="I84" s="207">
        <v>0</v>
      </c>
      <c r="J84" s="207">
        <v>0</v>
      </c>
      <c r="K84" s="207">
        <v>0</v>
      </c>
      <c r="L84" s="207">
        <v>0</v>
      </c>
      <c r="M84" s="207">
        <v>0</v>
      </c>
      <c r="N84" s="207">
        <v>0</v>
      </c>
      <c r="O84" s="207">
        <v>0</v>
      </c>
      <c r="P84" s="207">
        <v>0</v>
      </c>
      <c r="Q84" s="207">
        <v>0</v>
      </c>
      <c r="R84" s="207">
        <v>0</v>
      </c>
      <c r="S84" s="207">
        <v>0</v>
      </c>
      <c r="T84" s="207">
        <v>0</v>
      </c>
      <c r="U84" s="207">
        <v>0</v>
      </c>
      <c r="V84" s="207">
        <v>0</v>
      </c>
      <c r="W84" s="207">
        <v>0</v>
      </c>
      <c r="X84" s="207">
        <v>0</v>
      </c>
      <c r="Y84" s="207">
        <v>0</v>
      </c>
      <c r="Z84" s="207">
        <v>0</v>
      </c>
      <c r="AA84" s="207">
        <v>0</v>
      </c>
      <c r="AB84" s="207">
        <v>0</v>
      </c>
      <c r="AC84" s="207">
        <v>0</v>
      </c>
      <c r="AD84" s="188">
        <f t="shared" si="2"/>
        <v>0</v>
      </c>
    </row>
    <row r="85" spans="1:30" ht="20.25">
      <c r="A85" s="179" t="s">
        <v>421</v>
      </c>
      <c r="B85" s="178" t="s">
        <v>508</v>
      </c>
      <c r="C85" s="207">
        <v>0</v>
      </c>
      <c r="D85" s="207">
        <v>0</v>
      </c>
      <c r="E85" s="207">
        <v>0</v>
      </c>
      <c r="F85" s="207">
        <v>0</v>
      </c>
      <c r="G85" s="207">
        <v>0</v>
      </c>
      <c r="H85" s="207">
        <v>0</v>
      </c>
      <c r="I85" s="207">
        <v>0</v>
      </c>
      <c r="J85" s="207">
        <v>0</v>
      </c>
      <c r="K85" s="207">
        <v>0</v>
      </c>
      <c r="L85" s="207">
        <v>0</v>
      </c>
      <c r="M85" s="207">
        <v>0</v>
      </c>
      <c r="N85" s="207">
        <v>0</v>
      </c>
      <c r="O85" s="207">
        <v>0</v>
      </c>
      <c r="P85" s="207">
        <v>0</v>
      </c>
      <c r="Q85" s="207">
        <v>0</v>
      </c>
      <c r="R85" s="207">
        <v>0</v>
      </c>
      <c r="S85" s="207">
        <v>0</v>
      </c>
      <c r="T85" s="207">
        <v>0</v>
      </c>
      <c r="U85" s="207">
        <v>0</v>
      </c>
      <c r="V85" s="207">
        <v>0</v>
      </c>
      <c r="W85" s="207">
        <v>0</v>
      </c>
      <c r="X85" s="207">
        <v>0</v>
      </c>
      <c r="Y85" s="207">
        <v>0</v>
      </c>
      <c r="Z85" s="207">
        <v>0</v>
      </c>
      <c r="AA85" s="207">
        <v>0</v>
      </c>
      <c r="AB85" s="207">
        <v>0</v>
      </c>
      <c r="AC85" s="207">
        <v>0</v>
      </c>
      <c r="AD85" s="188">
        <f t="shared" si="2"/>
        <v>0</v>
      </c>
    </row>
    <row r="86" spans="1:30" ht="20.25">
      <c r="A86" s="179" t="s">
        <v>453</v>
      </c>
      <c r="B86" s="178" t="s">
        <v>509</v>
      </c>
      <c r="C86" s="207">
        <v>0</v>
      </c>
      <c r="D86" s="207">
        <v>0</v>
      </c>
      <c r="E86" s="207">
        <v>0</v>
      </c>
      <c r="F86" s="207">
        <v>0</v>
      </c>
      <c r="G86" s="207">
        <v>0</v>
      </c>
      <c r="H86" s="207">
        <v>0</v>
      </c>
      <c r="I86" s="207">
        <v>0</v>
      </c>
      <c r="J86" s="207">
        <v>0</v>
      </c>
      <c r="K86" s="207">
        <v>0</v>
      </c>
      <c r="L86" s="207">
        <v>0</v>
      </c>
      <c r="M86" s="207">
        <v>0</v>
      </c>
      <c r="N86" s="207">
        <v>0</v>
      </c>
      <c r="O86" s="207">
        <v>0</v>
      </c>
      <c r="P86" s="207">
        <v>0</v>
      </c>
      <c r="Q86" s="207">
        <v>0</v>
      </c>
      <c r="R86" s="207">
        <v>0</v>
      </c>
      <c r="S86" s="207">
        <v>0</v>
      </c>
      <c r="T86" s="207">
        <v>0</v>
      </c>
      <c r="U86" s="207">
        <v>0</v>
      </c>
      <c r="V86" s="207">
        <v>0</v>
      </c>
      <c r="W86" s="207">
        <v>0</v>
      </c>
      <c r="X86" s="207">
        <v>0</v>
      </c>
      <c r="Y86" s="207">
        <v>0</v>
      </c>
      <c r="Z86" s="207">
        <v>0</v>
      </c>
      <c r="AA86" s="207">
        <v>0</v>
      </c>
      <c r="AB86" s="207">
        <v>0</v>
      </c>
      <c r="AC86" s="207">
        <v>0</v>
      </c>
      <c r="AD86" s="188">
        <f t="shared" si="2"/>
        <v>0</v>
      </c>
    </row>
    <row r="87" spans="1:30" ht="20.25">
      <c r="A87" s="179"/>
      <c r="B87" s="181" t="s">
        <v>510</v>
      </c>
      <c r="C87" s="207">
        <v>0</v>
      </c>
      <c r="D87" s="207">
        <v>0</v>
      </c>
      <c r="E87" s="207">
        <v>0</v>
      </c>
      <c r="F87" s="207">
        <v>0</v>
      </c>
      <c r="G87" s="207">
        <v>0</v>
      </c>
      <c r="H87" s="207">
        <v>0</v>
      </c>
      <c r="I87" s="207">
        <v>0</v>
      </c>
      <c r="J87" s="207">
        <v>0</v>
      </c>
      <c r="K87" s="207">
        <v>0</v>
      </c>
      <c r="L87" s="207">
        <v>0</v>
      </c>
      <c r="M87" s="207">
        <v>0</v>
      </c>
      <c r="N87" s="207">
        <v>0</v>
      </c>
      <c r="O87" s="207">
        <v>0</v>
      </c>
      <c r="P87" s="207">
        <v>0</v>
      </c>
      <c r="Q87" s="207">
        <v>0</v>
      </c>
      <c r="R87" s="207">
        <v>0</v>
      </c>
      <c r="S87" s="207">
        <v>0</v>
      </c>
      <c r="T87" s="207">
        <v>0</v>
      </c>
      <c r="U87" s="207">
        <v>0</v>
      </c>
      <c r="V87" s="207">
        <v>0</v>
      </c>
      <c r="W87" s="207">
        <v>0</v>
      </c>
      <c r="X87" s="207">
        <v>0</v>
      </c>
      <c r="Y87" s="207">
        <v>0</v>
      </c>
      <c r="Z87" s="207">
        <v>0</v>
      </c>
      <c r="AA87" s="207">
        <v>0</v>
      </c>
      <c r="AB87" s="207">
        <v>0</v>
      </c>
      <c r="AC87" s="207">
        <v>0</v>
      </c>
      <c r="AD87" s="188">
        <f t="shared" si="2"/>
        <v>0</v>
      </c>
    </row>
    <row r="88" spans="1:30" ht="20.25">
      <c r="A88" s="177" t="s">
        <v>110</v>
      </c>
      <c r="B88" s="178" t="s">
        <v>478</v>
      </c>
      <c r="C88" s="207">
        <v>0</v>
      </c>
      <c r="D88" s="207">
        <v>0</v>
      </c>
      <c r="E88" s="207">
        <v>0</v>
      </c>
      <c r="F88" s="207">
        <v>0</v>
      </c>
      <c r="G88" s="207">
        <v>0</v>
      </c>
      <c r="H88" s="207">
        <v>0</v>
      </c>
      <c r="I88" s="207">
        <v>0</v>
      </c>
      <c r="J88" s="207">
        <v>0</v>
      </c>
      <c r="K88" s="207">
        <v>0</v>
      </c>
      <c r="L88" s="207">
        <v>0</v>
      </c>
      <c r="M88" s="207">
        <v>0</v>
      </c>
      <c r="N88" s="207">
        <v>0</v>
      </c>
      <c r="O88" s="207">
        <v>0</v>
      </c>
      <c r="P88" s="207">
        <v>0</v>
      </c>
      <c r="Q88" s="207">
        <v>0</v>
      </c>
      <c r="R88" s="207">
        <v>0</v>
      </c>
      <c r="S88" s="207">
        <v>0</v>
      </c>
      <c r="T88" s="207">
        <v>0</v>
      </c>
      <c r="U88" s="207">
        <v>0</v>
      </c>
      <c r="V88" s="207">
        <v>0</v>
      </c>
      <c r="W88" s="207">
        <v>0</v>
      </c>
      <c r="X88" s="207">
        <v>0</v>
      </c>
      <c r="Y88" s="207">
        <v>0</v>
      </c>
      <c r="Z88" s="207">
        <v>0</v>
      </c>
      <c r="AA88" s="207">
        <v>0</v>
      </c>
      <c r="AB88" s="207">
        <v>0</v>
      </c>
      <c r="AC88" s="207">
        <v>0</v>
      </c>
      <c r="AD88" s="188">
        <f t="shared" si="2"/>
        <v>0</v>
      </c>
    </row>
    <row r="89" spans="1:30" ht="31.5">
      <c r="A89" s="177"/>
      <c r="B89" s="178" t="s">
        <v>760</v>
      </c>
      <c r="C89" s="207">
        <v>0</v>
      </c>
      <c r="D89" s="207">
        <v>0</v>
      </c>
      <c r="E89" s="207">
        <v>0</v>
      </c>
      <c r="F89" s="207">
        <v>0</v>
      </c>
      <c r="G89" s="207">
        <v>0</v>
      </c>
      <c r="H89" s="207">
        <v>0</v>
      </c>
      <c r="I89" s="207">
        <v>0</v>
      </c>
      <c r="J89" s="207">
        <v>0</v>
      </c>
      <c r="K89" s="207">
        <v>0</v>
      </c>
      <c r="L89" s="207">
        <v>0</v>
      </c>
      <c r="M89" s="207">
        <v>0</v>
      </c>
      <c r="N89" s="207">
        <v>0</v>
      </c>
      <c r="O89" s="207">
        <v>0</v>
      </c>
      <c r="P89" s="207">
        <v>0</v>
      </c>
      <c r="Q89" s="207">
        <v>0</v>
      </c>
      <c r="R89" s="207">
        <v>0</v>
      </c>
      <c r="S89" s="207">
        <v>0</v>
      </c>
      <c r="T89" s="207">
        <v>0</v>
      </c>
      <c r="U89" s="207">
        <v>0</v>
      </c>
      <c r="V89" s="207">
        <v>0</v>
      </c>
      <c r="W89" s="207">
        <v>0</v>
      </c>
      <c r="X89" s="207">
        <v>0</v>
      </c>
      <c r="Y89" s="207">
        <v>0</v>
      </c>
      <c r="Z89" s="207">
        <v>0</v>
      </c>
      <c r="AA89" s="207">
        <v>0</v>
      </c>
      <c r="AB89" s="207">
        <v>0</v>
      </c>
      <c r="AC89" s="207">
        <v>0</v>
      </c>
      <c r="AD89" s="188">
        <f t="shared" si="2"/>
        <v>0</v>
      </c>
    </row>
    <row r="90" spans="1:30" ht="31.5">
      <c r="A90" s="177" t="s">
        <v>111</v>
      </c>
      <c r="B90" s="178" t="s">
        <v>852</v>
      </c>
      <c r="C90" s="207">
        <v>0</v>
      </c>
      <c r="D90" s="207">
        <v>0</v>
      </c>
      <c r="E90" s="207">
        <v>0</v>
      </c>
      <c r="F90" s="207">
        <v>0</v>
      </c>
      <c r="G90" s="207">
        <v>0</v>
      </c>
      <c r="H90" s="207">
        <v>0</v>
      </c>
      <c r="I90" s="207">
        <v>0</v>
      </c>
      <c r="J90" s="207">
        <v>0</v>
      </c>
      <c r="K90" s="207">
        <v>0</v>
      </c>
      <c r="L90" s="207">
        <v>0</v>
      </c>
      <c r="M90" s="207">
        <v>0</v>
      </c>
      <c r="N90" s="207">
        <v>0</v>
      </c>
      <c r="O90" s="207">
        <v>0</v>
      </c>
      <c r="P90" s="207">
        <v>0</v>
      </c>
      <c r="Q90" s="207">
        <v>0</v>
      </c>
      <c r="R90" s="207">
        <v>0</v>
      </c>
      <c r="S90" s="207">
        <v>0</v>
      </c>
      <c r="T90" s="207">
        <v>0</v>
      </c>
      <c r="U90" s="207">
        <v>0</v>
      </c>
      <c r="V90" s="207">
        <v>0</v>
      </c>
      <c r="W90" s="207">
        <v>0</v>
      </c>
      <c r="X90" s="207">
        <v>0</v>
      </c>
      <c r="Y90" s="207">
        <v>0</v>
      </c>
      <c r="Z90" s="207">
        <v>0</v>
      </c>
      <c r="AA90" s="207">
        <v>0</v>
      </c>
      <c r="AB90" s="207">
        <v>0</v>
      </c>
      <c r="AC90" s="207">
        <v>0</v>
      </c>
      <c r="AD90" s="188">
        <f t="shared" si="2"/>
        <v>0</v>
      </c>
    </row>
    <row r="91" spans="1:30" ht="20.25">
      <c r="A91" s="177" t="s">
        <v>618</v>
      </c>
      <c r="B91" s="178" t="s">
        <v>619</v>
      </c>
      <c r="C91" s="207">
        <v>0</v>
      </c>
      <c r="D91" s="207">
        <v>0</v>
      </c>
      <c r="E91" s="207">
        <v>0</v>
      </c>
      <c r="F91" s="207">
        <v>0</v>
      </c>
      <c r="G91" s="207">
        <v>0</v>
      </c>
      <c r="H91" s="207">
        <v>0</v>
      </c>
      <c r="I91" s="207">
        <v>0</v>
      </c>
      <c r="J91" s="207">
        <v>0</v>
      </c>
      <c r="K91" s="207">
        <v>0</v>
      </c>
      <c r="L91" s="207">
        <v>0</v>
      </c>
      <c r="M91" s="207">
        <v>0</v>
      </c>
      <c r="N91" s="207">
        <v>0</v>
      </c>
      <c r="O91" s="207">
        <v>0</v>
      </c>
      <c r="P91" s="207">
        <v>0</v>
      </c>
      <c r="Q91" s="207">
        <v>0</v>
      </c>
      <c r="R91" s="207">
        <v>0</v>
      </c>
      <c r="S91" s="207">
        <v>0</v>
      </c>
      <c r="T91" s="207">
        <v>0</v>
      </c>
      <c r="U91" s="207">
        <v>0</v>
      </c>
      <c r="V91" s="207">
        <v>0</v>
      </c>
      <c r="W91" s="207">
        <v>0</v>
      </c>
      <c r="X91" s="207">
        <v>0</v>
      </c>
      <c r="Y91" s="207">
        <v>0</v>
      </c>
      <c r="Z91" s="207">
        <v>0</v>
      </c>
      <c r="AA91" s="207">
        <v>0</v>
      </c>
      <c r="AB91" s="207">
        <v>0</v>
      </c>
      <c r="AC91" s="207">
        <v>0</v>
      </c>
      <c r="AD91" s="188">
        <f t="shared" si="2"/>
        <v>0</v>
      </c>
    </row>
    <row r="92" spans="1:30" ht="20.25">
      <c r="A92" s="177" t="s">
        <v>112</v>
      </c>
      <c r="B92" s="178" t="s">
        <v>511</v>
      </c>
      <c r="C92" s="207">
        <v>0</v>
      </c>
      <c r="D92" s="207">
        <v>0</v>
      </c>
      <c r="E92" s="207">
        <v>0</v>
      </c>
      <c r="F92" s="207">
        <v>0</v>
      </c>
      <c r="G92" s="207">
        <v>0</v>
      </c>
      <c r="H92" s="207">
        <v>0</v>
      </c>
      <c r="I92" s="207">
        <v>0</v>
      </c>
      <c r="J92" s="207">
        <v>0</v>
      </c>
      <c r="K92" s="207">
        <v>0</v>
      </c>
      <c r="L92" s="207">
        <v>0</v>
      </c>
      <c r="M92" s="207">
        <v>0</v>
      </c>
      <c r="N92" s="207">
        <v>0</v>
      </c>
      <c r="O92" s="207">
        <v>0</v>
      </c>
      <c r="P92" s="207">
        <v>0</v>
      </c>
      <c r="Q92" s="207">
        <v>0</v>
      </c>
      <c r="R92" s="207">
        <v>0</v>
      </c>
      <c r="S92" s="207">
        <v>0</v>
      </c>
      <c r="T92" s="207">
        <v>0</v>
      </c>
      <c r="U92" s="207">
        <v>0</v>
      </c>
      <c r="V92" s="207">
        <v>0</v>
      </c>
      <c r="W92" s="207">
        <v>0</v>
      </c>
      <c r="X92" s="207">
        <v>0</v>
      </c>
      <c r="Y92" s="207">
        <v>0</v>
      </c>
      <c r="Z92" s="207">
        <v>0</v>
      </c>
      <c r="AA92" s="207">
        <v>0</v>
      </c>
      <c r="AB92" s="207">
        <v>0</v>
      </c>
      <c r="AC92" s="207">
        <v>0</v>
      </c>
      <c r="AD92" s="188">
        <f t="shared" si="2"/>
        <v>0</v>
      </c>
    </row>
    <row r="93" spans="1:30" ht="20.25">
      <c r="A93" s="175" t="s">
        <v>512</v>
      </c>
      <c r="B93" s="176" t="s">
        <v>513</v>
      </c>
      <c r="C93" s="207">
        <v>0</v>
      </c>
      <c r="D93" s="207">
        <v>0</v>
      </c>
      <c r="E93" s="207">
        <v>0</v>
      </c>
      <c r="F93" s="207">
        <v>0</v>
      </c>
      <c r="G93" s="207">
        <v>0</v>
      </c>
      <c r="H93" s="207">
        <v>0</v>
      </c>
      <c r="I93" s="207">
        <v>0</v>
      </c>
      <c r="J93" s="207">
        <v>0</v>
      </c>
      <c r="K93" s="207">
        <v>0</v>
      </c>
      <c r="L93" s="207">
        <v>0</v>
      </c>
      <c r="M93" s="207">
        <v>0</v>
      </c>
      <c r="N93" s="207">
        <v>0</v>
      </c>
      <c r="O93" s="207">
        <v>0</v>
      </c>
      <c r="P93" s="207">
        <v>0</v>
      </c>
      <c r="Q93" s="207">
        <v>0</v>
      </c>
      <c r="R93" s="207">
        <v>0</v>
      </c>
      <c r="S93" s="207">
        <v>0</v>
      </c>
      <c r="T93" s="207">
        <v>0</v>
      </c>
      <c r="U93" s="207">
        <v>0</v>
      </c>
      <c r="V93" s="207">
        <v>0</v>
      </c>
      <c r="W93" s="207">
        <v>0</v>
      </c>
      <c r="X93" s="207">
        <v>0</v>
      </c>
      <c r="Y93" s="207">
        <v>0</v>
      </c>
      <c r="Z93" s="207">
        <v>0</v>
      </c>
      <c r="AA93" s="207">
        <v>0</v>
      </c>
      <c r="AB93" s="207">
        <v>0</v>
      </c>
      <c r="AC93" s="207">
        <v>0</v>
      </c>
      <c r="AD93" s="188">
        <f t="shared" si="2"/>
        <v>0</v>
      </c>
    </row>
    <row r="94" spans="1:30" ht="20.25">
      <c r="A94" s="177" t="s">
        <v>102</v>
      </c>
      <c r="B94" s="178" t="s">
        <v>853</v>
      </c>
      <c r="C94" s="207">
        <v>-134</v>
      </c>
      <c r="D94" s="207">
        <v>14542</v>
      </c>
      <c r="E94" s="207">
        <v>6346</v>
      </c>
      <c r="F94" s="207">
        <v>-4876</v>
      </c>
      <c r="G94" s="207">
        <v>1557</v>
      </c>
      <c r="H94" s="207">
        <v>-3706</v>
      </c>
      <c r="I94" s="207">
        <v>17416</v>
      </c>
      <c r="J94" s="207">
        <v>-1123.0630345200407</v>
      </c>
      <c r="K94" s="207">
        <v>17503</v>
      </c>
      <c r="L94" s="207">
        <v>15188</v>
      </c>
      <c r="M94" s="207">
        <v>132</v>
      </c>
      <c r="N94" s="207">
        <v>3890</v>
      </c>
      <c r="O94" s="207">
        <v>-252</v>
      </c>
      <c r="P94" s="207">
        <v>-5.183800000011502</v>
      </c>
      <c r="Q94" s="207">
        <v>1126.3108500000003</v>
      </c>
      <c r="R94" s="207">
        <v>125</v>
      </c>
      <c r="S94" s="207">
        <v>55</v>
      </c>
      <c r="T94" s="207">
        <v>1490</v>
      </c>
      <c r="U94" s="207">
        <v>-237</v>
      </c>
      <c r="V94" s="207">
        <v>749</v>
      </c>
      <c r="W94" s="207">
        <v>-492</v>
      </c>
      <c r="X94" s="207">
        <v>-271.6559999999998</v>
      </c>
      <c r="Y94" s="207">
        <v>-314</v>
      </c>
      <c r="Z94" s="207">
        <v>158</v>
      </c>
      <c r="AA94" s="207">
        <v>484</v>
      </c>
      <c r="AB94" s="207">
        <v>-418</v>
      </c>
      <c r="AC94" s="207">
        <v>-3038</v>
      </c>
      <c r="AD94" s="188">
        <f t="shared" si="2"/>
        <v>65894.40801547993</v>
      </c>
    </row>
    <row r="95" spans="1:30" ht="20.25">
      <c r="A95" s="177" t="s">
        <v>103</v>
      </c>
      <c r="B95" s="178" t="s">
        <v>854</v>
      </c>
      <c r="C95" s="207">
        <v>0</v>
      </c>
      <c r="D95" s="207">
        <v>0</v>
      </c>
      <c r="E95" s="207">
        <v>0</v>
      </c>
      <c r="F95" s="207">
        <v>0</v>
      </c>
      <c r="G95" s="207">
        <v>0</v>
      </c>
      <c r="H95" s="207">
        <v>0</v>
      </c>
      <c r="I95" s="207">
        <v>0</v>
      </c>
      <c r="J95" s="207">
        <v>0</v>
      </c>
      <c r="K95" s="207">
        <v>0</v>
      </c>
      <c r="L95" s="207">
        <v>0</v>
      </c>
      <c r="M95" s="207">
        <v>0</v>
      </c>
      <c r="N95" s="207">
        <v>0</v>
      </c>
      <c r="O95" s="207">
        <v>0</v>
      </c>
      <c r="P95" s="207">
        <v>0</v>
      </c>
      <c r="Q95" s="207">
        <v>0</v>
      </c>
      <c r="R95" s="207">
        <v>0</v>
      </c>
      <c r="S95" s="207">
        <v>0</v>
      </c>
      <c r="T95" s="207">
        <v>0</v>
      </c>
      <c r="U95" s="207">
        <v>0</v>
      </c>
      <c r="V95" s="207">
        <v>0</v>
      </c>
      <c r="W95" s="207">
        <v>0</v>
      </c>
      <c r="X95" s="207">
        <v>0</v>
      </c>
      <c r="Y95" s="207">
        <v>0</v>
      </c>
      <c r="Z95" s="207">
        <v>0</v>
      </c>
      <c r="AA95" s="207">
        <v>0</v>
      </c>
      <c r="AB95" s="207">
        <v>0</v>
      </c>
      <c r="AC95" s="207">
        <v>0</v>
      </c>
      <c r="AD95" s="188">
        <f t="shared" si="2"/>
        <v>0</v>
      </c>
    </row>
    <row r="96" spans="1:30" ht="20.25">
      <c r="A96" s="183" t="s">
        <v>104</v>
      </c>
      <c r="B96" s="178" t="s">
        <v>514</v>
      </c>
      <c r="C96" s="207">
        <v>0</v>
      </c>
      <c r="D96" s="207">
        <v>0</v>
      </c>
      <c r="E96" s="207">
        <v>0</v>
      </c>
      <c r="F96" s="207">
        <v>0</v>
      </c>
      <c r="G96" s="207">
        <v>0</v>
      </c>
      <c r="H96" s="207">
        <v>0</v>
      </c>
      <c r="I96" s="207">
        <v>0</v>
      </c>
      <c r="J96" s="207">
        <v>0</v>
      </c>
      <c r="K96" s="207">
        <v>0</v>
      </c>
      <c r="L96" s="207">
        <v>0</v>
      </c>
      <c r="M96" s="207">
        <v>0</v>
      </c>
      <c r="N96" s="207">
        <v>0</v>
      </c>
      <c r="O96" s="207">
        <v>0</v>
      </c>
      <c r="P96" s="207">
        <v>0</v>
      </c>
      <c r="Q96" s="207">
        <v>0</v>
      </c>
      <c r="R96" s="207">
        <v>0</v>
      </c>
      <c r="S96" s="207">
        <v>0</v>
      </c>
      <c r="T96" s="207">
        <v>0</v>
      </c>
      <c r="U96" s="207">
        <v>0</v>
      </c>
      <c r="V96" s="207">
        <v>0</v>
      </c>
      <c r="W96" s="207">
        <v>0</v>
      </c>
      <c r="X96" s="207">
        <v>0</v>
      </c>
      <c r="Y96" s="207">
        <v>0</v>
      </c>
      <c r="Z96" s="207">
        <v>0</v>
      </c>
      <c r="AA96" s="207">
        <v>0</v>
      </c>
      <c r="AB96" s="207">
        <v>0</v>
      </c>
      <c r="AC96" s="207">
        <v>0</v>
      </c>
      <c r="AD96" s="188">
        <f t="shared" si="2"/>
        <v>0</v>
      </c>
    </row>
    <row r="97" spans="1:30" ht="20.25">
      <c r="A97" s="179" t="s">
        <v>419</v>
      </c>
      <c r="B97" s="178" t="s">
        <v>484</v>
      </c>
      <c r="C97" s="207">
        <v>0</v>
      </c>
      <c r="D97" s="207">
        <v>298</v>
      </c>
      <c r="E97" s="207">
        <v>3315</v>
      </c>
      <c r="F97" s="207">
        <v>0</v>
      </c>
      <c r="G97" s="207">
        <v>0</v>
      </c>
      <c r="H97" s="207">
        <v>19</v>
      </c>
      <c r="I97" s="207">
        <v>0</v>
      </c>
      <c r="J97" s="207">
        <v>0</v>
      </c>
      <c r="K97" s="207">
        <v>0</v>
      </c>
      <c r="L97" s="207">
        <v>0</v>
      </c>
      <c r="M97" s="207">
        <v>239</v>
      </c>
      <c r="N97" s="207">
        <v>0</v>
      </c>
      <c r="O97" s="207">
        <v>0</v>
      </c>
      <c r="P97" s="207">
        <v>0</v>
      </c>
      <c r="Q97" s="207">
        <v>0</v>
      </c>
      <c r="R97" s="207">
        <v>45</v>
      </c>
      <c r="S97" s="207">
        <v>0</v>
      </c>
      <c r="T97" s="207">
        <v>0</v>
      </c>
      <c r="U97" s="207">
        <v>175</v>
      </c>
      <c r="V97" s="207">
        <v>244</v>
      </c>
      <c r="W97" s="207">
        <v>37</v>
      </c>
      <c r="X97" s="207">
        <v>0</v>
      </c>
      <c r="Y97" s="207">
        <v>0</v>
      </c>
      <c r="Z97" s="207">
        <v>0</v>
      </c>
      <c r="AA97" s="207">
        <v>0</v>
      </c>
      <c r="AB97" s="207">
        <v>0</v>
      </c>
      <c r="AC97" s="207">
        <v>0</v>
      </c>
      <c r="AD97" s="188">
        <f t="shared" si="2"/>
        <v>4372</v>
      </c>
    </row>
    <row r="98" spans="1:30" ht="20.25">
      <c r="A98" s="180"/>
      <c r="B98" s="178" t="s">
        <v>485</v>
      </c>
      <c r="C98" s="207">
        <v>0</v>
      </c>
      <c r="D98" s="207">
        <v>0</v>
      </c>
      <c r="E98" s="207">
        <v>3130</v>
      </c>
      <c r="F98" s="207">
        <v>0</v>
      </c>
      <c r="G98" s="207">
        <v>0</v>
      </c>
      <c r="H98" s="207">
        <v>0</v>
      </c>
      <c r="I98" s="207">
        <v>0</v>
      </c>
      <c r="J98" s="207">
        <v>0</v>
      </c>
      <c r="K98" s="207">
        <v>0</v>
      </c>
      <c r="L98" s="207">
        <v>0</v>
      </c>
      <c r="M98" s="207">
        <v>0</v>
      </c>
      <c r="N98" s="207">
        <v>0</v>
      </c>
      <c r="O98" s="207">
        <v>0</v>
      </c>
      <c r="P98" s="207">
        <v>0</v>
      </c>
      <c r="Q98" s="207">
        <v>0</v>
      </c>
      <c r="R98" s="207">
        <v>45</v>
      </c>
      <c r="S98" s="207">
        <v>0</v>
      </c>
      <c r="T98" s="207">
        <v>0</v>
      </c>
      <c r="U98" s="207">
        <v>0</v>
      </c>
      <c r="V98" s="207">
        <v>244</v>
      </c>
      <c r="W98" s="207">
        <v>0</v>
      </c>
      <c r="X98" s="207">
        <v>0</v>
      </c>
      <c r="Y98" s="207">
        <v>0</v>
      </c>
      <c r="Z98" s="207">
        <v>0</v>
      </c>
      <c r="AA98" s="207">
        <v>0</v>
      </c>
      <c r="AB98" s="207">
        <v>0</v>
      </c>
      <c r="AC98" s="207">
        <v>0</v>
      </c>
      <c r="AD98" s="188">
        <f t="shared" si="2"/>
        <v>3419</v>
      </c>
    </row>
    <row r="99" spans="1:30" ht="20.25">
      <c r="A99" s="180" t="s">
        <v>421</v>
      </c>
      <c r="B99" s="178" t="s">
        <v>486</v>
      </c>
      <c r="C99" s="207">
        <v>0</v>
      </c>
      <c r="D99" s="207">
        <v>0</v>
      </c>
      <c r="E99" s="207">
        <v>0</v>
      </c>
      <c r="F99" s="207">
        <v>0</v>
      </c>
      <c r="G99" s="207">
        <v>0</v>
      </c>
      <c r="H99" s="207">
        <v>0</v>
      </c>
      <c r="I99" s="207">
        <v>0</v>
      </c>
      <c r="J99" s="207">
        <v>0</v>
      </c>
      <c r="K99" s="207">
        <v>892</v>
      </c>
      <c r="L99" s="207">
        <v>0</v>
      </c>
      <c r="M99" s="207">
        <v>0</v>
      </c>
      <c r="N99" s="207">
        <v>0</v>
      </c>
      <c r="O99" s="207">
        <v>0</v>
      </c>
      <c r="P99" s="207">
        <v>0</v>
      </c>
      <c r="Q99" s="207">
        <v>0</v>
      </c>
      <c r="R99" s="207">
        <v>0</v>
      </c>
      <c r="S99" s="207">
        <v>0</v>
      </c>
      <c r="T99" s="207">
        <v>0</v>
      </c>
      <c r="U99" s="207">
        <v>0</v>
      </c>
      <c r="V99" s="207">
        <v>0</v>
      </c>
      <c r="W99" s="207">
        <v>0</v>
      </c>
      <c r="X99" s="207">
        <v>0</v>
      </c>
      <c r="Y99" s="207">
        <v>0</v>
      </c>
      <c r="Z99" s="207">
        <v>0</v>
      </c>
      <c r="AA99" s="207">
        <v>91</v>
      </c>
      <c r="AB99" s="207">
        <v>0</v>
      </c>
      <c r="AC99" s="207">
        <v>0</v>
      </c>
      <c r="AD99" s="188">
        <f t="shared" si="2"/>
        <v>983</v>
      </c>
    </row>
    <row r="100" spans="1:30" ht="20.25">
      <c r="A100" s="180"/>
      <c r="B100" s="178" t="s">
        <v>485</v>
      </c>
      <c r="C100" s="207">
        <v>0</v>
      </c>
      <c r="D100" s="207">
        <v>0</v>
      </c>
      <c r="E100" s="207">
        <v>0</v>
      </c>
      <c r="F100" s="207">
        <v>0</v>
      </c>
      <c r="G100" s="207">
        <v>0</v>
      </c>
      <c r="H100" s="207">
        <v>0</v>
      </c>
      <c r="I100" s="207">
        <v>0</v>
      </c>
      <c r="J100" s="207">
        <v>0</v>
      </c>
      <c r="K100" s="207">
        <v>0</v>
      </c>
      <c r="L100" s="207">
        <v>0</v>
      </c>
      <c r="M100" s="207">
        <v>0</v>
      </c>
      <c r="N100" s="207">
        <v>0</v>
      </c>
      <c r="O100" s="207">
        <v>0</v>
      </c>
      <c r="P100" s="207">
        <v>0</v>
      </c>
      <c r="Q100" s="207">
        <v>0</v>
      </c>
      <c r="R100" s="207">
        <v>0</v>
      </c>
      <c r="S100" s="207">
        <v>0</v>
      </c>
      <c r="T100" s="207">
        <v>0</v>
      </c>
      <c r="U100" s="207">
        <v>0</v>
      </c>
      <c r="V100" s="207">
        <v>0</v>
      </c>
      <c r="W100" s="207">
        <v>0</v>
      </c>
      <c r="X100" s="207">
        <v>0</v>
      </c>
      <c r="Y100" s="207">
        <v>0</v>
      </c>
      <c r="Z100" s="207">
        <v>0</v>
      </c>
      <c r="AA100" s="207">
        <v>0</v>
      </c>
      <c r="AB100" s="207">
        <v>0</v>
      </c>
      <c r="AC100" s="207">
        <v>0</v>
      </c>
      <c r="AD100" s="188">
        <f t="shared" si="2"/>
        <v>0</v>
      </c>
    </row>
    <row r="101" spans="1:30" ht="20.25">
      <c r="A101" s="185" t="s">
        <v>487</v>
      </c>
      <c r="B101" s="178" t="s">
        <v>488</v>
      </c>
      <c r="C101" s="207">
        <v>243</v>
      </c>
      <c r="D101" s="207">
        <v>557</v>
      </c>
      <c r="E101" s="207">
        <v>34</v>
      </c>
      <c r="F101" s="207">
        <v>16</v>
      </c>
      <c r="G101" s="207">
        <v>0</v>
      </c>
      <c r="H101" s="207">
        <v>0</v>
      </c>
      <c r="I101" s="207">
        <v>46</v>
      </c>
      <c r="J101" s="207">
        <v>153.14148</v>
      </c>
      <c r="K101" s="207">
        <v>0</v>
      </c>
      <c r="L101" s="207">
        <v>37</v>
      </c>
      <c r="M101" s="207">
        <v>68</v>
      </c>
      <c r="N101" s="207">
        <v>1</v>
      </c>
      <c r="O101" s="207">
        <v>0</v>
      </c>
      <c r="P101" s="207">
        <v>0</v>
      </c>
      <c r="Q101" s="207">
        <v>0</v>
      </c>
      <c r="R101" s="207">
        <v>0</v>
      </c>
      <c r="S101" s="207">
        <v>0</v>
      </c>
      <c r="T101" s="207">
        <v>21</v>
      </c>
      <c r="U101" s="207">
        <v>0</v>
      </c>
      <c r="V101" s="207">
        <v>0</v>
      </c>
      <c r="W101" s="207">
        <v>0</v>
      </c>
      <c r="X101" s="207">
        <v>0</v>
      </c>
      <c r="Y101" s="207">
        <v>40</v>
      </c>
      <c r="Z101" s="207">
        <v>0</v>
      </c>
      <c r="AA101" s="207">
        <v>0</v>
      </c>
      <c r="AB101" s="207">
        <v>0</v>
      </c>
      <c r="AC101" s="207">
        <v>39</v>
      </c>
      <c r="AD101" s="188">
        <f t="shared" si="2"/>
        <v>1255.14148</v>
      </c>
    </row>
    <row r="102" spans="1:30" ht="20.25">
      <c r="A102" s="185" t="s">
        <v>489</v>
      </c>
      <c r="B102" s="178" t="s">
        <v>490</v>
      </c>
      <c r="C102" s="207">
        <v>833</v>
      </c>
      <c r="D102" s="207">
        <v>1980</v>
      </c>
      <c r="E102" s="207">
        <v>2213</v>
      </c>
      <c r="F102" s="207">
        <v>164</v>
      </c>
      <c r="G102" s="207">
        <v>14</v>
      </c>
      <c r="H102" s="207">
        <v>933</v>
      </c>
      <c r="I102" s="207">
        <v>5208</v>
      </c>
      <c r="J102" s="207">
        <v>313.62293</v>
      </c>
      <c r="K102" s="207">
        <v>0</v>
      </c>
      <c r="L102" s="207">
        <v>212</v>
      </c>
      <c r="M102" s="207">
        <v>225</v>
      </c>
      <c r="N102" s="207">
        <v>2614</v>
      </c>
      <c r="O102" s="207">
        <v>49</v>
      </c>
      <c r="P102" s="207">
        <v>335.71939000000003</v>
      </c>
      <c r="Q102" s="207">
        <v>130.23735</v>
      </c>
      <c r="R102" s="207">
        <v>113</v>
      </c>
      <c r="S102" s="207">
        <v>157</v>
      </c>
      <c r="T102" s="207">
        <v>388</v>
      </c>
      <c r="U102" s="207">
        <v>21</v>
      </c>
      <c r="V102" s="207">
        <v>137</v>
      </c>
      <c r="W102" s="207">
        <v>0</v>
      </c>
      <c r="X102" s="207">
        <v>0</v>
      </c>
      <c r="Y102" s="207">
        <v>24</v>
      </c>
      <c r="Z102" s="207">
        <v>99</v>
      </c>
      <c r="AA102" s="207">
        <v>8</v>
      </c>
      <c r="AB102" s="207">
        <v>14</v>
      </c>
      <c r="AC102" s="207">
        <v>190</v>
      </c>
      <c r="AD102" s="188">
        <f t="shared" si="2"/>
        <v>16375.57967</v>
      </c>
    </row>
    <row r="103" spans="1:30" ht="20.25">
      <c r="A103" s="186"/>
      <c r="B103" s="179" t="s">
        <v>491</v>
      </c>
      <c r="C103" s="207">
        <v>1076</v>
      </c>
      <c r="D103" s="207">
        <v>2537</v>
      </c>
      <c r="E103" s="207">
        <v>2247</v>
      </c>
      <c r="F103" s="207">
        <v>180</v>
      </c>
      <c r="G103" s="207">
        <v>14</v>
      </c>
      <c r="H103" s="207">
        <v>933</v>
      </c>
      <c r="I103" s="207">
        <v>5254</v>
      </c>
      <c r="J103" s="207">
        <v>466.76441</v>
      </c>
      <c r="K103" s="207">
        <v>892</v>
      </c>
      <c r="L103" s="207">
        <v>249</v>
      </c>
      <c r="M103" s="207">
        <v>293</v>
      </c>
      <c r="N103" s="207">
        <v>2615</v>
      </c>
      <c r="O103" s="207">
        <v>49</v>
      </c>
      <c r="P103" s="207">
        <v>335.71939000000003</v>
      </c>
      <c r="Q103" s="207">
        <v>130.23735</v>
      </c>
      <c r="R103" s="207">
        <v>113</v>
      </c>
      <c r="S103" s="207">
        <v>157</v>
      </c>
      <c r="T103" s="207">
        <v>409</v>
      </c>
      <c r="U103" s="207">
        <v>21</v>
      </c>
      <c r="V103" s="207">
        <v>137</v>
      </c>
      <c r="W103" s="207">
        <v>0</v>
      </c>
      <c r="X103" s="207">
        <v>0</v>
      </c>
      <c r="Y103" s="207">
        <v>64</v>
      </c>
      <c r="Z103" s="207">
        <v>99</v>
      </c>
      <c r="AA103" s="207">
        <v>99</v>
      </c>
      <c r="AB103" s="207">
        <v>14</v>
      </c>
      <c r="AC103" s="207">
        <v>229</v>
      </c>
      <c r="AD103" s="188">
        <f t="shared" si="2"/>
        <v>18613.721149999998</v>
      </c>
    </row>
    <row r="104" spans="1:30" ht="20.25">
      <c r="A104" s="180" t="s">
        <v>453</v>
      </c>
      <c r="B104" s="178" t="s">
        <v>492</v>
      </c>
      <c r="C104" s="207">
        <v>10097</v>
      </c>
      <c r="D104" s="207">
        <v>678</v>
      </c>
      <c r="E104" s="207">
        <v>2489</v>
      </c>
      <c r="F104" s="207">
        <v>7345</v>
      </c>
      <c r="G104" s="207">
        <v>1186</v>
      </c>
      <c r="H104" s="207">
        <v>1257</v>
      </c>
      <c r="I104" s="207">
        <v>22</v>
      </c>
      <c r="J104" s="207">
        <v>2441.25095</v>
      </c>
      <c r="K104" s="207">
        <v>13</v>
      </c>
      <c r="L104" s="207">
        <v>348</v>
      </c>
      <c r="M104" s="207">
        <v>0</v>
      </c>
      <c r="N104" s="207">
        <v>384</v>
      </c>
      <c r="O104" s="207">
        <v>304</v>
      </c>
      <c r="P104" s="207">
        <v>0</v>
      </c>
      <c r="Q104" s="207">
        <v>0</v>
      </c>
      <c r="R104" s="207">
        <v>0</v>
      </c>
      <c r="S104" s="207">
        <v>0</v>
      </c>
      <c r="T104" s="207">
        <v>7425</v>
      </c>
      <c r="U104" s="207">
        <v>1741</v>
      </c>
      <c r="V104" s="207">
        <v>2220</v>
      </c>
      <c r="W104" s="207">
        <v>621</v>
      </c>
      <c r="X104" s="207">
        <v>19.497</v>
      </c>
      <c r="Y104" s="207">
        <v>0</v>
      </c>
      <c r="Z104" s="207">
        <v>0</v>
      </c>
      <c r="AA104" s="207">
        <v>15</v>
      </c>
      <c r="AB104" s="207">
        <v>2232</v>
      </c>
      <c r="AC104" s="207">
        <v>2703</v>
      </c>
      <c r="AD104" s="188">
        <f t="shared" si="2"/>
        <v>43540.747950000004</v>
      </c>
    </row>
    <row r="105" spans="1:30" ht="20.25">
      <c r="A105" s="180" t="s">
        <v>456</v>
      </c>
      <c r="B105" s="178" t="s">
        <v>493</v>
      </c>
      <c r="C105" s="207">
        <v>0</v>
      </c>
      <c r="D105" s="207">
        <v>135</v>
      </c>
      <c r="E105" s="207">
        <v>1583</v>
      </c>
      <c r="F105" s="207">
        <v>0</v>
      </c>
      <c r="G105" s="207">
        <v>654</v>
      </c>
      <c r="H105" s="207">
        <v>0</v>
      </c>
      <c r="I105" s="207">
        <v>0</v>
      </c>
      <c r="J105" s="207">
        <v>1335.25955</v>
      </c>
      <c r="K105" s="207">
        <v>25</v>
      </c>
      <c r="L105" s="207">
        <v>0</v>
      </c>
      <c r="M105" s="207">
        <v>598</v>
      </c>
      <c r="N105" s="207">
        <v>9</v>
      </c>
      <c r="O105" s="207">
        <v>0</v>
      </c>
      <c r="P105" s="207">
        <v>0</v>
      </c>
      <c r="Q105" s="207">
        <v>52.66297</v>
      </c>
      <c r="R105" s="207">
        <v>0</v>
      </c>
      <c r="S105" s="207">
        <v>0</v>
      </c>
      <c r="T105" s="207">
        <v>0</v>
      </c>
      <c r="U105" s="207">
        <v>0</v>
      </c>
      <c r="V105" s="207">
        <v>0</v>
      </c>
      <c r="W105" s="207">
        <v>333</v>
      </c>
      <c r="X105" s="207">
        <v>29.361</v>
      </c>
      <c r="Y105" s="207">
        <v>0</v>
      </c>
      <c r="Z105" s="207">
        <v>0</v>
      </c>
      <c r="AA105" s="207">
        <v>0</v>
      </c>
      <c r="AB105" s="207">
        <v>158</v>
      </c>
      <c r="AC105" s="207">
        <v>0</v>
      </c>
      <c r="AD105" s="188">
        <f t="shared" si="2"/>
        <v>4912.28352</v>
      </c>
    </row>
    <row r="106" spans="1:30" ht="20.25">
      <c r="A106" s="175"/>
      <c r="B106" s="181" t="s">
        <v>515</v>
      </c>
      <c r="C106" s="207">
        <v>11173</v>
      </c>
      <c r="D106" s="207">
        <v>3648</v>
      </c>
      <c r="E106" s="207">
        <v>9634</v>
      </c>
      <c r="F106" s="207">
        <v>7525</v>
      </c>
      <c r="G106" s="207">
        <v>1854</v>
      </c>
      <c r="H106" s="207">
        <v>2209</v>
      </c>
      <c r="I106" s="207">
        <v>5276</v>
      </c>
      <c r="J106" s="207">
        <v>4243.27491</v>
      </c>
      <c r="K106" s="207">
        <v>930</v>
      </c>
      <c r="L106" s="207">
        <v>597</v>
      </c>
      <c r="M106" s="207">
        <v>1130</v>
      </c>
      <c r="N106" s="207">
        <v>3008</v>
      </c>
      <c r="O106" s="207">
        <v>353</v>
      </c>
      <c r="P106" s="207">
        <v>335.71939000000003</v>
      </c>
      <c r="Q106" s="207">
        <v>182.90032</v>
      </c>
      <c r="R106" s="207">
        <v>158</v>
      </c>
      <c r="S106" s="207">
        <v>157</v>
      </c>
      <c r="T106" s="207">
        <v>7834</v>
      </c>
      <c r="U106" s="207">
        <v>1937</v>
      </c>
      <c r="V106" s="207">
        <v>2601</v>
      </c>
      <c r="W106" s="207">
        <v>991</v>
      </c>
      <c r="X106" s="207">
        <v>48.858000000000004</v>
      </c>
      <c r="Y106" s="207">
        <v>64</v>
      </c>
      <c r="Z106" s="207">
        <v>99</v>
      </c>
      <c r="AA106" s="207">
        <v>114</v>
      </c>
      <c r="AB106" s="207">
        <v>2404</v>
      </c>
      <c r="AC106" s="207">
        <v>2932</v>
      </c>
      <c r="AD106" s="188">
        <f t="shared" si="2"/>
        <v>71438.75262</v>
      </c>
    </row>
    <row r="107" spans="1:30" ht="31.5">
      <c r="A107" s="183" t="s">
        <v>105</v>
      </c>
      <c r="B107" s="178" t="s">
        <v>855</v>
      </c>
      <c r="C107" s="207">
        <v>0</v>
      </c>
      <c r="D107" s="207">
        <v>0</v>
      </c>
      <c r="E107" s="207">
        <v>0</v>
      </c>
      <c r="F107" s="207">
        <v>0</v>
      </c>
      <c r="G107" s="207">
        <v>0</v>
      </c>
      <c r="H107" s="207">
        <v>0</v>
      </c>
      <c r="I107" s="207">
        <v>0</v>
      </c>
      <c r="J107" s="207">
        <v>0</v>
      </c>
      <c r="K107" s="207">
        <v>0</v>
      </c>
      <c r="L107" s="207">
        <v>0</v>
      </c>
      <c r="M107" s="207">
        <v>0</v>
      </c>
      <c r="N107" s="207">
        <v>0</v>
      </c>
      <c r="O107" s="207">
        <v>0</v>
      </c>
      <c r="P107" s="207">
        <v>0</v>
      </c>
      <c r="Q107" s="207">
        <v>0</v>
      </c>
      <c r="R107" s="207">
        <v>0</v>
      </c>
      <c r="S107" s="207">
        <v>0</v>
      </c>
      <c r="T107" s="207">
        <v>0</v>
      </c>
      <c r="U107" s="207">
        <v>0</v>
      </c>
      <c r="V107" s="207">
        <v>0</v>
      </c>
      <c r="W107" s="207">
        <v>0</v>
      </c>
      <c r="X107" s="207">
        <v>0</v>
      </c>
      <c r="Y107" s="207">
        <v>0</v>
      </c>
      <c r="Z107" s="207">
        <v>0</v>
      </c>
      <c r="AA107" s="207">
        <v>0</v>
      </c>
      <c r="AB107" s="207">
        <v>0</v>
      </c>
      <c r="AC107" s="207">
        <v>0</v>
      </c>
      <c r="AD107" s="188">
        <f t="shared" si="2"/>
        <v>0</v>
      </c>
    </row>
    <row r="108" spans="1:30" ht="20.25">
      <c r="A108" s="177" t="s">
        <v>106</v>
      </c>
      <c r="B108" s="178" t="s">
        <v>504</v>
      </c>
      <c r="C108" s="207">
        <v>0</v>
      </c>
      <c r="D108" s="207">
        <v>0</v>
      </c>
      <c r="E108" s="207">
        <v>0</v>
      </c>
      <c r="F108" s="207">
        <v>0</v>
      </c>
      <c r="G108" s="207">
        <v>0</v>
      </c>
      <c r="H108" s="207">
        <v>0</v>
      </c>
      <c r="I108" s="207">
        <v>0</v>
      </c>
      <c r="J108" s="207">
        <v>0</v>
      </c>
      <c r="K108" s="207">
        <v>0</v>
      </c>
      <c r="L108" s="207">
        <v>0</v>
      </c>
      <c r="M108" s="207">
        <v>0</v>
      </c>
      <c r="N108" s="207">
        <v>0</v>
      </c>
      <c r="O108" s="207">
        <v>0</v>
      </c>
      <c r="P108" s="207">
        <v>0</v>
      </c>
      <c r="Q108" s="207">
        <v>0</v>
      </c>
      <c r="R108" s="207">
        <v>0</v>
      </c>
      <c r="S108" s="207">
        <v>0</v>
      </c>
      <c r="T108" s="207">
        <v>0</v>
      </c>
      <c r="U108" s="207">
        <v>0</v>
      </c>
      <c r="V108" s="207">
        <v>0</v>
      </c>
      <c r="W108" s="207">
        <v>0</v>
      </c>
      <c r="X108" s="207">
        <v>0</v>
      </c>
      <c r="Y108" s="207">
        <v>0</v>
      </c>
      <c r="Z108" s="207">
        <v>0</v>
      </c>
      <c r="AA108" s="207">
        <v>0</v>
      </c>
      <c r="AB108" s="207">
        <v>0</v>
      </c>
      <c r="AC108" s="207">
        <v>0</v>
      </c>
      <c r="AD108" s="188">
        <f t="shared" si="2"/>
        <v>0</v>
      </c>
    </row>
    <row r="109" spans="1:30" ht="20.25">
      <c r="A109" s="179" t="s">
        <v>419</v>
      </c>
      <c r="B109" s="178" t="s">
        <v>516</v>
      </c>
      <c r="C109" s="207">
        <v>0</v>
      </c>
      <c r="D109" s="207">
        <v>-49</v>
      </c>
      <c r="E109" s="207">
        <v>-171</v>
      </c>
      <c r="F109" s="207">
        <v>-48</v>
      </c>
      <c r="G109" s="207">
        <v>0</v>
      </c>
      <c r="H109" s="207">
        <v>-553</v>
      </c>
      <c r="I109" s="207">
        <v>-27</v>
      </c>
      <c r="J109" s="207">
        <v>-321.06956</v>
      </c>
      <c r="K109" s="207">
        <v>-9</v>
      </c>
      <c r="L109" s="207">
        <v>-328</v>
      </c>
      <c r="M109" s="207">
        <v>-43</v>
      </c>
      <c r="N109" s="207">
        <v>-230</v>
      </c>
      <c r="O109" s="207">
        <v>0</v>
      </c>
      <c r="P109" s="207">
        <v>0</v>
      </c>
      <c r="Q109" s="207">
        <v>-10.1396</v>
      </c>
      <c r="R109" s="207">
        <v>0</v>
      </c>
      <c r="S109" s="207">
        <v>0</v>
      </c>
      <c r="T109" s="207">
        <v>0</v>
      </c>
      <c r="U109" s="207">
        <v>0</v>
      </c>
      <c r="V109" s="207">
        <v>-14</v>
      </c>
      <c r="W109" s="207">
        <v>-4</v>
      </c>
      <c r="X109" s="207">
        <v>0</v>
      </c>
      <c r="Y109" s="207">
        <v>0</v>
      </c>
      <c r="Z109" s="207">
        <v>0</v>
      </c>
      <c r="AA109" s="207">
        <v>0</v>
      </c>
      <c r="AB109" s="207">
        <v>-30</v>
      </c>
      <c r="AC109" s="207">
        <v>0</v>
      </c>
      <c r="AD109" s="188">
        <f t="shared" si="2"/>
        <v>-1837.2091599999999</v>
      </c>
    </row>
    <row r="110" spans="1:30" ht="20.25">
      <c r="A110" s="179" t="s">
        <v>421</v>
      </c>
      <c r="B110" s="178" t="s">
        <v>508</v>
      </c>
      <c r="C110" s="207">
        <v>-5589</v>
      </c>
      <c r="D110" s="207">
        <v>-18</v>
      </c>
      <c r="E110" s="207">
        <v>-3264</v>
      </c>
      <c r="F110" s="207">
        <v>-1531</v>
      </c>
      <c r="G110" s="207">
        <v>-1</v>
      </c>
      <c r="H110" s="207">
        <v>-1247</v>
      </c>
      <c r="I110" s="207">
        <v>-83</v>
      </c>
      <c r="J110" s="207">
        <v>-1178.5288600000001</v>
      </c>
      <c r="K110" s="207">
        <v>-120</v>
      </c>
      <c r="L110" s="207">
        <v>-178</v>
      </c>
      <c r="M110" s="207">
        <v>-35</v>
      </c>
      <c r="N110" s="207">
        <v>-155</v>
      </c>
      <c r="O110" s="207">
        <v>-100</v>
      </c>
      <c r="P110" s="207">
        <v>0</v>
      </c>
      <c r="Q110" s="207">
        <v>-0.09645999999999999</v>
      </c>
      <c r="R110" s="207">
        <v>0</v>
      </c>
      <c r="S110" s="207">
        <v>-60</v>
      </c>
      <c r="T110" s="207">
        <v>-4474</v>
      </c>
      <c r="U110" s="207">
        <v>-1011</v>
      </c>
      <c r="V110" s="207">
        <v>-1395</v>
      </c>
      <c r="W110" s="207">
        <v>-405</v>
      </c>
      <c r="X110" s="207">
        <v>0</v>
      </c>
      <c r="Y110" s="207">
        <v>0</v>
      </c>
      <c r="Z110" s="207">
        <v>-73</v>
      </c>
      <c r="AA110" s="207">
        <v>-6</v>
      </c>
      <c r="AB110" s="207">
        <v>-1740</v>
      </c>
      <c r="AC110" s="207">
        <v>-18</v>
      </c>
      <c r="AD110" s="188">
        <f t="shared" si="2"/>
        <v>-22681.62532</v>
      </c>
    </row>
    <row r="111" spans="1:30" ht="20.25">
      <c r="A111" s="179" t="s">
        <v>453</v>
      </c>
      <c r="B111" s="178" t="s">
        <v>517</v>
      </c>
      <c r="C111" s="207">
        <v>0</v>
      </c>
      <c r="D111" s="207">
        <v>-78</v>
      </c>
      <c r="E111" s="207">
        <v>-894</v>
      </c>
      <c r="F111" s="207">
        <v>-58</v>
      </c>
      <c r="G111" s="207">
        <v>-105</v>
      </c>
      <c r="H111" s="207">
        <v>-6</v>
      </c>
      <c r="I111" s="207">
        <v>-80</v>
      </c>
      <c r="J111" s="207">
        <v>-127.77307</v>
      </c>
      <c r="K111" s="207">
        <v>-24</v>
      </c>
      <c r="L111" s="207">
        <v>0</v>
      </c>
      <c r="M111" s="207">
        <v>0</v>
      </c>
      <c r="N111" s="207">
        <v>-5</v>
      </c>
      <c r="O111" s="207">
        <v>0</v>
      </c>
      <c r="P111" s="207">
        <v>0</v>
      </c>
      <c r="Q111" s="207">
        <v>-65.61864999999999</v>
      </c>
      <c r="R111" s="207">
        <v>-15</v>
      </c>
      <c r="S111" s="207">
        <v>0</v>
      </c>
      <c r="T111" s="207">
        <v>0</v>
      </c>
      <c r="U111" s="207">
        <v>0</v>
      </c>
      <c r="V111" s="207">
        <v>0</v>
      </c>
      <c r="W111" s="207">
        <v>-208</v>
      </c>
      <c r="X111" s="207">
        <v>-22.806</v>
      </c>
      <c r="Y111" s="207">
        <v>0</v>
      </c>
      <c r="Z111" s="207">
        <v>0</v>
      </c>
      <c r="AA111" s="207">
        <v>0</v>
      </c>
      <c r="AB111" s="207">
        <v>-150</v>
      </c>
      <c r="AC111" s="207">
        <v>-22</v>
      </c>
      <c r="AD111" s="188">
        <f t="shared" si="2"/>
        <v>-1861.19772</v>
      </c>
    </row>
    <row r="112" spans="1:30" ht="20.25">
      <c r="A112" s="179"/>
      <c r="B112" s="181" t="s">
        <v>518</v>
      </c>
      <c r="C112" s="207">
        <v>-5589</v>
      </c>
      <c r="D112" s="207">
        <v>-145</v>
      </c>
      <c r="E112" s="207">
        <v>-4329</v>
      </c>
      <c r="F112" s="207">
        <v>-1637</v>
      </c>
      <c r="G112" s="207">
        <v>-106</v>
      </c>
      <c r="H112" s="207">
        <v>-1806</v>
      </c>
      <c r="I112" s="207">
        <v>-190</v>
      </c>
      <c r="J112" s="207">
        <v>-1627.3714900000002</v>
      </c>
      <c r="K112" s="207">
        <v>-153</v>
      </c>
      <c r="L112" s="207">
        <v>-506</v>
      </c>
      <c r="M112" s="207">
        <v>-78</v>
      </c>
      <c r="N112" s="207">
        <v>-390</v>
      </c>
      <c r="O112" s="207">
        <v>-100</v>
      </c>
      <c r="P112" s="207">
        <v>0</v>
      </c>
      <c r="Q112" s="207">
        <v>-75.85470999999998</v>
      </c>
      <c r="R112" s="207">
        <v>-15</v>
      </c>
      <c r="S112" s="207">
        <v>-60</v>
      </c>
      <c r="T112" s="207">
        <v>-4474</v>
      </c>
      <c r="U112" s="207">
        <v>-1011</v>
      </c>
      <c r="V112" s="207">
        <v>-1409</v>
      </c>
      <c r="W112" s="207">
        <v>-617</v>
      </c>
      <c r="X112" s="207">
        <v>-22.806</v>
      </c>
      <c r="Y112" s="207">
        <v>0</v>
      </c>
      <c r="Z112" s="207">
        <v>-73</v>
      </c>
      <c r="AA112" s="207">
        <v>-6</v>
      </c>
      <c r="AB112" s="207">
        <v>-1920</v>
      </c>
      <c r="AC112" s="207">
        <v>-40</v>
      </c>
      <c r="AD112" s="188">
        <f t="shared" si="2"/>
        <v>-26380.032199999998</v>
      </c>
    </row>
    <row r="113" spans="1:30" ht="31.5">
      <c r="A113" s="183" t="s">
        <v>107</v>
      </c>
      <c r="B113" s="178" t="s">
        <v>856</v>
      </c>
      <c r="C113" s="207">
        <v>0</v>
      </c>
      <c r="D113" s="207">
        <v>-2802</v>
      </c>
      <c r="E113" s="207">
        <v>-5305</v>
      </c>
      <c r="F113" s="207">
        <v>-180</v>
      </c>
      <c r="G113" s="207">
        <v>0</v>
      </c>
      <c r="H113" s="207">
        <v>0</v>
      </c>
      <c r="I113" s="207">
        <v>-4342</v>
      </c>
      <c r="J113" s="207">
        <v>0</v>
      </c>
      <c r="K113" s="207">
        <v>0</v>
      </c>
      <c r="L113" s="207">
        <v>0</v>
      </c>
      <c r="M113" s="207">
        <v>-892</v>
      </c>
      <c r="N113" s="207">
        <v>0</v>
      </c>
      <c r="O113" s="207">
        <v>0</v>
      </c>
      <c r="P113" s="207">
        <v>0</v>
      </c>
      <c r="Q113" s="207">
        <v>0</v>
      </c>
      <c r="R113" s="207">
        <v>-9</v>
      </c>
      <c r="S113" s="207">
        <v>-157</v>
      </c>
      <c r="T113" s="207">
        <v>0</v>
      </c>
      <c r="U113" s="207">
        <v>0</v>
      </c>
      <c r="V113" s="207">
        <v>0</v>
      </c>
      <c r="W113" s="207">
        <v>0</v>
      </c>
      <c r="X113" s="207">
        <v>0</v>
      </c>
      <c r="Y113" s="207">
        <v>0</v>
      </c>
      <c r="Z113" s="207">
        <v>-99</v>
      </c>
      <c r="AA113" s="207">
        <v>0</v>
      </c>
      <c r="AB113" s="207">
        <v>0</v>
      </c>
      <c r="AC113" s="207">
        <v>0</v>
      </c>
      <c r="AD113" s="188">
        <f t="shared" si="2"/>
        <v>-13786</v>
      </c>
    </row>
    <row r="114" spans="1:30" ht="20.25">
      <c r="A114" s="183" t="s">
        <v>108</v>
      </c>
      <c r="B114" s="178" t="s">
        <v>519</v>
      </c>
      <c r="C114" s="207">
        <v>680</v>
      </c>
      <c r="D114" s="207">
        <v>0</v>
      </c>
      <c r="E114" s="207">
        <v>2070</v>
      </c>
      <c r="F114" s="207">
        <v>137</v>
      </c>
      <c r="G114" s="207">
        <v>20</v>
      </c>
      <c r="H114" s="207">
        <v>57</v>
      </c>
      <c r="I114" s="207">
        <v>0</v>
      </c>
      <c r="J114" s="207">
        <v>328.52909999999997</v>
      </c>
      <c r="K114" s="207">
        <v>12</v>
      </c>
      <c r="L114" s="207">
        <v>212</v>
      </c>
      <c r="M114" s="207">
        <v>167</v>
      </c>
      <c r="N114" s="207">
        <v>91</v>
      </c>
      <c r="O114" s="207">
        <v>11</v>
      </c>
      <c r="P114" s="207">
        <v>3.54215</v>
      </c>
      <c r="Q114" s="207">
        <v>7750.95429</v>
      </c>
      <c r="R114" s="207">
        <v>0</v>
      </c>
      <c r="S114" s="207">
        <v>4</v>
      </c>
      <c r="T114" s="207">
        <v>780</v>
      </c>
      <c r="U114" s="207">
        <v>0</v>
      </c>
      <c r="V114" s="207">
        <v>3</v>
      </c>
      <c r="W114" s="207">
        <v>2</v>
      </c>
      <c r="X114" s="207">
        <v>7.992</v>
      </c>
      <c r="Y114" s="207">
        <v>0</v>
      </c>
      <c r="Z114" s="207">
        <v>2</v>
      </c>
      <c r="AA114" s="207">
        <v>0</v>
      </c>
      <c r="AB114" s="207">
        <v>0</v>
      </c>
      <c r="AC114" s="207">
        <v>2</v>
      </c>
      <c r="AD114" s="188">
        <f t="shared" si="2"/>
        <v>12341.017539999999</v>
      </c>
    </row>
    <row r="115" spans="1:30" ht="20.25">
      <c r="A115" s="183" t="s">
        <v>109</v>
      </c>
      <c r="B115" s="178" t="s">
        <v>520</v>
      </c>
      <c r="C115" s="207">
        <v>-2477</v>
      </c>
      <c r="D115" s="207">
        <v>-867</v>
      </c>
      <c r="E115" s="207">
        <v>-2488</v>
      </c>
      <c r="F115" s="207">
        <v>-789</v>
      </c>
      <c r="G115" s="207">
        <v>-76</v>
      </c>
      <c r="H115" s="207">
        <v>-91</v>
      </c>
      <c r="I115" s="207">
        <v>-32</v>
      </c>
      <c r="J115" s="207">
        <v>-1503.10402</v>
      </c>
      <c r="K115" s="207">
        <v>-15</v>
      </c>
      <c r="L115" s="207">
        <v>-14862</v>
      </c>
      <c r="M115" s="207">
        <v>-472</v>
      </c>
      <c r="N115" s="207">
        <v>-265</v>
      </c>
      <c r="O115" s="207">
        <v>0</v>
      </c>
      <c r="P115" s="207">
        <v>-8.66966</v>
      </c>
      <c r="Q115" s="207">
        <v>-2500</v>
      </c>
      <c r="R115" s="207">
        <v>0</v>
      </c>
      <c r="S115" s="207">
        <v>-8</v>
      </c>
      <c r="T115" s="207">
        <v>-3782</v>
      </c>
      <c r="U115" s="207">
        <v>-8</v>
      </c>
      <c r="V115" s="207">
        <v>-2</v>
      </c>
      <c r="W115" s="207">
        <v>-19</v>
      </c>
      <c r="X115" s="207">
        <v>0</v>
      </c>
      <c r="Y115" s="207">
        <v>-12</v>
      </c>
      <c r="Z115" s="207">
        <v>0</v>
      </c>
      <c r="AA115" s="207">
        <v>-5</v>
      </c>
      <c r="AB115" s="207">
        <v>0</v>
      </c>
      <c r="AC115" s="207">
        <v>0</v>
      </c>
      <c r="AD115" s="188">
        <f t="shared" si="2"/>
        <v>-30281.77368</v>
      </c>
    </row>
    <row r="116" spans="1:30" ht="20.25">
      <c r="A116" s="183" t="s">
        <v>110</v>
      </c>
      <c r="B116" s="178" t="s">
        <v>521</v>
      </c>
      <c r="C116" s="207">
        <v>3653</v>
      </c>
      <c r="D116" s="207">
        <v>14376</v>
      </c>
      <c r="E116" s="207">
        <v>5928</v>
      </c>
      <c r="F116" s="207">
        <v>180</v>
      </c>
      <c r="G116" s="207">
        <v>3249</v>
      </c>
      <c r="H116" s="207">
        <v>-3337</v>
      </c>
      <c r="I116" s="207">
        <v>18128</v>
      </c>
      <c r="J116" s="207">
        <v>318.2654654799592</v>
      </c>
      <c r="K116" s="207">
        <v>18277</v>
      </c>
      <c r="L116" s="207">
        <v>629</v>
      </c>
      <c r="M116" s="207">
        <v>-13</v>
      </c>
      <c r="N116" s="207">
        <v>6334</v>
      </c>
      <c r="O116" s="207">
        <v>12</v>
      </c>
      <c r="P116" s="207">
        <v>325.4080799999885</v>
      </c>
      <c r="Q116" s="207">
        <v>6484.310750000001</v>
      </c>
      <c r="R116" s="207">
        <v>259</v>
      </c>
      <c r="S116" s="207">
        <v>-9</v>
      </c>
      <c r="T116" s="207">
        <v>1848</v>
      </c>
      <c r="U116" s="207">
        <v>681</v>
      </c>
      <c r="V116" s="207">
        <v>1942</v>
      </c>
      <c r="W116" s="207">
        <v>-135</v>
      </c>
      <c r="X116" s="207">
        <v>-237.6119999999998</v>
      </c>
      <c r="Y116" s="207">
        <v>-262</v>
      </c>
      <c r="Z116" s="207">
        <v>87</v>
      </c>
      <c r="AA116" s="207">
        <v>587</v>
      </c>
      <c r="AB116" s="207">
        <v>66</v>
      </c>
      <c r="AC116" s="207">
        <v>-144</v>
      </c>
      <c r="AD116" s="188">
        <f t="shared" si="2"/>
        <v>79226.37229547996</v>
      </c>
    </row>
    <row r="117" spans="1:30" ht="20.25">
      <c r="A117" s="183" t="s">
        <v>111</v>
      </c>
      <c r="B117" s="178" t="s">
        <v>522</v>
      </c>
      <c r="C117" s="207">
        <v>0</v>
      </c>
      <c r="D117" s="207">
        <v>0</v>
      </c>
      <c r="E117" s="207">
        <v>0</v>
      </c>
      <c r="F117" s="207">
        <v>0</v>
      </c>
      <c r="G117" s="207">
        <v>0</v>
      </c>
      <c r="H117" s="207">
        <v>0</v>
      </c>
      <c r="I117" s="207">
        <v>125</v>
      </c>
      <c r="J117" s="207">
        <v>10.67758</v>
      </c>
      <c r="K117" s="207">
        <v>0</v>
      </c>
      <c r="L117" s="207">
        <v>0</v>
      </c>
      <c r="M117" s="207">
        <v>0</v>
      </c>
      <c r="N117" s="207">
        <v>0</v>
      </c>
      <c r="O117" s="207">
        <v>0</v>
      </c>
      <c r="P117" s="207">
        <v>183.85609</v>
      </c>
      <c r="Q117" s="207">
        <v>0</v>
      </c>
      <c r="R117" s="207">
        <v>0</v>
      </c>
      <c r="S117" s="207">
        <v>0</v>
      </c>
      <c r="T117" s="207">
        <v>0</v>
      </c>
      <c r="U117" s="207">
        <v>0</v>
      </c>
      <c r="V117" s="207">
        <v>0</v>
      </c>
      <c r="W117" s="207">
        <v>0</v>
      </c>
      <c r="X117" s="207">
        <v>5.353</v>
      </c>
      <c r="Y117" s="207">
        <v>0</v>
      </c>
      <c r="Z117" s="207">
        <v>0</v>
      </c>
      <c r="AA117" s="207">
        <v>0</v>
      </c>
      <c r="AB117" s="207">
        <v>0</v>
      </c>
      <c r="AC117" s="207">
        <v>0</v>
      </c>
      <c r="AD117" s="188">
        <f t="shared" si="2"/>
        <v>324.88667000000004</v>
      </c>
    </row>
    <row r="118" spans="1:30" ht="20.25">
      <c r="A118" s="183" t="s">
        <v>112</v>
      </c>
      <c r="B118" s="178" t="s">
        <v>523</v>
      </c>
      <c r="C118" s="207">
        <v>0</v>
      </c>
      <c r="D118" s="207">
        <v>0</v>
      </c>
      <c r="E118" s="207">
        <v>0</v>
      </c>
      <c r="F118" s="207">
        <v>0</v>
      </c>
      <c r="G118" s="207">
        <v>0</v>
      </c>
      <c r="H118" s="207">
        <v>0</v>
      </c>
      <c r="I118" s="207">
        <v>-1</v>
      </c>
      <c r="J118" s="207">
        <v>-160.40217</v>
      </c>
      <c r="K118" s="207">
        <v>0</v>
      </c>
      <c r="L118" s="207">
        <v>0</v>
      </c>
      <c r="M118" s="207">
        <v>0</v>
      </c>
      <c r="N118" s="207">
        <v>0</v>
      </c>
      <c r="O118" s="207">
        <v>0</v>
      </c>
      <c r="P118" s="207">
        <v>-112.11978</v>
      </c>
      <c r="Q118" s="207">
        <v>0</v>
      </c>
      <c r="R118" s="207">
        <v>0</v>
      </c>
      <c r="S118" s="207">
        <v>0</v>
      </c>
      <c r="T118" s="207">
        <v>0</v>
      </c>
      <c r="U118" s="207">
        <v>0</v>
      </c>
      <c r="V118" s="207">
        <v>0</v>
      </c>
      <c r="W118" s="207">
        <v>0</v>
      </c>
      <c r="X118" s="207">
        <v>0</v>
      </c>
      <c r="Y118" s="207">
        <v>0</v>
      </c>
      <c r="Z118" s="207">
        <v>0</v>
      </c>
      <c r="AA118" s="207">
        <v>0</v>
      </c>
      <c r="AB118" s="207">
        <v>0</v>
      </c>
      <c r="AC118" s="207">
        <v>0</v>
      </c>
      <c r="AD118" s="188">
        <f t="shared" si="2"/>
        <v>-273.52195</v>
      </c>
    </row>
    <row r="119" spans="1:30" ht="20.25">
      <c r="A119" s="183" t="s">
        <v>524</v>
      </c>
      <c r="B119" s="178" t="s">
        <v>525</v>
      </c>
      <c r="C119" s="207">
        <v>0</v>
      </c>
      <c r="D119" s="207">
        <v>0</v>
      </c>
      <c r="E119" s="207">
        <v>0</v>
      </c>
      <c r="F119" s="207">
        <v>0</v>
      </c>
      <c r="G119" s="207">
        <v>0</v>
      </c>
      <c r="H119" s="207">
        <v>0</v>
      </c>
      <c r="I119" s="207">
        <v>124</v>
      </c>
      <c r="J119" s="207">
        <v>-149.72459</v>
      </c>
      <c r="K119" s="207">
        <v>0</v>
      </c>
      <c r="L119" s="207">
        <v>0</v>
      </c>
      <c r="M119" s="207">
        <v>0</v>
      </c>
      <c r="N119" s="207">
        <v>0</v>
      </c>
      <c r="O119" s="207">
        <v>0</v>
      </c>
      <c r="P119" s="207">
        <v>71.73630999999999</v>
      </c>
      <c r="Q119" s="207">
        <v>0</v>
      </c>
      <c r="R119" s="207">
        <v>0</v>
      </c>
      <c r="S119" s="207">
        <v>0</v>
      </c>
      <c r="T119" s="207">
        <v>0</v>
      </c>
      <c r="U119" s="207">
        <v>0</v>
      </c>
      <c r="V119" s="207">
        <v>0</v>
      </c>
      <c r="W119" s="207">
        <v>0</v>
      </c>
      <c r="X119" s="207">
        <v>5.353</v>
      </c>
      <c r="Y119" s="207">
        <v>0</v>
      </c>
      <c r="Z119" s="207">
        <v>0</v>
      </c>
      <c r="AA119" s="207">
        <v>0</v>
      </c>
      <c r="AB119" s="207">
        <v>0</v>
      </c>
      <c r="AC119" s="207">
        <v>0</v>
      </c>
      <c r="AD119" s="188">
        <f t="shared" si="2"/>
        <v>51.364719999999984</v>
      </c>
    </row>
    <row r="120" spans="1:30" ht="20.25">
      <c r="A120" s="183" t="s">
        <v>526</v>
      </c>
      <c r="B120" s="178" t="s">
        <v>527</v>
      </c>
      <c r="C120" s="207">
        <v>0</v>
      </c>
      <c r="D120" s="207">
        <v>-1438</v>
      </c>
      <c r="E120" s="207">
        <v>0</v>
      </c>
      <c r="F120" s="207">
        <v>0</v>
      </c>
      <c r="G120" s="207">
        <v>0</v>
      </c>
      <c r="H120" s="207">
        <v>0</v>
      </c>
      <c r="I120" s="207">
        <v>-1844</v>
      </c>
      <c r="J120" s="207">
        <v>0</v>
      </c>
      <c r="K120" s="207">
        <v>-1828</v>
      </c>
      <c r="L120" s="207">
        <v>0</v>
      </c>
      <c r="M120" s="207">
        <v>0</v>
      </c>
      <c r="N120" s="207">
        <v>0</v>
      </c>
      <c r="O120" s="207">
        <v>0</v>
      </c>
      <c r="P120" s="207">
        <v>0</v>
      </c>
      <c r="Q120" s="207">
        <v>-143</v>
      </c>
      <c r="R120" s="207">
        <v>0</v>
      </c>
      <c r="S120" s="207">
        <v>0</v>
      </c>
      <c r="T120" s="207">
        <v>0</v>
      </c>
      <c r="U120" s="207">
        <v>0</v>
      </c>
      <c r="V120" s="207">
        <v>0</v>
      </c>
      <c r="W120" s="207">
        <v>0</v>
      </c>
      <c r="X120" s="207">
        <v>0</v>
      </c>
      <c r="Y120" s="207">
        <v>0</v>
      </c>
      <c r="Z120" s="207">
        <v>0</v>
      </c>
      <c r="AA120" s="207">
        <v>0</v>
      </c>
      <c r="AB120" s="207">
        <v>0</v>
      </c>
      <c r="AC120" s="207">
        <v>0</v>
      </c>
      <c r="AD120" s="188">
        <f t="shared" si="2"/>
        <v>-5253</v>
      </c>
    </row>
    <row r="121" spans="1:30" ht="20.25">
      <c r="A121" s="183" t="s">
        <v>528</v>
      </c>
      <c r="B121" s="178" t="s">
        <v>529</v>
      </c>
      <c r="C121" s="207">
        <v>0</v>
      </c>
      <c r="D121" s="207">
        <v>0</v>
      </c>
      <c r="E121" s="207">
        <v>0</v>
      </c>
      <c r="F121" s="207">
        <v>0</v>
      </c>
      <c r="G121" s="207">
        <v>0</v>
      </c>
      <c r="H121" s="207">
        <v>0</v>
      </c>
      <c r="I121" s="207">
        <v>18</v>
      </c>
      <c r="J121" s="207">
        <v>0</v>
      </c>
      <c r="K121" s="207">
        <v>0</v>
      </c>
      <c r="L121" s="207">
        <v>0</v>
      </c>
      <c r="M121" s="207">
        <v>0</v>
      </c>
      <c r="N121" s="207">
        <v>0</v>
      </c>
      <c r="O121" s="207">
        <v>0</v>
      </c>
      <c r="P121" s="207">
        <v>0</v>
      </c>
      <c r="Q121" s="207">
        <v>0</v>
      </c>
      <c r="R121" s="207">
        <v>0</v>
      </c>
      <c r="S121" s="207">
        <v>0</v>
      </c>
      <c r="T121" s="207">
        <v>0</v>
      </c>
      <c r="U121" s="207">
        <v>0</v>
      </c>
      <c r="V121" s="207">
        <v>0</v>
      </c>
      <c r="W121" s="207">
        <v>0</v>
      </c>
      <c r="X121" s="207">
        <v>0</v>
      </c>
      <c r="Y121" s="207">
        <v>0</v>
      </c>
      <c r="Z121" s="207">
        <v>0</v>
      </c>
      <c r="AA121" s="207">
        <v>0</v>
      </c>
      <c r="AB121" s="207">
        <v>0</v>
      </c>
      <c r="AC121" s="207">
        <v>0</v>
      </c>
      <c r="AD121" s="188">
        <f t="shared" si="2"/>
        <v>18</v>
      </c>
    </row>
    <row r="122" spans="1:30" ht="20.25">
      <c r="A122" s="183" t="s">
        <v>530</v>
      </c>
      <c r="B122" s="178" t="s">
        <v>531</v>
      </c>
      <c r="C122" s="207">
        <v>3653</v>
      </c>
      <c r="D122" s="207">
        <v>12938</v>
      </c>
      <c r="E122" s="207">
        <v>5928</v>
      </c>
      <c r="F122" s="207">
        <v>180</v>
      </c>
      <c r="G122" s="207">
        <v>3249</v>
      </c>
      <c r="H122" s="207">
        <v>-3337</v>
      </c>
      <c r="I122" s="207">
        <v>16426</v>
      </c>
      <c r="J122" s="207">
        <v>168.54087547995917</v>
      </c>
      <c r="K122" s="207">
        <v>16449</v>
      </c>
      <c r="L122" s="207">
        <v>629</v>
      </c>
      <c r="M122" s="207">
        <v>-13</v>
      </c>
      <c r="N122" s="207">
        <v>6334</v>
      </c>
      <c r="O122" s="207">
        <v>12</v>
      </c>
      <c r="P122" s="207">
        <v>397.1443899999885</v>
      </c>
      <c r="Q122" s="207">
        <v>6341.310750000001</v>
      </c>
      <c r="R122" s="207">
        <v>259</v>
      </c>
      <c r="S122" s="207">
        <v>-9</v>
      </c>
      <c r="T122" s="207">
        <v>1848</v>
      </c>
      <c r="U122" s="207">
        <v>681</v>
      </c>
      <c r="V122" s="207">
        <v>1942</v>
      </c>
      <c r="W122" s="207">
        <v>-135</v>
      </c>
      <c r="X122" s="207">
        <v>-232.2589999999998</v>
      </c>
      <c r="Y122" s="207">
        <v>-262</v>
      </c>
      <c r="Z122" s="207">
        <v>87</v>
      </c>
      <c r="AA122" s="207">
        <v>587</v>
      </c>
      <c r="AB122" s="207">
        <v>66</v>
      </c>
      <c r="AC122" s="207">
        <v>-144</v>
      </c>
      <c r="AD122" s="188">
        <f t="shared" si="2"/>
        <v>74042.73701547994</v>
      </c>
    </row>
    <row r="123" spans="1:3" ht="20.25">
      <c r="A123" s="77"/>
      <c r="B123" s="77"/>
      <c r="C123" s="75"/>
    </row>
    <row r="124" spans="1:3" s="144" customFormat="1" ht="20.25">
      <c r="A124" s="78"/>
      <c r="B124" s="142"/>
      <c r="C124" s="143"/>
    </row>
  </sheetData>
  <sheetProtection/>
  <mergeCells count="31">
    <mergeCell ref="S3:S5"/>
    <mergeCell ref="T3:T5"/>
    <mergeCell ref="A2:AC2"/>
    <mergeCell ref="W3:W5"/>
    <mergeCell ref="X3:X5"/>
    <mergeCell ref="C3:C5"/>
    <mergeCell ref="D3:D5"/>
    <mergeCell ref="E3:E5"/>
    <mergeCell ref="Q3:Q5"/>
    <mergeCell ref="R3:R5"/>
    <mergeCell ref="G3:G5"/>
    <mergeCell ref="V3:V5"/>
    <mergeCell ref="AC3:AC5"/>
    <mergeCell ref="O3:O5"/>
    <mergeCell ref="P3:P5"/>
    <mergeCell ref="A3:B3"/>
    <mergeCell ref="A4:B4"/>
    <mergeCell ref="N3:N5"/>
    <mergeCell ref="F3:F5"/>
    <mergeCell ref="Y3:Y5"/>
    <mergeCell ref="L3:L5"/>
    <mergeCell ref="M3:M5"/>
    <mergeCell ref="AD3:AD5"/>
    <mergeCell ref="H3:H5"/>
    <mergeCell ref="I3:I5"/>
    <mergeCell ref="K3:K5"/>
    <mergeCell ref="J3:J5"/>
    <mergeCell ref="AB3:AB5"/>
    <mergeCell ref="Z3:Z5"/>
    <mergeCell ref="AA3:AA5"/>
    <mergeCell ref="U3:U5"/>
  </mergeCells>
  <printOptions horizontalCentered="1"/>
  <pageMargins left="0.31496062992125984" right="0.2755905511811024" top="0.2362204724409449" bottom="0.15748031496062992" header="0.2755905511811024" footer="0.15748031496062992"/>
  <pageSetup horizontalDpi="600" verticalDpi="600" orientation="landscape" paperSize="9" scale="27" r:id="rId1"/>
  <rowBreaks count="2" manualBreakCount="2">
    <brk id="74" max="29" man="1"/>
    <brk id="122" max="2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6">
      <selection activeCell="B3" sqref="B3:B30"/>
    </sheetView>
  </sheetViews>
  <sheetFormatPr defaultColWidth="9.140625" defaultRowHeight="12.75"/>
  <cols>
    <col min="1" max="1" width="10.57421875" style="34" customWidth="1"/>
    <col min="2" max="2" width="63.140625" style="34" bestFit="1" customWidth="1"/>
    <col min="3" max="3" width="28.8515625" style="34" bestFit="1" customWidth="1"/>
    <col min="4" max="4" width="12.57421875" style="34" customWidth="1"/>
    <col min="5" max="5" width="15.7109375" style="34" bestFit="1" customWidth="1"/>
    <col min="6" max="16384" width="9.140625" style="34" customWidth="1"/>
  </cols>
  <sheetData>
    <row r="1" spans="1:4" ht="31.5">
      <c r="A1" s="81" t="s">
        <v>124</v>
      </c>
      <c r="B1" s="81" t="s">
        <v>125</v>
      </c>
      <c r="C1" s="82"/>
      <c r="D1" s="81" t="s">
        <v>126</v>
      </c>
    </row>
    <row r="2" spans="1:4" ht="15.75">
      <c r="A2" s="81"/>
      <c r="B2" s="83" t="s">
        <v>127</v>
      </c>
      <c r="C2" s="81"/>
      <c r="D2" s="81"/>
    </row>
    <row r="3" spans="1:4" ht="15.75">
      <c r="A3" s="84">
        <v>1</v>
      </c>
      <c r="B3" s="85" t="s">
        <v>128</v>
      </c>
      <c r="C3" s="86"/>
      <c r="D3" s="82"/>
    </row>
    <row r="4" spans="1:4" ht="15.75">
      <c r="A4" s="84">
        <v>2</v>
      </c>
      <c r="B4" s="85" t="s">
        <v>624</v>
      </c>
      <c r="C4" s="86"/>
      <c r="D4" s="82"/>
    </row>
    <row r="5" spans="1:4" ht="15.75">
      <c r="A5" s="84">
        <v>3</v>
      </c>
      <c r="B5" s="85" t="s">
        <v>129</v>
      </c>
      <c r="C5" s="86"/>
      <c r="D5" s="82"/>
    </row>
    <row r="6" spans="1:4" ht="12.75" customHeight="1">
      <c r="A6" s="84">
        <v>4</v>
      </c>
      <c r="B6" s="85" t="s">
        <v>625</v>
      </c>
      <c r="C6" s="86"/>
      <c r="D6" s="82"/>
    </row>
    <row r="7" spans="1:4" ht="15.75">
      <c r="A7" s="84">
        <v>5</v>
      </c>
      <c r="B7" s="85" t="s">
        <v>130</v>
      </c>
      <c r="C7" s="86"/>
      <c r="D7" s="82"/>
    </row>
    <row r="8" spans="1:4" ht="15.75">
      <c r="A8" s="84">
        <v>6</v>
      </c>
      <c r="B8" s="85" t="s">
        <v>137</v>
      </c>
      <c r="C8" s="86"/>
      <c r="D8" s="82"/>
    </row>
    <row r="9" spans="1:4" ht="15.75">
      <c r="A9" s="84">
        <v>7</v>
      </c>
      <c r="B9" s="85" t="s">
        <v>131</v>
      </c>
      <c r="C9" s="86"/>
      <c r="D9" s="82"/>
    </row>
    <row r="10" spans="1:4" ht="15.75">
      <c r="A10" s="84">
        <v>8</v>
      </c>
      <c r="B10" s="85" t="s">
        <v>138</v>
      </c>
      <c r="C10" s="86"/>
      <c r="D10" s="82"/>
    </row>
    <row r="11" spans="1:4" ht="15.75">
      <c r="A11" s="84">
        <v>9</v>
      </c>
      <c r="B11" s="85" t="s">
        <v>142</v>
      </c>
      <c r="C11" s="86"/>
      <c r="D11" s="82"/>
    </row>
    <row r="12" spans="1:4" ht="15.75">
      <c r="A12" s="84">
        <v>10</v>
      </c>
      <c r="B12" s="85" t="s">
        <v>139</v>
      </c>
      <c r="C12" s="86"/>
      <c r="D12" s="82"/>
    </row>
    <row r="13" spans="1:4" ht="15.75">
      <c r="A13" s="84">
        <v>11</v>
      </c>
      <c r="B13" s="85" t="s">
        <v>132</v>
      </c>
      <c r="C13" s="86"/>
      <c r="D13" s="82"/>
    </row>
    <row r="14" spans="1:4" ht="15.75">
      <c r="A14" s="84">
        <v>12</v>
      </c>
      <c r="B14" s="85" t="s">
        <v>626</v>
      </c>
      <c r="C14" s="86"/>
      <c r="D14" s="82"/>
    </row>
    <row r="15" spans="1:4" ht="15.75">
      <c r="A15" s="84">
        <v>13</v>
      </c>
      <c r="B15" s="85" t="s">
        <v>627</v>
      </c>
      <c r="C15" s="86"/>
      <c r="D15" s="82"/>
    </row>
    <row r="16" spans="1:5" ht="15.75">
      <c r="A16" s="84">
        <v>14</v>
      </c>
      <c r="B16" s="85" t="s">
        <v>628</v>
      </c>
      <c r="C16" s="86"/>
      <c r="D16" s="86"/>
      <c r="E16" s="35"/>
    </row>
    <row r="17" spans="1:5" ht="15.75">
      <c r="A17" s="84">
        <v>15</v>
      </c>
      <c r="B17" s="85" t="s">
        <v>133</v>
      </c>
      <c r="C17" s="86"/>
      <c r="D17" s="86"/>
      <c r="E17" s="35"/>
    </row>
    <row r="18" spans="1:5" ht="15.75">
      <c r="A18" s="84">
        <v>16</v>
      </c>
      <c r="B18" s="85" t="s">
        <v>136</v>
      </c>
      <c r="C18" s="86"/>
      <c r="D18" s="86"/>
      <c r="E18" s="35"/>
    </row>
    <row r="19" spans="1:5" ht="15.75">
      <c r="A19" s="84">
        <v>17</v>
      </c>
      <c r="B19" s="85" t="s">
        <v>134</v>
      </c>
      <c r="C19" s="86"/>
      <c r="D19" s="86"/>
      <c r="E19" s="35"/>
    </row>
    <row r="20" spans="1:5" ht="15.75">
      <c r="A20" s="84">
        <v>18</v>
      </c>
      <c r="B20" s="85" t="s">
        <v>140</v>
      </c>
      <c r="C20" s="86"/>
      <c r="D20" s="86"/>
      <c r="E20" s="35"/>
    </row>
    <row r="21" spans="1:5" ht="15.75">
      <c r="A21" s="84">
        <v>19</v>
      </c>
      <c r="B21" s="85" t="s">
        <v>629</v>
      </c>
      <c r="C21" s="86"/>
      <c r="D21" s="86"/>
      <c r="E21" s="35"/>
    </row>
    <row r="22" spans="1:5" ht="15.75">
      <c r="A22" s="84">
        <v>20</v>
      </c>
      <c r="B22" s="85" t="s">
        <v>141</v>
      </c>
      <c r="C22" s="86"/>
      <c r="D22" s="86"/>
      <c r="E22" s="35"/>
    </row>
    <row r="23" spans="1:5" ht="15.75">
      <c r="A23" s="84">
        <v>21</v>
      </c>
      <c r="B23" s="85" t="s">
        <v>135</v>
      </c>
      <c r="C23" s="86"/>
      <c r="D23" s="86"/>
      <c r="E23" s="35"/>
    </row>
    <row r="24" spans="1:5" ht="15.75">
      <c r="A24" s="84">
        <v>22</v>
      </c>
      <c r="B24" s="85" t="s">
        <v>630</v>
      </c>
      <c r="C24" s="86"/>
      <c r="D24" s="86"/>
      <c r="E24" s="35"/>
    </row>
    <row r="25" spans="1:5" ht="15.75">
      <c r="A25" s="84">
        <v>23</v>
      </c>
      <c r="B25" s="85" t="s">
        <v>631</v>
      </c>
      <c r="C25" s="86"/>
      <c r="D25" s="86"/>
      <c r="E25" s="35"/>
    </row>
    <row r="26" spans="1:5" ht="15.75">
      <c r="A26" s="84">
        <v>24</v>
      </c>
      <c r="B26" s="85" t="s">
        <v>632</v>
      </c>
      <c r="C26" s="86"/>
      <c r="D26" s="86"/>
      <c r="E26" s="35"/>
    </row>
    <row r="27" spans="1:5" ht="15.75">
      <c r="A27" s="84">
        <v>25</v>
      </c>
      <c r="B27" s="85" t="s">
        <v>633</v>
      </c>
      <c r="C27" s="86"/>
      <c r="D27" s="86"/>
      <c r="E27" s="35"/>
    </row>
    <row r="28" spans="1:4" ht="16.5" customHeight="1">
      <c r="A28" s="84">
        <v>26</v>
      </c>
      <c r="B28" s="85" t="s">
        <v>634</v>
      </c>
      <c r="C28" s="86"/>
      <c r="D28" s="82"/>
    </row>
    <row r="29" spans="1:4" ht="15.75">
      <c r="A29" s="84">
        <v>27</v>
      </c>
      <c r="B29" s="85" t="s">
        <v>635</v>
      </c>
      <c r="C29" s="86"/>
      <c r="D29" s="82"/>
    </row>
    <row r="30" spans="1:4" ht="15.75">
      <c r="A30" s="84">
        <v>28</v>
      </c>
      <c r="B30" s="85" t="s">
        <v>121</v>
      </c>
      <c r="C30" s="86"/>
      <c r="D30" s="8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33">
      <selection activeCell="C2" sqref="C2:C43"/>
    </sheetView>
  </sheetViews>
  <sheetFormatPr defaultColWidth="9.140625" defaultRowHeight="12.75"/>
  <cols>
    <col min="1" max="1" width="20.421875" style="0" bestFit="1" customWidth="1"/>
    <col min="2" max="2" width="18.00390625" style="0" bestFit="1" customWidth="1"/>
    <col min="3" max="3" width="56.7109375" style="0" bestFit="1" customWidth="1"/>
    <col min="4" max="4" width="19.57421875" style="0" customWidth="1"/>
  </cols>
  <sheetData>
    <row r="1" spans="1:3" ht="15.75">
      <c r="A1" s="100" t="s">
        <v>124</v>
      </c>
      <c r="B1" s="100" t="s">
        <v>143</v>
      </c>
      <c r="C1" s="100" t="s">
        <v>144</v>
      </c>
    </row>
    <row r="2" spans="1:3" ht="33">
      <c r="A2" s="101">
        <v>1</v>
      </c>
      <c r="B2" s="102" t="s">
        <v>145</v>
      </c>
      <c r="C2" s="103" t="s">
        <v>146</v>
      </c>
    </row>
    <row r="3" spans="1:3" ht="33">
      <c r="A3" s="84">
        <v>2</v>
      </c>
      <c r="B3" s="104" t="s">
        <v>199</v>
      </c>
      <c r="C3" s="105" t="s">
        <v>200</v>
      </c>
    </row>
    <row r="4" spans="1:3" ht="33">
      <c r="A4" s="101">
        <v>3</v>
      </c>
      <c r="B4" s="104" t="s">
        <v>195</v>
      </c>
      <c r="C4" s="105" t="s">
        <v>196</v>
      </c>
    </row>
    <row r="5" spans="1:3" ht="33">
      <c r="A5" s="84">
        <v>4</v>
      </c>
      <c r="B5" s="104" t="s">
        <v>149</v>
      </c>
      <c r="C5" s="105" t="s">
        <v>150</v>
      </c>
    </row>
    <row r="6" spans="1:3" ht="33">
      <c r="A6" s="101">
        <v>5</v>
      </c>
      <c r="B6" s="104" t="s">
        <v>163</v>
      </c>
      <c r="C6" s="105" t="s">
        <v>164</v>
      </c>
    </row>
    <row r="7" spans="1:3" ht="33">
      <c r="A7" s="84">
        <v>6</v>
      </c>
      <c r="B7" s="104" t="s">
        <v>147</v>
      </c>
      <c r="C7" s="106" t="s">
        <v>148</v>
      </c>
    </row>
    <row r="8" spans="1:3" ht="33">
      <c r="A8" s="101">
        <v>7</v>
      </c>
      <c r="B8" s="104" t="s">
        <v>207</v>
      </c>
      <c r="C8" s="106" t="s">
        <v>208</v>
      </c>
    </row>
    <row r="9" spans="1:3" ht="33">
      <c r="A9" s="84">
        <v>8</v>
      </c>
      <c r="B9" s="104" t="s">
        <v>159</v>
      </c>
      <c r="C9" s="106" t="s">
        <v>160</v>
      </c>
    </row>
    <row r="10" spans="1:3" ht="33">
      <c r="A10" s="101">
        <v>9</v>
      </c>
      <c r="B10" s="96" t="s">
        <v>221</v>
      </c>
      <c r="C10" s="107" t="s">
        <v>122</v>
      </c>
    </row>
    <row r="11" spans="1:3" ht="33">
      <c r="A11" s="84">
        <v>10</v>
      </c>
      <c r="B11" s="104" t="s">
        <v>161</v>
      </c>
      <c r="C11" s="106" t="s">
        <v>162</v>
      </c>
    </row>
    <row r="12" spans="1:3" ht="33">
      <c r="A12" s="84">
        <v>11</v>
      </c>
      <c r="B12" s="104" t="s">
        <v>637</v>
      </c>
      <c r="C12" s="106" t="s">
        <v>638</v>
      </c>
    </row>
    <row r="13" spans="1:3" ht="33">
      <c r="A13" s="101">
        <v>12</v>
      </c>
      <c r="B13" s="104" t="s">
        <v>639</v>
      </c>
      <c r="C13" s="106" t="s">
        <v>640</v>
      </c>
    </row>
    <row r="14" spans="1:3" ht="33">
      <c r="A14" s="84">
        <v>13</v>
      </c>
      <c r="B14" s="104" t="s">
        <v>209</v>
      </c>
      <c r="C14" s="106" t="s">
        <v>210</v>
      </c>
    </row>
    <row r="15" spans="1:3" ht="33">
      <c r="A15" s="84">
        <v>14</v>
      </c>
      <c r="B15" s="104" t="s">
        <v>167</v>
      </c>
      <c r="C15" s="106" t="s">
        <v>168</v>
      </c>
    </row>
    <row r="16" spans="1:3" ht="33">
      <c r="A16" s="101">
        <v>15</v>
      </c>
      <c r="B16" s="104" t="s">
        <v>151</v>
      </c>
      <c r="C16" s="106" t="s">
        <v>152</v>
      </c>
    </row>
    <row r="17" spans="1:3" ht="33">
      <c r="A17" s="84">
        <v>16</v>
      </c>
      <c r="B17" s="104" t="s">
        <v>155</v>
      </c>
      <c r="C17" s="106" t="s">
        <v>156</v>
      </c>
    </row>
    <row r="18" spans="1:3" ht="33">
      <c r="A18" s="84">
        <v>17</v>
      </c>
      <c r="B18" s="104" t="s">
        <v>205</v>
      </c>
      <c r="C18" s="106" t="s">
        <v>206</v>
      </c>
    </row>
    <row r="19" spans="1:3" ht="33">
      <c r="A19" s="101">
        <v>18</v>
      </c>
      <c r="B19" s="104" t="s">
        <v>211</v>
      </c>
      <c r="C19" s="106" t="s">
        <v>212</v>
      </c>
    </row>
    <row r="20" spans="1:3" ht="33">
      <c r="A20" s="84">
        <v>19</v>
      </c>
      <c r="B20" s="104" t="s">
        <v>197</v>
      </c>
      <c r="C20" s="106" t="s">
        <v>198</v>
      </c>
    </row>
    <row r="21" spans="1:3" ht="33">
      <c r="A21" s="84">
        <v>20</v>
      </c>
      <c r="B21" s="104" t="s">
        <v>173</v>
      </c>
      <c r="C21" s="106" t="s">
        <v>174</v>
      </c>
    </row>
    <row r="22" spans="1:3" ht="33">
      <c r="A22" s="101">
        <v>21</v>
      </c>
      <c r="B22" s="104" t="s">
        <v>179</v>
      </c>
      <c r="C22" s="106" t="s">
        <v>641</v>
      </c>
    </row>
    <row r="23" spans="1:3" ht="33">
      <c r="A23" s="84">
        <v>22</v>
      </c>
      <c r="B23" s="104" t="s">
        <v>184</v>
      </c>
      <c r="C23" s="106" t="s">
        <v>642</v>
      </c>
    </row>
    <row r="24" spans="1:3" ht="33">
      <c r="A24" s="84">
        <v>23</v>
      </c>
      <c r="B24" s="104" t="s">
        <v>201</v>
      </c>
      <c r="C24" s="106" t="s">
        <v>202</v>
      </c>
    </row>
    <row r="25" spans="1:3" ht="33">
      <c r="A25" s="101">
        <v>24</v>
      </c>
      <c r="B25" s="104" t="s">
        <v>175</v>
      </c>
      <c r="C25" s="106" t="s">
        <v>176</v>
      </c>
    </row>
    <row r="26" spans="1:3" ht="33">
      <c r="A26" s="84">
        <v>25</v>
      </c>
      <c r="B26" s="104" t="s">
        <v>177</v>
      </c>
      <c r="C26" s="106" t="s">
        <v>178</v>
      </c>
    </row>
    <row r="27" spans="1:3" ht="33">
      <c r="A27" s="84">
        <v>26</v>
      </c>
      <c r="B27" s="104" t="s">
        <v>189</v>
      </c>
      <c r="C27" s="106" t="s">
        <v>190</v>
      </c>
    </row>
    <row r="28" spans="1:3" ht="33">
      <c r="A28" s="101">
        <v>27</v>
      </c>
      <c r="B28" s="104" t="s">
        <v>182</v>
      </c>
      <c r="C28" s="106" t="s">
        <v>183</v>
      </c>
    </row>
    <row r="29" spans="1:3" ht="33">
      <c r="A29" s="84">
        <v>28</v>
      </c>
      <c r="B29" s="104" t="s">
        <v>213</v>
      </c>
      <c r="C29" s="106" t="s">
        <v>214</v>
      </c>
    </row>
    <row r="30" spans="1:3" ht="33">
      <c r="A30" s="84">
        <v>29</v>
      </c>
      <c r="B30" s="104" t="s">
        <v>215</v>
      </c>
      <c r="C30" s="106" t="s">
        <v>216</v>
      </c>
    </row>
    <row r="31" spans="1:3" ht="33">
      <c r="A31" s="101">
        <v>30</v>
      </c>
      <c r="B31" s="104" t="s">
        <v>203</v>
      </c>
      <c r="C31" s="106" t="s">
        <v>204</v>
      </c>
    </row>
    <row r="32" spans="1:3" ht="33">
      <c r="A32" s="84">
        <v>31</v>
      </c>
      <c r="B32" s="104" t="s">
        <v>165</v>
      </c>
      <c r="C32" s="106" t="s">
        <v>166</v>
      </c>
    </row>
    <row r="33" spans="1:3" ht="33">
      <c r="A33" s="84">
        <v>32</v>
      </c>
      <c r="B33" s="104" t="s">
        <v>217</v>
      </c>
      <c r="C33" s="106" t="s">
        <v>218</v>
      </c>
    </row>
    <row r="34" spans="1:3" ht="33">
      <c r="A34" s="101">
        <v>33</v>
      </c>
      <c r="B34" s="104" t="s">
        <v>219</v>
      </c>
      <c r="C34" s="106" t="s">
        <v>220</v>
      </c>
    </row>
    <row r="35" spans="1:3" ht="33">
      <c r="A35" s="84">
        <v>34</v>
      </c>
      <c r="B35" s="104" t="s">
        <v>191</v>
      </c>
      <c r="C35" s="106" t="s">
        <v>192</v>
      </c>
    </row>
    <row r="36" spans="1:3" ht="33">
      <c r="A36" s="84">
        <v>35</v>
      </c>
      <c r="B36" s="104" t="s">
        <v>157</v>
      </c>
      <c r="C36" s="106" t="s">
        <v>158</v>
      </c>
    </row>
    <row r="37" spans="1:3" ht="33">
      <c r="A37" s="101">
        <v>36</v>
      </c>
      <c r="B37" s="104" t="s">
        <v>193</v>
      </c>
      <c r="C37" s="106" t="s">
        <v>194</v>
      </c>
    </row>
    <row r="38" spans="1:3" ht="33">
      <c r="A38" s="84">
        <v>37</v>
      </c>
      <c r="B38" s="104" t="s">
        <v>180</v>
      </c>
      <c r="C38" s="106" t="s">
        <v>181</v>
      </c>
    </row>
    <row r="39" spans="1:3" ht="33">
      <c r="A39" s="84">
        <v>38</v>
      </c>
      <c r="B39" s="104" t="s">
        <v>153</v>
      </c>
      <c r="C39" s="106" t="s">
        <v>154</v>
      </c>
    </row>
    <row r="40" spans="1:3" ht="33">
      <c r="A40" s="101">
        <v>39</v>
      </c>
      <c r="B40" s="104" t="s">
        <v>185</v>
      </c>
      <c r="C40" s="106" t="s">
        <v>186</v>
      </c>
    </row>
    <row r="41" spans="1:3" ht="33">
      <c r="A41" s="84">
        <v>40</v>
      </c>
      <c r="B41" s="104" t="s">
        <v>187</v>
      </c>
      <c r="C41" s="106" t="s">
        <v>188</v>
      </c>
    </row>
    <row r="42" spans="1:3" ht="33">
      <c r="A42" s="84">
        <v>41</v>
      </c>
      <c r="B42" s="104" t="s">
        <v>171</v>
      </c>
      <c r="C42" s="106" t="s">
        <v>172</v>
      </c>
    </row>
    <row r="43" spans="1:3" ht="33">
      <c r="A43" s="84">
        <v>42</v>
      </c>
      <c r="B43" s="104" t="s">
        <v>169</v>
      </c>
      <c r="C43" s="106" t="s">
        <v>170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3">
      <selection activeCell="C31" sqref="C31"/>
    </sheetView>
  </sheetViews>
  <sheetFormatPr defaultColWidth="9.140625" defaultRowHeight="12.75"/>
  <cols>
    <col min="1" max="1" width="16.7109375" style="33" bestFit="1" customWidth="1"/>
    <col min="2" max="2" width="17.7109375" style="33" bestFit="1" customWidth="1"/>
    <col min="3" max="3" width="23.57421875" style="33" bestFit="1" customWidth="1"/>
    <col min="4" max="5" width="9.140625" style="37" customWidth="1"/>
    <col min="6" max="6" width="22.421875" style="37" bestFit="1" customWidth="1"/>
    <col min="7" max="17" width="9.140625" style="37" customWidth="1"/>
    <col min="18" max="16384" width="9.140625" style="33" customWidth="1"/>
  </cols>
  <sheetData>
    <row r="1" spans="1:6" ht="15.75">
      <c r="A1" s="87" t="s">
        <v>124</v>
      </c>
      <c r="B1" s="87" t="s">
        <v>222</v>
      </c>
      <c r="C1" s="87" t="s">
        <v>223</v>
      </c>
      <c r="D1" s="88"/>
      <c r="E1" s="88" t="s">
        <v>114</v>
      </c>
      <c r="F1" s="88" t="s">
        <v>636</v>
      </c>
    </row>
    <row r="2" spans="1:17" s="36" customFormat="1" ht="23.25" customHeight="1">
      <c r="A2" s="84">
        <v>1</v>
      </c>
      <c r="B2" s="89" t="s">
        <v>224</v>
      </c>
      <c r="C2" s="90" t="s">
        <v>225</v>
      </c>
      <c r="D2" s="91"/>
      <c r="E2" s="84">
        <v>1</v>
      </c>
      <c r="F2" s="85" t="s">
        <v>227</v>
      </c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s="36" customFormat="1" ht="23.25" customHeight="1">
      <c r="A3" s="84">
        <v>2</v>
      </c>
      <c r="B3" s="89" t="s">
        <v>226</v>
      </c>
      <c r="C3" s="92" t="s">
        <v>227</v>
      </c>
      <c r="D3" s="91"/>
      <c r="E3" s="84">
        <v>2</v>
      </c>
      <c r="F3" s="85" t="s">
        <v>235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s="36" customFormat="1" ht="23.25" customHeight="1">
      <c r="A4" s="84">
        <v>3</v>
      </c>
      <c r="B4" s="89" t="s">
        <v>228</v>
      </c>
      <c r="C4" s="90" t="s">
        <v>229</v>
      </c>
      <c r="D4" s="91"/>
      <c r="E4" s="84">
        <v>3</v>
      </c>
      <c r="F4" s="93" t="s">
        <v>241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s="36" customFormat="1" ht="23.25" customHeight="1">
      <c r="A5" s="84">
        <v>4</v>
      </c>
      <c r="B5" s="89" t="s">
        <v>230</v>
      </c>
      <c r="C5" s="90" t="s">
        <v>231</v>
      </c>
      <c r="D5" s="91"/>
      <c r="E5" s="84">
        <v>4</v>
      </c>
      <c r="F5" s="85" t="s">
        <v>243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s="36" customFormat="1" ht="23.25" customHeight="1">
      <c r="A6" s="84">
        <v>5</v>
      </c>
      <c r="B6" s="89" t="s">
        <v>232</v>
      </c>
      <c r="C6" s="90" t="s">
        <v>233</v>
      </c>
      <c r="D6" s="91"/>
      <c r="E6" s="84">
        <v>5</v>
      </c>
      <c r="F6" s="85" t="s">
        <v>245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s="36" customFormat="1" ht="23.25" customHeight="1">
      <c r="A7" s="84">
        <v>6</v>
      </c>
      <c r="B7" s="89" t="s">
        <v>234</v>
      </c>
      <c r="C7" s="92" t="s">
        <v>235</v>
      </c>
      <c r="D7" s="91"/>
      <c r="E7" s="84">
        <v>6</v>
      </c>
      <c r="F7" s="85" t="s">
        <v>247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7" s="36" customFormat="1" ht="23.25" customHeight="1">
      <c r="A8" s="84">
        <v>7</v>
      </c>
      <c r="B8" s="89" t="s">
        <v>236</v>
      </c>
      <c r="C8" s="90" t="s">
        <v>237</v>
      </c>
      <c r="D8" s="91"/>
      <c r="E8" s="84">
        <v>7</v>
      </c>
      <c r="F8" s="85" t="s">
        <v>249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s="36" customFormat="1" ht="23.25" customHeight="1">
      <c r="A9" s="84">
        <v>8</v>
      </c>
      <c r="B9" s="89" t="s">
        <v>238</v>
      </c>
      <c r="C9" s="90" t="s">
        <v>239</v>
      </c>
      <c r="D9" s="91"/>
      <c r="E9" s="84">
        <v>8</v>
      </c>
      <c r="F9" s="85" t="s">
        <v>251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s="36" customFormat="1" ht="23.25" customHeight="1">
      <c r="A10" s="84">
        <v>9</v>
      </c>
      <c r="B10" s="89" t="s">
        <v>240</v>
      </c>
      <c r="C10" s="94" t="s">
        <v>241</v>
      </c>
      <c r="D10" s="91"/>
      <c r="E10" s="84">
        <v>9</v>
      </c>
      <c r="F10" s="85" t="s">
        <v>253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7" s="36" customFormat="1" ht="23.25" customHeight="1">
      <c r="A11" s="84">
        <v>10</v>
      </c>
      <c r="B11" s="89" t="s">
        <v>242</v>
      </c>
      <c r="C11" s="92" t="s">
        <v>243</v>
      </c>
      <c r="D11" s="91"/>
      <c r="E11" s="84">
        <v>10</v>
      </c>
      <c r="F11" s="85" t="s">
        <v>259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17" s="36" customFormat="1" ht="23.25" customHeight="1">
      <c r="A12" s="84">
        <v>11</v>
      </c>
      <c r="B12" s="89" t="s">
        <v>244</v>
      </c>
      <c r="C12" s="92" t="s">
        <v>245</v>
      </c>
      <c r="D12" s="91"/>
      <c r="E12" s="84">
        <v>11</v>
      </c>
      <c r="F12" s="85" t="s">
        <v>261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7" s="36" customFormat="1" ht="23.25" customHeight="1">
      <c r="A13" s="84">
        <v>12</v>
      </c>
      <c r="B13" s="89" t="s">
        <v>246</v>
      </c>
      <c r="C13" s="92" t="s">
        <v>247</v>
      </c>
      <c r="D13" s="91"/>
      <c r="E13" s="84">
        <v>12</v>
      </c>
      <c r="F13" s="85" t="s">
        <v>263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s="36" customFormat="1" ht="23.25" customHeight="1">
      <c r="A14" s="84">
        <v>13</v>
      </c>
      <c r="B14" s="89" t="s">
        <v>248</v>
      </c>
      <c r="C14" s="92" t="s">
        <v>249</v>
      </c>
      <c r="D14" s="91"/>
      <c r="E14" s="84">
        <v>13</v>
      </c>
      <c r="F14" s="85" t="s">
        <v>265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s="36" customFormat="1" ht="23.25" customHeight="1">
      <c r="A15" s="84">
        <v>14</v>
      </c>
      <c r="B15" s="89" t="s">
        <v>250</v>
      </c>
      <c r="C15" s="92" t="s">
        <v>251</v>
      </c>
      <c r="D15" s="91"/>
      <c r="E15" s="84">
        <v>14</v>
      </c>
      <c r="F15" s="85" t="s">
        <v>269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 s="36" customFormat="1" ht="23.25" customHeight="1">
      <c r="A16" s="84">
        <v>15</v>
      </c>
      <c r="B16" s="89" t="s">
        <v>252</v>
      </c>
      <c r="C16" s="92" t="s">
        <v>253</v>
      </c>
      <c r="D16" s="91"/>
      <c r="E16" s="84">
        <v>15</v>
      </c>
      <c r="F16" s="85" t="s">
        <v>273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7" s="36" customFormat="1" ht="23.25" customHeight="1">
      <c r="A17" s="84">
        <v>16</v>
      </c>
      <c r="B17" s="89" t="s">
        <v>254</v>
      </c>
      <c r="C17" s="90" t="s">
        <v>255</v>
      </c>
      <c r="D17" s="91"/>
      <c r="E17" s="84">
        <v>16</v>
      </c>
      <c r="F17" s="85" t="s">
        <v>277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s="36" customFormat="1" ht="23.25" customHeight="1">
      <c r="A18" s="84">
        <v>17</v>
      </c>
      <c r="B18" s="89" t="s">
        <v>256</v>
      </c>
      <c r="C18" s="90" t="s">
        <v>257</v>
      </c>
      <c r="D18" s="91"/>
      <c r="E18" s="84">
        <v>17</v>
      </c>
      <c r="F18" s="85" t="s">
        <v>279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7" s="36" customFormat="1" ht="23.25" customHeight="1">
      <c r="A19" s="84">
        <v>18</v>
      </c>
      <c r="B19" s="89" t="s">
        <v>258</v>
      </c>
      <c r="C19" s="92" t="s">
        <v>259</v>
      </c>
      <c r="D19" s="91"/>
      <c r="E19" s="84">
        <v>18</v>
      </c>
      <c r="F19" s="85" t="s">
        <v>281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7" s="36" customFormat="1" ht="23.25" customHeight="1">
      <c r="A20" s="84">
        <v>19</v>
      </c>
      <c r="B20" s="89" t="s">
        <v>260</v>
      </c>
      <c r="C20" s="92" t="s">
        <v>261</v>
      </c>
      <c r="D20" s="91"/>
      <c r="E20" s="84">
        <v>19</v>
      </c>
      <c r="F20" s="85" t="s">
        <v>283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s="36" customFormat="1" ht="23.25" customHeight="1">
      <c r="A21" s="84">
        <v>20</v>
      </c>
      <c r="B21" s="89" t="s">
        <v>262</v>
      </c>
      <c r="C21" s="92" t="s">
        <v>263</v>
      </c>
      <c r="D21" s="91"/>
      <c r="E21" s="84">
        <v>20</v>
      </c>
      <c r="F21" s="85" t="s">
        <v>289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s="36" customFormat="1" ht="23.25" customHeight="1">
      <c r="A22" s="84">
        <v>21</v>
      </c>
      <c r="B22" s="89" t="s">
        <v>264</v>
      </c>
      <c r="C22" s="92" t="s">
        <v>265</v>
      </c>
      <c r="D22" s="91"/>
      <c r="E22" s="84">
        <v>21</v>
      </c>
      <c r="F22" s="85" t="s">
        <v>291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7" s="36" customFormat="1" ht="23.25" customHeight="1">
      <c r="A23" s="84">
        <v>22</v>
      </c>
      <c r="B23" s="89" t="s">
        <v>266</v>
      </c>
      <c r="C23" s="90" t="s">
        <v>267</v>
      </c>
      <c r="D23" s="91"/>
      <c r="E23" s="84">
        <v>22</v>
      </c>
      <c r="F23" s="85" t="s">
        <v>293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s="36" customFormat="1" ht="23.25" customHeight="1">
      <c r="A24" s="84">
        <v>23</v>
      </c>
      <c r="B24" s="89" t="s">
        <v>268</v>
      </c>
      <c r="C24" s="92" t="s">
        <v>269</v>
      </c>
      <c r="D24" s="91"/>
      <c r="E24" s="84">
        <v>23</v>
      </c>
      <c r="F24" s="85" t="s">
        <v>295</v>
      </c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7" s="36" customFormat="1" ht="23.25" customHeight="1">
      <c r="A25" s="84">
        <v>24</v>
      </c>
      <c r="B25" s="89" t="s">
        <v>270</v>
      </c>
      <c r="C25" s="90" t="s">
        <v>271</v>
      </c>
      <c r="D25" s="91"/>
      <c r="E25" s="84">
        <v>24</v>
      </c>
      <c r="F25" s="85" t="s">
        <v>299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17" s="36" customFormat="1" ht="23.25" customHeight="1">
      <c r="A26" s="84">
        <v>25</v>
      </c>
      <c r="B26" s="89" t="s">
        <v>272</v>
      </c>
      <c r="C26" s="92" t="s">
        <v>273</v>
      </c>
      <c r="D26" s="91"/>
      <c r="E26" s="84">
        <v>25</v>
      </c>
      <c r="F26" s="85" t="s">
        <v>307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17" s="36" customFormat="1" ht="23.25" customHeight="1">
      <c r="A27" s="84">
        <v>26</v>
      </c>
      <c r="B27" s="89" t="s">
        <v>274</v>
      </c>
      <c r="C27" s="90" t="s">
        <v>275</v>
      </c>
      <c r="D27" s="91"/>
      <c r="E27" s="84">
        <v>26</v>
      </c>
      <c r="F27" s="85" t="s">
        <v>309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1:17" s="36" customFormat="1" ht="23.25" customHeight="1">
      <c r="A28" s="84">
        <v>27</v>
      </c>
      <c r="B28" s="89" t="s">
        <v>276</v>
      </c>
      <c r="C28" s="92" t="s">
        <v>277</v>
      </c>
      <c r="D28" s="91"/>
      <c r="E28" s="84">
        <v>27</v>
      </c>
      <c r="F28" s="85" t="s">
        <v>317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1:17" s="36" customFormat="1" ht="23.25" customHeight="1">
      <c r="A29" s="84">
        <v>28</v>
      </c>
      <c r="B29" s="89" t="s">
        <v>278</v>
      </c>
      <c r="C29" s="92" t="s">
        <v>279</v>
      </c>
      <c r="D29" s="91"/>
      <c r="E29" s="84">
        <v>28</v>
      </c>
      <c r="F29" s="85" t="s">
        <v>319</v>
      </c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17" s="36" customFormat="1" ht="23.25" customHeight="1">
      <c r="A30" s="84">
        <v>29</v>
      </c>
      <c r="B30" s="89" t="s">
        <v>280</v>
      </c>
      <c r="C30" s="92" t="s">
        <v>281</v>
      </c>
      <c r="D30" s="91"/>
      <c r="E30" s="84">
        <v>29</v>
      </c>
      <c r="F30" s="85" t="s">
        <v>321</v>
      </c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1:17" s="36" customFormat="1" ht="23.25" customHeight="1">
      <c r="A31" s="84">
        <v>30</v>
      </c>
      <c r="B31" s="89" t="s">
        <v>282</v>
      </c>
      <c r="C31" s="92" t="s">
        <v>283</v>
      </c>
      <c r="D31" s="91"/>
      <c r="E31" s="84">
        <v>30</v>
      </c>
      <c r="F31" s="85" t="s">
        <v>323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1:17" s="36" customFormat="1" ht="23.25" customHeight="1">
      <c r="A32" s="84">
        <v>31</v>
      </c>
      <c r="B32" s="89" t="s">
        <v>284</v>
      </c>
      <c r="C32" s="90" t="s">
        <v>285</v>
      </c>
      <c r="D32" s="91"/>
      <c r="E32" s="84">
        <v>31</v>
      </c>
      <c r="F32" s="85" t="s">
        <v>327</v>
      </c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1:17" s="36" customFormat="1" ht="23.25" customHeight="1">
      <c r="A33" s="84">
        <v>32</v>
      </c>
      <c r="B33" s="89" t="s">
        <v>286</v>
      </c>
      <c r="C33" s="90" t="s">
        <v>287</v>
      </c>
      <c r="D33" s="91"/>
      <c r="E33" s="84">
        <v>32</v>
      </c>
      <c r="F33" s="85" t="s">
        <v>331</v>
      </c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1:17" s="36" customFormat="1" ht="23.25" customHeight="1">
      <c r="A34" s="84">
        <v>33</v>
      </c>
      <c r="B34" s="89" t="s">
        <v>288</v>
      </c>
      <c r="C34" s="92" t="s">
        <v>289</v>
      </c>
      <c r="D34" s="91"/>
      <c r="E34" s="88"/>
      <c r="F34" s="8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s="36" customFormat="1" ht="23.25" customHeight="1">
      <c r="A35" s="84">
        <v>34</v>
      </c>
      <c r="B35" s="89" t="s">
        <v>290</v>
      </c>
      <c r="C35" s="92" t="s">
        <v>291</v>
      </c>
      <c r="D35" s="91"/>
      <c r="E35" s="88"/>
      <c r="F35" s="8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17" s="36" customFormat="1" ht="23.25" customHeight="1">
      <c r="A36" s="84">
        <v>35</v>
      </c>
      <c r="B36" s="89" t="s">
        <v>292</v>
      </c>
      <c r="C36" s="92" t="s">
        <v>293</v>
      </c>
      <c r="D36" s="91"/>
      <c r="E36" s="88"/>
      <c r="F36" s="8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1:17" s="36" customFormat="1" ht="23.25" customHeight="1">
      <c r="A37" s="95">
        <v>36</v>
      </c>
      <c r="B37" s="89" t="s">
        <v>294</v>
      </c>
      <c r="C37" s="92" t="s">
        <v>295</v>
      </c>
      <c r="D37" s="91"/>
      <c r="E37" s="88"/>
      <c r="F37" s="8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1:17" s="36" customFormat="1" ht="23.25" customHeight="1">
      <c r="A38" s="95">
        <v>37</v>
      </c>
      <c r="B38" s="89" t="s">
        <v>296</v>
      </c>
      <c r="C38" s="90" t="s">
        <v>297</v>
      </c>
      <c r="D38" s="91"/>
      <c r="E38" s="88"/>
      <c r="F38" s="8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1:17" s="36" customFormat="1" ht="23.25" customHeight="1">
      <c r="A39" s="95">
        <v>38</v>
      </c>
      <c r="B39" s="89" t="s">
        <v>298</v>
      </c>
      <c r="C39" s="92" t="s">
        <v>299</v>
      </c>
      <c r="D39" s="91"/>
      <c r="E39" s="88"/>
      <c r="F39" s="8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1:17" s="36" customFormat="1" ht="23.25" customHeight="1">
      <c r="A40" s="95">
        <v>39</v>
      </c>
      <c r="B40" s="89" t="s">
        <v>300</v>
      </c>
      <c r="C40" s="90" t="s">
        <v>301</v>
      </c>
      <c r="D40" s="91"/>
      <c r="E40" s="88"/>
      <c r="F40" s="8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1:17" s="36" customFormat="1" ht="23.25" customHeight="1">
      <c r="A41" s="95">
        <v>40</v>
      </c>
      <c r="B41" s="89" t="s">
        <v>302</v>
      </c>
      <c r="C41" s="90" t="s">
        <v>303</v>
      </c>
      <c r="D41" s="91"/>
      <c r="E41" s="88"/>
      <c r="F41" s="8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1:17" s="36" customFormat="1" ht="23.25" customHeight="1">
      <c r="A42" s="95">
        <v>41</v>
      </c>
      <c r="B42" s="89" t="s">
        <v>304</v>
      </c>
      <c r="C42" s="90" t="s">
        <v>305</v>
      </c>
      <c r="D42" s="91"/>
      <c r="E42" s="88"/>
      <c r="F42" s="8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1:17" s="36" customFormat="1" ht="23.25" customHeight="1">
      <c r="A43" s="95">
        <v>42</v>
      </c>
      <c r="B43" s="89" t="s">
        <v>306</v>
      </c>
      <c r="C43" s="92" t="s">
        <v>307</v>
      </c>
      <c r="D43" s="91"/>
      <c r="E43" s="88"/>
      <c r="F43" s="8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 s="36" customFormat="1" ht="23.25" customHeight="1">
      <c r="A44" s="95">
        <v>43</v>
      </c>
      <c r="B44" s="89" t="s">
        <v>308</v>
      </c>
      <c r="C44" s="92" t="s">
        <v>309</v>
      </c>
      <c r="D44" s="91"/>
      <c r="E44" s="88"/>
      <c r="F44" s="8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 s="36" customFormat="1" ht="23.25" customHeight="1">
      <c r="A45" s="95">
        <v>44</v>
      </c>
      <c r="B45" s="89" t="s">
        <v>310</v>
      </c>
      <c r="C45" s="90" t="s">
        <v>311</v>
      </c>
      <c r="D45" s="91"/>
      <c r="E45" s="88"/>
      <c r="F45" s="8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1:17" s="36" customFormat="1" ht="23.25" customHeight="1">
      <c r="A46" s="96">
        <v>45</v>
      </c>
      <c r="B46" s="89" t="s">
        <v>312</v>
      </c>
      <c r="C46" s="90" t="s">
        <v>313</v>
      </c>
      <c r="D46" s="91"/>
      <c r="E46" s="88"/>
      <c r="F46" s="8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1:17" s="36" customFormat="1" ht="23.25" customHeight="1">
      <c r="A47" s="96">
        <v>46</v>
      </c>
      <c r="B47" s="89" t="s">
        <v>314</v>
      </c>
      <c r="C47" s="90" t="s">
        <v>315</v>
      </c>
      <c r="D47" s="91"/>
      <c r="E47" s="88"/>
      <c r="F47" s="8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1:17" s="36" customFormat="1" ht="23.25" customHeight="1">
      <c r="A48" s="96">
        <v>47</v>
      </c>
      <c r="B48" s="89" t="s">
        <v>316</v>
      </c>
      <c r="C48" s="92" t="s">
        <v>317</v>
      </c>
      <c r="D48" s="91"/>
      <c r="E48" s="88"/>
      <c r="F48" s="8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1:17" s="36" customFormat="1" ht="23.25" customHeight="1">
      <c r="A49" s="96">
        <v>48</v>
      </c>
      <c r="B49" s="89" t="s">
        <v>318</v>
      </c>
      <c r="C49" s="92" t="s">
        <v>319</v>
      </c>
      <c r="D49" s="91"/>
      <c r="E49" s="88"/>
      <c r="F49" s="8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</row>
    <row r="50" spans="1:17" s="36" customFormat="1" ht="23.25" customHeight="1">
      <c r="A50" s="96">
        <v>49</v>
      </c>
      <c r="B50" s="89" t="s">
        <v>320</v>
      </c>
      <c r="C50" s="92" t="s">
        <v>321</v>
      </c>
      <c r="D50" s="91"/>
      <c r="E50" s="88"/>
      <c r="F50" s="8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</row>
    <row r="51" spans="1:17" s="36" customFormat="1" ht="23.25" customHeight="1">
      <c r="A51" s="96">
        <v>50</v>
      </c>
      <c r="B51" s="89" t="s">
        <v>322</v>
      </c>
      <c r="C51" s="92" t="s">
        <v>323</v>
      </c>
      <c r="D51" s="91"/>
      <c r="E51" s="88"/>
      <c r="F51" s="8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1:17" s="36" customFormat="1" ht="23.25" customHeight="1">
      <c r="A52" s="96">
        <v>51</v>
      </c>
      <c r="B52" s="89" t="s">
        <v>324</v>
      </c>
      <c r="C52" s="90" t="s">
        <v>325</v>
      </c>
      <c r="D52" s="91"/>
      <c r="E52" s="88"/>
      <c r="F52" s="8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</row>
    <row r="53" spans="1:17" s="36" customFormat="1" ht="23.25" customHeight="1">
      <c r="A53" s="96">
        <v>52</v>
      </c>
      <c r="B53" s="89" t="s">
        <v>326</v>
      </c>
      <c r="C53" s="92" t="s">
        <v>327</v>
      </c>
      <c r="D53" s="91"/>
      <c r="E53" s="88"/>
      <c r="F53" s="8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1:17" s="36" customFormat="1" ht="23.25" customHeight="1">
      <c r="A54" s="96">
        <v>53</v>
      </c>
      <c r="B54" s="89" t="s">
        <v>328</v>
      </c>
      <c r="C54" s="90" t="s">
        <v>329</v>
      </c>
      <c r="D54" s="91"/>
      <c r="E54" s="88"/>
      <c r="F54" s="8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1:17" s="36" customFormat="1" ht="23.25" customHeight="1">
      <c r="A55" s="96">
        <v>54</v>
      </c>
      <c r="B55" s="89" t="s">
        <v>330</v>
      </c>
      <c r="C55" s="92" t="s">
        <v>331</v>
      </c>
      <c r="D55" s="91"/>
      <c r="E55" s="88"/>
      <c r="F55" s="8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1:17" s="36" customFormat="1" ht="23.25" customHeight="1">
      <c r="A56" s="96">
        <v>55</v>
      </c>
      <c r="B56" s="89" t="s">
        <v>332</v>
      </c>
      <c r="C56" s="90" t="s">
        <v>333</v>
      </c>
      <c r="D56" s="91"/>
      <c r="E56" s="88"/>
      <c r="F56" s="8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7" spans="1:6" s="37" customFormat="1" ht="18.75">
      <c r="A57" s="97">
        <v>56</v>
      </c>
      <c r="B57" s="98" t="s">
        <v>334</v>
      </c>
      <c r="C57" s="99" t="s">
        <v>122</v>
      </c>
      <c r="D57" s="88"/>
      <c r="E57" s="88"/>
      <c r="F57" s="88"/>
    </row>
    <row r="58" s="37" customFormat="1" ht="12.75"/>
    <row r="59" s="37" customFormat="1" ht="12.75"/>
    <row r="60" s="37" customFormat="1" ht="12.75"/>
    <row r="61" s="37" customFormat="1" ht="12.75"/>
    <row r="62" s="37" customFormat="1" ht="12.75"/>
    <row r="63" s="37" customFormat="1" ht="12.75"/>
    <row r="64" s="37" customFormat="1" ht="12.75"/>
    <row r="65" s="37" customFormat="1" ht="12.75"/>
    <row r="66" s="37" customFormat="1" ht="12.75"/>
    <row r="67" s="37" customFormat="1" ht="12.75"/>
    <row r="68" s="37" customFormat="1" ht="12.75"/>
    <row r="69" s="37" customFormat="1" ht="12.75"/>
    <row r="70" s="37" customFormat="1" ht="12.75"/>
    <row r="71" s="37" customFormat="1" ht="12.75"/>
    <row r="72" s="37" customFormat="1" ht="12.75"/>
    <row r="73" s="37" customFormat="1" ht="12.75"/>
    <row r="74" s="37" customFormat="1" ht="12.75"/>
    <row r="75" s="37" customFormat="1" ht="12.75"/>
    <row r="76" s="37" customFormat="1" ht="12.75"/>
    <row r="77" s="37" customFormat="1" ht="12.75"/>
    <row r="78" s="37" customFormat="1" ht="12.75"/>
    <row r="79" s="37" customFormat="1" ht="12.75"/>
    <row r="80" s="37" customFormat="1" ht="12.75"/>
    <row r="81" s="37" customFormat="1" ht="12.75"/>
    <row r="82" s="37" customFormat="1" ht="12.75"/>
    <row r="83" s="37" customFormat="1" ht="12.75"/>
    <row r="84" s="37" customFormat="1" ht="12.75"/>
    <row r="85" s="37" customFormat="1" ht="12.75"/>
    <row r="86" s="37" customFormat="1" ht="12.75"/>
    <row r="87" s="37" customFormat="1" ht="12.75"/>
    <row r="88" s="37" customFormat="1" ht="12.75"/>
    <row r="89" s="37" customFormat="1" ht="12.75"/>
    <row r="90" s="37" customFormat="1" ht="12.75"/>
    <row r="91" s="37" customFormat="1" ht="12.75"/>
    <row r="92" s="37" customFormat="1" ht="12.75"/>
    <row r="93" s="37" customFormat="1" ht="12.75"/>
    <row r="94" s="37" customFormat="1" ht="12.75"/>
    <row r="95" s="37" customFormat="1" ht="12.75"/>
    <row r="96" s="37" customFormat="1" ht="12.75"/>
    <row r="97" s="37" customFormat="1" ht="12.75"/>
    <row r="98" s="37" customFormat="1" ht="12.75"/>
    <row r="99" s="37" customFormat="1" ht="12.75"/>
    <row r="100" s="37" customFormat="1" ht="12.75"/>
    <row r="101" s="37" customFormat="1" ht="12.75"/>
    <row r="102" s="37" customFormat="1" ht="12.75"/>
    <row r="103" s="37" customFormat="1" ht="12.75"/>
    <row r="104" s="37" customFormat="1" ht="12.75"/>
    <row r="105" s="37" customFormat="1" ht="12.75"/>
    <row r="106" s="37" customFormat="1" ht="12.75"/>
    <row r="107" s="37" customFormat="1" ht="12.75"/>
    <row r="108" s="37" customFormat="1" ht="12.75"/>
    <row r="109" s="37" customFormat="1" ht="12.75"/>
    <row r="110" s="37" customFormat="1" ht="12.75"/>
    <row r="111" s="37" customFormat="1" ht="12.75"/>
    <row r="112" s="37" customFormat="1" ht="12.75"/>
    <row r="113" s="37" customFormat="1" ht="12.75"/>
    <row r="114" s="37" customFormat="1" ht="12.75"/>
    <row r="115" s="37" customFormat="1" ht="12.75"/>
    <row r="116" s="37" customFormat="1" ht="12.75"/>
    <row r="117" s="37" customFormat="1" ht="12.75"/>
    <row r="118" s="37" customFormat="1" ht="12.75"/>
    <row r="119" s="37" customFormat="1" ht="12.75"/>
    <row r="120" s="37" customFormat="1" ht="12.75"/>
    <row r="121" s="37" customFormat="1" ht="12.75"/>
    <row r="122" s="37" customFormat="1" ht="12.75"/>
    <row r="123" s="37" customFormat="1" ht="12.75"/>
    <row r="124" s="37" customFormat="1" ht="12.75"/>
    <row r="125" s="37" customFormat="1" ht="12.75"/>
    <row r="126" s="37" customFormat="1" ht="12.75"/>
    <row r="127" s="37" customFormat="1" ht="12.75"/>
    <row r="128" s="37" customFormat="1" ht="12.75"/>
    <row r="129" s="37" customFormat="1" ht="12.75"/>
    <row r="130" s="37" customFormat="1" ht="12.75"/>
    <row r="131" s="37" customFormat="1" ht="12.75"/>
    <row r="132" s="37" customFormat="1" ht="12.75"/>
    <row r="133" s="37" customFormat="1" ht="12.75"/>
    <row r="134" s="37" customFormat="1" ht="12.75"/>
    <row r="135" s="37" customFormat="1" ht="12.75"/>
    <row r="136" s="37" customFormat="1" ht="12.75"/>
    <row r="137" s="37" customFormat="1" ht="12.75"/>
    <row r="138" s="37" customFormat="1" ht="12.75"/>
    <row r="139" s="37" customFormat="1" ht="12.75"/>
    <row r="140" s="37" customFormat="1" ht="12.75"/>
    <row r="141" s="37" customFormat="1" ht="12.75"/>
    <row r="142" s="37" customFormat="1" ht="12.75"/>
    <row r="143" s="37" customFormat="1" ht="12.75"/>
    <row r="144" s="37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selection activeCell="C2" sqref="C2:C56"/>
    </sheetView>
  </sheetViews>
  <sheetFormatPr defaultColWidth="9.140625" defaultRowHeight="12.75"/>
  <cols>
    <col min="1" max="1" width="16.7109375" style="0" bestFit="1" customWidth="1"/>
    <col min="2" max="2" width="19.28125" style="0" bestFit="1" customWidth="1"/>
    <col min="3" max="3" width="24.8515625" style="0" bestFit="1" customWidth="1"/>
  </cols>
  <sheetData>
    <row r="1" spans="1:3" ht="15.75">
      <c r="A1" s="87" t="s">
        <v>124</v>
      </c>
      <c r="B1" s="87" t="s">
        <v>643</v>
      </c>
      <c r="C1" s="108" t="s">
        <v>644</v>
      </c>
    </row>
    <row r="2" spans="1:3" ht="15.75">
      <c r="A2" s="84">
        <v>1</v>
      </c>
      <c r="B2" s="96" t="s">
        <v>645</v>
      </c>
      <c r="C2" s="109" t="s">
        <v>646</v>
      </c>
    </row>
    <row r="3" spans="1:3" ht="15.75">
      <c r="A3" s="84">
        <v>2</v>
      </c>
      <c r="B3" s="96" t="s">
        <v>647</v>
      </c>
      <c r="C3" s="109" t="s">
        <v>648</v>
      </c>
    </row>
    <row r="4" spans="1:3" ht="15.75">
      <c r="A4" s="84">
        <v>3</v>
      </c>
      <c r="B4" s="96" t="s">
        <v>649</v>
      </c>
      <c r="C4" s="109" t="s">
        <v>650</v>
      </c>
    </row>
    <row r="5" spans="1:3" ht="15.75">
      <c r="A5" s="84">
        <v>4</v>
      </c>
      <c r="B5" s="96" t="s">
        <v>651</v>
      </c>
      <c r="C5" s="109" t="s">
        <v>652</v>
      </c>
    </row>
    <row r="6" spans="1:3" ht="15.75">
      <c r="A6" s="84">
        <v>5</v>
      </c>
      <c r="B6" s="96" t="s">
        <v>653</v>
      </c>
      <c r="C6" s="109" t="s">
        <v>654</v>
      </c>
    </row>
    <row r="7" spans="1:3" ht="15.75">
      <c r="A7" s="84">
        <v>6</v>
      </c>
      <c r="B7" s="96" t="s">
        <v>655</v>
      </c>
      <c r="C7" s="109" t="s">
        <v>656</v>
      </c>
    </row>
    <row r="8" spans="1:3" ht="15.75">
      <c r="A8" s="84">
        <v>7</v>
      </c>
      <c r="B8" s="96" t="s">
        <v>657</v>
      </c>
      <c r="C8" s="109" t="s">
        <v>658</v>
      </c>
    </row>
    <row r="9" spans="1:3" ht="15.75">
      <c r="A9" s="84">
        <v>8</v>
      </c>
      <c r="B9" s="96" t="s">
        <v>659</v>
      </c>
      <c r="C9" s="109" t="s">
        <v>660</v>
      </c>
    </row>
    <row r="10" spans="1:3" ht="15.75">
      <c r="A10" s="84">
        <v>9</v>
      </c>
      <c r="B10" s="96" t="s">
        <v>661</v>
      </c>
      <c r="C10" s="109" t="s">
        <v>662</v>
      </c>
    </row>
    <row r="11" spans="1:3" ht="15.75">
      <c r="A11" s="84">
        <v>10</v>
      </c>
      <c r="B11" s="96" t="s">
        <v>663</v>
      </c>
      <c r="C11" s="109" t="s">
        <v>664</v>
      </c>
    </row>
    <row r="12" spans="1:3" ht="15.75">
      <c r="A12" s="84">
        <v>11</v>
      </c>
      <c r="B12" s="96" t="s">
        <v>665</v>
      </c>
      <c r="C12" s="109" t="s">
        <v>666</v>
      </c>
    </row>
    <row r="13" spans="1:3" ht="15.75">
      <c r="A13" s="84">
        <v>12</v>
      </c>
      <c r="B13" s="96" t="s">
        <v>667</v>
      </c>
      <c r="C13" s="109" t="s">
        <v>668</v>
      </c>
    </row>
    <row r="14" spans="1:3" ht="15.75">
      <c r="A14" s="84">
        <v>13</v>
      </c>
      <c r="B14" s="96" t="s">
        <v>669</v>
      </c>
      <c r="C14" s="109" t="s">
        <v>670</v>
      </c>
    </row>
    <row r="15" spans="1:3" ht="15.75">
      <c r="A15" s="84">
        <v>14</v>
      </c>
      <c r="B15" s="96" t="s">
        <v>671</v>
      </c>
      <c r="C15" s="109" t="s">
        <v>672</v>
      </c>
    </row>
    <row r="16" spans="1:3" ht="15.75">
      <c r="A16" s="84">
        <v>15</v>
      </c>
      <c r="B16" s="96" t="s">
        <v>673</v>
      </c>
      <c r="C16" s="109" t="s">
        <v>674</v>
      </c>
    </row>
    <row r="17" spans="1:3" ht="15.75">
      <c r="A17" s="84">
        <v>16</v>
      </c>
      <c r="B17" s="96" t="s">
        <v>675</v>
      </c>
      <c r="C17" s="109" t="s">
        <v>676</v>
      </c>
    </row>
    <row r="18" spans="1:3" ht="15.75">
      <c r="A18" s="84">
        <v>17</v>
      </c>
      <c r="B18" s="96" t="s">
        <v>677</v>
      </c>
      <c r="C18" s="109" t="s">
        <v>678</v>
      </c>
    </row>
    <row r="19" spans="1:3" ht="15.75">
      <c r="A19" s="84">
        <v>18</v>
      </c>
      <c r="B19" s="96" t="s">
        <v>679</v>
      </c>
      <c r="C19" s="109" t="s">
        <v>680</v>
      </c>
    </row>
    <row r="20" spans="1:3" ht="15.75">
      <c r="A20" s="84">
        <v>19</v>
      </c>
      <c r="B20" s="96" t="s">
        <v>681</v>
      </c>
      <c r="C20" s="109" t="s">
        <v>682</v>
      </c>
    </row>
    <row r="21" spans="1:3" ht="15.75">
      <c r="A21" s="84">
        <v>20</v>
      </c>
      <c r="B21" s="96" t="s">
        <v>683</v>
      </c>
      <c r="C21" s="109" t="s">
        <v>684</v>
      </c>
    </row>
    <row r="22" spans="1:3" ht="15.75">
      <c r="A22" s="84">
        <v>21</v>
      </c>
      <c r="B22" s="96" t="s">
        <v>685</v>
      </c>
      <c r="C22" s="109" t="s">
        <v>686</v>
      </c>
    </row>
    <row r="23" spans="1:3" ht="15.75">
      <c r="A23" s="84">
        <v>22</v>
      </c>
      <c r="B23" s="96" t="s">
        <v>687</v>
      </c>
      <c r="C23" s="109" t="s">
        <v>688</v>
      </c>
    </row>
    <row r="24" spans="1:3" ht="15.75">
      <c r="A24" s="84">
        <v>23</v>
      </c>
      <c r="B24" s="96" t="s">
        <v>689</v>
      </c>
      <c r="C24" s="109" t="s">
        <v>690</v>
      </c>
    </row>
    <row r="25" spans="1:3" ht="15.75">
      <c r="A25" s="84">
        <v>24</v>
      </c>
      <c r="B25" s="96" t="s">
        <v>691</v>
      </c>
      <c r="C25" s="109" t="s">
        <v>692</v>
      </c>
    </row>
    <row r="26" spans="1:3" ht="15.75">
      <c r="A26" s="84">
        <v>25</v>
      </c>
      <c r="B26" s="96" t="s">
        <v>693</v>
      </c>
      <c r="C26" s="109" t="s">
        <v>694</v>
      </c>
    </row>
    <row r="27" spans="1:3" ht="15.75">
      <c r="A27" s="84">
        <v>26</v>
      </c>
      <c r="B27" s="96" t="s">
        <v>695</v>
      </c>
      <c r="C27" s="109" t="s">
        <v>696</v>
      </c>
    </row>
    <row r="28" spans="1:3" ht="15.75">
      <c r="A28" s="84">
        <v>27</v>
      </c>
      <c r="B28" s="96" t="s">
        <v>697</v>
      </c>
      <c r="C28" s="109" t="s">
        <v>698</v>
      </c>
    </row>
    <row r="29" spans="1:3" ht="15.75">
      <c r="A29" s="84">
        <v>28</v>
      </c>
      <c r="B29" s="96" t="s">
        <v>699</v>
      </c>
      <c r="C29" s="109" t="s">
        <v>700</v>
      </c>
    </row>
    <row r="30" spans="1:3" ht="15.75">
      <c r="A30" s="84">
        <v>29</v>
      </c>
      <c r="B30" s="96" t="s">
        <v>701</v>
      </c>
      <c r="C30" s="109" t="s">
        <v>702</v>
      </c>
    </row>
    <row r="31" spans="1:3" ht="15.75">
      <c r="A31" s="84">
        <v>30</v>
      </c>
      <c r="B31" s="96" t="s">
        <v>703</v>
      </c>
      <c r="C31" s="109" t="s">
        <v>704</v>
      </c>
    </row>
    <row r="32" spans="1:3" ht="15.75">
      <c r="A32" s="84">
        <v>31</v>
      </c>
      <c r="B32" s="96" t="s">
        <v>705</v>
      </c>
      <c r="C32" s="109" t="s">
        <v>706</v>
      </c>
    </row>
    <row r="33" spans="1:3" ht="15.75">
      <c r="A33" s="84">
        <v>32</v>
      </c>
      <c r="B33" s="96" t="s">
        <v>707</v>
      </c>
      <c r="C33" s="109" t="s">
        <v>708</v>
      </c>
    </row>
    <row r="34" spans="1:3" ht="15.75">
      <c r="A34" s="84">
        <v>33</v>
      </c>
      <c r="B34" s="96" t="s">
        <v>709</v>
      </c>
      <c r="C34" s="109" t="s">
        <v>710</v>
      </c>
    </row>
    <row r="35" spans="1:3" ht="15.75">
      <c r="A35" s="84">
        <v>34</v>
      </c>
      <c r="B35" s="96" t="s">
        <v>711</v>
      </c>
      <c r="C35" s="109" t="s">
        <v>712</v>
      </c>
    </row>
    <row r="36" spans="1:3" ht="15.75">
      <c r="A36" s="84">
        <v>35</v>
      </c>
      <c r="B36" s="96" t="s">
        <v>713</v>
      </c>
      <c r="C36" s="109" t="s">
        <v>714</v>
      </c>
    </row>
    <row r="37" spans="1:3" ht="15.75">
      <c r="A37" s="95">
        <v>36</v>
      </c>
      <c r="B37" s="96" t="s">
        <v>715</v>
      </c>
      <c r="C37" s="109" t="s">
        <v>716</v>
      </c>
    </row>
    <row r="38" spans="1:3" ht="15.75">
      <c r="A38" s="95">
        <v>37</v>
      </c>
      <c r="B38" s="96" t="s">
        <v>717</v>
      </c>
      <c r="C38" s="109" t="s">
        <v>718</v>
      </c>
    </row>
    <row r="39" spans="1:3" ht="15.75">
      <c r="A39" s="95">
        <v>38</v>
      </c>
      <c r="B39" s="96" t="s">
        <v>719</v>
      </c>
      <c r="C39" s="109" t="s">
        <v>720</v>
      </c>
    </row>
    <row r="40" spans="1:3" ht="15.75">
      <c r="A40" s="95">
        <v>39</v>
      </c>
      <c r="B40" s="96" t="s">
        <v>721</v>
      </c>
      <c r="C40" s="109" t="s">
        <v>722</v>
      </c>
    </row>
    <row r="41" spans="1:3" ht="15.75">
      <c r="A41" s="96">
        <v>40</v>
      </c>
      <c r="B41" s="96" t="s">
        <v>723</v>
      </c>
      <c r="C41" s="109" t="s">
        <v>724</v>
      </c>
    </row>
    <row r="42" spans="1:3" ht="15.75">
      <c r="A42" s="96">
        <v>41</v>
      </c>
      <c r="B42" s="96" t="s">
        <v>725</v>
      </c>
      <c r="C42" s="109" t="s">
        <v>726</v>
      </c>
    </row>
    <row r="43" spans="1:3" ht="15.75">
      <c r="A43" s="96">
        <v>42</v>
      </c>
      <c r="B43" s="96" t="s">
        <v>727</v>
      </c>
      <c r="C43" s="109" t="s">
        <v>728</v>
      </c>
    </row>
    <row r="44" spans="1:3" ht="15.75">
      <c r="A44" s="96">
        <v>43</v>
      </c>
      <c r="B44" s="96" t="s">
        <v>729</v>
      </c>
      <c r="C44" s="109" t="s">
        <v>730</v>
      </c>
    </row>
    <row r="45" spans="1:3" ht="15.75">
      <c r="A45" s="96">
        <v>44</v>
      </c>
      <c r="B45" s="96" t="s">
        <v>731</v>
      </c>
      <c r="C45" s="109" t="s">
        <v>732</v>
      </c>
    </row>
    <row r="46" spans="1:3" ht="15.75">
      <c r="A46" s="96">
        <v>45</v>
      </c>
      <c r="B46" s="96" t="s">
        <v>733</v>
      </c>
      <c r="C46" s="109" t="s">
        <v>734</v>
      </c>
    </row>
    <row r="47" spans="1:3" ht="15.75">
      <c r="A47" s="96">
        <v>46</v>
      </c>
      <c r="B47" s="96" t="s">
        <v>735</v>
      </c>
      <c r="C47" s="109" t="s">
        <v>736</v>
      </c>
    </row>
    <row r="48" spans="1:3" ht="15.75">
      <c r="A48" s="96">
        <v>47</v>
      </c>
      <c r="B48" s="96" t="s">
        <v>737</v>
      </c>
      <c r="C48" s="109" t="s">
        <v>738</v>
      </c>
    </row>
    <row r="49" spans="1:3" ht="15.75">
      <c r="A49" s="96">
        <v>48</v>
      </c>
      <c r="B49" s="96" t="s">
        <v>739</v>
      </c>
      <c r="C49" s="109" t="s">
        <v>740</v>
      </c>
    </row>
    <row r="50" spans="1:3" ht="15.75">
      <c r="A50" s="96">
        <v>49</v>
      </c>
      <c r="B50" s="96" t="s">
        <v>741</v>
      </c>
      <c r="C50" s="109" t="s">
        <v>742</v>
      </c>
    </row>
    <row r="51" spans="1:3" ht="15.75">
      <c r="A51" s="96">
        <v>50</v>
      </c>
      <c r="B51" s="96" t="s">
        <v>743</v>
      </c>
      <c r="C51" s="109" t="s">
        <v>744</v>
      </c>
    </row>
    <row r="52" spans="1:3" ht="15.75">
      <c r="A52" s="96">
        <v>51</v>
      </c>
      <c r="B52" s="96" t="s">
        <v>745</v>
      </c>
      <c r="C52" s="109" t="s">
        <v>746</v>
      </c>
    </row>
    <row r="53" spans="1:3" ht="15.75">
      <c r="A53" s="96">
        <v>52</v>
      </c>
      <c r="B53" s="96" t="s">
        <v>747</v>
      </c>
      <c r="C53" s="109" t="s">
        <v>748</v>
      </c>
    </row>
    <row r="54" spans="1:3" ht="15.75">
      <c r="A54" s="96">
        <v>53</v>
      </c>
      <c r="B54" s="96" t="s">
        <v>749</v>
      </c>
      <c r="C54" s="109" t="s">
        <v>750</v>
      </c>
    </row>
    <row r="55" spans="1:3" ht="15.75">
      <c r="A55" s="96">
        <v>54</v>
      </c>
      <c r="B55" s="96" t="s">
        <v>751</v>
      </c>
      <c r="C55" s="109" t="s">
        <v>752</v>
      </c>
    </row>
    <row r="56" spans="1:3" ht="15.75">
      <c r="A56" s="96">
        <v>55</v>
      </c>
      <c r="B56" s="96" t="s">
        <v>753</v>
      </c>
      <c r="C56" s="96" t="s">
        <v>754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2" sqref="A2:A30"/>
    </sheetView>
  </sheetViews>
  <sheetFormatPr defaultColWidth="9.140625" defaultRowHeight="12.75"/>
  <cols>
    <col min="1" max="1" width="59.140625" style="0" customWidth="1"/>
  </cols>
  <sheetData>
    <row r="1" ht="15.75">
      <c r="A1" s="45" t="s">
        <v>755</v>
      </c>
    </row>
    <row r="2" ht="15.75">
      <c r="A2" s="45" t="s">
        <v>20</v>
      </c>
    </row>
    <row r="3" ht="47.25">
      <c r="A3" s="45" t="s">
        <v>538</v>
      </c>
    </row>
    <row r="4" ht="15.75">
      <c r="A4" s="45" t="s">
        <v>21</v>
      </c>
    </row>
    <row r="5" ht="31.5">
      <c r="A5" s="45" t="s">
        <v>22</v>
      </c>
    </row>
    <row r="6" ht="31.5">
      <c r="A6" s="45" t="s">
        <v>23</v>
      </c>
    </row>
    <row r="7" ht="15.75">
      <c r="A7" s="45" t="s">
        <v>24</v>
      </c>
    </row>
    <row r="8" ht="15.75">
      <c r="A8" s="45" t="s">
        <v>25</v>
      </c>
    </row>
    <row r="9" ht="15.75">
      <c r="A9" s="45" t="s">
        <v>26</v>
      </c>
    </row>
    <row r="10" ht="31.5">
      <c r="A10" s="45" t="s">
        <v>27</v>
      </c>
    </row>
    <row r="11" ht="15.75">
      <c r="A11" s="45" t="s">
        <v>601</v>
      </c>
    </row>
    <row r="12" ht="15.75">
      <c r="A12" s="45" t="s">
        <v>602</v>
      </c>
    </row>
    <row r="13" ht="15.75">
      <c r="A13" s="45" t="s">
        <v>603</v>
      </c>
    </row>
    <row r="14" ht="15.75">
      <c r="A14" s="45" t="s">
        <v>604</v>
      </c>
    </row>
    <row r="15" ht="15.75">
      <c r="A15" s="45" t="s">
        <v>28</v>
      </c>
    </row>
    <row r="16" ht="31.5">
      <c r="A16" s="45" t="s">
        <v>605</v>
      </c>
    </row>
    <row r="17" ht="15.75">
      <c r="A17" s="45" t="s">
        <v>606</v>
      </c>
    </row>
    <row r="18" ht="31.5">
      <c r="A18" s="45" t="s">
        <v>29</v>
      </c>
    </row>
    <row r="19" ht="15.75">
      <c r="A19" s="45" t="s">
        <v>534</v>
      </c>
    </row>
    <row r="20" ht="15.75">
      <c r="A20" s="45" t="s">
        <v>535</v>
      </c>
    </row>
    <row r="21" ht="15.75">
      <c r="A21" s="45" t="s">
        <v>536</v>
      </c>
    </row>
    <row r="22" ht="15.75">
      <c r="A22" s="45" t="s">
        <v>537</v>
      </c>
    </row>
    <row r="23" ht="47.25">
      <c r="A23" s="45" t="s">
        <v>30</v>
      </c>
    </row>
    <row r="24" ht="47.25">
      <c r="A24" s="45" t="s">
        <v>31</v>
      </c>
    </row>
    <row r="25" ht="31.5">
      <c r="A25" s="45" t="s">
        <v>32</v>
      </c>
    </row>
    <row r="26" ht="15.75">
      <c r="A26" s="45" t="s">
        <v>33</v>
      </c>
    </row>
    <row r="27" ht="15.75">
      <c r="A27" s="45" t="s">
        <v>34</v>
      </c>
    </row>
    <row r="28" ht="15.75">
      <c r="A28" s="45" t="s">
        <v>35</v>
      </c>
    </row>
    <row r="29" ht="15.75">
      <c r="A29" s="45" t="s">
        <v>36</v>
      </c>
    </row>
    <row r="30" ht="15.75">
      <c r="A30" s="45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102"/>
  <sheetViews>
    <sheetView view="pageBreakPreview" zoomScale="70" zoomScaleNormal="80" zoomScaleSheetLayoutView="70" zoomScalePageLayoutView="0" workbookViewId="0" topLeftCell="A1">
      <selection activeCell="C38" sqref="C37:BF38"/>
    </sheetView>
  </sheetViews>
  <sheetFormatPr defaultColWidth="9.140625" defaultRowHeight="12.75"/>
  <cols>
    <col min="1" max="1" width="10.421875" style="217" customWidth="1"/>
    <col min="2" max="2" width="49.140625" style="217" customWidth="1"/>
    <col min="3" max="3" width="12.57421875" style="217" bestFit="1" customWidth="1"/>
    <col min="4" max="4" width="12.00390625" style="217" customWidth="1"/>
    <col min="5" max="5" width="12.57421875" style="217" bestFit="1" customWidth="1"/>
    <col min="6" max="6" width="12.00390625" style="217" customWidth="1"/>
    <col min="7" max="7" width="12.57421875" style="217" bestFit="1" customWidth="1"/>
    <col min="8" max="8" width="12.00390625" style="217" customWidth="1"/>
    <col min="9" max="9" width="12.57421875" style="217" bestFit="1" customWidth="1"/>
    <col min="10" max="10" width="12.00390625" style="217" customWidth="1"/>
    <col min="11" max="11" width="12.57421875" style="217" bestFit="1" customWidth="1"/>
    <col min="12" max="12" width="19.140625" style="217" bestFit="1" customWidth="1"/>
    <col min="13" max="13" width="12.57421875" style="217" bestFit="1" customWidth="1"/>
    <col min="14" max="14" width="12.00390625" style="217" customWidth="1"/>
    <col min="15" max="15" width="12.57421875" style="217" bestFit="1" customWidth="1"/>
    <col min="16" max="16" width="12.00390625" style="217" customWidth="1"/>
    <col min="17" max="17" width="12.57421875" style="217" bestFit="1" customWidth="1"/>
    <col min="18" max="18" width="12.00390625" style="217" customWidth="1"/>
    <col min="19" max="19" width="12.57421875" style="217" bestFit="1" customWidth="1"/>
    <col min="20" max="20" width="12.00390625" style="217" customWidth="1"/>
    <col min="21" max="21" width="12.57421875" style="217" bestFit="1" customWidth="1"/>
    <col min="22" max="22" width="12.00390625" style="217" customWidth="1"/>
    <col min="23" max="23" width="12.57421875" style="217" bestFit="1" customWidth="1"/>
    <col min="24" max="56" width="12.00390625" style="217" customWidth="1"/>
    <col min="57" max="57" width="14.00390625" style="217" bestFit="1" customWidth="1"/>
    <col min="58" max="58" width="12.00390625" style="217" customWidth="1"/>
    <col min="59" max="16384" width="9.140625" style="217" customWidth="1"/>
  </cols>
  <sheetData>
    <row r="1" spans="1:58" ht="21.75" customHeight="1">
      <c r="A1" s="281" t="s">
        <v>866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281"/>
      <c r="AX1" s="281"/>
      <c r="AY1" s="281"/>
      <c r="AZ1" s="281"/>
      <c r="BA1" s="281"/>
      <c r="BB1" s="281"/>
      <c r="BC1" s="281"/>
      <c r="BD1" s="281"/>
      <c r="BE1" s="281"/>
      <c r="BF1" s="281"/>
    </row>
    <row r="2" spans="1:58" ht="21.75" customHeight="1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9"/>
      <c r="AL2" s="219"/>
      <c r="AM2" s="219"/>
      <c r="AN2" s="219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20"/>
      <c r="BF2" s="221" t="s">
        <v>762</v>
      </c>
    </row>
    <row r="3" spans="1:58" ht="63.75" customHeight="1">
      <c r="A3" s="286" t="s">
        <v>114</v>
      </c>
      <c r="B3" s="286" t="s">
        <v>607</v>
      </c>
      <c r="C3" s="279" t="s">
        <v>764</v>
      </c>
      <c r="D3" s="280"/>
      <c r="E3" s="279" t="s">
        <v>765</v>
      </c>
      <c r="F3" s="280"/>
      <c r="G3" s="279" t="s">
        <v>763</v>
      </c>
      <c r="H3" s="280"/>
      <c r="I3" s="279" t="s">
        <v>766</v>
      </c>
      <c r="J3" s="280"/>
      <c r="K3" s="279" t="s">
        <v>767</v>
      </c>
      <c r="L3" s="280"/>
      <c r="M3" s="279" t="s">
        <v>768</v>
      </c>
      <c r="N3" s="280"/>
      <c r="O3" s="279" t="s">
        <v>769</v>
      </c>
      <c r="P3" s="280"/>
      <c r="Q3" s="279" t="s">
        <v>770</v>
      </c>
      <c r="R3" s="280"/>
      <c r="S3" s="279" t="s">
        <v>772</v>
      </c>
      <c r="T3" s="280"/>
      <c r="U3" s="279" t="s">
        <v>771</v>
      </c>
      <c r="V3" s="280"/>
      <c r="W3" s="279" t="s">
        <v>780</v>
      </c>
      <c r="X3" s="280"/>
      <c r="Y3" s="279" t="s">
        <v>773</v>
      </c>
      <c r="Z3" s="280"/>
      <c r="AA3" s="279" t="s">
        <v>833</v>
      </c>
      <c r="AB3" s="280"/>
      <c r="AC3" s="279" t="s">
        <v>774</v>
      </c>
      <c r="AD3" s="280"/>
      <c r="AE3" s="279" t="s">
        <v>775</v>
      </c>
      <c r="AF3" s="280"/>
      <c r="AG3" s="279" t="s">
        <v>786</v>
      </c>
      <c r="AH3" s="280"/>
      <c r="AI3" s="279" t="s">
        <v>777</v>
      </c>
      <c r="AJ3" s="280"/>
      <c r="AK3" s="279" t="s">
        <v>776</v>
      </c>
      <c r="AL3" s="280"/>
      <c r="AM3" s="279" t="s">
        <v>779</v>
      </c>
      <c r="AN3" s="280"/>
      <c r="AO3" s="279" t="s">
        <v>781</v>
      </c>
      <c r="AP3" s="280"/>
      <c r="AQ3" s="279" t="s">
        <v>778</v>
      </c>
      <c r="AR3" s="280"/>
      <c r="AS3" s="279" t="s">
        <v>784</v>
      </c>
      <c r="AT3" s="280"/>
      <c r="AU3" s="279" t="s">
        <v>844</v>
      </c>
      <c r="AV3" s="280"/>
      <c r="AW3" s="279" t="s">
        <v>782</v>
      </c>
      <c r="AX3" s="280"/>
      <c r="AY3" s="279" t="s">
        <v>783</v>
      </c>
      <c r="AZ3" s="280"/>
      <c r="BA3" s="279" t="s">
        <v>785</v>
      </c>
      <c r="BB3" s="280"/>
      <c r="BC3" s="279" t="s">
        <v>821</v>
      </c>
      <c r="BD3" s="280"/>
      <c r="BE3" s="288" t="s">
        <v>83</v>
      </c>
      <c r="BF3" s="288"/>
    </row>
    <row r="4" spans="1:58" ht="50.25" customHeight="1">
      <c r="A4" s="287"/>
      <c r="B4" s="287"/>
      <c r="C4" s="222" t="s">
        <v>787</v>
      </c>
      <c r="D4" s="223" t="s">
        <v>788</v>
      </c>
      <c r="E4" s="222" t="s">
        <v>787</v>
      </c>
      <c r="F4" s="223" t="s">
        <v>788</v>
      </c>
      <c r="G4" s="222" t="s">
        <v>787</v>
      </c>
      <c r="H4" s="223" t="s">
        <v>788</v>
      </c>
      <c r="I4" s="222" t="s">
        <v>787</v>
      </c>
      <c r="J4" s="223" t="s">
        <v>788</v>
      </c>
      <c r="K4" s="222" t="s">
        <v>787</v>
      </c>
      <c r="L4" s="223" t="s">
        <v>788</v>
      </c>
      <c r="M4" s="222" t="s">
        <v>787</v>
      </c>
      <c r="N4" s="223" t="s">
        <v>788</v>
      </c>
      <c r="O4" s="222" t="s">
        <v>787</v>
      </c>
      <c r="P4" s="223" t="s">
        <v>788</v>
      </c>
      <c r="Q4" s="222" t="s">
        <v>787</v>
      </c>
      <c r="R4" s="223" t="s">
        <v>788</v>
      </c>
      <c r="S4" s="222" t="s">
        <v>787</v>
      </c>
      <c r="T4" s="223" t="s">
        <v>788</v>
      </c>
      <c r="U4" s="222" t="s">
        <v>787</v>
      </c>
      <c r="V4" s="223" t="s">
        <v>788</v>
      </c>
      <c r="W4" s="222" t="s">
        <v>787</v>
      </c>
      <c r="X4" s="223" t="s">
        <v>788</v>
      </c>
      <c r="Y4" s="222" t="s">
        <v>787</v>
      </c>
      <c r="Z4" s="223" t="s">
        <v>788</v>
      </c>
      <c r="AA4" s="222" t="s">
        <v>787</v>
      </c>
      <c r="AB4" s="223" t="s">
        <v>788</v>
      </c>
      <c r="AC4" s="222" t="s">
        <v>787</v>
      </c>
      <c r="AD4" s="223" t="s">
        <v>788</v>
      </c>
      <c r="AE4" s="222" t="s">
        <v>787</v>
      </c>
      <c r="AF4" s="223" t="s">
        <v>788</v>
      </c>
      <c r="AG4" s="222" t="s">
        <v>787</v>
      </c>
      <c r="AH4" s="223" t="s">
        <v>788</v>
      </c>
      <c r="AI4" s="222" t="s">
        <v>787</v>
      </c>
      <c r="AJ4" s="223" t="s">
        <v>788</v>
      </c>
      <c r="AK4" s="222" t="s">
        <v>787</v>
      </c>
      <c r="AL4" s="223" t="s">
        <v>788</v>
      </c>
      <c r="AM4" s="222" t="s">
        <v>787</v>
      </c>
      <c r="AN4" s="223" t="s">
        <v>788</v>
      </c>
      <c r="AO4" s="222" t="s">
        <v>787</v>
      </c>
      <c r="AP4" s="223" t="s">
        <v>788</v>
      </c>
      <c r="AQ4" s="222" t="s">
        <v>787</v>
      </c>
      <c r="AR4" s="223" t="s">
        <v>788</v>
      </c>
      <c r="AS4" s="222" t="s">
        <v>787</v>
      </c>
      <c r="AT4" s="223" t="s">
        <v>788</v>
      </c>
      <c r="AU4" s="222" t="s">
        <v>787</v>
      </c>
      <c r="AV4" s="223" t="s">
        <v>788</v>
      </c>
      <c r="AW4" s="222" t="s">
        <v>787</v>
      </c>
      <c r="AX4" s="223" t="s">
        <v>788</v>
      </c>
      <c r="AY4" s="222" t="s">
        <v>787</v>
      </c>
      <c r="AZ4" s="223" t="s">
        <v>788</v>
      </c>
      <c r="BA4" s="222" t="s">
        <v>787</v>
      </c>
      <c r="BB4" s="223" t="s">
        <v>788</v>
      </c>
      <c r="BC4" s="222" t="s">
        <v>787</v>
      </c>
      <c r="BD4" s="223" t="s">
        <v>788</v>
      </c>
      <c r="BE4" s="224" t="s">
        <v>787</v>
      </c>
      <c r="BF4" s="225" t="s">
        <v>788</v>
      </c>
    </row>
    <row r="5" spans="1:58" ht="15.75">
      <c r="A5" s="226">
        <v>1</v>
      </c>
      <c r="B5" s="227" t="s">
        <v>789</v>
      </c>
      <c r="C5" s="255">
        <v>1142610.9600000002</v>
      </c>
      <c r="D5" s="255">
        <v>5100</v>
      </c>
      <c r="E5" s="255">
        <v>75298</v>
      </c>
      <c r="F5" s="255">
        <v>0</v>
      </c>
      <c r="G5" s="255">
        <v>1381112.360000001</v>
      </c>
      <c r="H5" s="255">
        <v>0</v>
      </c>
      <c r="I5" s="255">
        <v>1065327.0139341648</v>
      </c>
      <c r="J5" s="255">
        <v>0</v>
      </c>
      <c r="K5" s="255">
        <v>317660.07</v>
      </c>
      <c r="L5" s="255">
        <v>0</v>
      </c>
      <c r="M5" s="255">
        <v>95033.20000000001</v>
      </c>
      <c r="N5" s="255">
        <v>0</v>
      </c>
      <c r="O5" s="255">
        <v>742949.8200000001</v>
      </c>
      <c r="P5" s="255">
        <v>0</v>
      </c>
      <c r="Q5" s="255">
        <v>362545.09</v>
      </c>
      <c r="R5" s="255">
        <v>0</v>
      </c>
      <c r="S5" s="255">
        <v>2097679.4800000004</v>
      </c>
      <c r="T5" s="255">
        <v>0</v>
      </c>
      <c r="U5" s="228">
        <v>12711.85</v>
      </c>
      <c r="V5" s="228">
        <v>0</v>
      </c>
      <c r="W5" s="228">
        <v>787.15</v>
      </c>
      <c r="X5" s="228">
        <v>0</v>
      </c>
      <c r="Y5" s="228">
        <v>97071.12</v>
      </c>
      <c r="Z5" s="228">
        <v>0</v>
      </c>
      <c r="AA5" s="228">
        <v>163.4</v>
      </c>
      <c r="AB5" s="228">
        <v>0</v>
      </c>
      <c r="AC5" s="228">
        <v>195939.88</v>
      </c>
      <c r="AD5" s="228">
        <v>0</v>
      </c>
      <c r="AE5" s="228">
        <v>0</v>
      </c>
      <c r="AF5" s="228">
        <v>0</v>
      </c>
      <c r="AG5" s="228">
        <v>36741.33400954468</v>
      </c>
      <c r="AH5" s="228">
        <v>0</v>
      </c>
      <c r="AI5" s="228">
        <v>52360</v>
      </c>
      <c r="AJ5" s="228">
        <v>0</v>
      </c>
      <c r="AK5" s="228">
        <v>0</v>
      </c>
      <c r="AL5" s="228">
        <v>0</v>
      </c>
      <c r="AM5" s="228">
        <v>160</v>
      </c>
      <c r="AN5" s="228">
        <v>0</v>
      </c>
      <c r="AO5" s="228">
        <v>30842.937066109604</v>
      </c>
      <c r="AP5" s="228">
        <v>0</v>
      </c>
      <c r="AQ5" s="228">
        <v>10000</v>
      </c>
      <c r="AR5" s="228">
        <v>0</v>
      </c>
      <c r="AS5" s="228">
        <v>105263</v>
      </c>
      <c r="AT5" s="228">
        <v>0</v>
      </c>
      <c r="AU5" s="228">
        <v>0</v>
      </c>
      <c r="AV5" s="228">
        <v>0</v>
      </c>
      <c r="AW5" s="228">
        <v>0</v>
      </c>
      <c r="AX5" s="228">
        <v>0</v>
      </c>
      <c r="AY5" s="228">
        <v>2327.9</v>
      </c>
      <c r="AZ5" s="228">
        <v>0</v>
      </c>
      <c r="BA5" s="228">
        <v>0</v>
      </c>
      <c r="BB5" s="228">
        <v>0</v>
      </c>
      <c r="BC5" s="228">
        <v>0</v>
      </c>
      <c r="BD5" s="228">
        <v>0</v>
      </c>
      <c r="BE5" s="229">
        <f>SUM(C5,E5,G5,I5,K5,M5,O5,Q5,S5,U5,W5,Y5,AA5,AC5,AE5,AG5,AI5,AK5,AM5,AO5,AQ5,AS5,AU5,AW5,AY5,BA5,BC5)</f>
        <v>7824584.565009822</v>
      </c>
      <c r="BF5" s="229">
        <f>SUM(D5,F5,H5,J5,L5,N5,P5,R5,T5,V5,X5,Z5,AB5,AD5,AF5,AH5,AJ5,AL5,AN5,AP5,AR5,AT5,AV5,AX5,AZ5,BB5,BD5)</f>
        <v>5100</v>
      </c>
    </row>
    <row r="6" spans="1:58" ht="47.25">
      <c r="A6" s="230" t="s">
        <v>790</v>
      </c>
      <c r="B6" s="227" t="s">
        <v>791</v>
      </c>
      <c r="C6" s="255">
        <v>461795.6</v>
      </c>
      <c r="D6" s="255">
        <v>5100</v>
      </c>
      <c r="E6" s="255">
        <v>0</v>
      </c>
      <c r="F6" s="255">
        <v>0</v>
      </c>
      <c r="G6" s="255">
        <v>61200</v>
      </c>
      <c r="H6" s="255">
        <v>0</v>
      </c>
      <c r="I6" s="255">
        <v>53559.22540471761</v>
      </c>
      <c r="J6" s="255">
        <v>0</v>
      </c>
      <c r="K6" s="255">
        <v>18200</v>
      </c>
      <c r="L6" s="255">
        <v>0</v>
      </c>
      <c r="M6" s="255">
        <v>0</v>
      </c>
      <c r="N6" s="255">
        <v>0</v>
      </c>
      <c r="O6" s="255">
        <v>0</v>
      </c>
      <c r="P6" s="255">
        <v>0</v>
      </c>
      <c r="Q6" s="255">
        <v>6800</v>
      </c>
      <c r="R6" s="255">
        <v>0</v>
      </c>
      <c r="S6" s="255">
        <v>34513.92</v>
      </c>
      <c r="T6" s="255">
        <v>0</v>
      </c>
      <c r="U6" s="228">
        <v>5540.8</v>
      </c>
      <c r="V6" s="228">
        <v>0</v>
      </c>
      <c r="W6" s="228">
        <v>0</v>
      </c>
      <c r="X6" s="228">
        <v>0</v>
      </c>
      <c r="Y6" s="228">
        <v>0</v>
      </c>
      <c r="Z6" s="228">
        <v>0</v>
      </c>
      <c r="AA6" s="228">
        <v>0</v>
      </c>
      <c r="AB6" s="228">
        <v>0</v>
      </c>
      <c r="AC6" s="228">
        <v>0</v>
      </c>
      <c r="AD6" s="228">
        <v>0</v>
      </c>
      <c r="AE6" s="228">
        <v>0</v>
      </c>
      <c r="AF6" s="228">
        <v>0</v>
      </c>
      <c r="AG6" s="228">
        <v>1240.9868935899358</v>
      </c>
      <c r="AH6" s="228">
        <v>0</v>
      </c>
      <c r="AI6" s="228">
        <v>0</v>
      </c>
      <c r="AJ6" s="228">
        <v>0</v>
      </c>
      <c r="AK6" s="228">
        <v>0</v>
      </c>
      <c r="AL6" s="228">
        <v>0</v>
      </c>
      <c r="AM6" s="228">
        <v>0</v>
      </c>
      <c r="AN6" s="228">
        <v>0</v>
      </c>
      <c r="AO6" s="228">
        <v>0</v>
      </c>
      <c r="AP6" s="228">
        <v>0</v>
      </c>
      <c r="AQ6" s="228">
        <v>0</v>
      </c>
      <c r="AR6" s="228">
        <v>0</v>
      </c>
      <c r="AS6" s="228">
        <v>0</v>
      </c>
      <c r="AT6" s="228">
        <v>0</v>
      </c>
      <c r="AU6" s="228">
        <v>0</v>
      </c>
      <c r="AV6" s="228">
        <v>0</v>
      </c>
      <c r="AW6" s="228">
        <v>0</v>
      </c>
      <c r="AX6" s="228">
        <v>0</v>
      </c>
      <c r="AY6" s="228">
        <v>0</v>
      </c>
      <c r="AZ6" s="228">
        <v>0</v>
      </c>
      <c r="BA6" s="228">
        <v>0</v>
      </c>
      <c r="BB6" s="228">
        <v>0</v>
      </c>
      <c r="BC6" s="228">
        <v>0</v>
      </c>
      <c r="BD6" s="228">
        <v>0</v>
      </c>
      <c r="BE6" s="229">
        <f aca="true" t="shared" si="0" ref="BE6:BE34">SUM(C6,E6,G6,I6,K6,M6,O6,Q6,S6,U6,W6,Y6,AA6,AC6,AE6,AG6,AI6,AK6,AM6,AO6,AQ6,AS6,AU6,AW6,AY6,BA6,BC6)</f>
        <v>642850.5322983076</v>
      </c>
      <c r="BF6" s="229">
        <f aca="true" t="shared" si="1" ref="BF6:BF34">SUM(D6,F6,H6,J6,L6,N6,P6,R6,T6,V6,X6,Z6,AB6,AD6,AF6,AH6,AJ6,AL6,AN6,AP6,AR6,AT6,AV6,AX6,AZ6,BB6,BD6)</f>
        <v>5100</v>
      </c>
    </row>
    <row r="7" spans="1:58" ht="15.75">
      <c r="A7" s="226">
        <v>2</v>
      </c>
      <c r="B7" s="227" t="s">
        <v>792</v>
      </c>
      <c r="C7" s="255">
        <v>0</v>
      </c>
      <c r="D7" s="255">
        <v>0</v>
      </c>
      <c r="E7" s="255">
        <v>0</v>
      </c>
      <c r="F7" s="255">
        <v>0</v>
      </c>
      <c r="G7" s="255">
        <v>0</v>
      </c>
      <c r="H7" s="255">
        <v>0</v>
      </c>
      <c r="I7" s="255">
        <v>0</v>
      </c>
      <c r="J7" s="255">
        <v>0</v>
      </c>
      <c r="K7" s="255">
        <v>0</v>
      </c>
      <c r="L7" s="255">
        <v>0</v>
      </c>
      <c r="M7" s="255">
        <v>0</v>
      </c>
      <c r="N7" s="255">
        <v>0</v>
      </c>
      <c r="O7" s="255">
        <v>1761152.41</v>
      </c>
      <c r="P7" s="255">
        <v>113.4</v>
      </c>
      <c r="Q7" s="255">
        <v>1070</v>
      </c>
      <c r="R7" s="255">
        <v>0</v>
      </c>
      <c r="S7" s="255">
        <v>4138997.1100000003</v>
      </c>
      <c r="T7" s="255">
        <v>0</v>
      </c>
      <c r="U7" s="228">
        <v>0</v>
      </c>
      <c r="V7" s="228">
        <v>0</v>
      </c>
      <c r="W7" s="228">
        <v>875112.12</v>
      </c>
      <c r="X7" s="228">
        <v>0</v>
      </c>
      <c r="Y7" s="228">
        <v>0</v>
      </c>
      <c r="Z7" s="228">
        <v>0</v>
      </c>
      <c r="AA7" s="228">
        <v>91591.6299999986</v>
      </c>
      <c r="AB7" s="228">
        <v>0</v>
      </c>
      <c r="AC7" s="228">
        <v>5737637.719999973</v>
      </c>
      <c r="AD7" s="228">
        <v>0</v>
      </c>
      <c r="AE7" s="228">
        <v>5562051.06</v>
      </c>
      <c r="AF7" s="228">
        <v>0</v>
      </c>
      <c r="AG7" s="228">
        <v>99.87313154725605</v>
      </c>
      <c r="AH7" s="228">
        <v>0</v>
      </c>
      <c r="AI7" s="228">
        <v>0</v>
      </c>
      <c r="AJ7" s="228">
        <v>0</v>
      </c>
      <c r="AK7" s="228">
        <v>0</v>
      </c>
      <c r="AL7" s="228">
        <v>0</v>
      </c>
      <c r="AM7" s="228">
        <v>1545288.1499998823</v>
      </c>
      <c r="AN7" s="228">
        <v>0</v>
      </c>
      <c r="AO7" s="228">
        <v>1462987.3929338914</v>
      </c>
      <c r="AP7" s="228">
        <v>0</v>
      </c>
      <c r="AQ7" s="228">
        <v>1091838.4300000002</v>
      </c>
      <c r="AR7" s="228">
        <v>0</v>
      </c>
      <c r="AS7" s="228">
        <v>310188</v>
      </c>
      <c r="AT7" s="228">
        <v>0</v>
      </c>
      <c r="AU7" s="228">
        <v>0</v>
      </c>
      <c r="AV7" s="228">
        <v>0</v>
      </c>
      <c r="AW7" s="228">
        <v>245610</v>
      </c>
      <c r="AX7" s="228">
        <v>0</v>
      </c>
      <c r="AY7" s="228">
        <v>202516.23999999752</v>
      </c>
      <c r="AZ7" s="228">
        <v>0</v>
      </c>
      <c r="BA7" s="228">
        <v>221988.13000000123</v>
      </c>
      <c r="BB7" s="228">
        <v>0</v>
      </c>
      <c r="BC7" s="228">
        <v>0</v>
      </c>
      <c r="BD7" s="228">
        <v>0</v>
      </c>
      <c r="BE7" s="229">
        <f t="shared" si="0"/>
        <v>23248128.266065292</v>
      </c>
      <c r="BF7" s="229">
        <f t="shared" si="1"/>
        <v>113.4</v>
      </c>
    </row>
    <row r="8" spans="1:58" ht="31.5">
      <c r="A8" s="226">
        <v>3</v>
      </c>
      <c r="B8" s="227" t="s">
        <v>793</v>
      </c>
      <c r="C8" s="255">
        <v>36965741.37</v>
      </c>
      <c r="D8" s="255">
        <v>0</v>
      </c>
      <c r="E8" s="255">
        <v>12422868</v>
      </c>
      <c r="F8" s="255">
        <v>0</v>
      </c>
      <c r="G8" s="255">
        <v>46930660.740000136</v>
      </c>
      <c r="H8" s="255">
        <v>0</v>
      </c>
      <c r="I8" s="255">
        <v>35936977.33601569</v>
      </c>
      <c r="J8" s="255">
        <v>0</v>
      </c>
      <c r="K8" s="255">
        <v>37551935.88</v>
      </c>
      <c r="L8" s="255">
        <v>0</v>
      </c>
      <c r="M8" s="255">
        <v>10977330.139999999</v>
      </c>
      <c r="N8" s="255">
        <v>0</v>
      </c>
      <c r="O8" s="255">
        <v>9466149.908</v>
      </c>
      <c r="P8" s="255">
        <v>175962.59</v>
      </c>
      <c r="Q8" s="255">
        <v>3761712.07</v>
      </c>
      <c r="R8" s="255">
        <v>0</v>
      </c>
      <c r="S8" s="255">
        <v>15512356.739999969</v>
      </c>
      <c r="T8" s="255">
        <v>0</v>
      </c>
      <c r="U8" s="228">
        <v>8458036.81</v>
      </c>
      <c r="V8" s="228">
        <v>0</v>
      </c>
      <c r="W8" s="228">
        <v>601647.4000000005</v>
      </c>
      <c r="X8" s="228">
        <v>0</v>
      </c>
      <c r="Y8" s="228">
        <v>106614.96999999999</v>
      </c>
      <c r="Z8" s="228">
        <v>0</v>
      </c>
      <c r="AA8" s="228">
        <v>138989.75</v>
      </c>
      <c r="AB8" s="228">
        <v>0</v>
      </c>
      <c r="AC8" s="228">
        <v>0</v>
      </c>
      <c r="AD8" s="228">
        <v>0</v>
      </c>
      <c r="AE8" s="228">
        <v>0</v>
      </c>
      <c r="AF8" s="228">
        <v>0</v>
      </c>
      <c r="AG8" s="228">
        <v>3269140.5636948193</v>
      </c>
      <c r="AH8" s="228">
        <v>0</v>
      </c>
      <c r="AI8" s="228">
        <v>949048.0800000005</v>
      </c>
      <c r="AJ8" s="228">
        <v>0</v>
      </c>
      <c r="AK8" s="228">
        <v>0</v>
      </c>
      <c r="AL8" s="228">
        <v>0</v>
      </c>
      <c r="AM8" s="228">
        <v>0</v>
      </c>
      <c r="AN8" s="228">
        <v>0</v>
      </c>
      <c r="AO8" s="228">
        <v>0</v>
      </c>
      <c r="AP8" s="228">
        <v>0</v>
      </c>
      <c r="AQ8" s="228">
        <v>0</v>
      </c>
      <c r="AR8" s="228">
        <v>0</v>
      </c>
      <c r="AS8" s="228">
        <v>0</v>
      </c>
      <c r="AT8" s="228">
        <v>0</v>
      </c>
      <c r="AU8" s="228">
        <v>0</v>
      </c>
      <c r="AV8" s="228">
        <v>0</v>
      </c>
      <c r="AW8" s="228">
        <v>0</v>
      </c>
      <c r="AX8" s="228">
        <v>0</v>
      </c>
      <c r="AY8" s="228">
        <v>0</v>
      </c>
      <c r="AZ8" s="228">
        <v>0</v>
      </c>
      <c r="BA8" s="228">
        <v>0</v>
      </c>
      <c r="BB8" s="228">
        <v>0</v>
      </c>
      <c r="BC8" s="228">
        <v>0</v>
      </c>
      <c r="BD8" s="228">
        <v>0</v>
      </c>
      <c r="BE8" s="229">
        <f t="shared" si="0"/>
        <v>223049209.7577106</v>
      </c>
      <c r="BF8" s="229">
        <f t="shared" si="1"/>
        <v>175962.59</v>
      </c>
    </row>
    <row r="9" spans="1:58" ht="15.75">
      <c r="A9" s="226">
        <v>4</v>
      </c>
      <c r="B9" s="227" t="s">
        <v>794</v>
      </c>
      <c r="C9" s="255">
        <v>-17426.229999999996</v>
      </c>
      <c r="D9" s="255">
        <v>0</v>
      </c>
      <c r="E9" s="255">
        <v>0</v>
      </c>
      <c r="F9" s="255">
        <v>0</v>
      </c>
      <c r="G9" s="255">
        <v>0</v>
      </c>
      <c r="H9" s="255">
        <v>0</v>
      </c>
      <c r="I9" s="255">
        <v>9792.592502400807</v>
      </c>
      <c r="J9" s="255">
        <v>0</v>
      </c>
      <c r="K9" s="255">
        <v>-6179.31</v>
      </c>
      <c r="L9" s="255">
        <v>0</v>
      </c>
      <c r="M9" s="255">
        <v>0</v>
      </c>
      <c r="N9" s="255">
        <v>0</v>
      </c>
      <c r="O9" s="255">
        <v>0</v>
      </c>
      <c r="P9" s="255">
        <v>0</v>
      </c>
      <c r="Q9" s="255">
        <v>0</v>
      </c>
      <c r="R9" s="255">
        <v>0</v>
      </c>
      <c r="S9" s="255">
        <v>13406.38</v>
      </c>
      <c r="T9" s="255">
        <v>0</v>
      </c>
      <c r="U9" s="228">
        <v>0</v>
      </c>
      <c r="V9" s="228">
        <v>0</v>
      </c>
      <c r="W9" s="228">
        <v>0</v>
      </c>
      <c r="X9" s="228">
        <v>0</v>
      </c>
      <c r="Y9" s="228">
        <v>0</v>
      </c>
      <c r="Z9" s="228">
        <v>0</v>
      </c>
      <c r="AA9" s="228">
        <v>0</v>
      </c>
      <c r="AB9" s="228">
        <v>0</v>
      </c>
      <c r="AC9" s="228">
        <v>0</v>
      </c>
      <c r="AD9" s="228">
        <v>0</v>
      </c>
      <c r="AE9" s="228">
        <v>0</v>
      </c>
      <c r="AF9" s="228">
        <v>0</v>
      </c>
      <c r="AG9" s="228">
        <v>0</v>
      </c>
      <c r="AH9" s="228">
        <v>0</v>
      </c>
      <c r="AI9" s="228">
        <v>0</v>
      </c>
      <c r="AJ9" s="228">
        <v>0</v>
      </c>
      <c r="AK9" s="228">
        <v>0</v>
      </c>
      <c r="AL9" s="228">
        <v>0</v>
      </c>
      <c r="AM9" s="228">
        <v>0</v>
      </c>
      <c r="AN9" s="228">
        <v>0</v>
      </c>
      <c r="AO9" s="228">
        <v>0</v>
      </c>
      <c r="AP9" s="228">
        <v>0</v>
      </c>
      <c r="AQ9" s="228">
        <v>0</v>
      </c>
      <c r="AR9" s="228">
        <v>0</v>
      </c>
      <c r="AS9" s="228">
        <v>0</v>
      </c>
      <c r="AT9" s="228">
        <v>0</v>
      </c>
      <c r="AU9" s="228">
        <v>0</v>
      </c>
      <c r="AV9" s="228">
        <v>0</v>
      </c>
      <c r="AW9" s="228">
        <v>0</v>
      </c>
      <c r="AX9" s="228">
        <v>0</v>
      </c>
      <c r="AY9" s="228">
        <v>0</v>
      </c>
      <c r="AZ9" s="228">
        <v>0</v>
      </c>
      <c r="BA9" s="228">
        <v>0</v>
      </c>
      <c r="BB9" s="228">
        <v>0</v>
      </c>
      <c r="BC9" s="228">
        <v>0</v>
      </c>
      <c r="BD9" s="228">
        <v>0</v>
      </c>
      <c r="BE9" s="229">
        <f t="shared" si="0"/>
        <v>-406.5674975991915</v>
      </c>
      <c r="BF9" s="229">
        <f t="shared" si="1"/>
        <v>0</v>
      </c>
    </row>
    <row r="10" spans="1:58" ht="15.75">
      <c r="A10" s="226">
        <v>5</v>
      </c>
      <c r="B10" s="227" t="s">
        <v>795</v>
      </c>
      <c r="C10" s="255">
        <v>58674.9</v>
      </c>
      <c r="D10" s="255">
        <v>58674.9</v>
      </c>
      <c r="E10" s="255">
        <v>0</v>
      </c>
      <c r="F10" s="255">
        <v>0</v>
      </c>
      <c r="G10" s="255">
        <v>106454.09000000001</v>
      </c>
      <c r="H10" s="255">
        <v>60218.3</v>
      </c>
      <c r="I10" s="255">
        <v>0</v>
      </c>
      <c r="J10" s="255">
        <v>0</v>
      </c>
      <c r="K10" s="255">
        <v>0</v>
      </c>
      <c r="L10" s="255">
        <v>0</v>
      </c>
      <c r="M10" s="255">
        <v>0</v>
      </c>
      <c r="N10" s="255">
        <v>0</v>
      </c>
      <c r="O10" s="255">
        <v>68454.05</v>
      </c>
      <c r="P10" s="255">
        <v>0</v>
      </c>
      <c r="Q10" s="255">
        <v>0</v>
      </c>
      <c r="R10" s="255">
        <v>0</v>
      </c>
      <c r="S10" s="255">
        <v>63474.87</v>
      </c>
      <c r="T10" s="255">
        <v>0</v>
      </c>
      <c r="U10" s="228">
        <v>0</v>
      </c>
      <c r="V10" s="228">
        <v>0</v>
      </c>
      <c r="W10" s="228">
        <v>0</v>
      </c>
      <c r="X10" s="228">
        <v>0</v>
      </c>
      <c r="Y10" s="228">
        <v>0</v>
      </c>
      <c r="Z10" s="228">
        <v>0</v>
      </c>
      <c r="AA10" s="228">
        <v>0</v>
      </c>
      <c r="AB10" s="228">
        <v>0</v>
      </c>
      <c r="AC10" s="228">
        <v>0</v>
      </c>
      <c r="AD10" s="228">
        <v>0</v>
      </c>
      <c r="AE10" s="228">
        <v>0</v>
      </c>
      <c r="AF10" s="228">
        <v>0</v>
      </c>
      <c r="AG10" s="228">
        <v>1364.3004016731695</v>
      </c>
      <c r="AH10" s="228">
        <v>0</v>
      </c>
      <c r="AI10" s="228">
        <v>0</v>
      </c>
      <c r="AJ10" s="228">
        <v>0</v>
      </c>
      <c r="AK10" s="228">
        <v>0</v>
      </c>
      <c r="AL10" s="228">
        <v>0</v>
      </c>
      <c r="AM10" s="228">
        <v>0</v>
      </c>
      <c r="AN10" s="228">
        <v>0</v>
      </c>
      <c r="AO10" s="228">
        <v>0</v>
      </c>
      <c r="AP10" s="228">
        <v>0</v>
      </c>
      <c r="AQ10" s="228">
        <v>0</v>
      </c>
      <c r="AR10" s="228">
        <v>0</v>
      </c>
      <c r="AS10" s="228">
        <v>0</v>
      </c>
      <c r="AT10" s="228">
        <v>0</v>
      </c>
      <c r="AU10" s="228">
        <v>0</v>
      </c>
      <c r="AV10" s="228">
        <v>0</v>
      </c>
      <c r="AW10" s="228">
        <v>0</v>
      </c>
      <c r="AX10" s="228">
        <v>0</v>
      </c>
      <c r="AY10" s="228">
        <v>0</v>
      </c>
      <c r="AZ10" s="228">
        <v>0</v>
      </c>
      <c r="BA10" s="228">
        <v>0</v>
      </c>
      <c r="BB10" s="228">
        <v>0</v>
      </c>
      <c r="BC10" s="228">
        <v>0</v>
      </c>
      <c r="BD10" s="228">
        <v>0</v>
      </c>
      <c r="BE10" s="229">
        <f t="shared" si="0"/>
        <v>298422.2104016732</v>
      </c>
      <c r="BF10" s="229">
        <f t="shared" si="1"/>
        <v>118893.20000000001</v>
      </c>
    </row>
    <row r="11" spans="1:58" ht="15.75">
      <c r="A11" s="226">
        <v>6</v>
      </c>
      <c r="B11" s="227" t="s">
        <v>796</v>
      </c>
      <c r="C11" s="255">
        <v>3529616.4699999997</v>
      </c>
      <c r="D11" s="255">
        <v>2818934.26</v>
      </c>
      <c r="E11" s="255">
        <v>152</v>
      </c>
      <c r="F11" s="255">
        <v>0</v>
      </c>
      <c r="G11" s="255">
        <v>78463.12</v>
      </c>
      <c r="H11" s="255">
        <v>17432.1</v>
      </c>
      <c r="I11" s="255">
        <v>22971.022565938216</v>
      </c>
      <c r="J11" s="255">
        <v>10660.95</v>
      </c>
      <c r="K11" s="255">
        <v>91014.95</v>
      </c>
      <c r="L11" s="255">
        <v>0</v>
      </c>
      <c r="M11" s="255">
        <v>0</v>
      </c>
      <c r="N11" s="255">
        <v>0</v>
      </c>
      <c r="O11" s="255">
        <v>97301.16</v>
      </c>
      <c r="P11" s="255">
        <v>27634.665285400002</v>
      </c>
      <c r="Q11" s="255">
        <v>0</v>
      </c>
      <c r="R11" s="255">
        <v>0</v>
      </c>
      <c r="S11" s="255">
        <v>824.84</v>
      </c>
      <c r="T11" s="255">
        <v>0</v>
      </c>
      <c r="U11" s="228">
        <v>23359.25</v>
      </c>
      <c r="V11" s="228">
        <v>0</v>
      </c>
      <c r="W11" s="228">
        <v>0</v>
      </c>
      <c r="X11" s="228">
        <v>0</v>
      </c>
      <c r="Y11" s="228">
        <v>0</v>
      </c>
      <c r="Z11" s="228">
        <v>0</v>
      </c>
      <c r="AA11" s="228">
        <v>0</v>
      </c>
      <c r="AB11" s="228">
        <v>0</v>
      </c>
      <c r="AC11" s="228">
        <v>0</v>
      </c>
      <c r="AD11" s="228">
        <v>0</v>
      </c>
      <c r="AE11" s="228">
        <v>0</v>
      </c>
      <c r="AF11" s="228">
        <v>0</v>
      </c>
      <c r="AG11" s="228">
        <v>1891.084045774868</v>
      </c>
      <c r="AH11" s="228">
        <v>0</v>
      </c>
      <c r="AI11" s="228">
        <v>0</v>
      </c>
      <c r="AJ11" s="228">
        <v>0</v>
      </c>
      <c r="AK11" s="228">
        <v>0</v>
      </c>
      <c r="AL11" s="228">
        <v>0</v>
      </c>
      <c r="AM11" s="228">
        <v>0</v>
      </c>
      <c r="AN11" s="228">
        <v>0</v>
      </c>
      <c r="AO11" s="228">
        <v>0</v>
      </c>
      <c r="AP11" s="228">
        <v>0</v>
      </c>
      <c r="AQ11" s="228">
        <v>0</v>
      </c>
      <c r="AR11" s="228">
        <v>0</v>
      </c>
      <c r="AS11" s="228">
        <v>0</v>
      </c>
      <c r="AT11" s="228">
        <v>0</v>
      </c>
      <c r="AU11" s="228">
        <v>0</v>
      </c>
      <c r="AV11" s="228">
        <v>0</v>
      </c>
      <c r="AW11" s="228">
        <v>0</v>
      </c>
      <c r="AX11" s="228">
        <v>0</v>
      </c>
      <c r="AY11" s="228">
        <v>0</v>
      </c>
      <c r="AZ11" s="228">
        <v>0</v>
      </c>
      <c r="BA11" s="228">
        <v>0</v>
      </c>
      <c r="BB11" s="228">
        <v>0</v>
      </c>
      <c r="BC11" s="228">
        <v>0</v>
      </c>
      <c r="BD11" s="228">
        <v>0</v>
      </c>
      <c r="BE11" s="229">
        <f t="shared" si="0"/>
        <v>3845593.896611713</v>
      </c>
      <c r="BF11" s="229">
        <f t="shared" si="1"/>
        <v>2874661.9752854</v>
      </c>
    </row>
    <row r="12" spans="1:58" ht="15.75">
      <c r="A12" s="226">
        <v>7</v>
      </c>
      <c r="B12" s="227" t="s">
        <v>797</v>
      </c>
      <c r="C12" s="255">
        <v>1102925.6800000004</v>
      </c>
      <c r="D12" s="255">
        <v>0</v>
      </c>
      <c r="E12" s="255">
        <v>171</v>
      </c>
      <c r="F12" s="255">
        <v>0</v>
      </c>
      <c r="G12" s="255">
        <v>211253.93</v>
      </c>
      <c r="H12" s="255">
        <v>0</v>
      </c>
      <c r="I12" s="255">
        <v>1199063.413677798</v>
      </c>
      <c r="J12" s="255">
        <v>0</v>
      </c>
      <c r="K12" s="255">
        <v>213831.37</v>
      </c>
      <c r="L12" s="255">
        <v>0</v>
      </c>
      <c r="M12" s="255">
        <v>0</v>
      </c>
      <c r="N12" s="255">
        <v>0</v>
      </c>
      <c r="O12" s="255">
        <v>168182.09900000002</v>
      </c>
      <c r="P12" s="255">
        <v>48388.798864</v>
      </c>
      <c r="Q12" s="255">
        <v>14691.77</v>
      </c>
      <c r="R12" s="255">
        <v>0</v>
      </c>
      <c r="S12" s="255">
        <v>25330.649999999998</v>
      </c>
      <c r="T12" s="255">
        <v>0</v>
      </c>
      <c r="U12" s="228">
        <v>264003.75</v>
      </c>
      <c r="V12" s="228">
        <v>0</v>
      </c>
      <c r="W12" s="228">
        <v>4286.86</v>
      </c>
      <c r="X12" s="228">
        <v>0</v>
      </c>
      <c r="Y12" s="228">
        <v>0</v>
      </c>
      <c r="Z12" s="228">
        <v>0</v>
      </c>
      <c r="AA12" s="228">
        <v>5607.219089519466</v>
      </c>
      <c r="AB12" s="228">
        <v>0</v>
      </c>
      <c r="AC12" s="228">
        <v>0</v>
      </c>
      <c r="AD12" s="228">
        <v>0</v>
      </c>
      <c r="AE12" s="228">
        <v>0</v>
      </c>
      <c r="AF12" s="228">
        <v>0</v>
      </c>
      <c r="AG12" s="228">
        <v>851.3444191501675</v>
      </c>
      <c r="AH12" s="228">
        <v>0</v>
      </c>
      <c r="AI12" s="228">
        <v>60910.600000000006</v>
      </c>
      <c r="AJ12" s="228">
        <v>0</v>
      </c>
      <c r="AK12" s="228">
        <v>0</v>
      </c>
      <c r="AL12" s="228">
        <v>0</v>
      </c>
      <c r="AM12" s="228">
        <v>0</v>
      </c>
      <c r="AN12" s="228">
        <v>0</v>
      </c>
      <c r="AO12" s="228">
        <v>0</v>
      </c>
      <c r="AP12" s="228">
        <v>0</v>
      </c>
      <c r="AQ12" s="228">
        <v>0</v>
      </c>
      <c r="AR12" s="228">
        <v>0</v>
      </c>
      <c r="AS12" s="228">
        <v>0</v>
      </c>
      <c r="AT12" s="228">
        <v>0</v>
      </c>
      <c r="AU12" s="228">
        <v>0</v>
      </c>
      <c r="AV12" s="228">
        <v>0</v>
      </c>
      <c r="AW12" s="228">
        <v>0</v>
      </c>
      <c r="AX12" s="228">
        <v>0</v>
      </c>
      <c r="AY12" s="228">
        <v>0</v>
      </c>
      <c r="AZ12" s="228">
        <v>0</v>
      </c>
      <c r="BA12" s="228">
        <v>0</v>
      </c>
      <c r="BB12" s="228">
        <v>0</v>
      </c>
      <c r="BC12" s="228">
        <v>0</v>
      </c>
      <c r="BD12" s="228">
        <v>0</v>
      </c>
      <c r="BE12" s="229">
        <f t="shared" si="0"/>
        <v>3271109.6861864678</v>
      </c>
      <c r="BF12" s="229">
        <f t="shared" si="1"/>
        <v>48388.798864</v>
      </c>
    </row>
    <row r="13" spans="1:58" ht="15.75">
      <c r="A13" s="226">
        <v>8</v>
      </c>
      <c r="B13" s="227" t="s">
        <v>798</v>
      </c>
      <c r="C13" s="255">
        <v>5093326.89</v>
      </c>
      <c r="D13" s="255">
        <v>20682.57</v>
      </c>
      <c r="E13" s="255">
        <v>478381</v>
      </c>
      <c r="F13" s="255">
        <v>0</v>
      </c>
      <c r="G13" s="255">
        <v>2358216.1799999997</v>
      </c>
      <c r="H13" s="255">
        <v>415228.91000000003</v>
      </c>
      <c r="I13" s="255">
        <v>8925670.903350532</v>
      </c>
      <c r="J13" s="255">
        <v>0</v>
      </c>
      <c r="K13" s="255">
        <v>10615829.359999998</v>
      </c>
      <c r="L13" s="255">
        <v>47252.74</v>
      </c>
      <c r="M13" s="255">
        <v>3324.42</v>
      </c>
      <c r="N13" s="255">
        <v>0</v>
      </c>
      <c r="O13" s="255">
        <v>3651556.912814146</v>
      </c>
      <c r="P13" s="255">
        <v>1020682.2189438001</v>
      </c>
      <c r="Q13" s="255">
        <v>1829614.4899999995</v>
      </c>
      <c r="R13" s="255">
        <v>0</v>
      </c>
      <c r="S13" s="255">
        <v>7656506.119999999</v>
      </c>
      <c r="T13" s="255">
        <v>73884.93000000001</v>
      </c>
      <c r="U13" s="228">
        <v>5408383.7299999995</v>
      </c>
      <c r="V13" s="228">
        <v>0</v>
      </c>
      <c r="W13" s="228">
        <v>19193.08</v>
      </c>
      <c r="X13" s="228">
        <v>0</v>
      </c>
      <c r="Y13" s="228">
        <v>523261.58</v>
      </c>
      <c r="Z13" s="228">
        <v>0</v>
      </c>
      <c r="AA13" s="228">
        <v>320373.8164913709</v>
      </c>
      <c r="AB13" s="228">
        <v>0</v>
      </c>
      <c r="AC13" s="228">
        <v>74814.0496734</v>
      </c>
      <c r="AD13" s="228">
        <v>0</v>
      </c>
      <c r="AE13" s="228">
        <v>0</v>
      </c>
      <c r="AF13" s="228">
        <v>0</v>
      </c>
      <c r="AG13" s="228">
        <v>135929.7518556284</v>
      </c>
      <c r="AH13" s="228">
        <v>0</v>
      </c>
      <c r="AI13" s="228">
        <v>641050.1500000004</v>
      </c>
      <c r="AJ13" s="228">
        <v>0</v>
      </c>
      <c r="AK13" s="228">
        <v>0</v>
      </c>
      <c r="AL13" s="228">
        <v>0</v>
      </c>
      <c r="AM13" s="228">
        <v>0</v>
      </c>
      <c r="AN13" s="228">
        <v>0</v>
      </c>
      <c r="AO13" s="228">
        <v>0</v>
      </c>
      <c r="AP13" s="228">
        <v>0</v>
      </c>
      <c r="AQ13" s="228">
        <v>0</v>
      </c>
      <c r="AR13" s="228">
        <v>0</v>
      </c>
      <c r="AS13" s="228">
        <v>0</v>
      </c>
      <c r="AT13" s="228">
        <v>0</v>
      </c>
      <c r="AU13" s="228">
        <v>227856.13999999998</v>
      </c>
      <c r="AV13" s="228">
        <v>0</v>
      </c>
      <c r="AW13" s="228">
        <v>0</v>
      </c>
      <c r="AX13" s="228">
        <v>0</v>
      </c>
      <c r="AY13" s="228">
        <v>2653.5</v>
      </c>
      <c r="AZ13" s="228">
        <v>0</v>
      </c>
      <c r="BA13" s="228">
        <v>0</v>
      </c>
      <c r="BB13" s="228">
        <v>0</v>
      </c>
      <c r="BC13" s="228">
        <v>0</v>
      </c>
      <c r="BD13" s="228">
        <v>0</v>
      </c>
      <c r="BE13" s="229">
        <f t="shared" si="0"/>
        <v>47965942.07418507</v>
      </c>
      <c r="BF13" s="229">
        <f t="shared" si="1"/>
        <v>1577731.3689438</v>
      </c>
    </row>
    <row r="14" spans="1:58" ht="15.75">
      <c r="A14" s="231" t="s">
        <v>845</v>
      </c>
      <c r="B14" s="227" t="s">
        <v>601</v>
      </c>
      <c r="C14" s="255">
        <v>2789023.6999999993</v>
      </c>
      <c r="D14" s="255">
        <v>20682.57</v>
      </c>
      <c r="E14" s="255">
        <v>119713</v>
      </c>
      <c r="F14" s="255">
        <v>0</v>
      </c>
      <c r="G14" s="255">
        <v>710675.4299999995</v>
      </c>
      <c r="H14" s="255">
        <v>0</v>
      </c>
      <c r="I14" s="255">
        <v>3881967.711600975</v>
      </c>
      <c r="J14" s="255">
        <v>0</v>
      </c>
      <c r="K14" s="255">
        <v>3246431.1199999996</v>
      </c>
      <c r="L14" s="255">
        <v>47252.74</v>
      </c>
      <c r="M14" s="255">
        <v>3324.42</v>
      </c>
      <c r="N14" s="255">
        <v>0</v>
      </c>
      <c r="O14" s="255">
        <v>0</v>
      </c>
      <c r="P14" s="255">
        <v>0</v>
      </c>
      <c r="Q14" s="255">
        <v>1105788.1399999997</v>
      </c>
      <c r="R14" s="255">
        <v>0</v>
      </c>
      <c r="S14" s="255">
        <v>3057228.8100000005</v>
      </c>
      <c r="T14" s="255">
        <v>73884.93000000001</v>
      </c>
      <c r="U14" s="228">
        <v>3400024.46</v>
      </c>
      <c r="V14" s="228">
        <v>0</v>
      </c>
      <c r="W14" s="228">
        <v>0</v>
      </c>
      <c r="X14" s="228">
        <v>0</v>
      </c>
      <c r="Y14" s="228">
        <v>523261.58</v>
      </c>
      <c r="Z14" s="228">
        <v>0</v>
      </c>
      <c r="AA14" s="228">
        <v>304398.6872123416</v>
      </c>
      <c r="AB14" s="228">
        <v>0</v>
      </c>
      <c r="AC14" s="228">
        <v>74814.0496734</v>
      </c>
      <c r="AD14" s="228">
        <v>0</v>
      </c>
      <c r="AE14" s="228">
        <v>0</v>
      </c>
      <c r="AF14" s="228">
        <v>0</v>
      </c>
      <c r="AG14" s="228">
        <v>135569.7534855123</v>
      </c>
      <c r="AH14" s="228">
        <v>0</v>
      </c>
      <c r="AI14" s="228">
        <v>311617.54000000004</v>
      </c>
      <c r="AJ14" s="228">
        <v>0</v>
      </c>
      <c r="AK14" s="228">
        <v>0</v>
      </c>
      <c r="AL14" s="228">
        <v>0</v>
      </c>
      <c r="AM14" s="228">
        <v>0</v>
      </c>
      <c r="AN14" s="228">
        <v>0</v>
      </c>
      <c r="AO14" s="228">
        <v>0</v>
      </c>
      <c r="AP14" s="228">
        <v>0</v>
      </c>
      <c r="AQ14" s="228">
        <v>0</v>
      </c>
      <c r="AR14" s="228">
        <v>0</v>
      </c>
      <c r="AS14" s="228">
        <v>0</v>
      </c>
      <c r="AT14" s="228">
        <v>0</v>
      </c>
      <c r="AU14" s="228">
        <v>0</v>
      </c>
      <c r="AV14" s="228">
        <v>0</v>
      </c>
      <c r="AW14" s="228">
        <v>0</v>
      </c>
      <c r="AX14" s="228">
        <v>0</v>
      </c>
      <c r="AY14" s="228">
        <v>2653.5</v>
      </c>
      <c r="AZ14" s="228">
        <v>0</v>
      </c>
      <c r="BA14" s="228">
        <v>0</v>
      </c>
      <c r="BB14" s="228">
        <v>0</v>
      </c>
      <c r="BC14" s="228">
        <v>0</v>
      </c>
      <c r="BD14" s="228">
        <v>0</v>
      </c>
      <c r="BE14" s="229">
        <f t="shared" si="0"/>
        <v>19666491.901972223</v>
      </c>
      <c r="BF14" s="229">
        <f t="shared" si="1"/>
        <v>141820.24</v>
      </c>
    </row>
    <row r="15" spans="1:58" ht="15.75">
      <c r="A15" s="231" t="s">
        <v>846</v>
      </c>
      <c r="B15" s="227" t="s">
        <v>602</v>
      </c>
      <c r="C15" s="255">
        <v>1548295.1900000004</v>
      </c>
      <c r="D15" s="255">
        <v>0</v>
      </c>
      <c r="E15" s="255">
        <v>58443</v>
      </c>
      <c r="F15" s="255">
        <v>0</v>
      </c>
      <c r="G15" s="255">
        <v>1365806.74</v>
      </c>
      <c r="H15" s="255">
        <v>413423.63</v>
      </c>
      <c r="I15" s="255">
        <v>3247024.103956137</v>
      </c>
      <c r="J15" s="255">
        <v>0</v>
      </c>
      <c r="K15" s="255">
        <v>4956270.43</v>
      </c>
      <c r="L15" s="255">
        <v>0</v>
      </c>
      <c r="M15" s="255">
        <v>0</v>
      </c>
      <c r="N15" s="255">
        <v>0</v>
      </c>
      <c r="O15" s="255">
        <v>2704870.8228141456</v>
      </c>
      <c r="P15" s="255">
        <v>1020682.2189438001</v>
      </c>
      <c r="Q15" s="255">
        <v>100483.23</v>
      </c>
      <c r="R15" s="255">
        <v>0</v>
      </c>
      <c r="S15" s="255">
        <v>1524270.5999999996</v>
      </c>
      <c r="T15" s="255">
        <v>0</v>
      </c>
      <c r="U15" s="228">
        <v>744716.56</v>
      </c>
      <c r="V15" s="228">
        <v>0</v>
      </c>
      <c r="W15" s="228">
        <v>19193.08</v>
      </c>
      <c r="X15" s="228">
        <v>0</v>
      </c>
      <c r="Y15" s="228">
        <v>0</v>
      </c>
      <c r="Z15" s="228">
        <v>0</v>
      </c>
      <c r="AA15" s="228">
        <v>15975.129279029328</v>
      </c>
      <c r="AB15" s="228">
        <v>0</v>
      </c>
      <c r="AC15" s="228">
        <v>0</v>
      </c>
      <c r="AD15" s="228">
        <v>0</v>
      </c>
      <c r="AE15" s="228">
        <v>0</v>
      </c>
      <c r="AF15" s="228">
        <v>0</v>
      </c>
      <c r="AG15" s="228">
        <v>0</v>
      </c>
      <c r="AH15" s="228">
        <v>0</v>
      </c>
      <c r="AI15" s="228">
        <v>329432.61000000034</v>
      </c>
      <c r="AJ15" s="228">
        <v>0</v>
      </c>
      <c r="AK15" s="228">
        <v>0</v>
      </c>
      <c r="AL15" s="228">
        <v>0</v>
      </c>
      <c r="AM15" s="228">
        <v>0</v>
      </c>
      <c r="AN15" s="228">
        <v>0</v>
      </c>
      <c r="AO15" s="228">
        <v>0</v>
      </c>
      <c r="AP15" s="228">
        <v>0</v>
      </c>
      <c r="AQ15" s="228">
        <v>0</v>
      </c>
      <c r="AR15" s="228">
        <v>0</v>
      </c>
      <c r="AS15" s="228">
        <v>0</v>
      </c>
      <c r="AT15" s="228">
        <v>0</v>
      </c>
      <c r="AU15" s="228">
        <v>227856.13999999998</v>
      </c>
      <c r="AV15" s="228">
        <v>0</v>
      </c>
      <c r="AW15" s="228">
        <v>0</v>
      </c>
      <c r="AX15" s="228">
        <v>0</v>
      </c>
      <c r="AY15" s="228">
        <v>0</v>
      </c>
      <c r="AZ15" s="228">
        <v>0</v>
      </c>
      <c r="BA15" s="228">
        <v>0</v>
      </c>
      <c r="BB15" s="228">
        <v>0</v>
      </c>
      <c r="BC15" s="228">
        <v>0</v>
      </c>
      <c r="BD15" s="228">
        <v>0</v>
      </c>
      <c r="BE15" s="229">
        <f t="shared" si="0"/>
        <v>16842637.63604931</v>
      </c>
      <c r="BF15" s="229">
        <f t="shared" si="1"/>
        <v>1434105.8489438002</v>
      </c>
    </row>
    <row r="16" spans="1:58" ht="15.75">
      <c r="A16" s="231" t="s">
        <v>847</v>
      </c>
      <c r="B16" s="227" t="s">
        <v>603</v>
      </c>
      <c r="C16" s="255">
        <v>0</v>
      </c>
      <c r="D16" s="255">
        <v>0</v>
      </c>
      <c r="E16" s="255">
        <v>72</v>
      </c>
      <c r="F16" s="255">
        <v>0</v>
      </c>
      <c r="G16" s="255">
        <v>8932.41</v>
      </c>
      <c r="H16" s="255">
        <v>1805.28</v>
      </c>
      <c r="I16" s="255">
        <v>78689.97801881649</v>
      </c>
      <c r="J16" s="255">
        <v>0</v>
      </c>
      <c r="K16" s="255">
        <v>-111323.21999999999</v>
      </c>
      <c r="L16" s="255">
        <v>0</v>
      </c>
      <c r="M16" s="255">
        <v>0</v>
      </c>
      <c r="N16" s="255">
        <v>0</v>
      </c>
      <c r="O16" s="255">
        <v>0</v>
      </c>
      <c r="P16" s="255">
        <v>0</v>
      </c>
      <c r="Q16" s="255">
        <v>7162.04</v>
      </c>
      <c r="R16" s="255">
        <v>0</v>
      </c>
      <c r="S16" s="255">
        <v>637712.5599999999</v>
      </c>
      <c r="T16" s="255">
        <v>0</v>
      </c>
      <c r="U16" s="228">
        <v>431783.62999999995</v>
      </c>
      <c r="V16" s="228">
        <v>0</v>
      </c>
      <c r="W16" s="228">
        <v>0</v>
      </c>
      <c r="X16" s="228">
        <v>0</v>
      </c>
      <c r="Y16" s="228">
        <v>0</v>
      </c>
      <c r="Z16" s="228">
        <v>0</v>
      </c>
      <c r="AA16" s="228">
        <v>0</v>
      </c>
      <c r="AB16" s="228">
        <v>0</v>
      </c>
      <c r="AC16" s="228">
        <v>0</v>
      </c>
      <c r="AD16" s="228">
        <v>0</v>
      </c>
      <c r="AE16" s="228">
        <v>0</v>
      </c>
      <c r="AF16" s="228">
        <v>0</v>
      </c>
      <c r="AG16" s="228">
        <v>257.92711853263245</v>
      </c>
      <c r="AH16" s="228">
        <v>0</v>
      </c>
      <c r="AI16" s="228">
        <v>0</v>
      </c>
      <c r="AJ16" s="228">
        <v>0</v>
      </c>
      <c r="AK16" s="228">
        <v>0</v>
      </c>
      <c r="AL16" s="228">
        <v>0</v>
      </c>
      <c r="AM16" s="228">
        <v>0</v>
      </c>
      <c r="AN16" s="228">
        <v>0</v>
      </c>
      <c r="AO16" s="228">
        <v>0</v>
      </c>
      <c r="AP16" s="228">
        <v>0</v>
      </c>
      <c r="AQ16" s="228">
        <v>0</v>
      </c>
      <c r="AR16" s="228">
        <v>0</v>
      </c>
      <c r="AS16" s="228">
        <v>0</v>
      </c>
      <c r="AT16" s="228">
        <v>0</v>
      </c>
      <c r="AU16" s="228">
        <v>0</v>
      </c>
      <c r="AV16" s="228">
        <v>0</v>
      </c>
      <c r="AW16" s="228">
        <v>0</v>
      </c>
      <c r="AX16" s="228">
        <v>0</v>
      </c>
      <c r="AY16" s="228">
        <v>0</v>
      </c>
      <c r="AZ16" s="228">
        <v>0</v>
      </c>
      <c r="BA16" s="228">
        <v>0</v>
      </c>
      <c r="BB16" s="228">
        <v>0</v>
      </c>
      <c r="BC16" s="228">
        <v>0</v>
      </c>
      <c r="BD16" s="228">
        <v>0</v>
      </c>
      <c r="BE16" s="229">
        <f t="shared" si="0"/>
        <v>1053287.325137349</v>
      </c>
      <c r="BF16" s="229">
        <f t="shared" si="1"/>
        <v>1805.28</v>
      </c>
    </row>
    <row r="17" spans="1:58" ht="15.75">
      <c r="A17" s="231" t="s">
        <v>848</v>
      </c>
      <c r="B17" s="227" t="s">
        <v>604</v>
      </c>
      <c r="C17" s="255">
        <v>756007.9999999999</v>
      </c>
      <c r="D17" s="255">
        <v>0</v>
      </c>
      <c r="E17" s="255">
        <v>300153</v>
      </c>
      <c r="F17" s="255">
        <v>0</v>
      </c>
      <c r="G17" s="255">
        <v>272801.6</v>
      </c>
      <c r="H17" s="255">
        <v>0</v>
      </c>
      <c r="I17" s="255">
        <v>1717989.1097746035</v>
      </c>
      <c r="J17" s="255">
        <v>0</v>
      </c>
      <c r="K17" s="255">
        <v>2524451.03</v>
      </c>
      <c r="L17" s="255">
        <v>0</v>
      </c>
      <c r="M17" s="255">
        <v>0</v>
      </c>
      <c r="N17" s="255">
        <v>0</v>
      </c>
      <c r="O17" s="255">
        <v>946686.09</v>
      </c>
      <c r="P17" s="255">
        <v>0</v>
      </c>
      <c r="Q17" s="255">
        <v>616181.08</v>
      </c>
      <c r="R17" s="255">
        <v>0</v>
      </c>
      <c r="S17" s="255">
        <v>2437294.149999999</v>
      </c>
      <c r="T17" s="255">
        <v>0</v>
      </c>
      <c r="U17" s="228">
        <v>831859.0799999998</v>
      </c>
      <c r="V17" s="228">
        <v>0</v>
      </c>
      <c r="W17" s="228">
        <v>0</v>
      </c>
      <c r="X17" s="228">
        <v>0</v>
      </c>
      <c r="Y17" s="228">
        <v>0</v>
      </c>
      <c r="Z17" s="228">
        <v>0</v>
      </c>
      <c r="AA17" s="228">
        <v>0</v>
      </c>
      <c r="AB17" s="228">
        <v>0</v>
      </c>
      <c r="AC17" s="228">
        <v>0</v>
      </c>
      <c r="AD17" s="228">
        <v>0</v>
      </c>
      <c r="AE17" s="228">
        <v>0</v>
      </c>
      <c r="AF17" s="228">
        <v>0</v>
      </c>
      <c r="AG17" s="228">
        <v>102.07125158343783</v>
      </c>
      <c r="AH17" s="228">
        <v>0</v>
      </c>
      <c r="AI17" s="228">
        <v>0</v>
      </c>
      <c r="AJ17" s="228">
        <v>0</v>
      </c>
      <c r="AK17" s="228">
        <v>0</v>
      </c>
      <c r="AL17" s="228">
        <v>0</v>
      </c>
      <c r="AM17" s="228">
        <v>0</v>
      </c>
      <c r="AN17" s="228">
        <v>0</v>
      </c>
      <c r="AO17" s="228">
        <v>0</v>
      </c>
      <c r="AP17" s="228">
        <v>0</v>
      </c>
      <c r="AQ17" s="228">
        <v>0</v>
      </c>
      <c r="AR17" s="228">
        <v>0</v>
      </c>
      <c r="AS17" s="228">
        <v>0</v>
      </c>
      <c r="AT17" s="228">
        <v>0</v>
      </c>
      <c r="AU17" s="228">
        <v>0</v>
      </c>
      <c r="AV17" s="228">
        <v>0</v>
      </c>
      <c r="AW17" s="228">
        <v>0</v>
      </c>
      <c r="AX17" s="228">
        <v>0</v>
      </c>
      <c r="AY17" s="228">
        <v>0</v>
      </c>
      <c r="AZ17" s="228">
        <v>0</v>
      </c>
      <c r="BA17" s="228">
        <v>0</v>
      </c>
      <c r="BB17" s="228">
        <v>0</v>
      </c>
      <c r="BC17" s="228">
        <v>0</v>
      </c>
      <c r="BD17" s="228">
        <v>0</v>
      </c>
      <c r="BE17" s="229">
        <f t="shared" si="0"/>
        <v>10403525.211026186</v>
      </c>
      <c r="BF17" s="229">
        <f t="shared" si="1"/>
        <v>0</v>
      </c>
    </row>
    <row r="18" spans="1:58" ht="15.75">
      <c r="A18" s="232">
        <v>9</v>
      </c>
      <c r="B18" s="227" t="s">
        <v>799</v>
      </c>
      <c r="C18" s="255">
        <v>525682.56</v>
      </c>
      <c r="D18" s="255">
        <v>35593.44</v>
      </c>
      <c r="E18" s="255">
        <v>108114</v>
      </c>
      <c r="F18" s="255">
        <v>0</v>
      </c>
      <c r="G18" s="255">
        <v>9371</v>
      </c>
      <c r="H18" s="255">
        <v>0</v>
      </c>
      <c r="I18" s="255">
        <v>178017.0829559168</v>
      </c>
      <c r="J18" s="255">
        <v>0</v>
      </c>
      <c r="K18" s="255">
        <v>151458.61000000002</v>
      </c>
      <c r="L18" s="255">
        <v>0</v>
      </c>
      <c r="M18" s="255">
        <v>150338.78999999998</v>
      </c>
      <c r="N18" s="255">
        <v>0</v>
      </c>
      <c r="O18" s="255">
        <v>49452.501185854206</v>
      </c>
      <c r="P18" s="255">
        <v>0</v>
      </c>
      <c r="Q18" s="255">
        <v>112228.7</v>
      </c>
      <c r="R18" s="255">
        <v>0</v>
      </c>
      <c r="S18" s="255">
        <v>209697.35</v>
      </c>
      <c r="T18" s="255">
        <v>0</v>
      </c>
      <c r="U18" s="228">
        <v>761472.4899999999</v>
      </c>
      <c r="V18" s="228">
        <v>0</v>
      </c>
      <c r="W18" s="228">
        <v>0</v>
      </c>
      <c r="X18" s="228">
        <v>0</v>
      </c>
      <c r="Y18" s="228">
        <v>21663.5</v>
      </c>
      <c r="Z18" s="228">
        <v>0</v>
      </c>
      <c r="AA18" s="228">
        <v>4160.813906716138</v>
      </c>
      <c r="AB18" s="228">
        <v>0</v>
      </c>
      <c r="AC18" s="228">
        <v>986.81</v>
      </c>
      <c r="AD18" s="228">
        <v>0</v>
      </c>
      <c r="AE18" s="228">
        <v>0</v>
      </c>
      <c r="AF18" s="228">
        <v>0</v>
      </c>
      <c r="AG18" s="228">
        <v>12555.161177831229</v>
      </c>
      <c r="AH18" s="228">
        <v>0</v>
      </c>
      <c r="AI18" s="228">
        <v>0</v>
      </c>
      <c r="AJ18" s="228">
        <v>0</v>
      </c>
      <c r="AK18" s="228">
        <v>0</v>
      </c>
      <c r="AL18" s="228">
        <v>0</v>
      </c>
      <c r="AM18" s="228">
        <v>0</v>
      </c>
      <c r="AN18" s="228">
        <v>0</v>
      </c>
      <c r="AO18" s="228">
        <v>0</v>
      </c>
      <c r="AP18" s="228">
        <v>0</v>
      </c>
      <c r="AQ18" s="228">
        <v>0</v>
      </c>
      <c r="AR18" s="228">
        <v>0</v>
      </c>
      <c r="AS18" s="228">
        <v>0</v>
      </c>
      <c r="AT18" s="228">
        <v>0</v>
      </c>
      <c r="AU18" s="228">
        <v>0</v>
      </c>
      <c r="AV18" s="228">
        <v>0</v>
      </c>
      <c r="AW18" s="228">
        <v>0</v>
      </c>
      <c r="AX18" s="228">
        <v>0</v>
      </c>
      <c r="AY18" s="228">
        <v>0</v>
      </c>
      <c r="AZ18" s="228">
        <v>0</v>
      </c>
      <c r="BA18" s="228">
        <v>0</v>
      </c>
      <c r="BB18" s="228">
        <v>0</v>
      </c>
      <c r="BC18" s="228">
        <v>0</v>
      </c>
      <c r="BD18" s="228">
        <v>0</v>
      </c>
      <c r="BE18" s="229">
        <f t="shared" si="0"/>
        <v>2295199.3692263183</v>
      </c>
      <c r="BF18" s="229">
        <f t="shared" si="1"/>
        <v>35593.44</v>
      </c>
    </row>
    <row r="19" spans="1:58" ht="31.5">
      <c r="A19" s="231" t="s">
        <v>849</v>
      </c>
      <c r="B19" s="227" t="s">
        <v>605</v>
      </c>
      <c r="C19" s="255">
        <v>494134.0400000001</v>
      </c>
      <c r="D19" s="255">
        <v>35593.44</v>
      </c>
      <c r="E19" s="255">
        <v>104439</v>
      </c>
      <c r="F19" s="255">
        <v>0</v>
      </c>
      <c r="G19" s="255">
        <v>0</v>
      </c>
      <c r="H19" s="255">
        <v>0</v>
      </c>
      <c r="I19" s="255">
        <v>140479.13872601104</v>
      </c>
      <c r="J19" s="255">
        <v>0</v>
      </c>
      <c r="K19" s="255">
        <v>122960.11000000002</v>
      </c>
      <c r="L19" s="255">
        <v>0</v>
      </c>
      <c r="M19" s="255">
        <v>150338.78999999998</v>
      </c>
      <c r="N19" s="255">
        <v>0</v>
      </c>
      <c r="O19" s="255">
        <v>43250.501185854206</v>
      </c>
      <c r="P19" s="255">
        <v>0</v>
      </c>
      <c r="Q19" s="255">
        <v>56621.22</v>
      </c>
      <c r="R19" s="255">
        <v>0</v>
      </c>
      <c r="S19" s="255">
        <v>403.7</v>
      </c>
      <c r="T19" s="255">
        <v>0</v>
      </c>
      <c r="U19" s="228">
        <v>761472.4899999999</v>
      </c>
      <c r="V19" s="228">
        <v>0</v>
      </c>
      <c r="W19" s="228">
        <v>0</v>
      </c>
      <c r="X19" s="228">
        <v>0</v>
      </c>
      <c r="Y19" s="228">
        <v>21663.5</v>
      </c>
      <c r="Z19" s="228">
        <v>0</v>
      </c>
      <c r="AA19" s="228">
        <v>4160.813906716138</v>
      </c>
      <c r="AB19" s="228">
        <v>0</v>
      </c>
      <c r="AC19" s="228">
        <v>986.81</v>
      </c>
      <c r="AD19" s="228">
        <v>0</v>
      </c>
      <c r="AE19" s="228">
        <v>0</v>
      </c>
      <c r="AF19" s="228">
        <v>0</v>
      </c>
      <c r="AG19" s="228">
        <v>12555.161177831229</v>
      </c>
      <c r="AH19" s="228">
        <v>0</v>
      </c>
      <c r="AI19" s="228">
        <v>0</v>
      </c>
      <c r="AJ19" s="228">
        <v>0</v>
      </c>
      <c r="AK19" s="228">
        <v>0</v>
      </c>
      <c r="AL19" s="228">
        <v>0</v>
      </c>
      <c r="AM19" s="228">
        <v>0</v>
      </c>
      <c r="AN19" s="228">
        <v>0</v>
      </c>
      <c r="AO19" s="228">
        <v>0</v>
      </c>
      <c r="AP19" s="228">
        <v>0</v>
      </c>
      <c r="AQ19" s="228">
        <v>0</v>
      </c>
      <c r="AR19" s="228">
        <v>0</v>
      </c>
      <c r="AS19" s="228">
        <v>0</v>
      </c>
      <c r="AT19" s="228">
        <v>0</v>
      </c>
      <c r="AU19" s="228">
        <v>0</v>
      </c>
      <c r="AV19" s="228">
        <v>0</v>
      </c>
      <c r="AW19" s="228">
        <v>0</v>
      </c>
      <c r="AX19" s="228">
        <v>0</v>
      </c>
      <c r="AY19" s="228">
        <v>0</v>
      </c>
      <c r="AZ19" s="228">
        <v>0</v>
      </c>
      <c r="BA19" s="228">
        <v>0</v>
      </c>
      <c r="BB19" s="228">
        <v>0</v>
      </c>
      <c r="BC19" s="228">
        <v>0</v>
      </c>
      <c r="BD19" s="228">
        <v>0</v>
      </c>
      <c r="BE19" s="229">
        <f t="shared" si="0"/>
        <v>1913465.2749964125</v>
      </c>
      <c r="BF19" s="229">
        <f t="shared" si="1"/>
        <v>35593.44</v>
      </c>
    </row>
    <row r="20" spans="1:58" ht="15.75">
      <c r="A20" s="231" t="s">
        <v>850</v>
      </c>
      <c r="B20" s="227" t="s">
        <v>606</v>
      </c>
      <c r="C20" s="255">
        <v>31548.52</v>
      </c>
      <c r="D20" s="255">
        <v>0</v>
      </c>
      <c r="E20" s="255">
        <v>3675</v>
      </c>
      <c r="F20" s="255">
        <v>0</v>
      </c>
      <c r="G20" s="255">
        <v>9371</v>
      </c>
      <c r="H20" s="255">
        <v>0</v>
      </c>
      <c r="I20" s="255">
        <v>37537.944229905785</v>
      </c>
      <c r="J20" s="255">
        <v>0</v>
      </c>
      <c r="K20" s="255">
        <v>28498.5</v>
      </c>
      <c r="L20" s="255">
        <v>0</v>
      </c>
      <c r="M20" s="255">
        <v>0</v>
      </c>
      <c r="N20" s="255">
        <v>0</v>
      </c>
      <c r="O20" s="255">
        <v>6202</v>
      </c>
      <c r="P20" s="255">
        <v>0</v>
      </c>
      <c r="Q20" s="255">
        <v>55607.479999999996</v>
      </c>
      <c r="R20" s="255">
        <v>0</v>
      </c>
      <c r="S20" s="255">
        <v>209293.65000000002</v>
      </c>
      <c r="T20" s="255">
        <v>0</v>
      </c>
      <c r="U20" s="228">
        <v>0</v>
      </c>
      <c r="V20" s="228">
        <v>0</v>
      </c>
      <c r="W20" s="228">
        <v>0</v>
      </c>
      <c r="X20" s="228">
        <v>0</v>
      </c>
      <c r="Y20" s="228">
        <v>0</v>
      </c>
      <c r="Z20" s="228">
        <v>0</v>
      </c>
      <c r="AA20" s="228">
        <v>0</v>
      </c>
      <c r="AB20" s="228">
        <v>0</v>
      </c>
      <c r="AC20" s="228">
        <v>0</v>
      </c>
      <c r="AD20" s="228">
        <v>0</v>
      </c>
      <c r="AE20" s="228">
        <v>0</v>
      </c>
      <c r="AF20" s="228">
        <v>0</v>
      </c>
      <c r="AG20" s="228">
        <v>0</v>
      </c>
      <c r="AH20" s="228">
        <v>0</v>
      </c>
      <c r="AI20" s="228">
        <v>0</v>
      </c>
      <c r="AJ20" s="228">
        <v>0</v>
      </c>
      <c r="AK20" s="228">
        <v>0</v>
      </c>
      <c r="AL20" s="228">
        <v>0</v>
      </c>
      <c r="AM20" s="228">
        <v>0</v>
      </c>
      <c r="AN20" s="228">
        <v>0</v>
      </c>
      <c r="AO20" s="228">
        <v>0</v>
      </c>
      <c r="AP20" s="228">
        <v>0</v>
      </c>
      <c r="AQ20" s="228">
        <v>0</v>
      </c>
      <c r="AR20" s="228">
        <v>0</v>
      </c>
      <c r="AS20" s="228">
        <v>0</v>
      </c>
      <c r="AT20" s="228">
        <v>0</v>
      </c>
      <c r="AU20" s="228">
        <v>0</v>
      </c>
      <c r="AV20" s="228">
        <v>0</v>
      </c>
      <c r="AW20" s="228">
        <v>0</v>
      </c>
      <c r="AX20" s="228">
        <v>0</v>
      </c>
      <c r="AY20" s="228">
        <v>0</v>
      </c>
      <c r="AZ20" s="228">
        <v>0</v>
      </c>
      <c r="BA20" s="228">
        <v>0</v>
      </c>
      <c r="BB20" s="228">
        <v>0</v>
      </c>
      <c r="BC20" s="228">
        <v>0</v>
      </c>
      <c r="BD20" s="228">
        <v>0</v>
      </c>
      <c r="BE20" s="229">
        <f t="shared" si="0"/>
        <v>381734.0942299058</v>
      </c>
      <c r="BF20" s="229">
        <f t="shared" si="1"/>
        <v>0</v>
      </c>
    </row>
    <row r="21" spans="1:58" ht="31.5">
      <c r="A21" s="226">
        <v>10</v>
      </c>
      <c r="B21" s="227" t="s">
        <v>800</v>
      </c>
      <c r="C21" s="255">
        <v>29679489.280000005</v>
      </c>
      <c r="D21" s="255">
        <v>0</v>
      </c>
      <c r="E21" s="255">
        <v>63771476</v>
      </c>
      <c r="F21" s="255">
        <v>0</v>
      </c>
      <c r="G21" s="255">
        <v>22974160.340000022</v>
      </c>
      <c r="H21" s="255">
        <v>0</v>
      </c>
      <c r="I21" s="255">
        <v>23626774.230341576</v>
      </c>
      <c r="J21" s="255">
        <v>0</v>
      </c>
      <c r="K21" s="255">
        <v>8654554.42</v>
      </c>
      <c r="L21" s="255">
        <v>213088.6</v>
      </c>
      <c r="M21" s="255">
        <v>36515618.39000001</v>
      </c>
      <c r="N21" s="255">
        <v>0</v>
      </c>
      <c r="O21" s="255">
        <v>32183056.194000002</v>
      </c>
      <c r="P21" s="255">
        <v>1921895.5399999993</v>
      </c>
      <c r="Q21" s="255">
        <v>40370420.36999999</v>
      </c>
      <c r="R21" s="255">
        <v>0</v>
      </c>
      <c r="S21" s="255">
        <v>16796074.829999972</v>
      </c>
      <c r="T21" s="255">
        <v>0</v>
      </c>
      <c r="U21" s="228">
        <v>13380683.68</v>
      </c>
      <c r="V21" s="228">
        <v>0</v>
      </c>
      <c r="W21" s="228">
        <v>13844007.6</v>
      </c>
      <c r="X21" s="228">
        <v>0</v>
      </c>
      <c r="Y21" s="228">
        <v>259085.37</v>
      </c>
      <c r="Z21" s="228">
        <v>0</v>
      </c>
      <c r="AA21" s="228">
        <v>4935591.645132357</v>
      </c>
      <c r="AB21" s="228">
        <v>0</v>
      </c>
      <c r="AC21" s="228">
        <v>0</v>
      </c>
      <c r="AD21" s="228">
        <v>0</v>
      </c>
      <c r="AE21" s="228">
        <v>0</v>
      </c>
      <c r="AF21" s="228">
        <v>0</v>
      </c>
      <c r="AG21" s="228">
        <v>1665240.2246901195</v>
      </c>
      <c r="AH21" s="228">
        <v>0</v>
      </c>
      <c r="AI21" s="228">
        <v>757247.2199999993</v>
      </c>
      <c r="AJ21" s="228">
        <v>0</v>
      </c>
      <c r="AK21" s="228">
        <v>0</v>
      </c>
      <c r="AL21" s="228">
        <v>0</v>
      </c>
      <c r="AM21" s="228">
        <v>0</v>
      </c>
      <c r="AN21" s="228">
        <v>0</v>
      </c>
      <c r="AO21" s="228">
        <v>0</v>
      </c>
      <c r="AP21" s="228">
        <v>0</v>
      </c>
      <c r="AQ21" s="228">
        <v>0</v>
      </c>
      <c r="AR21" s="228">
        <v>0</v>
      </c>
      <c r="AS21" s="228">
        <v>0</v>
      </c>
      <c r="AT21" s="228">
        <v>0</v>
      </c>
      <c r="AU21" s="228">
        <v>0</v>
      </c>
      <c r="AV21" s="228">
        <v>0</v>
      </c>
      <c r="AW21" s="228">
        <v>0</v>
      </c>
      <c r="AX21" s="228">
        <v>0</v>
      </c>
      <c r="AY21" s="228">
        <v>0</v>
      </c>
      <c r="AZ21" s="228">
        <v>0</v>
      </c>
      <c r="BA21" s="228">
        <v>371.91</v>
      </c>
      <c r="BB21" s="228">
        <v>0</v>
      </c>
      <c r="BC21" s="228">
        <v>0</v>
      </c>
      <c r="BD21" s="228">
        <v>0</v>
      </c>
      <c r="BE21" s="229">
        <f t="shared" si="0"/>
        <v>309413851.70416415</v>
      </c>
      <c r="BF21" s="229">
        <f t="shared" si="1"/>
        <v>2134984.139999999</v>
      </c>
    </row>
    <row r="22" spans="1:58" ht="15.75">
      <c r="A22" s="230" t="s">
        <v>801</v>
      </c>
      <c r="B22" s="227" t="s">
        <v>802</v>
      </c>
      <c r="C22" s="255">
        <v>29268883.750000004</v>
      </c>
      <c r="D22" s="255">
        <v>0</v>
      </c>
      <c r="E22" s="255">
        <v>63771476</v>
      </c>
      <c r="F22" s="255">
        <v>0</v>
      </c>
      <c r="G22" s="255">
        <v>22480868.78000002</v>
      </c>
      <c r="H22" s="255">
        <v>0</v>
      </c>
      <c r="I22" s="255">
        <v>23573147.024209984</v>
      </c>
      <c r="J22" s="255">
        <v>0</v>
      </c>
      <c r="K22" s="255">
        <v>8264690.949999999</v>
      </c>
      <c r="L22" s="255">
        <v>213088.6</v>
      </c>
      <c r="M22" s="255">
        <v>36486079.14000001</v>
      </c>
      <c r="N22" s="255">
        <v>0</v>
      </c>
      <c r="O22" s="255">
        <v>32145058.100853782</v>
      </c>
      <c r="P22" s="255">
        <v>1921895.5399999993</v>
      </c>
      <c r="Q22" s="255">
        <v>39787015.699999996</v>
      </c>
      <c r="R22" s="255">
        <v>0</v>
      </c>
      <c r="S22" s="255">
        <v>16258478.219999973</v>
      </c>
      <c r="T22" s="255">
        <v>0</v>
      </c>
      <c r="U22" s="228">
        <v>13083590</v>
      </c>
      <c r="V22" s="228">
        <v>0</v>
      </c>
      <c r="W22" s="228">
        <v>13841720.16</v>
      </c>
      <c r="X22" s="228">
        <v>0</v>
      </c>
      <c r="Y22" s="228">
        <v>259085.37</v>
      </c>
      <c r="Z22" s="228">
        <v>0</v>
      </c>
      <c r="AA22" s="228">
        <v>4926262.305132357</v>
      </c>
      <c r="AB22" s="228">
        <v>0</v>
      </c>
      <c r="AC22" s="228">
        <v>0</v>
      </c>
      <c r="AD22" s="228">
        <v>0</v>
      </c>
      <c r="AE22" s="228">
        <v>0</v>
      </c>
      <c r="AF22" s="228">
        <v>0</v>
      </c>
      <c r="AG22" s="228">
        <v>1359067.3737452244</v>
      </c>
      <c r="AH22" s="228">
        <v>0</v>
      </c>
      <c r="AI22" s="228">
        <v>757247.2199999993</v>
      </c>
      <c r="AJ22" s="228">
        <v>0</v>
      </c>
      <c r="AK22" s="228">
        <v>0</v>
      </c>
      <c r="AL22" s="228">
        <v>0</v>
      </c>
      <c r="AM22" s="228">
        <v>0</v>
      </c>
      <c r="AN22" s="228">
        <v>0</v>
      </c>
      <c r="AO22" s="228">
        <v>0</v>
      </c>
      <c r="AP22" s="228">
        <v>0</v>
      </c>
      <c r="AQ22" s="228">
        <v>0</v>
      </c>
      <c r="AR22" s="228">
        <v>0</v>
      </c>
      <c r="AS22" s="228">
        <v>0</v>
      </c>
      <c r="AT22" s="228">
        <v>0</v>
      </c>
      <c r="AU22" s="228">
        <v>0</v>
      </c>
      <c r="AV22" s="228">
        <v>0</v>
      </c>
      <c r="AW22" s="228">
        <v>0</v>
      </c>
      <c r="AX22" s="228">
        <v>0</v>
      </c>
      <c r="AY22" s="228">
        <v>0</v>
      </c>
      <c r="AZ22" s="228">
        <v>0</v>
      </c>
      <c r="BA22" s="228">
        <v>371.91</v>
      </c>
      <c r="BB22" s="228">
        <v>0</v>
      </c>
      <c r="BC22" s="228">
        <v>0</v>
      </c>
      <c r="BD22" s="228">
        <v>0</v>
      </c>
      <c r="BE22" s="229">
        <f t="shared" si="0"/>
        <v>306263042.00394136</v>
      </c>
      <c r="BF22" s="229">
        <f t="shared" si="1"/>
        <v>2134984.139999999</v>
      </c>
    </row>
    <row r="23" spans="1:58" ht="15.75">
      <c r="A23" s="230" t="s">
        <v>803</v>
      </c>
      <c r="B23" s="227" t="s">
        <v>804</v>
      </c>
      <c r="C23" s="255">
        <v>410605.5299999999</v>
      </c>
      <c r="D23" s="255">
        <v>0</v>
      </c>
      <c r="E23" s="255">
        <v>0</v>
      </c>
      <c r="F23" s="255">
        <v>0</v>
      </c>
      <c r="G23" s="255">
        <v>397100.6100000001</v>
      </c>
      <c r="H23" s="255">
        <v>0</v>
      </c>
      <c r="I23" s="255">
        <v>53627.20613159376</v>
      </c>
      <c r="J23" s="255">
        <v>0</v>
      </c>
      <c r="K23" s="255">
        <v>22634.48</v>
      </c>
      <c r="L23" s="255">
        <v>0</v>
      </c>
      <c r="M23" s="255">
        <v>0</v>
      </c>
      <c r="N23" s="255">
        <v>0</v>
      </c>
      <c r="O23" s="255">
        <v>14512.51</v>
      </c>
      <c r="P23" s="255">
        <v>0</v>
      </c>
      <c r="Q23" s="255">
        <v>0</v>
      </c>
      <c r="R23" s="255">
        <v>0</v>
      </c>
      <c r="S23" s="255">
        <v>56368.15999999999</v>
      </c>
      <c r="T23" s="255">
        <v>0</v>
      </c>
      <c r="U23" s="228">
        <v>4097.27</v>
      </c>
      <c r="V23" s="228">
        <v>0</v>
      </c>
      <c r="W23" s="228">
        <v>0</v>
      </c>
      <c r="X23" s="228">
        <v>0</v>
      </c>
      <c r="Y23" s="228">
        <v>0</v>
      </c>
      <c r="Z23" s="228">
        <v>0</v>
      </c>
      <c r="AA23" s="228">
        <v>0</v>
      </c>
      <c r="AB23" s="228">
        <v>0</v>
      </c>
      <c r="AC23" s="228">
        <v>0</v>
      </c>
      <c r="AD23" s="228">
        <v>0</v>
      </c>
      <c r="AE23" s="228">
        <v>0</v>
      </c>
      <c r="AF23" s="228">
        <v>0</v>
      </c>
      <c r="AG23" s="228">
        <v>0</v>
      </c>
      <c r="AH23" s="228">
        <v>0</v>
      </c>
      <c r="AI23" s="228">
        <v>0</v>
      </c>
      <c r="AJ23" s="228">
        <v>0</v>
      </c>
      <c r="AK23" s="228">
        <v>0</v>
      </c>
      <c r="AL23" s="228">
        <v>0</v>
      </c>
      <c r="AM23" s="228">
        <v>0</v>
      </c>
      <c r="AN23" s="228">
        <v>0</v>
      </c>
      <c r="AO23" s="228">
        <v>0</v>
      </c>
      <c r="AP23" s="228">
        <v>0</v>
      </c>
      <c r="AQ23" s="228">
        <v>0</v>
      </c>
      <c r="AR23" s="228">
        <v>0</v>
      </c>
      <c r="AS23" s="228">
        <v>0</v>
      </c>
      <c r="AT23" s="228">
        <v>0</v>
      </c>
      <c r="AU23" s="228">
        <v>0</v>
      </c>
      <c r="AV23" s="228">
        <v>0</v>
      </c>
      <c r="AW23" s="228">
        <v>0</v>
      </c>
      <c r="AX23" s="228">
        <v>0</v>
      </c>
      <c r="AY23" s="228">
        <v>0</v>
      </c>
      <c r="AZ23" s="228">
        <v>0</v>
      </c>
      <c r="BA23" s="228">
        <v>0</v>
      </c>
      <c r="BB23" s="228">
        <v>0</v>
      </c>
      <c r="BC23" s="228">
        <v>0</v>
      </c>
      <c r="BD23" s="228">
        <v>0</v>
      </c>
      <c r="BE23" s="229">
        <f t="shared" si="0"/>
        <v>958945.7661315938</v>
      </c>
      <c r="BF23" s="229">
        <f t="shared" si="1"/>
        <v>0</v>
      </c>
    </row>
    <row r="24" spans="1:58" ht="31.5">
      <c r="A24" s="230" t="s">
        <v>805</v>
      </c>
      <c r="B24" s="227" t="s">
        <v>806</v>
      </c>
      <c r="C24" s="255">
        <v>0</v>
      </c>
      <c r="D24" s="255">
        <v>0</v>
      </c>
      <c r="E24" s="255">
        <v>0</v>
      </c>
      <c r="F24" s="255">
        <v>0</v>
      </c>
      <c r="G24" s="255">
        <v>4836.72</v>
      </c>
      <c r="H24" s="255">
        <v>0</v>
      </c>
      <c r="I24" s="255">
        <v>0</v>
      </c>
      <c r="J24" s="255">
        <v>0</v>
      </c>
      <c r="K24" s="255">
        <v>0</v>
      </c>
      <c r="L24" s="255">
        <v>0</v>
      </c>
      <c r="M24" s="255">
        <v>29539.25</v>
      </c>
      <c r="N24" s="255">
        <v>0</v>
      </c>
      <c r="O24" s="255">
        <v>23485.58314621955</v>
      </c>
      <c r="P24" s="255">
        <v>0</v>
      </c>
      <c r="Q24" s="255">
        <v>314713.05</v>
      </c>
      <c r="R24" s="255">
        <v>0</v>
      </c>
      <c r="S24" s="255">
        <v>0</v>
      </c>
      <c r="T24" s="255">
        <v>0</v>
      </c>
      <c r="U24" s="228">
        <v>0</v>
      </c>
      <c r="V24" s="228">
        <v>0</v>
      </c>
      <c r="W24" s="228">
        <v>0</v>
      </c>
      <c r="X24" s="228">
        <v>0</v>
      </c>
      <c r="Y24" s="228">
        <v>0</v>
      </c>
      <c r="Z24" s="228">
        <v>0</v>
      </c>
      <c r="AA24" s="228">
        <v>9329.34</v>
      </c>
      <c r="AB24" s="228">
        <v>0</v>
      </c>
      <c r="AC24" s="228">
        <v>0</v>
      </c>
      <c r="AD24" s="228">
        <v>0</v>
      </c>
      <c r="AE24" s="228">
        <v>0</v>
      </c>
      <c r="AF24" s="228">
        <v>0</v>
      </c>
      <c r="AG24" s="228">
        <v>3100.50677837966</v>
      </c>
      <c r="AH24" s="228">
        <v>0</v>
      </c>
      <c r="AI24" s="228">
        <v>0</v>
      </c>
      <c r="AJ24" s="228">
        <v>0</v>
      </c>
      <c r="AK24" s="228">
        <v>0</v>
      </c>
      <c r="AL24" s="228">
        <v>0</v>
      </c>
      <c r="AM24" s="228">
        <v>0</v>
      </c>
      <c r="AN24" s="228">
        <v>0</v>
      </c>
      <c r="AO24" s="228">
        <v>0</v>
      </c>
      <c r="AP24" s="228">
        <v>0</v>
      </c>
      <c r="AQ24" s="228">
        <v>0</v>
      </c>
      <c r="AR24" s="228">
        <v>0</v>
      </c>
      <c r="AS24" s="228">
        <v>0</v>
      </c>
      <c r="AT24" s="228">
        <v>0</v>
      </c>
      <c r="AU24" s="228">
        <v>0</v>
      </c>
      <c r="AV24" s="228">
        <v>0</v>
      </c>
      <c r="AW24" s="228">
        <v>0</v>
      </c>
      <c r="AX24" s="228">
        <v>0</v>
      </c>
      <c r="AY24" s="228">
        <v>0</v>
      </c>
      <c r="AZ24" s="228">
        <v>0</v>
      </c>
      <c r="BA24" s="228">
        <v>0</v>
      </c>
      <c r="BB24" s="228">
        <v>0</v>
      </c>
      <c r="BC24" s="228">
        <v>0</v>
      </c>
      <c r="BD24" s="228">
        <v>0</v>
      </c>
      <c r="BE24" s="229">
        <f t="shared" si="0"/>
        <v>385004.4499245992</v>
      </c>
      <c r="BF24" s="229">
        <f t="shared" si="1"/>
        <v>0</v>
      </c>
    </row>
    <row r="25" spans="1:58" ht="15.75">
      <c r="A25" s="230" t="s">
        <v>807</v>
      </c>
      <c r="B25" s="227" t="s">
        <v>808</v>
      </c>
      <c r="C25" s="255">
        <v>0</v>
      </c>
      <c r="D25" s="255">
        <v>0</v>
      </c>
      <c r="E25" s="255">
        <v>0</v>
      </c>
      <c r="F25" s="255">
        <v>0</v>
      </c>
      <c r="G25" s="255">
        <v>91354.23000000001</v>
      </c>
      <c r="H25" s="255">
        <v>0</v>
      </c>
      <c r="I25" s="255">
        <v>0</v>
      </c>
      <c r="J25" s="255">
        <v>0</v>
      </c>
      <c r="K25" s="255">
        <v>367228.99000000005</v>
      </c>
      <c r="L25" s="255">
        <v>0</v>
      </c>
      <c r="M25" s="255">
        <v>0</v>
      </c>
      <c r="N25" s="255">
        <v>0</v>
      </c>
      <c r="O25" s="255">
        <v>-9.276845958083868E-11</v>
      </c>
      <c r="P25" s="255">
        <v>0</v>
      </c>
      <c r="Q25" s="255">
        <v>268691.62</v>
      </c>
      <c r="R25" s="255">
        <v>0</v>
      </c>
      <c r="S25" s="255">
        <v>481228.44999999995</v>
      </c>
      <c r="T25" s="255">
        <v>0</v>
      </c>
      <c r="U25" s="228">
        <v>292996.41000000003</v>
      </c>
      <c r="V25" s="228">
        <v>0</v>
      </c>
      <c r="W25" s="228">
        <v>2287.44</v>
      </c>
      <c r="X25" s="228">
        <v>0</v>
      </c>
      <c r="Y25" s="228">
        <v>0</v>
      </c>
      <c r="Z25" s="228">
        <v>0</v>
      </c>
      <c r="AA25" s="228">
        <v>0</v>
      </c>
      <c r="AB25" s="228">
        <v>0</v>
      </c>
      <c r="AC25" s="228">
        <v>0</v>
      </c>
      <c r="AD25" s="228">
        <v>0</v>
      </c>
      <c r="AE25" s="228">
        <v>0</v>
      </c>
      <c r="AF25" s="228">
        <v>0</v>
      </c>
      <c r="AG25" s="228">
        <v>303072.3441665154</v>
      </c>
      <c r="AH25" s="228">
        <v>0</v>
      </c>
      <c r="AI25" s="228">
        <v>0</v>
      </c>
      <c r="AJ25" s="228">
        <v>0</v>
      </c>
      <c r="AK25" s="228">
        <v>0</v>
      </c>
      <c r="AL25" s="228">
        <v>0</v>
      </c>
      <c r="AM25" s="228">
        <v>0</v>
      </c>
      <c r="AN25" s="228">
        <v>0</v>
      </c>
      <c r="AO25" s="228">
        <v>0</v>
      </c>
      <c r="AP25" s="228">
        <v>0</v>
      </c>
      <c r="AQ25" s="228">
        <v>0</v>
      </c>
      <c r="AR25" s="228">
        <v>0</v>
      </c>
      <c r="AS25" s="228">
        <v>0</v>
      </c>
      <c r="AT25" s="228">
        <v>0</v>
      </c>
      <c r="AU25" s="228">
        <v>0</v>
      </c>
      <c r="AV25" s="228">
        <v>0</v>
      </c>
      <c r="AW25" s="228">
        <v>0</v>
      </c>
      <c r="AX25" s="228">
        <v>0</v>
      </c>
      <c r="AY25" s="228">
        <v>0</v>
      </c>
      <c r="AZ25" s="228">
        <v>0</v>
      </c>
      <c r="BA25" s="228">
        <v>0</v>
      </c>
      <c r="BB25" s="228">
        <v>0</v>
      </c>
      <c r="BC25" s="228">
        <v>0</v>
      </c>
      <c r="BD25" s="228">
        <v>0</v>
      </c>
      <c r="BE25" s="229">
        <f t="shared" si="0"/>
        <v>1806859.4841665155</v>
      </c>
      <c r="BF25" s="229">
        <f t="shared" si="1"/>
        <v>0</v>
      </c>
    </row>
    <row r="26" spans="1:58" ht="31.5">
      <c r="A26" s="226">
        <v>11</v>
      </c>
      <c r="B26" s="227" t="s">
        <v>809</v>
      </c>
      <c r="C26" s="255">
        <v>156707.19999999998</v>
      </c>
      <c r="D26" s="255">
        <v>0</v>
      </c>
      <c r="E26" s="255">
        <v>0</v>
      </c>
      <c r="F26" s="255">
        <v>0</v>
      </c>
      <c r="G26" s="255">
        <v>46594.21</v>
      </c>
      <c r="H26" s="255">
        <v>42347.49</v>
      </c>
      <c r="I26" s="255">
        <v>0</v>
      </c>
      <c r="J26" s="255">
        <v>0</v>
      </c>
      <c r="K26" s="255">
        <v>0</v>
      </c>
      <c r="L26" s="255">
        <v>0</v>
      </c>
      <c r="M26" s="255">
        <v>0</v>
      </c>
      <c r="N26" s="255">
        <v>0</v>
      </c>
      <c r="O26" s="255">
        <v>0</v>
      </c>
      <c r="P26" s="255">
        <v>0</v>
      </c>
      <c r="Q26" s="255">
        <v>0</v>
      </c>
      <c r="R26" s="255">
        <v>0</v>
      </c>
      <c r="S26" s="255">
        <v>0</v>
      </c>
      <c r="T26" s="255">
        <v>0</v>
      </c>
      <c r="U26" s="228">
        <v>0</v>
      </c>
      <c r="V26" s="228">
        <v>0</v>
      </c>
      <c r="W26" s="228">
        <v>0</v>
      </c>
      <c r="X26" s="228">
        <v>0</v>
      </c>
      <c r="Y26" s="228">
        <v>0</v>
      </c>
      <c r="Z26" s="228">
        <v>0</v>
      </c>
      <c r="AA26" s="228">
        <v>0</v>
      </c>
      <c r="AB26" s="228">
        <v>0</v>
      </c>
      <c r="AC26" s="228">
        <v>0</v>
      </c>
      <c r="AD26" s="228">
        <v>0</v>
      </c>
      <c r="AE26" s="228">
        <v>0</v>
      </c>
      <c r="AF26" s="228">
        <v>0</v>
      </c>
      <c r="AG26" s="228">
        <v>0</v>
      </c>
      <c r="AH26" s="228">
        <v>0</v>
      </c>
      <c r="AI26" s="228">
        <v>0</v>
      </c>
      <c r="AJ26" s="228">
        <v>0</v>
      </c>
      <c r="AK26" s="228">
        <v>0</v>
      </c>
      <c r="AL26" s="228">
        <v>0</v>
      </c>
      <c r="AM26" s="228">
        <v>0</v>
      </c>
      <c r="AN26" s="228">
        <v>0</v>
      </c>
      <c r="AO26" s="228">
        <v>0</v>
      </c>
      <c r="AP26" s="228">
        <v>0</v>
      </c>
      <c r="AQ26" s="228">
        <v>0</v>
      </c>
      <c r="AR26" s="228">
        <v>0</v>
      </c>
      <c r="AS26" s="228">
        <v>0</v>
      </c>
      <c r="AT26" s="228">
        <v>0</v>
      </c>
      <c r="AU26" s="228">
        <v>0</v>
      </c>
      <c r="AV26" s="228">
        <v>0</v>
      </c>
      <c r="AW26" s="228">
        <v>0</v>
      </c>
      <c r="AX26" s="228">
        <v>0</v>
      </c>
      <c r="AY26" s="228">
        <v>0</v>
      </c>
      <c r="AZ26" s="228">
        <v>0</v>
      </c>
      <c r="BA26" s="228">
        <v>0</v>
      </c>
      <c r="BB26" s="228">
        <v>0</v>
      </c>
      <c r="BC26" s="228">
        <v>0</v>
      </c>
      <c r="BD26" s="228">
        <v>0</v>
      </c>
      <c r="BE26" s="229">
        <f t="shared" si="0"/>
        <v>203301.40999999997</v>
      </c>
      <c r="BF26" s="229">
        <f t="shared" si="1"/>
        <v>42347.49</v>
      </c>
    </row>
    <row r="27" spans="1:58" ht="47.25">
      <c r="A27" s="226">
        <v>12</v>
      </c>
      <c r="B27" s="227" t="s">
        <v>810</v>
      </c>
      <c r="C27" s="255">
        <v>0</v>
      </c>
      <c r="D27" s="255">
        <v>0</v>
      </c>
      <c r="E27" s="255">
        <v>28</v>
      </c>
      <c r="F27" s="255">
        <v>0</v>
      </c>
      <c r="G27" s="255">
        <v>0</v>
      </c>
      <c r="H27" s="255">
        <v>0</v>
      </c>
      <c r="I27" s="255">
        <v>0</v>
      </c>
      <c r="J27" s="255">
        <v>0</v>
      </c>
      <c r="K27" s="255">
        <v>0</v>
      </c>
      <c r="L27" s="255">
        <v>0</v>
      </c>
      <c r="M27" s="255">
        <v>0</v>
      </c>
      <c r="N27" s="255">
        <v>0</v>
      </c>
      <c r="O27" s="255">
        <v>0</v>
      </c>
      <c r="P27" s="255">
        <v>0</v>
      </c>
      <c r="Q27" s="255">
        <v>0</v>
      </c>
      <c r="R27" s="255">
        <v>0</v>
      </c>
      <c r="S27" s="255">
        <v>0</v>
      </c>
      <c r="T27" s="255">
        <v>0</v>
      </c>
      <c r="U27" s="228">
        <v>0</v>
      </c>
      <c r="V27" s="228">
        <v>0</v>
      </c>
      <c r="W27" s="228">
        <v>0</v>
      </c>
      <c r="X27" s="228">
        <v>0</v>
      </c>
      <c r="Y27" s="228">
        <v>0</v>
      </c>
      <c r="Z27" s="228">
        <v>0</v>
      </c>
      <c r="AA27" s="228">
        <v>0</v>
      </c>
      <c r="AB27" s="228">
        <v>0</v>
      </c>
      <c r="AC27" s="228">
        <v>0</v>
      </c>
      <c r="AD27" s="228">
        <v>0</v>
      </c>
      <c r="AE27" s="228">
        <v>0</v>
      </c>
      <c r="AF27" s="228">
        <v>0</v>
      </c>
      <c r="AG27" s="228">
        <v>0</v>
      </c>
      <c r="AH27" s="228">
        <v>0</v>
      </c>
      <c r="AI27" s="228">
        <v>0</v>
      </c>
      <c r="AJ27" s="228">
        <v>0</v>
      </c>
      <c r="AK27" s="228">
        <v>0</v>
      </c>
      <c r="AL27" s="228">
        <v>0</v>
      </c>
      <c r="AM27" s="228">
        <v>0</v>
      </c>
      <c r="AN27" s="228">
        <v>0</v>
      </c>
      <c r="AO27" s="228">
        <v>0</v>
      </c>
      <c r="AP27" s="228">
        <v>0</v>
      </c>
      <c r="AQ27" s="228">
        <v>0</v>
      </c>
      <c r="AR27" s="228">
        <v>0</v>
      </c>
      <c r="AS27" s="228">
        <v>0</v>
      </c>
      <c r="AT27" s="228">
        <v>0</v>
      </c>
      <c r="AU27" s="228">
        <v>0</v>
      </c>
      <c r="AV27" s="228">
        <v>0</v>
      </c>
      <c r="AW27" s="228">
        <v>0</v>
      </c>
      <c r="AX27" s="228">
        <v>0</v>
      </c>
      <c r="AY27" s="228">
        <v>0</v>
      </c>
      <c r="AZ27" s="228">
        <v>0</v>
      </c>
      <c r="BA27" s="228">
        <v>0</v>
      </c>
      <c r="BB27" s="228">
        <v>0</v>
      </c>
      <c r="BC27" s="228">
        <v>0</v>
      </c>
      <c r="BD27" s="228">
        <v>0</v>
      </c>
      <c r="BE27" s="229">
        <f t="shared" si="0"/>
        <v>28</v>
      </c>
      <c r="BF27" s="229">
        <f t="shared" si="1"/>
        <v>0</v>
      </c>
    </row>
    <row r="28" spans="1:58" ht="15.75">
      <c r="A28" s="226">
        <v>13</v>
      </c>
      <c r="B28" s="227" t="s">
        <v>811</v>
      </c>
      <c r="C28" s="255">
        <v>2160201.2799999993</v>
      </c>
      <c r="D28" s="255">
        <v>4163.48</v>
      </c>
      <c r="E28" s="255">
        <v>109426</v>
      </c>
      <c r="F28" s="255">
        <v>0</v>
      </c>
      <c r="G28" s="255">
        <v>188871.54</v>
      </c>
      <c r="H28" s="255">
        <v>58667.92</v>
      </c>
      <c r="I28" s="255">
        <v>274485.9728270423</v>
      </c>
      <c r="J28" s="255">
        <v>0</v>
      </c>
      <c r="K28" s="255">
        <v>1937728.0399999996</v>
      </c>
      <c r="L28" s="255">
        <v>0</v>
      </c>
      <c r="M28" s="255">
        <v>200</v>
      </c>
      <c r="N28" s="255">
        <v>0</v>
      </c>
      <c r="O28" s="255">
        <v>1606393.98</v>
      </c>
      <c r="P28" s="255">
        <v>0</v>
      </c>
      <c r="Q28" s="255">
        <v>69906.08</v>
      </c>
      <c r="R28" s="255">
        <v>0</v>
      </c>
      <c r="S28" s="255">
        <v>399102.3</v>
      </c>
      <c r="T28" s="255">
        <v>0</v>
      </c>
      <c r="U28" s="228">
        <v>324473.3900000001</v>
      </c>
      <c r="V28" s="228">
        <v>0</v>
      </c>
      <c r="W28" s="228">
        <v>166.8</v>
      </c>
      <c r="X28" s="228">
        <v>0</v>
      </c>
      <c r="Y28" s="228">
        <v>4789.62</v>
      </c>
      <c r="Z28" s="228">
        <v>0</v>
      </c>
      <c r="AA28" s="228">
        <v>27975.615380035408</v>
      </c>
      <c r="AB28" s="228">
        <v>0</v>
      </c>
      <c r="AC28" s="228">
        <v>0</v>
      </c>
      <c r="AD28" s="228">
        <v>0</v>
      </c>
      <c r="AE28" s="228">
        <v>0</v>
      </c>
      <c r="AF28" s="228">
        <v>0</v>
      </c>
      <c r="AG28" s="228">
        <v>21418.41826391895</v>
      </c>
      <c r="AH28" s="228">
        <v>0</v>
      </c>
      <c r="AI28" s="228">
        <v>3257</v>
      </c>
      <c r="AJ28" s="228">
        <v>0</v>
      </c>
      <c r="AK28" s="228">
        <v>0</v>
      </c>
      <c r="AL28" s="228">
        <v>0</v>
      </c>
      <c r="AM28" s="228">
        <v>0</v>
      </c>
      <c r="AN28" s="228">
        <v>0</v>
      </c>
      <c r="AO28" s="228">
        <v>0</v>
      </c>
      <c r="AP28" s="228">
        <v>0</v>
      </c>
      <c r="AQ28" s="228">
        <v>0</v>
      </c>
      <c r="AR28" s="228">
        <v>0</v>
      </c>
      <c r="AS28" s="228">
        <v>0</v>
      </c>
      <c r="AT28" s="228">
        <v>0</v>
      </c>
      <c r="AU28" s="228">
        <v>1417.62</v>
      </c>
      <c r="AV28" s="228">
        <v>0</v>
      </c>
      <c r="AW28" s="228">
        <v>0</v>
      </c>
      <c r="AX28" s="228">
        <v>0</v>
      </c>
      <c r="AY28" s="228">
        <v>0</v>
      </c>
      <c r="AZ28" s="228">
        <v>0</v>
      </c>
      <c r="BA28" s="228">
        <v>0</v>
      </c>
      <c r="BB28" s="228">
        <v>0</v>
      </c>
      <c r="BC28" s="228">
        <v>0</v>
      </c>
      <c r="BD28" s="228">
        <v>0</v>
      </c>
      <c r="BE28" s="229">
        <f t="shared" si="0"/>
        <v>7129813.656470995</v>
      </c>
      <c r="BF28" s="229">
        <f t="shared" si="1"/>
        <v>62831.399999999994</v>
      </c>
    </row>
    <row r="29" spans="1:58" ht="15.75">
      <c r="A29" s="226">
        <v>14</v>
      </c>
      <c r="B29" s="227" t="s">
        <v>812</v>
      </c>
      <c r="C29" s="255">
        <v>0</v>
      </c>
      <c r="D29" s="255">
        <v>0</v>
      </c>
      <c r="E29" s="255">
        <v>0</v>
      </c>
      <c r="F29" s="255">
        <v>0</v>
      </c>
      <c r="G29" s="255">
        <v>-806.01</v>
      </c>
      <c r="H29" s="255">
        <v>0</v>
      </c>
      <c r="I29" s="255">
        <v>101917.26</v>
      </c>
      <c r="J29" s="255">
        <v>0</v>
      </c>
      <c r="K29" s="255">
        <v>0</v>
      </c>
      <c r="L29" s="255">
        <v>0</v>
      </c>
      <c r="M29" s="255">
        <v>0</v>
      </c>
      <c r="N29" s="255">
        <v>0</v>
      </c>
      <c r="O29" s="255">
        <v>0</v>
      </c>
      <c r="P29" s="255">
        <v>0</v>
      </c>
      <c r="Q29" s="255">
        <v>0</v>
      </c>
      <c r="R29" s="255">
        <v>0</v>
      </c>
      <c r="S29" s="255">
        <v>0</v>
      </c>
      <c r="T29" s="255">
        <v>0</v>
      </c>
      <c r="U29" s="228">
        <v>0</v>
      </c>
      <c r="V29" s="228">
        <v>0</v>
      </c>
      <c r="W29" s="228">
        <v>0</v>
      </c>
      <c r="X29" s="228">
        <v>0</v>
      </c>
      <c r="Y29" s="228">
        <v>0</v>
      </c>
      <c r="Z29" s="228">
        <v>0</v>
      </c>
      <c r="AA29" s="228">
        <v>0</v>
      </c>
      <c r="AB29" s="228">
        <v>0</v>
      </c>
      <c r="AC29" s="228">
        <v>0</v>
      </c>
      <c r="AD29" s="228">
        <v>0</v>
      </c>
      <c r="AE29" s="228">
        <v>0</v>
      </c>
      <c r="AF29" s="228">
        <v>0</v>
      </c>
      <c r="AG29" s="228">
        <v>81.91931886695973</v>
      </c>
      <c r="AH29" s="228">
        <v>0</v>
      </c>
      <c r="AI29" s="228">
        <v>0</v>
      </c>
      <c r="AJ29" s="228">
        <v>0</v>
      </c>
      <c r="AK29" s="228">
        <v>1482969.11</v>
      </c>
      <c r="AL29" s="228">
        <v>0</v>
      </c>
      <c r="AM29" s="228">
        <v>0</v>
      </c>
      <c r="AN29" s="228">
        <v>0</v>
      </c>
      <c r="AO29" s="228">
        <v>0</v>
      </c>
      <c r="AP29" s="228">
        <v>0</v>
      </c>
      <c r="AQ29" s="228">
        <v>0</v>
      </c>
      <c r="AR29" s="228">
        <v>0</v>
      </c>
      <c r="AS29" s="228">
        <v>0</v>
      </c>
      <c r="AT29" s="228">
        <v>0</v>
      </c>
      <c r="AU29" s="228">
        <v>0</v>
      </c>
      <c r="AV29" s="228">
        <v>0</v>
      </c>
      <c r="AW29" s="228">
        <v>0</v>
      </c>
      <c r="AX29" s="228">
        <v>0</v>
      </c>
      <c r="AY29" s="228">
        <v>0</v>
      </c>
      <c r="AZ29" s="228">
        <v>0</v>
      </c>
      <c r="BA29" s="228">
        <v>0</v>
      </c>
      <c r="BB29" s="228">
        <v>0</v>
      </c>
      <c r="BC29" s="228">
        <v>0</v>
      </c>
      <c r="BD29" s="228">
        <v>0</v>
      </c>
      <c r="BE29" s="229">
        <f t="shared" si="0"/>
        <v>1584162.279318867</v>
      </c>
      <c r="BF29" s="229">
        <f t="shared" si="1"/>
        <v>0</v>
      </c>
    </row>
    <row r="30" spans="1:58" ht="15.75">
      <c r="A30" s="226">
        <v>15</v>
      </c>
      <c r="B30" s="227" t="s">
        <v>813</v>
      </c>
      <c r="C30" s="255">
        <v>0</v>
      </c>
      <c r="D30" s="255">
        <v>0</v>
      </c>
      <c r="E30" s="255">
        <v>0</v>
      </c>
      <c r="F30" s="255">
        <v>0</v>
      </c>
      <c r="G30" s="255">
        <v>0</v>
      </c>
      <c r="H30" s="255">
        <v>0</v>
      </c>
      <c r="I30" s="255">
        <v>0</v>
      </c>
      <c r="J30" s="255">
        <v>0</v>
      </c>
      <c r="K30" s="255">
        <v>52886.97</v>
      </c>
      <c r="L30" s="255">
        <v>0</v>
      </c>
      <c r="M30" s="255">
        <v>0</v>
      </c>
      <c r="N30" s="255">
        <v>0</v>
      </c>
      <c r="O30" s="255">
        <v>26200.09</v>
      </c>
      <c r="P30" s="255">
        <v>0</v>
      </c>
      <c r="Q30" s="255">
        <v>0</v>
      </c>
      <c r="R30" s="255">
        <v>0</v>
      </c>
      <c r="S30" s="255">
        <v>-2141.94</v>
      </c>
      <c r="T30" s="255">
        <v>0</v>
      </c>
      <c r="U30" s="228">
        <v>0</v>
      </c>
      <c r="V30" s="228">
        <v>0</v>
      </c>
      <c r="W30" s="228">
        <v>0</v>
      </c>
      <c r="X30" s="228">
        <v>0</v>
      </c>
      <c r="Y30" s="228">
        <v>0</v>
      </c>
      <c r="Z30" s="228">
        <v>0</v>
      </c>
      <c r="AA30" s="228">
        <v>0</v>
      </c>
      <c r="AB30" s="228">
        <v>0</v>
      </c>
      <c r="AC30" s="228">
        <v>0</v>
      </c>
      <c r="AD30" s="228">
        <v>0</v>
      </c>
      <c r="AE30" s="228">
        <v>0</v>
      </c>
      <c r="AF30" s="228">
        <v>0</v>
      </c>
      <c r="AG30" s="228">
        <v>2282.7699002918853</v>
      </c>
      <c r="AH30" s="228">
        <v>0</v>
      </c>
      <c r="AI30" s="228">
        <v>0</v>
      </c>
      <c r="AJ30" s="228">
        <v>0</v>
      </c>
      <c r="AK30" s="228">
        <v>0</v>
      </c>
      <c r="AL30" s="228">
        <v>0</v>
      </c>
      <c r="AM30" s="228">
        <v>0</v>
      </c>
      <c r="AN30" s="228">
        <v>0</v>
      </c>
      <c r="AO30" s="228">
        <v>0</v>
      </c>
      <c r="AP30" s="228">
        <v>0</v>
      </c>
      <c r="AQ30" s="228">
        <v>0</v>
      </c>
      <c r="AR30" s="228">
        <v>0</v>
      </c>
      <c r="AS30" s="228">
        <v>0</v>
      </c>
      <c r="AT30" s="228">
        <v>0</v>
      </c>
      <c r="AU30" s="228">
        <v>0</v>
      </c>
      <c r="AV30" s="228">
        <v>0</v>
      </c>
      <c r="AW30" s="228">
        <v>0</v>
      </c>
      <c r="AX30" s="228">
        <v>0</v>
      </c>
      <c r="AY30" s="228">
        <v>0</v>
      </c>
      <c r="AZ30" s="228">
        <v>0</v>
      </c>
      <c r="BA30" s="228">
        <v>0</v>
      </c>
      <c r="BB30" s="228">
        <v>0</v>
      </c>
      <c r="BC30" s="228">
        <v>0</v>
      </c>
      <c r="BD30" s="228">
        <v>0</v>
      </c>
      <c r="BE30" s="229">
        <f t="shared" si="0"/>
        <v>79227.88990029188</v>
      </c>
      <c r="BF30" s="229">
        <f t="shared" si="1"/>
        <v>0</v>
      </c>
    </row>
    <row r="31" spans="1:58" ht="15.75">
      <c r="A31" s="226">
        <v>16</v>
      </c>
      <c r="B31" s="227" t="s">
        <v>814</v>
      </c>
      <c r="C31" s="255">
        <v>37480.89</v>
      </c>
      <c r="D31" s="255">
        <v>0</v>
      </c>
      <c r="E31" s="255">
        <v>323</v>
      </c>
      <c r="F31" s="255">
        <v>0</v>
      </c>
      <c r="G31" s="255">
        <v>0</v>
      </c>
      <c r="H31" s="255">
        <v>0</v>
      </c>
      <c r="I31" s="255">
        <v>-32850.86713662531</v>
      </c>
      <c r="J31" s="255">
        <v>0</v>
      </c>
      <c r="K31" s="255">
        <v>374465.23999999993</v>
      </c>
      <c r="L31" s="255">
        <v>0</v>
      </c>
      <c r="M31" s="255">
        <v>6087.88</v>
      </c>
      <c r="N31" s="255">
        <v>0</v>
      </c>
      <c r="O31" s="255">
        <v>0</v>
      </c>
      <c r="P31" s="255">
        <v>0</v>
      </c>
      <c r="Q31" s="255">
        <v>278790.83</v>
      </c>
      <c r="R31" s="255">
        <v>0</v>
      </c>
      <c r="S31" s="255">
        <v>86013.45000000013</v>
      </c>
      <c r="T31" s="255">
        <v>0</v>
      </c>
      <c r="U31" s="228">
        <v>12544.779999999999</v>
      </c>
      <c r="V31" s="228">
        <v>0</v>
      </c>
      <c r="W31" s="228">
        <v>0</v>
      </c>
      <c r="X31" s="228">
        <v>0</v>
      </c>
      <c r="Y31" s="228">
        <v>16941.34</v>
      </c>
      <c r="Z31" s="228">
        <v>0</v>
      </c>
      <c r="AA31" s="228">
        <v>0</v>
      </c>
      <c r="AB31" s="228">
        <v>0</v>
      </c>
      <c r="AC31" s="228">
        <v>1512</v>
      </c>
      <c r="AD31" s="228">
        <v>0</v>
      </c>
      <c r="AE31" s="228">
        <v>0</v>
      </c>
      <c r="AF31" s="228">
        <v>0</v>
      </c>
      <c r="AG31" s="228">
        <v>761.6041854291624</v>
      </c>
      <c r="AH31" s="228">
        <v>0</v>
      </c>
      <c r="AI31" s="228">
        <v>42135.27</v>
      </c>
      <c r="AJ31" s="228">
        <v>0</v>
      </c>
      <c r="AK31" s="228">
        <v>0</v>
      </c>
      <c r="AL31" s="228">
        <v>0</v>
      </c>
      <c r="AM31" s="228">
        <v>0</v>
      </c>
      <c r="AN31" s="228">
        <v>0</v>
      </c>
      <c r="AO31" s="228">
        <v>0</v>
      </c>
      <c r="AP31" s="228">
        <v>0</v>
      </c>
      <c r="AQ31" s="228">
        <v>0</v>
      </c>
      <c r="AR31" s="228">
        <v>0</v>
      </c>
      <c r="AS31" s="228">
        <v>0</v>
      </c>
      <c r="AT31" s="228">
        <v>0</v>
      </c>
      <c r="AU31" s="228">
        <v>14073.27</v>
      </c>
      <c r="AV31" s="228">
        <v>0</v>
      </c>
      <c r="AW31" s="228">
        <v>0</v>
      </c>
      <c r="AX31" s="228">
        <v>0</v>
      </c>
      <c r="AY31" s="228">
        <v>0</v>
      </c>
      <c r="AZ31" s="228">
        <v>0</v>
      </c>
      <c r="BA31" s="228">
        <v>0</v>
      </c>
      <c r="BB31" s="228">
        <v>0</v>
      </c>
      <c r="BC31" s="228">
        <v>0</v>
      </c>
      <c r="BD31" s="228">
        <v>0</v>
      </c>
      <c r="BE31" s="229">
        <f t="shared" si="0"/>
        <v>838278.6870488039</v>
      </c>
      <c r="BF31" s="229">
        <f t="shared" si="1"/>
        <v>0</v>
      </c>
    </row>
    <row r="32" spans="1:58" ht="15.75">
      <c r="A32" s="226">
        <v>17</v>
      </c>
      <c r="B32" s="233" t="s">
        <v>815</v>
      </c>
      <c r="C32" s="255">
        <v>0</v>
      </c>
      <c r="D32" s="255">
        <v>0</v>
      </c>
      <c r="E32" s="255">
        <v>0</v>
      </c>
      <c r="F32" s="255">
        <v>0</v>
      </c>
      <c r="G32" s="255">
        <v>0</v>
      </c>
      <c r="H32" s="255">
        <v>0</v>
      </c>
      <c r="I32" s="255">
        <v>0</v>
      </c>
      <c r="J32" s="255">
        <v>0</v>
      </c>
      <c r="K32" s="255">
        <v>0</v>
      </c>
      <c r="L32" s="255">
        <v>0</v>
      </c>
      <c r="M32" s="255">
        <v>0</v>
      </c>
      <c r="N32" s="255">
        <v>0</v>
      </c>
      <c r="O32" s="255">
        <v>0</v>
      </c>
      <c r="P32" s="255">
        <v>0</v>
      </c>
      <c r="Q32" s="255">
        <v>0</v>
      </c>
      <c r="R32" s="255">
        <v>0</v>
      </c>
      <c r="S32" s="255">
        <v>0</v>
      </c>
      <c r="T32" s="255">
        <v>0</v>
      </c>
      <c r="U32" s="228">
        <v>0</v>
      </c>
      <c r="V32" s="228">
        <v>0</v>
      </c>
      <c r="W32" s="228">
        <v>0</v>
      </c>
      <c r="X32" s="228">
        <v>0</v>
      </c>
      <c r="Y32" s="228">
        <v>0</v>
      </c>
      <c r="Z32" s="228">
        <v>0</v>
      </c>
      <c r="AA32" s="228">
        <v>0</v>
      </c>
      <c r="AB32" s="228">
        <v>0</v>
      </c>
      <c r="AC32" s="228">
        <v>0</v>
      </c>
      <c r="AD32" s="228">
        <v>0</v>
      </c>
      <c r="AE32" s="228">
        <v>0</v>
      </c>
      <c r="AF32" s="228">
        <v>0</v>
      </c>
      <c r="AG32" s="228">
        <v>0</v>
      </c>
      <c r="AH32" s="228">
        <v>0</v>
      </c>
      <c r="AI32" s="228">
        <v>0</v>
      </c>
      <c r="AJ32" s="228">
        <v>0</v>
      </c>
      <c r="AK32" s="228">
        <v>0</v>
      </c>
      <c r="AL32" s="228">
        <v>0</v>
      </c>
      <c r="AM32" s="228">
        <v>0</v>
      </c>
      <c r="AN32" s="228">
        <v>0</v>
      </c>
      <c r="AO32" s="228">
        <v>0</v>
      </c>
      <c r="AP32" s="228">
        <v>0</v>
      </c>
      <c r="AQ32" s="228">
        <v>0</v>
      </c>
      <c r="AR32" s="228">
        <v>0</v>
      </c>
      <c r="AS32" s="228">
        <v>0</v>
      </c>
      <c r="AT32" s="228">
        <v>0</v>
      </c>
      <c r="AU32" s="228">
        <v>0</v>
      </c>
      <c r="AV32" s="228">
        <v>0</v>
      </c>
      <c r="AW32" s="228">
        <v>0</v>
      </c>
      <c r="AX32" s="228">
        <v>0</v>
      </c>
      <c r="AY32" s="228">
        <v>0</v>
      </c>
      <c r="AZ32" s="228">
        <v>0</v>
      </c>
      <c r="BA32" s="228">
        <v>0</v>
      </c>
      <c r="BB32" s="228">
        <v>0</v>
      </c>
      <c r="BC32" s="228">
        <v>0</v>
      </c>
      <c r="BD32" s="228">
        <v>0</v>
      </c>
      <c r="BE32" s="229">
        <f t="shared" si="0"/>
        <v>0</v>
      </c>
      <c r="BF32" s="229">
        <f t="shared" si="1"/>
        <v>0</v>
      </c>
    </row>
    <row r="33" spans="1:58" ht="15.75">
      <c r="A33" s="226">
        <v>18</v>
      </c>
      <c r="B33" s="234" t="s">
        <v>816</v>
      </c>
      <c r="C33" s="255">
        <v>249627.36000000002</v>
      </c>
      <c r="D33" s="255">
        <v>0</v>
      </c>
      <c r="E33" s="255">
        <v>166049</v>
      </c>
      <c r="F33" s="255">
        <v>0</v>
      </c>
      <c r="G33" s="255">
        <v>1189426.3100000008</v>
      </c>
      <c r="H33" s="255">
        <v>0</v>
      </c>
      <c r="I33" s="255">
        <v>407984.5012805384</v>
      </c>
      <c r="J33" s="255">
        <v>0</v>
      </c>
      <c r="K33" s="255">
        <v>1030398.2799999999</v>
      </c>
      <c r="L33" s="255">
        <v>0</v>
      </c>
      <c r="M33" s="255">
        <v>67963.08</v>
      </c>
      <c r="N33" s="255">
        <v>0</v>
      </c>
      <c r="O33" s="255">
        <v>367048.41199999995</v>
      </c>
      <c r="P33" s="255">
        <v>155.68</v>
      </c>
      <c r="Q33" s="255">
        <v>65472.44</v>
      </c>
      <c r="R33" s="255">
        <v>0</v>
      </c>
      <c r="S33" s="255">
        <v>696994.7699999998</v>
      </c>
      <c r="T33" s="255">
        <v>0</v>
      </c>
      <c r="U33" s="228">
        <v>4278.97</v>
      </c>
      <c r="V33" s="228">
        <v>0</v>
      </c>
      <c r="W33" s="228">
        <v>1977.7</v>
      </c>
      <c r="X33" s="228">
        <v>0</v>
      </c>
      <c r="Y33" s="228">
        <v>0</v>
      </c>
      <c r="Z33" s="228">
        <v>0</v>
      </c>
      <c r="AA33" s="228">
        <v>155.68</v>
      </c>
      <c r="AB33" s="228">
        <v>0</v>
      </c>
      <c r="AC33" s="228">
        <v>195068.68619059998</v>
      </c>
      <c r="AD33" s="228">
        <v>0</v>
      </c>
      <c r="AE33" s="228">
        <v>0</v>
      </c>
      <c r="AF33" s="228">
        <v>0</v>
      </c>
      <c r="AG33" s="228">
        <v>13220.927860005191</v>
      </c>
      <c r="AH33" s="228">
        <v>0</v>
      </c>
      <c r="AI33" s="228">
        <v>233723.03999999998</v>
      </c>
      <c r="AJ33" s="228">
        <v>0</v>
      </c>
      <c r="AK33" s="228">
        <v>0</v>
      </c>
      <c r="AL33" s="228">
        <v>0</v>
      </c>
      <c r="AM33" s="228">
        <v>0</v>
      </c>
      <c r="AN33" s="228">
        <v>0</v>
      </c>
      <c r="AO33" s="228">
        <v>0</v>
      </c>
      <c r="AP33" s="228">
        <v>0</v>
      </c>
      <c r="AQ33" s="228">
        <v>0</v>
      </c>
      <c r="AR33" s="228">
        <v>0</v>
      </c>
      <c r="AS33" s="228">
        <v>0</v>
      </c>
      <c r="AT33" s="228">
        <v>0</v>
      </c>
      <c r="AU33" s="228">
        <v>0</v>
      </c>
      <c r="AV33" s="228">
        <v>0</v>
      </c>
      <c r="AW33" s="228">
        <v>0</v>
      </c>
      <c r="AX33" s="228">
        <v>0</v>
      </c>
      <c r="AY33" s="228">
        <v>0</v>
      </c>
      <c r="AZ33" s="228">
        <v>0</v>
      </c>
      <c r="BA33" s="228">
        <v>0</v>
      </c>
      <c r="BB33" s="228">
        <v>0</v>
      </c>
      <c r="BC33" s="228">
        <v>0</v>
      </c>
      <c r="BD33" s="228">
        <v>0</v>
      </c>
      <c r="BE33" s="229">
        <f t="shared" si="0"/>
        <v>4689389.157331143</v>
      </c>
      <c r="BF33" s="229">
        <f t="shared" si="1"/>
        <v>155.68</v>
      </c>
    </row>
    <row r="34" spans="1:72" s="237" customFormat="1" ht="18" customHeight="1">
      <c r="A34" s="284" t="s">
        <v>38</v>
      </c>
      <c r="B34" s="285"/>
      <c r="C34" s="255">
        <v>80684658.61</v>
      </c>
      <c r="D34" s="255">
        <v>2943148.6499999994</v>
      </c>
      <c r="E34" s="255">
        <v>77132286</v>
      </c>
      <c r="F34" s="255">
        <v>0</v>
      </c>
      <c r="G34" s="255">
        <v>75473777.81000015</v>
      </c>
      <c r="H34" s="255">
        <v>593894.7200000001</v>
      </c>
      <c r="I34" s="255">
        <v>71716130.46231496</v>
      </c>
      <c r="J34" s="255">
        <v>10660.95</v>
      </c>
      <c r="K34" s="255">
        <v>60985583.88000001</v>
      </c>
      <c r="L34" s="255">
        <v>260341.34</v>
      </c>
      <c r="M34" s="255">
        <v>47815895.900000006</v>
      </c>
      <c r="N34" s="255">
        <v>0</v>
      </c>
      <c r="O34" s="255">
        <v>50187897.53699999</v>
      </c>
      <c r="P34" s="255">
        <v>3194832.8930932</v>
      </c>
      <c r="Q34" s="255">
        <v>46866451.839999996</v>
      </c>
      <c r="R34" s="255">
        <v>0</v>
      </c>
      <c r="S34" s="255">
        <v>47694316.94999994</v>
      </c>
      <c r="T34" s="255">
        <v>73884.93000000001</v>
      </c>
      <c r="U34" s="228">
        <v>28649948.7</v>
      </c>
      <c r="V34" s="228">
        <v>0</v>
      </c>
      <c r="W34" s="228">
        <v>15347178.71</v>
      </c>
      <c r="X34" s="228">
        <v>0</v>
      </c>
      <c r="Y34" s="228">
        <v>1029427.5</v>
      </c>
      <c r="Z34" s="228">
        <v>0</v>
      </c>
      <c r="AA34" s="228">
        <v>5524609.5699999975</v>
      </c>
      <c r="AB34" s="228">
        <v>0</v>
      </c>
      <c r="AC34" s="228">
        <v>6205959.145863972</v>
      </c>
      <c r="AD34" s="228">
        <v>0</v>
      </c>
      <c r="AE34" s="228">
        <v>5562051.06</v>
      </c>
      <c r="AF34" s="228">
        <v>0</v>
      </c>
      <c r="AG34" s="228">
        <v>5161579.276954601</v>
      </c>
      <c r="AH34" s="228">
        <v>0</v>
      </c>
      <c r="AI34" s="228">
        <v>2739731.3600000003</v>
      </c>
      <c r="AJ34" s="228">
        <v>0</v>
      </c>
      <c r="AK34" s="228">
        <v>1482969.11</v>
      </c>
      <c r="AL34" s="228">
        <v>0</v>
      </c>
      <c r="AM34" s="228">
        <v>1545448.1499998823</v>
      </c>
      <c r="AN34" s="228">
        <v>0</v>
      </c>
      <c r="AO34" s="228">
        <v>1493830.3300000008</v>
      </c>
      <c r="AP34" s="228">
        <v>0</v>
      </c>
      <c r="AQ34" s="228">
        <v>1101838.4300000002</v>
      </c>
      <c r="AR34" s="228">
        <v>0</v>
      </c>
      <c r="AS34" s="228">
        <v>415451</v>
      </c>
      <c r="AT34" s="228">
        <v>0</v>
      </c>
      <c r="AU34" s="228">
        <v>243347.02999999997</v>
      </c>
      <c r="AV34" s="228">
        <v>0</v>
      </c>
      <c r="AW34" s="228">
        <v>245610</v>
      </c>
      <c r="AX34" s="228">
        <v>0</v>
      </c>
      <c r="AY34" s="228">
        <v>207497.6399999975</v>
      </c>
      <c r="AZ34" s="228">
        <v>0</v>
      </c>
      <c r="BA34" s="228">
        <v>222360.04000000123</v>
      </c>
      <c r="BB34" s="228">
        <v>0</v>
      </c>
      <c r="BC34" s="228">
        <v>0</v>
      </c>
      <c r="BD34" s="228">
        <v>0</v>
      </c>
      <c r="BE34" s="229">
        <f t="shared" si="0"/>
        <v>635735836.0421336</v>
      </c>
      <c r="BF34" s="229">
        <f t="shared" si="1"/>
        <v>7076763.483093199</v>
      </c>
      <c r="BG34" s="235"/>
      <c r="BH34" s="236"/>
      <c r="BI34" s="236"/>
      <c r="BJ34" s="236"/>
      <c r="BK34" s="236"/>
      <c r="BL34" s="236"/>
      <c r="BM34" s="236"/>
      <c r="BN34" s="236"/>
      <c r="BO34" s="236"/>
      <c r="BP34" s="236"/>
      <c r="BQ34" s="236"/>
      <c r="BR34" s="236"/>
      <c r="BS34" s="236"/>
      <c r="BT34" s="236"/>
    </row>
    <row r="35" spans="1:72" s="238" customFormat="1" ht="15.75" customHeight="1">
      <c r="A35" s="289" t="s">
        <v>822</v>
      </c>
      <c r="B35" s="290"/>
      <c r="C35" s="277">
        <f>C34/$BE$34</f>
        <v>0.12691538534670962</v>
      </c>
      <c r="D35" s="278"/>
      <c r="E35" s="277">
        <f>E34/$BE$34</f>
        <v>0.1213275729117275</v>
      </c>
      <c r="F35" s="278"/>
      <c r="G35" s="277">
        <f>G34/$BE$34</f>
        <v>0.1187187720608503</v>
      </c>
      <c r="H35" s="278"/>
      <c r="I35" s="277">
        <f>I34/$BE$34</f>
        <v>0.11280806648999721</v>
      </c>
      <c r="J35" s="278"/>
      <c r="K35" s="277">
        <f>K34/$BE$34</f>
        <v>0.09592912719798004</v>
      </c>
      <c r="L35" s="278"/>
      <c r="M35" s="277">
        <f>M34/$BE$34</f>
        <v>0.07521346633168402</v>
      </c>
      <c r="N35" s="278"/>
      <c r="O35" s="277">
        <f>O34/$BE$34</f>
        <v>0.07894457837936601</v>
      </c>
      <c r="P35" s="278"/>
      <c r="Q35" s="277">
        <f>Q34/$BE$34</f>
        <v>0.07372000944885213</v>
      </c>
      <c r="R35" s="278"/>
      <c r="S35" s="277">
        <f>S34/$BE$34</f>
        <v>0.07502222502813101</v>
      </c>
      <c r="T35" s="278"/>
      <c r="U35" s="277">
        <f>U34/$BE$34</f>
        <v>0.045065807330233965</v>
      </c>
      <c r="V35" s="278"/>
      <c r="W35" s="277">
        <f>W34/$BE$34</f>
        <v>0.024140811072640024</v>
      </c>
      <c r="X35" s="278"/>
      <c r="Y35" s="277">
        <f>Y34/$BE$34</f>
        <v>0.0016192692650596062</v>
      </c>
      <c r="Z35" s="278"/>
      <c r="AA35" s="277">
        <f>AA34/$BE$34</f>
        <v>0.008690102487212711</v>
      </c>
      <c r="AB35" s="278"/>
      <c r="AC35" s="277">
        <f>AC34/$BE$34</f>
        <v>0.009761852005229213</v>
      </c>
      <c r="AD35" s="278"/>
      <c r="AE35" s="277">
        <f>AE34/$BE$34</f>
        <v>0.008748997216559888</v>
      </c>
      <c r="AF35" s="278"/>
      <c r="AG35" s="277">
        <f>AG34/$BE$34</f>
        <v>0.008119062957169076</v>
      </c>
      <c r="AH35" s="278"/>
      <c r="AI35" s="277">
        <f>AI34/$BE$34</f>
        <v>0.004309543688863914</v>
      </c>
      <c r="AJ35" s="278"/>
      <c r="AK35" s="277">
        <f>AK34/$BE$34</f>
        <v>0.002332681321274008</v>
      </c>
      <c r="AL35" s="278"/>
      <c r="AM35" s="277">
        <f>AM34/$BE$34</f>
        <v>0.0024309596256541018</v>
      </c>
      <c r="AN35" s="278"/>
      <c r="AO35" s="277">
        <f>AO34/$BE$34</f>
        <v>0.0023497658072888575</v>
      </c>
      <c r="AP35" s="278"/>
      <c r="AQ35" s="277">
        <f>AQ34/$BE$34</f>
        <v>0.001733170237593741</v>
      </c>
      <c r="AR35" s="278"/>
      <c r="AS35" s="277">
        <f>AS34/$BE$34</f>
        <v>0.0006534962738398561</v>
      </c>
      <c r="AT35" s="278"/>
      <c r="AU35" s="277">
        <f>AU34/$BE$34</f>
        <v>0.000382780104886005</v>
      </c>
      <c r="AV35" s="278"/>
      <c r="AW35" s="277">
        <f>AW34/$BE$34</f>
        <v>0.0003863397123073649</v>
      </c>
      <c r="AX35" s="278"/>
      <c r="AY35" s="277">
        <f>AY34/$BE$34</f>
        <v>0.00032638971760944675</v>
      </c>
      <c r="AZ35" s="278"/>
      <c r="BA35" s="277">
        <f>BA34/$BE$34</f>
        <v>0.00034976798128030063</v>
      </c>
      <c r="BB35" s="278"/>
      <c r="BC35" s="277">
        <f>BC34/$BE$34</f>
        <v>0</v>
      </c>
      <c r="BD35" s="278"/>
      <c r="BE35" s="282"/>
      <c r="BF35" s="283"/>
      <c r="BG35" s="217"/>
      <c r="BH35" s="217"/>
      <c r="BI35" s="217"/>
      <c r="BJ35" s="217"/>
      <c r="BK35" s="217"/>
      <c r="BL35" s="217"/>
      <c r="BM35" s="217"/>
      <c r="BN35" s="217"/>
      <c r="BO35" s="217"/>
      <c r="BP35" s="217"/>
      <c r="BQ35" s="217"/>
      <c r="BR35" s="217"/>
      <c r="BS35" s="217"/>
      <c r="BT35" s="217"/>
    </row>
    <row r="36" ht="18" customHeight="1">
      <c r="A36" s="239" t="s">
        <v>863</v>
      </c>
    </row>
    <row r="37" spans="3:58" ht="12.75">
      <c r="C37" s="381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1"/>
      <c r="Y37" s="381"/>
      <c r="Z37" s="381"/>
      <c r="AA37" s="381"/>
      <c r="AB37" s="381"/>
      <c r="AC37" s="381"/>
      <c r="AD37" s="381"/>
      <c r="AE37" s="381"/>
      <c r="AF37" s="381"/>
      <c r="AG37" s="381"/>
      <c r="AH37" s="381"/>
      <c r="AI37" s="381"/>
      <c r="AJ37" s="381"/>
      <c r="AK37" s="381"/>
      <c r="AL37" s="381"/>
      <c r="AM37" s="381"/>
      <c r="AN37" s="381"/>
      <c r="AO37" s="381"/>
      <c r="AP37" s="381"/>
      <c r="AQ37" s="381"/>
      <c r="AR37" s="381"/>
      <c r="AS37" s="381"/>
      <c r="AT37" s="381"/>
      <c r="AU37" s="381"/>
      <c r="AV37" s="381"/>
      <c r="AW37" s="381"/>
      <c r="AX37" s="381"/>
      <c r="AY37" s="381"/>
      <c r="AZ37" s="381"/>
      <c r="BA37" s="381"/>
      <c r="BB37" s="381"/>
      <c r="BC37" s="381"/>
      <c r="BD37" s="381"/>
      <c r="BE37" s="381"/>
      <c r="BF37" s="381"/>
    </row>
    <row r="38" spans="3:58" ht="12.75">
      <c r="C38" s="381"/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381"/>
      <c r="R38" s="381"/>
      <c r="S38" s="381"/>
      <c r="T38" s="381"/>
      <c r="U38" s="381"/>
      <c r="V38" s="381"/>
      <c r="W38" s="381"/>
      <c r="X38" s="381"/>
      <c r="Y38" s="381"/>
      <c r="Z38" s="381"/>
      <c r="AA38" s="381"/>
      <c r="AB38" s="381"/>
      <c r="AC38" s="381"/>
      <c r="AD38" s="381"/>
      <c r="AE38" s="381"/>
      <c r="AF38" s="381"/>
      <c r="AG38" s="381"/>
      <c r="AH38" s="381"/>
      <c r="AI38" s="381"/>
      <c r="AJ38" s="381"/>
      <c r="AK38" s="381"/>
      <c r="AL38" s="381"/>
      <c r="AM38" s="381"/>
      <c r="AN38" s="381"/>
      <c r="AO38" s="381"/>
      <c r="AP38" s="381"/>
      <c r="AQ38" s="381"/>
      <c r="AR38" s="381"/>
      <c r="AS38" s="381"/>
      <c r="AT38" s="381"/>
      <c r="AU38" s="381"/>
      <c r="AV38" s="381"/>
      <c r="AW38" s="381"/>
      <c r="AX38" s="381"/>
      <c r="AY38" s="381"/>
      <c r="AZ38" s="381"/>
      <c r="BA38" s="381"/>
      <c r="BB38" s="381"/>
      <c r="BC38" s="381"/>
      <c r="BD38" s="381"/>
      <c r="BE38" s="381"/>
      <c r="BF38" s="381"/>
    </row>
    <row r="40" spans="11:12" ht="12.75">
      <c r="K40" s="240"/>
      <c r="L40" s="241"/>
    </row>
    <row r="41" spans="11:12" ht="12.75">
      <c r="K41" s="240"/>
      <c r="L41" s="241"/>
    </row>
    <row r="42" spans="11:12" ht="12.75">
      <c r="K42" s="240"/>
      <c r="L42" s="241"/>
    </row>
    <row r="43" spans="11:12" ht="12.75">
      <c r="K43" s="240"/>
      <c r="L43" s="241"/>
    </row>
    <row r="44" spans="11:17" ht="12.75">
      <c r="K44" s="240"/>
      <c r="L44" s="241"/>
      <c r="O44" s="241"/>
      <c r="P44" s="240"/>
      <c r="Q44" s="243"/>
    </row>
    <row r="45" spans="11:17" ht="12.75">
      <c r="K45" s="240"/>
      <c r="L45" s="241"/>
      <c r="O45" s="241"/>
      <c r="P45" s="240"/>
      <c r="Q45" s="243"/>
    </row>
    <row r="46" spans="11:17" ht="12.75">
      <c r="K46" s="240"/>
      <c r="L46" s="241"/>
      <c r="O46" s="241"/>
      <c r="P46" s="240"/>
      <c r="Q46" s="243"/>
    </row>
    <row r="47" spans="11:17" ht="12.75">
      <c r="K47" s="240"/>
      <c r="L47" s="241"/>
      <c r="O47" s="241"/>
      <c r="P47" s="240"/>
      <c r="Q47" s="243"/>
    </row>
    <row r="48" spans="11:17" ht="12.75">
      <c r="K48" s="240"/>
      <c r="L48" s="241"/>
      <c r="O48" s="241"/>
      <c r="P48" s="240"/>
      <c r="Q48" s="243"/>
    </row>
    <row r="49" spans="11:17" ht="12.75">
      <c r="K49" s="240"/>
      <c r="L49" s="241"/>
      <c r="O49" s="241"/>
      <c r="P49" s="240"/>
      <c r="Q49" s="243"/>
    </row>
    <row r="50" spans="15:17" ht="12.75">
      <c r="O50" s="241"/>
      <c r="P50" s="240"/>
      <c r="Q50" s="243"/>
    </row>
    <row r="51" spans="15:17" ht="12.75">
      <c r="O51" s="241"/>
      <c r="P51" s="240"/>
      <c r="Q51" s="243"/>
    </row>
    <row r="52" spans="15:17" ht="12.75">
      <c r="O52" s="241"/>
      <c r="P52" s="240"/>
      <c r="Q52" s="243"/>
    </row>
    <row r="53" spans="15:17" ht="12.75">
      <c r="O53" s="241"/>
      <c r="P53" s="240"/>
      <c r="Q53" s="243"/>
    </row>
    <row r="54" spans="15:16" ht="12.75">
      <c r="O54" s="241"/>
      <c r="P54" s="240"/>
    </row>
    <row r="78" spans="1:5" ht="12.75">
      <c r="A78" s="249"/>
      <c r="B78" s="249"/>
      <c r="C78" s="249"/>
      <c r="D78" s="249"/>
      <c r="E78" s="249"/>
    </row>
    <row r="79" spans="1:5" ht="12.75">
      <c r="A79" s="249"/>
      <c r="B79" s="249"/>
      <c r="C79" s="249"/>
      <c r="D79" s="249"/>
      <c r="E79" s="249"/>
    </row>
    <row r="80" spans="1:5" ht="15.75">
      <c r="A80" s="246">
        <f>(BE5+BE7)/$BE$34</f>
        <v>0.04887676778537896</v>
      </c>
      <c r="B80" s="250" t="s">
        <v>823</v>
      </c>
      <c r="C80" s="251"/>
      <c r="D80" s="249"/>
      <c r="E80" s="249"/>
    </row>
    <row r="81" spans="1:5" ht="15.75">
      <c r="A81" s="246">
        <f>(BE8+BE21)/$BE$34</f>
        <v>0.8375539513027949</v>
      </c>
      <c r="B81" s="250" t="s">
        <v>824</v>
      </c>
      <c r="C81" s="251"/>
      <c r="D81" s="249"/>
      <c r="E81" s="249"/>
    </row>
    <row r="82" spans="1:5" ht="15.75">
      <c r="A82" s="246">
        <f>BE9/$BE$34</f>
        <v>-6.395226988151822E-07</v>
      </c>
      <c r="B82" s="250" t="s">
        <v>825</v>
      </c>
      <c r="C82" s="251"/>
      <c r="D82" s="249"/>
      <c r="E82" s="249"/>
    </row>
    <row r="83" spans="1:5" ht="15.75">
      <c r="A83" s="246">
        <f>(BE10+BE26)/$BE$34</f>
        <v>0.0007892014134758031</v>
      </c>
      <c r="B83" s="250" t="s">
        <v>826</v>
      </c>
      <c r="C83" s="251"/>
      <c r="D83" s="249"/>
      <c r="E83" s="249"/>
    </row>
    <row r="84" spans="1:5" ht="15.75">
      <c r="A84" s="246">
        <f>(BE11+BE27)/$BE$34</f>
        <v>0.006049087810674941</v>
      </c>
      <c r="B84" s="250" t="s">
        <v>827</v>
      </c>
      <c r="C84" s="251"/>
      <c r="D84" s="249"/>
      <c r="E84" s="249"/>
    </row>
    <row r="85" spans="1:5" ht="15.75">
      <c r="A85" s="246">
        <f>BE12/$BE$34</f>
        <v>0.005145391372855807</v>
      </c>
      <c r="B85" s="250" t="s">
        <v>828</v>
      </c>
      <c r="C85" s="251"/>
      <c r="D85" s="249"/>
      <c r="E85" s="249"/>
    </row>
    <row r="86" spans="1:5" ht="15.75">
      <c r="A86" s="246">
        <f>(BE13+BE18)/$BE$34</f>
        <v>0.07905978960745627</v>
      </c>
      <c r="B86" s="250" t="s">
        <v>829</v>
      </c>
      <c r="C86" s="251"/>
      <c r="D86" s="249"/>
      <c r="E86" s="249"/>
    </row>
    <row r="87" spans="1:5" ht="15.75">
      <c r="A87" s="246">
        <f>BE28/$BE$34</f>
        <v>0.011215057028810415</v>
      </c>
      <c r="B87" s="250" t="s">
        <v>830</v>
      </c>
      <c r="C87" s="251"/>
      <c r="D87" s="249"/>
      <c r="E87" s="249"/>
    </row>
    <row r="88" spans="1:5" ht="15.75">
      <c r="A88" s="246">
        <f>SUM(BE29:BE32)/$BE$34</f>
        <v>0.003935076040140301</v>
      </c>
      <c r="B88" s="250" t="s">
        <v>831</v>
      </c>
      <c r="C88" s="251"/>
      <c r="D88" s="249"/>
      <c r="E88" s="249"/>
    </row>
    <row r="89" spans="1:5" ht="15.75">
      <c r="A89" s="246">
        <f>BE33/$BE$34</f>
        <v>0.007376317161111478</v>
      </c>
      <c r="B89" s="250" t="s">
        <v>832</v>
      </c>
      <c r="C89" s="251"/>
      <c r="D89" s="249"/>
      <c r="E89" s="249"/>
    </row>
    <row r="90" spans="1:5" ht="12.75">
      <c r="A90" s="249"/>
      <c r="B90" s="249"/>
      <c r="C90" s="249"/>
      <c r="D90" s="249"/>
      <c r="E90" s="249"/>
    </row>
    <row r="91" spans="1:5" ht="12.75">
      <c r="A91" s="249"/>
      <c r="B91" s="249"/>
      <c r="C91" s="249"/>
      <c r="D91" s="249"/>
      <c r="E91" s="249"/>
    </row>
    <row r="92" spans="1:5" ht="12.75">
      <c r="A92" s="249"/>
      <c r="B92" s="249"/>
      <c r="C92" s="249"/>
      <c r="D92" s="249"/>
      <c r="E92" s="249"/>
    </row>
    <row r="93" spans="1:5" ht="12.75">
      <c r="A93" s="249"/>
      <c r="B93" s="249"/>
      <c r="C93" s="249"/>
      <c r="D93" s="249"/>
      <c r="E93" s="249"/>
    </row>
    <row r="94" spans="1:5" ht="12.75">
      <c r="A94" s="249"/>
      <c r="B94" s="249"/>
      <c r="C94" s="249"/>
      <c r="D94" s="249"/>
      <c r="E94" s="249"/>
    </row>
    <row r="95" spans="1:5" ht="12.75">
      <c r="A95" s="249"/>
      <c r="B95" s="249"/>
      <c r="C95" s="249"/>
      <c r="D95" s="249"/>
      <c r="E95" s="249"/>
    </row>
    <row r="96" spans="1:5" ht="12.75">
      <c r="A96" s="249"/>
      <c r="B96" s="249"/>
      <c r="C96" s="249"/>
      <c r="D96" s="249"/>
      <c r="E96" s="249"/>
    </row>
    <row r="97" spans="1:5" ht="12.75">
      <c r="A97" s="249"/>
      <c r="B97" s="249"/>
      <c r="C97" s="249"/>
      <c r="D97" s="249"/>
      <c r="E97" s="249"/>
    </row>
    <row r="98" spans="1:5" ht="12.75">
      <c r="A98" s="249"/>
      <c r="B98" s="249"/>
      <c r="C98" s="249"/>
      <c r="D98" s="249"/>
      <c r="E98" s="249"/>
    </row>
    <row r="99" spans="1:5" ht="12.75">
      <c r="A99" s="249"/>
      <c r="B99" s="249"/>
      <c r="C99" s="249"/>
      <c r="D99" s="249"/>
      <c r="E99" s="249"/>
    </row>
    <row r="100" spans="1:5" ht="12.75">
      <c r="A100" s="249"/>
      <c r="B100" s="249"/>
      <c r="C100" s="249"/>
      <c r="D100" s="249"/>
      <c r="E100" s="249"/>
    </row>
    <row r="101" spans="1:5" ht="12.75">
      <c r="A101" s="249"/>
      <c r="B101" s="249"/>
      <c r="C101" s="249"/>
      <c r="D101" s="249"/>
      <c r="E101" s="249"/>
    </row>
    <row r="102" spans="1:5" ht="12.75">
      <c r="A102" s="249"/>
      <c r="B102" s="249"/>
      <c r="C102" s="249"/>
      <c r="D102" s="249"/>
      <c r="E102" s="249"/>
    </row>
  </sheetData>
  <sheetProtection/>
  <mergeCells count="61">
    <mergeCell ref="A35:B35"/>
    <mergeCell ref="G35:H35"/>
    <mergeCell ref="C35:D35"/>
    <mergeCell ref="E35:F35"/>
    <mergeCell ref="I35:J35"/>
    <mergeCell ref="O35:P35"/>
    <mergeCell ref="U35:V35"/>
    <mergeCell ref="O3:P3"/>
    <mergeCell ref="U3:V3"/>
    <mergeCell ref="Y35:Z35"/>
    <mergeCell ref="Y3:Z3"/>
    <mergeCell ref="S35:T35"/>
    <mergeCell ref="S3:T3"/>
    <mergeCell ref="Q3:R3"/>
    <mergeCell ref="Q35:R35"/>
    <mergeCell ref="AA35:AB35"/>
    <mergeCell ref="AC35:AD35"/>
    <mergeCell ref="AM3:AN3"/>
    <mergeCell ref="AS35:AT35"/>
    <mergeCell ref="AE35:AF35"/>
    <mergeCell ref="AC3:AD3"/>
    <mergeCell ref="AI35:AJ35"/>
    <mergeCell ref="AA3:AB3"/>
    <mergeCell ref="AE3:AF3"/>
    <mergeCell ref="BE3:BF3"/>
    <mergeCell ref="AS3:AT3"/>
    <mergeCell ref="BC3:BD3"/>
    <mergeCell ref="AU3:AV3"/>
    <mergeCell ref="AQ3:AR3"/>
    <mergeCell ref="BA3:BB3"/>
    <mergeCell ref="AY3:AZ3"/>
    <mergeCell ref="G3:H3"/>
    <mergeCell ref="A3:A4"/>
    <mergeCell ref="E3:F3"/>
    <mergeCell ref="AI3:AJ3"/>
    <mergeCell ref="AG35:AH35"/>
    <mergeCell ref="AK35:AL35"/>
    <mergeCell ref="AG3:AH3"/>
    <mergeCell ref="I3:J3"/>
    <mergeCell ref="M3:N3"/>
    <mergeCell ref="K3:L3"/>
    <mergeCell ref="A1:BF1"/>
    <mergeCell ref="AM35:AN35"/>
    <mergeCell ref="W35:X35"/>
    <mergeCell ref="BC35:BD35"/>
    <mergeCell ref="BE35:BF35"/>
    <mergeCell ref="AO35:AP35"/>
    <mergeCell ref="A34:B34"/>
    <mergeCell ref="B3:B4"/>
    <mergeCell ref="C3:D3"/>
    <mergeCell ref="W3:X3"/>
    <mergeCell ref="AW35:AX35"/>
    <mergeCell ref="AY35:AZ35"/>
    <mergeCell ref="K35:L35"/>
    <mergeCell ref="M35:N35"/>
    <mergeCell ref="BA35:BB35"/>
    <mergeCell ref="AK3:AL3"/>
    <mergeCell ref="AO3:AP3"/>
    <mergeCell ref="AW3:AX3"/>
    <mergeCell ref="AU35:AV35"/>
    <mergeCell ref="AQ35:AR3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3" r:id="rId2"/>
  <colBreaks count="1" manualBreakCount="1">
    <brk id="28" max="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5"/>
  <sheetViews>
    <sheetView zoomScale="80" zoomScaleNormal="80" workbookViewId="0" topLeftCell="A37">
      <selection activeCell="A1" sqref="A1:K60"/>
    </sheetView>
  </sheetViews>
  <sheetFormatPr defaultColWidth="9.140625" defaultRowHeight="12.75"/>
  <cols>
    <col min="1" max="1" width="9.57421875" style="146" customWidth="1"/>
    <col min="2" max="2" width="47.8515625" style="146" customWidth="1"/>
    <col min="3" max="3" width="20.57421875" style="146" customWidth="1"/>
    <col min="4" max="4" width="20.421875" style="146" customWidth="1"/>
    <col min="5" max="5" width="15.7109375" style="146" customWidth="1"/>
    <col min="6" max="6" width="20.57421875" style="146" customWidth="1"/>
    <col min="7" max="8" width="20.421875" style="146" customWidth="1"/>
    <col min="9" max="9" width="20.140625" style="146" bestFit="1" customWidth="1"/>
    <col min="10" max="10" width="10.140625" style="146" bestFit="1" customWidth="1"/>
    <col min="11" max="16384" width="9.140625" style="146" customWidth="1"/>
  </cols>
  <sheetData>
    <row r="1" spans="1:8" ht="21.75" customHeight="1">
      <c r="A1" s="291" t="s">
        <v>864</v>
      </c>
      <c r="B1" s="291"/>
      <c r="C1" s="291"/>
      <c r="D1" s="291"/>
      <c r="E1" s="291"/>
      <c r="F1" s="291"/>
      <c r="G1" s="291"/>
      <c r="H1" s="291"/>
    </row>
    <row r="2" spans="8:27" ht="15.75">
      <c r="H2" s="147" t="s">
        <v>762</v>
      </c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</row>
    <row r="3" spans="1:27" ht="94.5">
      <c r="A3" s="148" t="s">
        <v>114</v>
      </c>
      <c r="B3" s="148" t="s">
        <v>607</v>
      </c>
      <c r="C3" s="192" t="s">
        <v>835</v>
      </c>
      <c r="D3" s="192" t="s">
        <v>836</v>
      </c>
      <c r="E3" s="192" t="s">
        <v>837</v>
      </c>
      <c r="F3" s="192" t="s">
        <v>838</v>
      </c>
      <c r="G3" s="192" t="s">
        <v>839</v>
      </c>
      <c r="H3" s="192" t="s">
        <v>840</v>
      </c>
      <c r="K3" s="201"/>
      <c r="L3" s="201"/>
      <c r="M3" s="201"/>
      <c r="N3" s="201"/>
      <c r="O3" s="201"/>
      <c r="P3" s="214" t="s">
        <v>861</v>
      </c>
      <c r="Q3" s="214" t="s">
        <v>862</v>
      </c>
      <c r="R3" s="201"/>
      <c r="S3" s="201"/>
      <c r="T3" s="201"/>
      <c r="U3" s="201"/>
      <c r="V3" s="201"/>
      <c r="W3" s="201"/>
      <c r="X3" s="201"/>
      <c r="Y3" s="201"/>
      <c r="Z3" s="201"/>
      <c r="AA3" s="201"/>
    </row>
    <row r="4" spans="1:27" ht="18" customHeight="1">
      <c r="A4" s="156">
        <v>1</v>
      </c>
      <c r="B4" s="157" t="s">
        <v>789</v>
      </c>
      <c r="C4" s="158">
        <v>26184559.12456587</v>
      </c>
      <c r="D4" s="194">
        <v>14425713.6334</v>
      </c>
      <c r="E4" s="193">
        <f aca="true" t="shared" si="0" ref="E4:E33">SUM(C4:D4)</f>
        <v>40610272.75796587</v>
      </c>
      <c r="F4" s="194">
        <v>7824584.565009823</v>
      </c>
      <c r="G4" s="213">
        <v>1795242.5599999996</v>
      </c>
      <c r="H4" s="193">
        <f>SUM(F4:G4)</f>
        <v>9619827.125009824</v>
      </c>
      <c r="I4" s="209"/>
      <c r="J4" s="150"/>
      <c r="K4" s="201"/>
      <c r="L4" s="201"/>
      <c r="M4" s="201"/>
      <c r="N4" s="201"/>
      <c r="O4" s="201"/>
      <c r="P4" s="210">
        <v>0</v>
      </c>
      <c r="Q4" s="201">
        <v>1</v>
      </c>
      <c r="R4" s="201"/>
      <c r="S4" s="201"/>
      <c r="T4" s="201"/>
      <c r="U4" s="201"/>
      <c r="V4" s="201"/>
      <c r="W4" s="201"/>
      <c r="X4" s="201"/>
      <c r="Y4" s="201"/>
      <c r="Z4" s="201"/>
      <c r="AA4" s="201"/>
    </row>
    <row r="5" spans="1:27" ht="47.25">
      <c r="A5" s="159" t="s">
        <v>790</v>
      </c>
      <c r="B5" s="157" t="s">
        <v>791</v>
      </c>
      <c r="C5" s="158">
        <v>2802740.7400000035</v>
      </c>
      <c r="D5" s="194">
        <v>0</v>
      </c>
      <c r="E5" s="193">
        <f t="shared" si="0"/>
        <v>2802740.7400000035</v>
      </c>
      <c r="F5" s="194">
        <v>642850.5322983076</v>
      </c>
      <c r="G5" s="213">
        <v>0</v>
      </c>
      <c r="H5" s="193">
        <f aca="true" t="shared" si="1" ref="H5:H33">SUM(F5:G5)</f>
        <v>642850.5322983076</v>
      </c>
      <c r="I5" s="209"/>
      <c r="J5" s="150"/>
      <c r="K5" s="201"/>
      <c r="L5" s="201"/>
      <c r="M5" s="201"/>
      <c r="N5" s="201"/>
      <c r="O5" s="201"/>
      <c r="P5" s="212">
        <v>-6179.31</v>
      </c>
      <c r="Q5" s="244">
        <v>2</v>
      </c>
      <c r="R5" s="201"/>
      <c r="S5" s="201"/>
      <c r="T5" s="201"/>
      <c r="U5" s="201"/>
      <c r="V5" s="201"/>
      <c r="W5" s="201"/>
      <c r="X5" s="201"/>
      <c r="Y5" s="201"/>
      <c r="Z5" s="201"/>
      <c r="AA5" s="201"/>
    </row>
    <row r="6" spans="1:27" ht="18" customHeight="1">
      <c r="A6" s="156">
        <v>2</v>
      </c>
      <c r="B6" s="157" t="s">
        <v>792</v>
      </c>
      <c r="C6" s="158">
        <v>38841867.2013426</v>
      </c>
      <c r="D6" s="194">
        <v>37103699.0393</v>
      </c>
      <c r="E6" s="193">
        <f t="shared" si="0"/>
        <v>75945566.2406426</v>
      </c>
      <c r="F6" s="194">
        <v>23248128.266065296</v>
      </c>
      <c r="G6" s="213">
        <v>12245529.727804717</v>
      </c>
      <c r="H6" s="193">
        <f t="shared" si="1"/>
        <v>35493657.99387001</v>
      </c>
      <c r="I6" s="209"/>
      <c r="J6" s="150"/>
      <c r="K6" s="201"/>
      <c r="L6" s="201"/>
      <c r="M6" s="201"/>
      <c r="N6" s="201"/>
      <c r="O6" s="201"/>
      <c r="P6" s="212">
        <v>-27220.859999999997</v>
      </c>
      <c r="Q6" s="244">
        <v>3</v>
      </c>
      <c r="R6" s="201"/>
      <c r="S6" s="201"/>
      <c r="T6" s="201"/>
      <c r="U6" s="201"/>
      <c r="V6" s="201"/>
      <c r="W6" s="201"/>
      <c r="X6" s="201"/>
      <c r="Y6" s="201"/>
      <c r="Z6" s="201"/>
      <c r="AA6" s="201"/>
    </row>
    <row r="7" spans="1:27" ht="32.25" customHeight="1">
      <c r="A7" s="156">
        <v>3</v>
      </c>
      <c r="B7" s="157" t="s">
        <v>793</v>
      </c>
      <c r="C7" s="158">
        <v>413550311.4403413</v>
      </c>
      <c r="D7" s="194">
        <v>0</v>
      </c>
      <c r="E7" s="193">
        <f t="shared" si="0"/>
        <v>413550311.4403413</v>
      </c>
      <c r="F7" s="194">
        <v>223049209.7577106</v>
      </c>
      <c r="G7" s="213">
        <v>0</v>
      </c>
      <c r="H7" s="193">
        <f t="shared" si="1"/>
        <v>223049209.7577106</v>
      </c>
      <c r="I7" s="209"/>
      <c r="J7" s="150"/>
      <c r="K7" s="201"/>
      <c r="L7" s="201"/>
      <c r="M7" s="201"/>
      <c r="N7" s="201"/>
      <c r="O7" s="201"/>
      <c r="P7" s="210">
        <v>0</v>
      </c>
      <c r="Q7" s="201">
        <v>4</v>
      </c>
      <c r="R7" s="201"/>
      <c r="S7" s="201"/>
      <c r="T7" s="201"/>
      <c r="U7" s="201"/>
      <c r="V7" s="201"/>
      <c r="W7" s="201"/>
      <c r="X7" s="201"/>
      <c r="Y7" s="201"/>
      <c r="Z7" s="201"/>
      <c r="AA7" s="201"/>
    </row>
    <row r="8" spans="1:27" ht="18" customHeight="1">
      <c r="A8" s="156">
        <v>4</v>
      </c>
      <c r="B8" s="157" t="s">
        <v>794</v>
      </c>
      <c r="C8" s="158">
        <v>6844903.26</v>
      </c>
      <c r="D8" s="194">
        <v>0</v>
      </c>
      <c r="E8" s="193">
        <f t="shared" si="0"/>
        <v>6844903.26</v>
      </c>
      <c r="F8" s="247">
        <v>-406.5674975991915</v>
      </c>
      <c r="G8" s="213">
        <v>0</v>
      </c>
      <c r="H8" s="248">
        <f t="shared" si="1"/>
        <v>-406.5674975991915</v>
      </c>
      <c r="I8" s="209"/>
      <c r="J8" s="150"/>
      <c r="K8" s="201"/>
      <c r="L8" s="201"/>
      <c r="M8" s="201"/>
      <c r="N8" s="201"/>
      <c r="O8" s="201"/>
      <c r="P8" s="210">
        <v>0</v>
      </c>
      <c r="Q8" s="201">
        <v>6</v>
      </c>
      <c r="R8" s="201"/>
      <c r="S8" s="201"/>
      <c r="T8" s="201"/>
      <c r="U8" s="201"/>
      <c r="V8" s="201"/>
      <c r="W8" s="201"/>
      <c r="X8" s="201"/>
      <c r="Y8" s="201"/>
      <c r="Z8" s="201"/>
      <c r="AA8" s="201"/>
    </row>
    <row r="9" spans="1:27" ht="18" customHeight="1">
      <c r="A9" s="156">
        <v>5</v>
      </c>
      <c r="B9" s="157" t="s">
        <v>795</v>
      </c>
      <c r="C9" s="158">
        <v>5229214.757180301</v>
      </c>
      <c r="D9" s="194">
        <v>0</v>
      </c>
      <c r="E9" s="193">
        <f t="shared" si="0"/>
        <v>5229214.757180301</v>
      </c>
      <c r="F9" s="194">
        <v>298422.2104016732</v>
      </c>
      <c r="G9" s="213">
        <v>0</v>
      </c>
      <c r="H9" s="193">
        <f t="shared" si="1"/>
        <v>298422.2104016732</v>
      </c>
      <c r="I9" s="209"/>
      <c r="J9" s="150"/>
      <c r="K9" s="201"/>
      <c r="L9" s="201"/>
      <c r="M9" s="201"/>
      <c r="N9" s="201"/>
      <c r="O9" s="201"/>
      <c r="P9" s="210">
        <v>0</v>
      </c>
      <c r="Q9" s="201">
        <v>7</v>
      </c>
      <c r="R9" s="201"/>
      <c r="S9" s="201"/>
      <c r="T9" s="201"/>
      <c r="U9" s="201"/>
      <c r="V9" s="201"/>
      <c r="W9" s="201"/>
      <c r="X9" s="201"/>
      <c r="Y9" s="201"/>
      <c r="Z9" s="201"/>
      <c r="AA9" s="201"/>
    </row>
    <row r="10" spans="1:27" ht="18" customHeight="1">
      <c r="A10" s="156">
        <v>6</v>
      </c>
      <c r="B10" s="157" t="s">
        <v>796</v>
      </c>
      <c r="C10" s="158">
        <v>3446762.2597234994</v>
      </c>
      <c r="D10" s="194">
        <v>0</v>
      </c>
      <c r="E10" s="193">
        <f t="shared" si="0"/>
        <v>3446762.2597234994</v>
      </c>
      <c r="F10" s="194">
        <v>3845593.896611713</v>
      </c>
      <c r="G10" s="213">
        <v>0</v>
      </c>
      <c r="H10" s="193">
        <f t="shared" si="1"/>
        <v>3845593.896611713</v>
      </c>
      <c r="I10" s="209"/>
      <c r="J10" s="150"/>
      <c r="K10" s="201"/>
      <c r="L10" s="201"/>
      <c r="M10" s="201"/>
      <c r="N10" s="201"/>
      <c r="O10" s="201"/>
      <c r="P10" s="210">
        <v>9507.247222030046</v>
      </c>
      <c r="Q10" s="201">
        <v>8</v>
      </c>
      <c r="R10" s="201"/>
      <c r="S10" s="201"/>
      <c r="T10" s="201"/>
      <c r="U10" s="201"/>
      <c r="V10" s="201"/>
      <c r="W10" s="201"/>
      <c r="X10" s="201"/>
      <c r="Y10" s="201"/>
      <c r="Z10" s="201"/>
      <c r="AA10" s="201"/>
    </row>
    <row r="11" spans="1:27" ht="18" customHeight="1">
      <c r="A11" s="156">
        <v>7</v>
      </c>
      <c r="B11" s="157" t="s">
        <v>797</v>
      </c>
      <c r="C11" s="158">
        <v>15773438.515975088</v>
      </c>
      <c r="D11" s="194">
        <v>0</v>
      </c>
      <c r="E11" s="193">
        <f t="shared" si="0"/>
        <v>15773438.515975088</v>
      </c>
      <c r="F11" s="194">
        <v>3271109.6861864673</v>
      </c>
      <c r="G11" s="213">
        <v>0</v>
      </c>
      <c r="H11" s="193">
        <f t="shared" si="1"/>
        <v>3271109.6861864673</v>
      </c>
      <c r="I11" s="209"/>
      <c r="J11" s="150"/>
      <c r="K11" s="201"/>
      <c r="L11" s="201"/>
      <c r="M11" s="201"/>
      <c r="N11" s="201"/>
      <c r="O11" s="201"/>
      <c r="P11" s="210">
        <v>0</v>
      </c>
      <c r="Q11" s="201">
        <v>9</v>
      </c>
      <c r="R11" s="201"/>
      <c r="S11" s="201"/>
      <c r="T11" s="201"/>
      <c r="U11" s="201"/>
      <c r="V11" s="201"/>
      <c r="W11" s="201"/>
      <c r="X11" s="201"/>
      <c r="Y11" s="201"/>
      <c r="Z11" s="201"/>
      <c r="AA11" s="201"/>
    </row>
    <row r="12" spans="1:27" ht="18" customHeight="1">
      <c r="A12" s="156">
        <v>8</v>
      </c>
      <c r="B12" s="157" t="s">
        <v>798</v>
      </c>
      <c r="C12" s="158">
        <v>200040485.31746075</v>
      </c>
      <c r="D12" s="194">
        <v>0</v>
      </c>
      <c r="E12" s="193">
        <f t="shared" si="0"/>
        <v>200040485.31746075</v>
      </c>
      <c r="F12" s="194">
        <v>47965942.074185066</v>
      </c>
      <c r="G12" s="213">
        <v>0</v>
      </c>
      <c r="H12" s="193">
        <f t="shared" si="1"/>
        <v>47965942.074185066</v>
      </c>
      <c r="I12" s="209"/>
      <c r="J12" s="150"/>
      <c r="K12" s="201"/>
      <c r="L12" s="201"/>
      <c r="M12" s="201"/>
      <c r="N12" s="201"/>
      <c r="O12" s="201"/>
      <c r="P12" s="210">
        <v>0</v>
      </c>
      <c r="Q12" s="201">
        <v>11</v>
      </c>
      <c r="R12" s="201"/>
      <c r="S12" s="201"/>
      <c r="T12" s="201"/>
      <c r="U12" s="201"/>
      <c r="V12" s="201"/>
      <c r="W12" s="201"/>
      <c r="X12" s="201"/>
      <c r="Y12" s="201"/>
      <c r="Z12" s="201"/>
      <c r="AA12" s="201"/>
    </row>
    <row r="13" spans="1:27" ht="18" customHeight="1">
      <c r="A13" s="154" t="s">
        <v>845</v>
      </c>
      <c r="B13" s="157" t="s">
        <v>601</v>
      </c>
      <c r="C13" s="158">
        <v>121935080.3479443</v>
      </c>
      <c r="D13" s="194">
        <v>0</v>
      </c>
      <c r="E13" s="193">
        <f t="shared" si="0"/>
        <v>121935080.3479443</v>
      </c>
      <c r="F13" s="194">
        <v>19666491.90197223</v>
      </c>
      <c r="G13" s="213">
        <v>0</v>
      </c>
      <c r="H13" s="193">
        <f t="shared" si="1"/>
        <v>19666491.90197223</v>
      </c>
      <c r="I13" s="209"/>
      <c r="J13" s="150"/>
      <c r="K13" s="201"/>
      <c r="L13" s="201"/>
      <c r="M13" s="201"/>
      <c r="N13" s="201"/>
      <c r="O13" s="201"/>
      <c r="P13" s="210">
        <v>0</v>
      </c>
      <c r="Q13" s="201">
        <v>14</v>
      </c>
      <c r="R13" s="201"/>
      <c r="S13" s="201"/>
      <c r="T13" s="201"/>
      <c r="U13" s="201"/>
      <c r="V13" s="201"/>
      <c r="W13" s="201"/>
      <c r="X13" s="201"/>
      <c r="Y13" s="201"/>
      <c r="Z13" s="201"/>
      <c r="AA13" s="201"/>
    </row>
    <row r="14" spans="1:27" ht="32.25" customHeight="1">
      <c r="A14" s="154" t="s">
        <v>846</v>
      </c>
      <c r="B14" s="157" t="s">
        <v>602</v>
      </c>
      <c r="C14" s="158">
        <v>58793231.59856426</v>
      </c>
      <c r="D14" s="194">
        <v>0</v>
      </c>
      <c r="E14" s="193">
        <f t="shared" si="0"/>
        <v>58793231.59856426</v>
      </c>
      <c r="F14" s="194">
        <v>16842637.63604931</v>
      </c>
      <c r="G14" s="213">
        <v>0</v>
      </c>
      <c r="H14" s="193">
        <f t="shared" si="1"/>
        <v>16842637.63604931</v>
      </c>
      <c r="I14" s="209"/>
      <c r="J14" s="150"/>
      <c r="K14" s="201"/>
      <c r="L14" s="201"/>
      <c r="M14" s="201"/>
      <c r="N14" s="201"/>
      <c r="O14" s="201"/>
      <c r="P14" s="210">
        <v>0</v>
      </c>
      <c r="Q14" s="201">
        <v>16</v>
      </c>
      <c r="R14" s="201"/>
      <c r="S14" s="201"/>
      <c r="T14" s="201"/>
      <c r="U14" s="201"/>
      <c r="V14" s="201"/>
      <c r="W14" s="201"/>
      <c r="X14" s="201"/>
      <c r="Y14" s="201"/>
      <c r="Z14" s="201"/>
      <c r="AA14" s="201"/>
    </row>
    <row r="15" spans="1:27" ht="18" customHeight="1">
      <c r="A15" s="154" t="s">
        <v>847</v>
      </c>
      <c r="B15" s="157" t="s">
        <v>603</v>
      </c>
      <c r="C15" s="158">
        <v>7888450.9709522</v>
      </c>
      <c r="D15" s="194">
        <v>0</v>
      </c>
      <c r="E15" s="193">
        <f t="shared" si="0"/>
        <v>7888450.9709522</v>
      </c>
      <c r="F15" s="194">
        <v>1053287.3251373488</v>
      </c>
      <c r="G15" s="213">
        <v>0</v>
      </c>
      <c r="H15" s="193">
        <f t="shared" si="1"/>
        <v>1053287.3251373488</v>
      </c>
      <c r="I15" s="209"/>
      <c r="J15" s="150"/>
      <c r="K15" s="201"/>
      <c r="L15" s="201"/>
      <c r="M15" s="201"/>
      <c r="N15" s="201"/>
      <c r="O15" s="201"/>
      <c r="P15" s="210">
        <v>9183.85</v>
      </c>
      <c r="Q15" s="201">
        <v>17</v>
      </c>
      <c r="R15" s="201"/>
      <c r="S15" s="201"/>
      <c r="T15" s="201"/>
      <c r="U15" s="201"/>
      <c r="V15" s="201"/>
      <c r="W15" s="201"/>
      <c r="X15" s="201"/>
      <c r="Y15" s="201"/>
      <c r="Z15" s="201"/>
      <c r="AA15" s="201"/>
    </row>
    <row r="16" spans="1:27" ht="18" customHeight="1">
      <c r="A16" s="154" t="s">
        <v>848</v>
      </c>
      <c r="B16" s="157" t="s">
        <v>604</v>
      </c>
      <c r="C16" s="158">
        <v>11423722.399999999</v>
      </c>
      <c r="D16" s="194">
        <v>0</v>
      </c>
      <c r="E16" s="193">
        <f t="shared" si="0"/>
        <v>11423722.399999999</v>
      </c>
      <c r="F16" s="194">
        <v>10403525.211026186</v>
      </c>
      <c r="G16" s="213">
        <v>0</v>
      </c>
      <c r="H16" s="193">
        <f t="shared" si="1"/>
        <v>10403525.211026186</v>
      </c>
      <c r="I16" s="209"/>
      <c r="J16" s="150"/>
      <c r="K16" s="201"/>
      <c r="L16" s="201"/>
      <c r="M16" s="201"/>
      <c r="N16" s="201"/>
      <c r="O16" s="201"/>
      <c r="P16" s="210">
        <v>0</v>
      </c>
      <c r="Q16" s="201">
        <v>18</v>
      </c>
      <c r="R16" s="201"/>
      <c r="S16" s="201"/>
      <c r="T16" s="201"/>
      <c r="U16" s="201"/>
      <c r="V16" s="201"/>
      <c r="W16" s="201"/>
      <c r="X16" s="201"/>
      <c r="Y16" s="201"/>
      <c r="Z16" s="201"/>
      <c r="AA16" s="201"/>
    </row>
    <row r="17" spans="1:27" ht="15.75">
      <c r="A17" s="153">
        <v>9</v>
      </c>
      <c r="B17" s="157" t="s">
        <v>799</v>
      </c>
      <c r="C17" s="158">
        <v>15732077.969999995</v>
      </c>
      <c r="D17" s="194">
        <v>0</v>
      </c>
      <c r="E17" s="193">
        <f t="shared" si="0"/>
        <v>15732077.969999995</v>
      </c>
      <c r="F17" s="194">
        <v>2295199.3692263183</v>
      </c>
      <c r="G17" s="213">
        <v>0</v>
      </c>
      <c r="H17" s="193">
        <f t="shared" si="1"/>
        <v>2295199.3692263183</v>
      </c>
      <c r="I17" s="209"/>
      <c r="J17" s="150"/>
      <c r="K17" s="201"/>
      <c r="L17" s="201"/>
      <c r="M17" s="201"/>
      <c r="N17" s="201"/>
      <c r="O17" s="201"/>
      <c r="P17" s="210">
        <v>0</v>
      </c>
      <c r="Q17" s="201">
        <v>21</v>
      </c>
      <c r="R17" s="201"/>
      <c r="S17" s="201"/>
      <c r="T17" s="201"/>
      <c r="U17" s="201"/>
      <c r="V17" s="201"/>
      <c r="W17" s="201"/>
      <c r="X17" s="201"/>
      <c r="Y17" s="201"/>
      <c r="Z17" s="201"/>
      <c r="AA17" s="201"/>
    </row>
    <row r="18" spans="1:27" ht="18" customHeight="1">
      <c r="A18" s="154" t="s">
        <v>849</v>
      </c>
      <c r="B18" s="157" t="s">
        <v>605</v>
      </c>
      <c r="C18" s="158">
        <v>14799526.079999996</v>
      </c>
      <c r="D18" s="194">
        <v>0</v>
      </c>
      <c r="E18" s="193">
        <f t="shared" si="0"/>
        <v>14799526.079999996</v>
      </c>
      <c r="F18" s="194">
        <v>1913465.2749964127</v>
      </c>
      <c r="G18" s="213">
        <v>0</v>
      </c>
      <c r="H18" s="193">
        <f t="shared" si="1"/>
        <v>1913465.2749964127</v>
      </c>
      <c r="I18" s="209"/>
      <c r="J18" s="150"/>
      <c r="K18" s="201"/>
      <c r="L18" s="201"/>
      <c r="M18" s="201"/>
      <c r="N18" s="201"/>
      <c r="O18" s="201"/>
      <c r="P18" s="210">
        <v>0</v>
      </c>
      <c r="Q18" s="201">
        <v>22</v>
      </c>
      <c r="R18" s="201"/>
      <c r="S18" s="201"/>
      <c r="T18" s="201"/>
      <c r="U18" s="201"/>
      <c r="V18" s="201"/>
      <c r="W18" s="201"/>
      <c r="X18" s="201"/>
      <c r="Y18" s="201"/>
      <c r="Z18" s="201"/>
      <c r="AA18" s="201"/>
    </row>
    <row r="19" spans="1:27" ht="32.25" customHeight="1">
      <c r="A19" s="154" t="s">
        <v>850</v>
      </c>
      <c r="B19" s="157" t="s">
        <v>606</v>
      </c>
      <c r="C19" s="158">
        <v>932551.89</v>
      </c>
      <c r="D19" s="194">
        <v>0</v>
      </c>
      <c r="E19" s="193">
        <f t="shared" si="0"/>
        <v>932551.89</v>
      </c>
      <c r="F19" s="194">
        <v>381734.0942299058</v>
      </c>
      <c r="G19" s="213">
        <v>0</v>
      </c>
      <c r="H19" s="193">
        <f t="shared" si="1"/>
        <v>381734.0942299058</v>
      </c>
      <c r="I19" s="209"/>
      <c r="J19" s="150"/>
      <c r="K19" s="201"/>
      <c r="L19" s="201"/>
      <c r="M19" s="201"/>
      <c r="N19" s="201"/>
      <c r="O19" s="201"/>
      <c r="P19" s="210">
        <v>0</v>
      </c>
      <c r="Q19" s="201">
        <v>25</v>
      </c>
      <c r="R19" s="201"/>
      <c r="S19" s="201"/>
      <c r="T19" s="201"/>
      <c r="U19" s="201"/>
      <c r="V19" s="201"/>
      <c r="W19" s="201"/>
      <c r="X19" s="201"/>
      <c r="Y19" s="201"/>
      <c r="Z19" s="201"/>
      <c r="AA19" s="201"/>
    </row>
    <row r="20" spans="1:27" ht="32.25" customHeight="1">
      <c r="A20" s="156">
        <v>10</v>
      </c>
      <c r="B20" s="157" t="s">
        <v>800</v>
      </c>
      <c r="C20" s="158">
        <v>498816945.0012414</v>
      </c>
      <c r="D20" s="194">
        <v>0</v>
      </c>
      <c r="E20" s="193">
        <f t="shared" si="0"/>
        <v>498816945.0012414</v>
      </c>
      <c r="F20" s="194">
        <v>309413851.7041641</v>
      </c>
      <c r="G20" s="213">
        <v>5835.42</v>
      </c>
      <c r="H20" s="193">
        <f t="shared" si="1"/>
        <v>309419687.1241641</v>
      </c>
      <c r="I20" s="209"/>
      <c r="J20" s="150"/>
      <c r="K20" s="201"/>
      <c r="L20" s="201"/>
      <c r="M20" s="201"/>
      <c r="N20" s="201"/>
      <c r="O20" s="201"/>
      <c r="P20" s="210">
        <v>0</v>
      </c>
      <c r="Q20" s="201">
        <v>26</v>
      </c>
      <c r="R20" s="201"/>
      <c r="S20" s="201"/>
      <c r="T20" s="201"/>
      <c r="U20" s="201"/>
      <c r="V20" s="201"/>
      <c r="W20" s="201"/>
      <c r="X20" s="201"/>
      <c r="Y20" s="201"/>
      <c r="Z20" s="201"/>
      <c r="AA20" s="201"/>
    </row>
    <row r="21" spans="1:27" ht="18" customHeight="1">
      <c r="A21" s="159" t="s">
        <v>801</v>
      </c>
      <c r="B21" s="157" t="s">
        <v>802</v>
      </c>
      <c r="C21" s="158">
        <v>488822228.3617463</v>
      </c>
      <c r="D21" s="194">
        <v>0</v>
      </c>
      <c r="E21" s="193">
        <f t="shared" si="0"/>
        <v>488822228.3617463</v>
      </c>
      <c r="F21" s="194">
        <v>306263042.00394136</v>
      </c>
      <c r="G21" s="213">
        <v>5835.42</v>
      </c>
      <c r="H21" s="193">
        <f t="shared" si="1"/>
        <v>306268877.4239414</v>
      </c>
      <c r="I21" s="209"/>
      <c r="J21" s="150"/>
      <c r="K21" s="201"/>
      <c r="L21" s="201"/>
      <c r="M21" s="201"/>
      <c r="N21" s="201"/>
      <c r="O21" s="201"/>
      <c r="P21" s="210">
        <v>0</v>
      </c>
      <c r="Q21" s="201">
        <v>27</v>
      </c>
      <c r="R21" s="201"/>
      <c r="S21" s="201"/>
      <c r="T21" s="201"/>
      <c r="U21" s="201"/>
      <c r="V21" s="201"/>
      <c r="W21" s="201"/>
      <c r="X21" s="201"/>
      <c r="Y21" s="201"/>
      <c r="Z21" s="201"/>
      <c r="AA21" s="201"/>
    </row>
    <row r="22" spans="1:27" ht="18" customHeight="1">
      <c r="A22" s="159" t="s">
        <v>803</v>
      </c>
      <c r="B22" s="157" t="s">
        <v>804</v>
      </c>
      <c r="C22" s="158">
        <v>459139.06039</v>
      </c>
      <c r="D22" s="194">
        <v>0</v>
      </c>
      <c r="E22" s="193">
        <f t="shared" si="0"/>
        <v>459139.06039</v>
      </c>
      <c r="F22" s="194">
        <v>958945.7661315937</v>
      </c>
      <c r="G22" s="213">
        <v>0</v>
      </c>
      <c r="H22" s="193">
        <f t="shared" si="1"/>
        <v>958945.7661315937</v>
      </c>
      <c r="I22" s="209"/>
      <c r="J22" s="150"/>
      <c r="K22" s="201"/>
      <c r="L22" s="201"/>
      <c r="M22" s="201"/>
      <c r="N22" s="201"/>
      <c r="O22" s="201"/>
      <c r="P22" s="210">
        <v>0</v>
      </c>
      <c r="Q22" s="201">
        <v>28</v>
      </c>
      <c r="R22" s="201"/>
      <c r="S22" s="201"/>
      <c r="T22" s="201"/>
      <c r="U22" s="201"/>
      <c r="V22" s="201"/>
      <c r="W22" s="201"/>
      <c r="X22" s="201"/>
      <c r="Y22" s="201"/>
      <c r="Z22" s="201"/>
      <c r="AA22" s="201"/>
    </row>
    <row r="23" spans="1:27" ht="18" customHeight="1">
      <c r="A23" s="159" t="s">
        <v>805</v>
      </c>
      <c r="B23" s="157" t="s">
        <v>806</v>
      </c>
      <c r="C23" s="158">
        <v>5510414.439999995</v>
      </c>
      <c r="D23" s="194">
        <v>0</v>
      </c>
      <c r="E23" s="193">
        <f t="shared" si="0"/>
        <v>5510414.439999995</v>
      </c>
      <c r="F23" s="194">
        <v>385004.4499245992</v>
      </c>
      <c r="G23" s="213">
        <v>0</v>
      </c>
      <c r="H23" s="193">
        <f t="shared" si="1"/>
        <v>385004.4499245992</v>
      </c>
      <c r="I23" s="209"/>
      <c r="J23" s="150"/>
      <c r="K23" s="201"/>
      <c r="L23" s="201"/>
      <c r="M23" s="201"/>
      <c r="N23" s="201"/>
      <c r="O23" s="201"/>
      <c r="P23" s="210">
        <v>0</v>
      </c>
      <c r="Q23" s="201">
        <v>29</v>
      </c>
      <c r="R23" s="201"/>
      <c r="S23" s="201"/>
      <c r="T23" s="201"/>
      <c r="U23" s="201"/>
      <c r="V23" s="201"/>
      <c r="W23" s="201"/>
      <c r="X23" s="201"/>
      <c r="Y23" s="201"/>
      <c r="Z23" s="201"/>
      <c r="AA23" s="201"/>
    </row>
    <row r="24" spans="1:27" ht="18" customHeight="1">
      <c r="A24" s="159" t="s">
        <v>807</v>
      </c>
      <c r="B24" s="157" t="s">
        <v>808</v>
      </c>
      <c r="C24" s="158">
        <v>4025163.139104997</v>
      </c>
      <c r="D24" s="194">
        <v>0</v>
      </c>
      <c r="E24" s="193">
        <f t="shared" si="0"/>
        <v>4025163.139104997</v>
      </c>
      <c r="F24" s="194">
        <v>1806859.4841665153</v>
      </c>
      <c r="G24" s="213">
        <v>0</v>
      </c>
      <c r="H24" s="193">
        <f t="shared" si="1"/>
        <v>1806859.4841665153</v>
      </c>
      <c r="I24" s="209"/>
      <c r="J24" s="150"/>
      <c r="K24" s="201"/>
      <c r="L24" s="201"/>
      <c r="M24" s="201"/>
      <c r="N24" s="201"/>
      <c r="O24" s="201"/>
      <c r="P24" s="210">
        <v>0</v>
      </c>
      <c r="Q24" s="201">
        <v>31</v>
      </c>
      <c r="R24" s="201"/>
      <c r="S24" s="201"/>
      <c r="T24" s="201"/>
      <c r="U24" s="201"/>
      <c r="V24" s="201"/>
      <c r="W24" s="201"/>
      <c r="X24" s="201"/>
      <c r="Y24" s="201"/>
      <c r="Z24" s="201"/>
      <c r="AA24" s="201"/>
    </row>
    <row r="25" spans="1:27" ht="47.25">
      <c r="A25" s="156">
        <v>11</v>
      </c>
      <c r="B25" s="157" t="s">
        <v>809</v>
      </c>
      <c r="C25" s="158">
        <v>2528765.9810062</v>
      </c>
      <c r="D25" s="194">
        <v>0</v>
      </c>
      <c r="E25" s="193">
        <f t="shared" si="0"/>
        <v>2528765.9810062</v>
      </c>
      <c r="F25" s="194">
        <v>203301.40999999997</v>
      </c>
      <c r="G25" s="213">
        <v>0</v>
      </c>
      <c r="H25" s="193">
        <f t="shared" si="1"/>
        <v>203301.40999999997</v>
      </c>
      <c r="I25" s="209"/>
      <c r="J25" s="150"/>
      <c r="K25" s="201"/>
      <c r="L25" s="201"/>
      <c r="M25" s="201"/>
      <c r="N25" s="201"/>
      <c r="O25" s="201"/>
      <c r="P25" s="210">
        <v>0</v>
      </c>
      <c r="Q25" s="201">
        <v>32</v>
      </c>
      <c r="R25" s="201"/>
      <c r="S25" s="201"/>
      <c r="T25" s="201"/>
      <c r="U25" s="201"/>
      <c r="V25" s="201"/>
      <c r="W25" s="201"/>
      <c r="X25" s="201"/>
      <c r="Y25" s="201"/>
      <c r="Z25" s="201"/>
      <c r="AA25" s="201"/>
    </row>
    <row r="26" spans="1:27" ht="47.25">
      <c r="A26" s="156">
        <v>12</v>
      </c>
      <c r="B26" s="157" t="s">
        <v>810</v>
      </c>
      <c r="C26" s="158">
        <v>1188088.1310496</v>
      </c>
      <c r="D26" s="194">
        <v>0</v>
      </c>
      <c r="E26" s="193">
        <f t="shared" si="0"/>
        <v>1188088.1310496</v>
      </c>
      <c r="F26" s="194">
        <v>28</v>
      </c>
      <c r="G26" s="213">
        <v>0</v>
      </c>
      <c r="H26" s="193">
        <f t="shared" si="1"/>
        <v>28</v>
      </c>
      <c r="I26" s="209"/>
      <c r="J26" s="150"/>
      <c r="K26" s="201"/>
      <c r="L26" s="201"/>
      <c r="M26" s="201"/>
      <c r="N26" s="201"/>
      <c r="O26" s="201"/>
      <c r="P26" s="210">
        <v>0</v>
      </c>
      <c r="Q26" s="201">
        <v>34</v>
      </c>
      <c r="R26" s="201"/>
      <c r="S26" s="201"/>
      <c r="T26" s="201"/>
      <c r="U26" s="201"/>
      <c r="V26" s="201"/>
      <c r="W26" s="201"/>
      <c r="X26" s="201"/>
      <c r="Y26" s="201"/>
      <c r="Z26" s="201"/>
      <c r="AA26" s="201"/>
    </row>
    <row r="27" spans="1:27" s="149" customFormat="1" ht="18" customHeight="1">
      <c r="A27" s="156">
        <v>13</v>
      </c>
      <c r="B27" s="157" t="s">
        <v>811</v>
      </c>
      <c r="C27" s="158">
        <v>32636192.677092794</v>
      </c>
      <c r="D27" s="194">
        <v>0</v>
      </c>
      <c r="E27" s="193">
        <f t="shared" si="0"/>
        <v>32636192.677092794</v>
      </c>
      <c r="F27" s="194">
        <v>7129813.656470997</v>
      </c>
      <c r="G27" s="213">
        <v>0</v>
      </c>
      <c r="H27" s="193">
        <f t="shared" si="1"/>
        <v>7129813.656470997</v>
      </c>
      <c r="I27" s="209"/>
      <c r="J27" s="150"/>
      <c r="K27" s="201"/>
      <c r="L27" s="201"/>
      <c r="M27" s="201"/>
      <c r="N27" s="201"/>
      <c r="O27" s="201"/>
      <c r="P27" s="210">
        <v>0</v>
      </c>
      <c r="Q27" s="201">
        <v>35</v>
      </c>
      <c r="R27" s="201"/>
      <c r="S27" s="201"/>
      <c r="T27" s="201"/>
      <c r="U27" s="201"/>
      <c r="V27" s="201"/>
      <c r="W27" s="201"/>
      <c r="X27" s="201"/>
      <c r="Y27" s="201"/>
      <c r="Z27" s="201"/>
      <c r="AA27" s="201"/>
    </row>
    <row r="28" spans="1:27" s="149" customFormat="1" ht="17.25" customHeight="1">
      <c r="A28" s="156">
        <v>14</v>
      </c>
      <c r="B28" s="157" t="s">
        <v>812</v>
      </c>
      <c r="C28" s="158">
        <v>4665393.5749625</v>
      </c>
      <c r="D28" s="194">
        <v>0</v>
      </c>
      <c r="E28" s="193">
        <f t="shared" si="0"/>
        <v>4665393.5749625</v>
      </c>
      <c r="F28" s="194">
        <v>1584162.279318867</v>
      </c>
      <c r="G28" s="213">
        <v>0</v>
      </c>
      <c r="H28" s="193">
        <f t="shared" si="1"/>
        <v>1584162.279318867</v>
      </c>
      <c r="I28" s="209"/>
      <c r="J28" s="150"/>
      <c r="K28" s="201"/>
      <c r="L28" s="201"/>
      <c r="M28" s="201"/>
      <c r="N28" s="201"/>
      <c r="O28" s="201"/>
      <c r="P28" s="210">
        <v>0</v>
      </c>
      <c r="Q28" s="201">
        <v>36</v>
      </c>
      <c r="R28" s="201"/>
      <c r="S28" s="201"/>
      <c r="T28" s="201"/>
      <c r="U28" s="201"/>
      <c r="V28" s="201"/>
      <c r="W28" s="201"/>
      <c r="X28" s="201"/>
      <c r="Y28" s="201"/>
      <c r="Z28" s="201"/>
      <c r="AA28" s="201"/>
    </row>
    <row r="29" spans="1:27" s="149" customFormat="1" ht="17.25" customHeight="1">
      <c r="A29" s="156">
        <v>15</v>
      </c>
      <c r="B29" s="157" t="s">
        <v>813</v>
      </c>
      <c r="C29" s="158">
        <v>10384596.654799998</v>
      </c>
      <c r="D29" s="194">
        <v>0</v>
      </c>
      <c r="E29" s="193">
        <f t="shared" si="0"/>
        <v>10384596.654799998</v>
      </c>
      <c r="F29" s="194">
        <v>79227.88990029188</v>
      </c>
      <c r="G29" s="213">
        <v>0</v>
      </c>
      <c r="H29" s="193">
        <f t="shared" si="1"/>
        <v>79227.88990029188</v>
      </c>
      <c r="I29" s="209"/>
      <c r="J29" s="150"/>
      <c r="K29" s="201"/>
      <c r="L29" s="201"/>
      <c r="M29" s="201"/>
      <c r="N29" s="201"/>
      <c r="O29" s="201"/>
      <c r="P29" s="210">
        <v>0</v>
      </c>
      <c r="Q29" s="201">
        <v>37</v>
      </c>
      <c r="R29" s="201"/>
      <c r="S29" s="201"/>
      <c r="T29" s="201"/>
      <c r="U29" s="201"/>
      <c r="V29" s="201"/>
      <c r="W29" s="201"/>
      <c r="X29" s="201"/>
      <c r="Y29" s="201"/>
      <c r="Z29" s="201"/>
      <c r="AA29" s="201"/>
    </row>
    <row r="30" spans="1:27" s="149" customFormat="1" ht="17.25" customHeight="1">
      <c r="A30" s="156">
        <v>16</v>
      </c>
      <c r="B30" s="157" t="s">
        <v>814</v>
      </c>
      <c r="C30" s="158">
        <v>11882547.6638364</v>
      </c>
      <c r="D30" s="194">
        <v>0</v>
      </c>
      <c r="E30" s="193">
        <f t="shared" si="0"/>
        <v>11882547.6638364</v>
      </c>
      <c r="F30" s="194">
        <v>838278.687048804</v>
      </c>
      <c r="G30" s="213">
        <v>0</v>
      </c>
      <c r="H30" s="193">
        <f t="shared" si="1"/>
        <v>838278.687048804</v>
      </c>
      <c r="I30" s="209"/>
      <c r="J30" s="150"/>
      <c r="K30" s="201"/>
      <c r="L30" s="201"/>
      <c r="M30" s="201"/>
      <c r="N30" s="201"/>
      <c r="O30" s="201"/>
      <c r="P30" s="210">
        <v>0</v>
      </c>
      <c r="Q30" s="201">
        <v>38</v>
      </c>
      <c r="R30" s="201"/>
      <c r="S30" s="201"/>
      <c r="T30" s="201"/>
      <c r="U30" s="201"/>
      <c r="V30" s="201"/>
      <c r="W30" s="201"/>
      <c r="X30" s="201"/>
      <c r="Y30" s="201"/>
      <c r="Z30" s="201"/>
      <c r="AA30" s="201"/>
    </row>
    <row r="31" spans="1:27" s="149" customFormat="1" ht="17.25" customHeight="1">
      <c r="A31" s="156">
        <v>17</v>
      </c>
      <c r="B31" s="160" t="s">
        <v>815</v>
      </c>
      <c r="C31" s="158">
        <v>2423.21</v>
      </c>
      <c r="D31" s="194">
        <v>0</v>
      </c>
      <c r="E31" s="193">
        <f t="shared" si="0"/>
        <v>2423.21</v>
      </c>
      <c r="F31" s="194">
        <v>0</v>
      </c>
      <c r="G31" s="213">
        <v>0</v>
      </c>
      <c r="H31" s="193">
        <f t="shared" si="1"/>
        <v>0</v>
      </c>
      <c r="I31" s="209"/>
      <c r="J31" s="150"/>
      <c r="K31" s="201"/>
      <c r="L31" s="201"/>
      <c r="M31" s="201"/>
      <c r="N31" s="201"/>
      <c r="O31" s="201"/>
      <c r="P31" s="210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</row>
    <row r="32" spans="1:27" s="149" customFormat="1" ht="17.25" customHeight="1">
      <c r="A32" s="156">
        <v>18</v>
      </c>
      <c r="B32" s="161" t="s">
        <v>816</v>
      </c>
      <c r="C32" s="158">
        <v>16140280.030410795</v>
      </c>
      <c r="D32" s="194">
        <v>0</v>
      </c>
      <c r="E32" s="193">
        <f t="shared" si="0"/>
        <v>16140280.030410795</v>
      </c>
      <c r="F32" s="194">
        <v>4689389.157331144</v>
      </c>
      <c r="G32" s="213">
        <v>0</v>
      </c>
      <c r="H32" s="193">
        <f t="shared" si="1"/>
        <v>4689389.157331144</v>
      </c>
      <c r="I32" s="209"/>
      <c r="J32" s="150"/>
      <c r="K32" s="201"/>
      <c r="L32" s="201"/>
      <c r="M32" s="201"/>
      <c r="N32" s="201"/>
      <c r="O32" s="201"/>
      <c r="P32" s="210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</row>
    <row r="33" spans="1:27" s="149" customFormat="1" ht="17.25" customHeight="1">
      <c r="A33" s="292" t="s">
        <v>38</v>
      </c>
      <c r="B33" s="292"/>
      <c r="C33" s="158">
        <v>1303888852.7709887</v>
      </c>
      <c r="D33" s="194">
        <v>51529412.6727</v>
      </c>
      <c r="E33" s="193">
        <f t="shared" si="0"/>
        <v>1355418265.4436886</v>
      </c>
      <c r="F33" s="194">
        <v>635735836.0421337</v>
      </c>
      <c r="G33" s="213">
        <v>14046607.707804719</v>
      </c>
      <c r="H33" s="193">
        <f t="shared" si="1"/>
        <v>649782443.7499384</v>
      </c>
      <c r="I33" s="209"/>
      <c r="J33" s="150"/>
      <c r="K33" s="201"/>
      <c r="L33" s="201"/>
      <c r="M33" s="201"/>
      <c r="N33" s="201"/>
      <c r="O33" s="201"/>
      <c r="P33" s="210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</row>
    <row r="34" spans="1:27" s="149" customFormat="1" ht="17.25" customHeight="1">
      <c r="A34" s="293" t="s">
        <v>841</v>
      </c>
      <c r="B34" s="293"/>
      <c r="C34" s="195">
        <f>C33/$E$33</f>
        <v>0.9619826484662046</v>
      </c>
      <c r="D34" s="195">
        <f>D33/$E$33</f>
        <v>0.038017351533795464</v>
      </c>
      <c r="E34" s="196">
        <v>0.9999999999999999</v>
      </c>
      <c r="F34" s="195">
        <f>F33/$H$33</f>
        <v>0.9783825989099663</v>
      </c>
      <c r="G34" s="195">
        <f>D33/$H$33</f>
        <v>0.07930256221654787</v>
      </c>
      <c r="H34" s="195">
        <v>1</v>
      </c>
      <c r="I34" s="146"/>
      <c r="J34" s="150"/>
      <c r="K34" s="201"/>
      <c r="L34" s="201"/>
      <c r="M34" s="201"/>
      <c r="N34" s="201"/>
      <c r="O34" s="201"/>
      <c r="P34" s="210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</row>
    <row r="35" spans="1:27" ht="15.75">
      <c r="A35" s="294" t="s">
        <v>842</v>
      </c>
      <c r="B35" s="294"/>
      <c r="C35" s="294"/>
      <c r="D35" s="294"/>
      <c r="E35" s="294"/>
      <c r="F35" s="294"/>
      <c r="G35" s="294"/>
      <c r="H35" s="294"/>
      <c r="K35" s="201"/>
      <c r="L35" s="201"/>
      <c r="M35" s="201"/>
      <c r="N35" s="201"/>
      <c r="O35" s="201"/>
      <c r="P35" s="210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</row>
    <row r="36" spans="1:27" ht="18" customHeight="1">
      <c r="A36" s="294"/>
      <c r="B36" s="294"/>
      <c r="C36" s="294"/>
      <c r="D36" s="294"/>
      <c r="E36" s="294"/>
      <c r="F36" s="294"/>
      <c r="G36" s="294"/>
      <c r="H36" s="294"/>
      <c r="K36" s="201"/>
      <c r="L36" s="201"/>
      <c r="M36" s="201"/>
      <c r="N36" s="201"/>
      <c r="O36" s="201"/>
      <c r="P36" s="210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</row>
    <row r="37" spans="1:27" ht="18" customHeight="1">
      <c r="A37" s="295" t="s">
        <v>843</v>
      </c>
      <c r="B37" s="295"/>
      <c r="C37" s="295"/>
      <c r="D37" s="295"/>
      <c r="E37" s="295"/>
      <c r="F37" s="295"/>
      <c r="G37" s="295"/>
      <c r="H37" s="295"/>
      <c r="K37" s="201"/>
      <c r="L37" s="201"/>
      <c r="M37" s="201"/>
      <c r="N37" s="201"/>
      <c r="O37" s="201"/>
      <c r="P37" s="210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</row>
    <row r="38" spans="1:27" ht="18" customHeight="1">
      <c r="A38" s="151"/>
      <c r="B38" s="151"/>
      <c r="C38" s="151"/>
      <c r="D38" s="151"/>
      <c r="E38" s="151"/>
      <c r="F38" s="151"/>
      <c r="G38" s="151"/>
      <c r="H38" s="151"/>
      <c r="K38" s="201"/>
      <c r="L38" s="201"/>
      <c r="M38" s="201"/>
      <c r="N38" s="201"/>
      <c r="O38" s="201"/>
      <c r="P38" s="210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</row>
    <row r="39" spans="11:27" ht="15.75">
      <c r="K39" s="201"/>
      <c r="L39" s="201"/>
      <c r="M39" s="201"/>
      <c r="N39" s="201"/>
      <c r="O39" s="201"/>
      <c r="P39" s="210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</row>
    <row r="40" spans="11:27" ht="15.75">
      <c r="K40" s="201"/>
      <c r="L40" s="201"/>
      <c r="M40" s="201"/>
      <c r="N40" s="201"/>
      <c r="O40" s="201"/>
      <c r="P40" s="210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</row>
    <row r="41" spans="11:27" ht="15.75">
      <c r="K41" s="201"/>
      <c r="L41" s="201"/>
      <c r="M41" s="201"/>
      <c r="N41" s="201"/>
      <c r="O41" s="201"/>
      <c r="P41" s="210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</row>
    <row r="42" spans="11:27" ht="15.75">
      <c r="K42" s="201"/>
      <c r="L42" s="201"/>
      <c r="M42" s="201"/>
      <c r="N42" s="201"/>
      <c r="O42" s="201"/>
      <c r="P42" s="210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</row>
    <row r="43" spans="11:27" ht="15.75">
      <c r="K43" s="201"/>
      <c r="L43" s="201"/>
      <c r="M43" s="201"/>
      <c r="N43" s="201"/>
      <c r="O43" s="201"/>
      <c r="P43" s="210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</row>
    <row r="44" spans="11:27" ht="15.75">
      <c r="K44" s="201"/>
      <c r="L44" s="201"/>
      <c r="M44" s="201"/>
      <c r="N44" s="201"/>
      <c r="O44" s="201"/>
      <c r="P44" s="210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</row>
    <row r="45" spans="11:27" ht="15.75">
      <c r="K45" s="201"/>
      <c r="L45" s="201"/>
      <c r="M45" s="201"/>
      <c r="N45" s="201"/>
      <c r="O45" s="201"/>
      <c r="P45" s="210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</row>
    <row r="46" spans="11:27" ht="15.75">
      <c r="K46" s="201"/>
      <c r="L46" s="201"/>
      <c r="M46" s="201"/>
      <c r="N46" s="201"/>
      <c r="O46" s="201"/>
      <c r="P46" s="210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</row>
    <row r="47" spans="11:27" ht="15.75">
      <c r="K47" s="201"/>
      <c r="L47" s="201"/>
      <c r="M47" s="201"/>
      <c r="N47" s="201"/>
      <c r="O47" s="201"/>
      <c r="P47" s="210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</row>
    <row r="48" spans="11:27" ht="15.75">
      <c r="K48" s="201"/>
      <c r="L48" s="201"/>
      <c r="M48" s="201"/>
      <c r="N48" s="201"/>
      <c r="O48" s="201"/>
      <c r="P48" s="210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</row>
    <row r="49" spans="11:27" ht="15.75">
      <c r="K49" s="201"/>
      <c r="L49" s="201"/>
      <c r="M49" s="201"/>
      <c r="N49" s="201"/>
      <c r="O49" s="201"/>
      <c r="P49" s="210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</row>
    <row r="50" spans="11:27" ht="15.75">
      <c r="K50" s="201"/>
      <c r="L50" s="201"/>
      <c r="M50" s="201"/>
      <c r="N50" s="201"/>
      <c r="O50" s="201"/>
      <c r="P50" s="210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</row>
    <row r="51" spans="11:27" ht="15.75"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</row>
    <row r="52" spans="11:27" ht="15.75"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</row>
    <row r="53" spans="11:27" ht="15.75"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</row>
    <row r="54" spans="11:27" ht="15.75"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</row>
    <row r="55" spans="11:27" ht="15.75"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</row>
    <row r="56" spans="11:27" ht="15.75"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</row>
    <row r="57" spans="11:27" ht="15.75"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</row>
    <row r="58" spans="11:27" ht="15.75"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</row>
    <row r="59" spans="11:27" ht="15.75"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</row>
    <row r="60" spans="11:27" ht="15.75"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</row>
    <row r="61" spans="11:27" ht="15.75"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</row>
    <row r="62" spans="11:27" ht="15.75"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</row>
    <row r="63" spans="11:27" ht="15.75"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</row>
    <row r="64" spans="11:27" ht="15.75"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</row>
    <row r="65" spans="11:27" ht="15.75"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</row>
    <row r="66" spans="11:27" ht="15.75"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</row>
    <row r="67" spans="11:27" ht="15.75"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</row>
    <row r="68" spans="11:27" ht="15.75"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</row>
    <row r="69" spans="11:27" ht="15.75"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</row>
    <row r="70" spans="11:27" ht="15.75"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</row>
    <row r="71" spans="11:27" ht="15.75"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1"/>
    </row>
    <row r="72" spans="11:27" ht="15.75"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01"/>
    </row>
    <row r="73" spans="11:27" ht="15.75"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  <c r="AA73" s="201"/>
    </row>
    <row r="74" spans="11:27" ht="15.75"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</row>
    <row r="75" spans="11:27" ht="15.75"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</row>
    <row r="76" spans="1:27" ht="15.75">
      <c r="A76" s="245"/>
      <c r="B76" s="245"/>
      <c r="C76" s="245"/>
      <c r="D76" s="245"/>
      <c r="E76" s="245"/>
      <c r="F76" s="245"/>
      <c r="G76" s="245"/>
      <c r="H76" s="245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</row>
    <row r="77" spans="1:27" ht="15.75">
      <c r="A77" s="245"/>
      <c r="B77" s="245"/>
      <c r="C77" s="245"/>
      <c r="D77" s="245"/>
      <c r="E77" s="245"/>
      <c r="F77" s="245"/>
      <c r="G77" s="245"/>
      <c r="H77" s="245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  <c r="AA77" s="201"/>
    </row>
    <row r="78" spans="1:27" ht="15.75">
      <c r="A78" s="245"/>
      <c r="B78" s="245"/>
      <c r="C78" s="245"/>
      <c r="D78" s="245"/>
      <c r="E78" s="245"/>
      <c r="F78" s="245"/>
      <c r="G78" s="245"/>
      <c r="H78" s="245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</row>
    <row r="79" spans="1:27" ht="15.75">
      <c r="A79" s="245"/>
      <c r="B79" s="245"/>
      <c r="C79" s="245"/>
      <c r="D79" s="245"/>
      <c r="E79" s="245"/>
      <c r="F79" s="245"/>
      <c r="G79" s="245"/>
      <c r="H79" s="245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</row>
    <row r="80" spans="1:27" ht="15.75">
      <c r="A80" s="245"/>
      <c r="B80" s="245"/>
      <c r="C80" s="245"/>
      <c r="D80" s="245"/>
      <c r="E80" s="245"/>
      <c r="F80" s="245"/>
      <c r="G80" s="245"/>
      <c r="H80" s="245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</row>
    <row r="81" spans="1:27" ht="15.75">
      <c r="A81" s="246">
        <f>(E4+E6)/$E$33</f>
        <v>0.08599252494244244</v>
      </c>
      <c r="B81" s="245" t="s">
        <v>823</v>
      </c>
      <c r="C81" s="245"/>
      <c r="D81" s="246">
        <f>(H4+H6)/$H$33</f>
        <v>0.06942859960716524</v>
      </c>
      <c r="E81" s="245" t="s">
        <v>823</v>
      </c>
      <c r="F81" s="245"/>
      <c r="G81" s="245"/>
      <c r="H81" s="245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</row>
    <row r="82" spans="1:27" ht="15.75">
      <c r="A82" s="246">
        <f>(E7+E20)/E33</f>
        <v>0.6731259860534079</v>
      </c>
      <c r="B82" s="245" t="s">
        <v>824</v>
      </c>
      <c r="C82" s="245"/>
      <c r="D82" s="246">
        <f>(H7+H20)/H33</f>
        <v>0.8194571921779861</v>
      </c>
      <c r="E82" s="245" t="s">
        <v>824</v>
      </c>
      <c r="F82" s="245"/>
      <c r="G82" s="245"/>
      <c r="H82" s="245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</row>
    <row r="83" spans="1:27" ht="15.75">
      <c r="A83" s="246">
        <f>E8/E33</f>
        <v>0.0050500302633588595</v>
      </c>
      <c r="B83" s="245" t="s">
        <v>825</v>
      </c>
      <c r="C83" s="245"/>
      <c r="D83" s="246">
        <f>H8/H33</f>
        <v>-6.256978801287136E-07</v>
      </c>
      <c r="E83" s="245" t="s">
        <v>825</v>
      </c>
      <c r="F83" s="245"/>
      <c r="G83" s="245"/>
      <c r="H83" s="245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</row>
    <row r="84" spans="1:27" ht="15.75">
      <c r="A84" s="246">
        <f>(E9+E25)/E33</f>
        <v>0.005723680236555591</v>
      </c>
      <c r="B84" s="245" t="s">
        <v>826</v>
      </c>
      <c r="C84" s="245"/>
      <c r="D84" s="246">
        <f>(H9+H25)/H33</f>
        <v>0.0007721409299798749</v>
      </c>
      <c r="E84" s="245" t="s">
        <v>826</v>
      </c>
      <c r="F84" s="245"/>
      <c r="G84" s="245"/>
      <c r="H84" s="245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</row>
    <row r="85" spans="1:27" ht="15.75">
      <c r="A85" s="246">
        <f>(E10+E26)/E33</f>
        <v>0.003419498253003036</v>
      </c>
      <c r="B85" s="245" t="s">
        <v>877</v>
      </c>
      <c r="C85" s="245"/>
      <c r="D85" s="246">
        <f>(H10+H26)/H33</f>
        <v>0.0059183222532427455</v>
      </c>
      <c r="E85" s="245" t="s">
        <v>877</v>
      </c>
      <c r="F85" s="245"/>
      <c r="G85" s="245"/>
      <c r="H85" s="245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</row>
    <row r="86" spans="1:27" ht="15.75">
      <c r="A86" s="246">
        <f>E11/E33</f>
        <v>0.011637321790710663</v>
      </c>
      <c r="B86" s="245" t="s">
        <v>828</v>
      </c>
      <c r="C86" s="245"/>
      <c r="D86" s="246">
        <f>H11/H33</f>
        <v>0.005034161383783582</v>
      </c>
      <c r="E86" s="245" t="s">
        <v>828</v>
      </c>
      <c r="F86" s="245"/>
      <c r="G86" s="245"/>
      <c r="H86" s="245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</row>
    <row r="87" spans="1:27" ht="15.75">
      <c r="A87" s="246">
        <f>(E12+E17)/E33</f>
        <v>0.15919260407548722</v>
      </c>
      <c r="B87" s="245" t="s">
        <v>829</v>
      </c>
      <c r="C87" s="245"/>
      <c r="D87" s="246">
        <f>(H12+H17)/H33</f>
        <v>0.07735072242541818</v>
      </c>
      <c r="E87" s="245" t="s">
        <v>829</v>
      </c>
      <c r="F87" s="245"/>
      <c r="G87" s="245"/>
      <c r="H87" s="245"/>
      <c r="K87" s="201"/>
      <c r="L87" s="201"/>
      <c r="M87" s="201"/>
      <c r="N87" s="201"/>
      <c r="O87" s="201"/>
      <c r="P87" s="201"/>
      <c r="Q87" s="201"/>
      <c r="R87" s="201"/>
      <c r="S87" s="201"/>
      <c r="T87" s="201"/>
      <c r="U87" s="201"/>
      <c r="V87" s="201"/>
      <c r="W87" s="201"/>
      <c r="X87" s="201"/>
      <c r="Y87" s="201"/>
      <c r="Z87" s="201"/>
      <c r="AA87" s="201"/>
    </row>
    <row r="88" spans="1:27" ht="15.75">
      <c r="A88" s="246">
        <f>E27/E33</f>
        <v>0.024078318485998503</v>
      </c>
      <c r="B88" s="245" t="s">
        <v>830</v>
      </c>
      <c r="C88" s="245"/>
      <c r="D88" s="246">
        <f>H27/H33</f>
        <v>0.01097261664277102</v>
      </c>
      <c r="E88" s="245" t="s">
        <v>830</v>
      </c>
      <c r="F88" s="245"/>
      <c r="G88" s="245"/>
      <c r="H88" s="245"/>
      <c r="K88" s="201"/>
      <c r="L88" s="201"/>
      <c r="M88" s="201"/>
      <c r="N88" s="201"/>
      <c r="O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</row>
    <row r="89" spans="1:27" ht="15.75">
      <c r="A89" s="246">
        <f>SUM(E28:E31)/E33</f>
        <v>0.019872065907848666</v>
      </c>
      <c r="B89" s="245" t="s">
        <v>831</v>
      </c>
      <c r="C89" s="245"/>
      <c r="D89" s="246">
        <f>SUM(H28:H31)/H33</f>
        <v>0.003850009923060806</v>
      </c>
      <c r="E89" s="245" t="s">
        <v>831</v>
      </c>
      <c r="F89" s="245"/>
      <c r="G89" s="245"/>
      <c r="H89" s="245"/>
      <c r="K89" s="201"/>
      <c r="L89" s="201"/>
      <c r="M89" s="201"/>
      <c r="N89" s="201"/>
      <c r="O89" s="201"/>
      <c r="R89" s="201"/>
      <c r="S89" s="201"/>
      <c r="T89" s="201"/>
      <c r="U89" s="201"/>
      <c r="V89" s="201"/>
      <c r="W89" s="201"/>
      <c r="X89" s="201"/>
      <c r="Y89" s="201"/>
      <c r="Z89" s="201"/>
      <c r="AA89" s="201"/>
    </row>
    <row r="90" spans="1:8" ht="15.75">
      <c r="A90" s="246">
        <f>E32/E33</f>
        <v>0.011907969991187454</v>
      </c>
      <c r="B90" s="245" t="s">
        <v>832</v>
      </c>
      <c r="C90" s="245"/>
      <c r="D90" s="246">
        <f>H32/H33</f>
        <v>0.0072168603544724335</v>
      </c>
      <c r="E90" s="245" t="s">
        <v>832</v>
      </c>
      <c r="F90" s="245"/>
      <c r="G90" s="245"/>
      <c r="H90" s="245"/>
    </row>
    <row r="91" spans="1:8" ht="15.75">
      <c r="A91" s="245"/>
      <c r="B91" s="245"/>
      <c r="C91" s="245"/>
      <c r="D91" s="245"/>
      <c r="E91" s="245"/>
      <c r="F91" s="245"/>
      <c r="G91" s="245"/>
      <c r="H91" s="245"/>
    </row>
    <row r="92" spans="1:8" ht="15.75">
      <c r="A92" s="245"/>
      <c r="B92" s="245"/>
      <c r="C92" s="245"/>
      <c r="D92" s="245"/>
      <c r="E92" s="245"/>
      <c r="F92" s="245"/>
      <c r="G92" s="245"/>
      <c r="H92" s="245"/>
    </row>
    <row r="93" spans="1:8" ht="15.75">
      <c r="A93" s="245"/>
      <c r="B93" s="245"/>
      <c r="C93" s="245"/>
      <c r="D93" s="245"/>
      <c r="E93" s="245"/>
      <c r="F93" s="245"/>
      <c r="G93" s="245"/>
      <c r="H93" s="245"/>
    </row>
    <row r="94" spans="1:8" ht="15.75">
      <c r="A94" s="245"/>
      <c r="B94" s="245"/>
      <c r="C94" s="245"/>
      <c r="D94" s="245"/>
      <c r="E94" s="245"/>
      <c r="F94" s="245"/>
      <c r="G94" s="245"/>
      <c r="H94" s="245"/>
    </row>
    <row r="95" spans="1:8" ht="15.75">
      <c r="A95" s="245"/>
      <c r="B95" s="245"/>
      <c r="C95" s="245"/>
      <c r="D95" s="245"/>
      <c r="E95" s="245"/>
      <c r="F95" s="245"/>
      <c r="G95" s="245"/>
      <c r="H95" s="245"/>
    </row>
  </sheetData>
  <sheetProtection/>
  <mergeCells count="5">
    <mergeCell ref="A1:H1"/>
    <mergeCell ref="A33:B33"/>
    <mergeCell ref="A34:B34"/>
    <mergeCell ref="A35:H36"/>
    <mergeCell ref="A37:H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2"/>
  <colBreaks count="1" manualBreakCount="1">
    <brk id="1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48"/>
  <sheetViews>
    <sheetView view="pageBreakPreview" zoomScale="55" zoomScaleNormal="10" zoomScaleSheetLayoutView="55" workbookViewId="0" topLeftCell="A23">
      <selection activeCell="A1" sqref="A1:AB36"/>
    </sheetView>
  </sheetViews>
  <sheetFormatPr defaultColWidth="29.57421875" defaultRowHeight="12.75"/>
  <cols>
    <col min="1" max="1" width="56.00390625" style="2" customWidth="1"/>
    <col min="2" max="2" width="22.57421875" style="1" bestFit="1" customWidth="1"/>
    <col min="3" max="3" width="27.140625" style="1" customWidth="1"/>
    <col min="4" max="4" width="30.57421875" style="1" customWidth="1"/>
    <col min="5" max="5" width="32.57421875" style="1" customWidth="1"/>
    <col min="6" max="6" width="42.00390625" style="1" customWidth="1"/>
    <col min="7" max="7" width="25.00390625" style="1" customWidth="1"/>
    <col min="8" max="8" width="22.57421875" style="1" bestFit="1" customWidth="1"/>
    <col min="9" max="9" width="32.421875" style="1" customWidth="1"/>
    <col min="10" max="10" width="26.8515625" style="1" customWidth="1"/>
    <col min="11" max="11" width="28.00390625" style="1" customWidth="1"/>
    <col min="12" max="12" width="28.28125" style="1" customWidth="1"/>
    <col min="13" max="13" width="22.00390625" style="1" bestFit="1" customWidth="1"/>
    <col min="14" max="14" width="26.7109375" style="1" customWidth="1"/>
    <col min="15" max="15" width="17.8515625" style="1" bestFit="1" customWidth="1"/>
    <col min="16" max="16" width="24.57421875" style="1" bestFit="1" customWidth="1"/>
    <col min="17" max="17" width="38.00390625" style="1" bestFit="1" customWidth="1"/>
    <col min="18" max="18" width="17.8515625" style="1" bestFit="1" customWidth="1"/>
    <col min="19" max="19" width="23.421875" style="1" customWidth="1"/>
    <col min="20" max="20" width="17.8515625" style="1" bestFit="1" customWidth="1"/>
    <col min="21" max="23" width="42.00390625" style="1" customWidth="1"/>
    <col min="24" max="24" width="42.00390625" style="262" customWidth="1"/>
    <col min="25" max="25" width="17.8515625" style="1" bestFit="1" customWidth="1"/>
    <col min="26" max="26" width="30.57421875" style="1" customWidth="1"/>
    <col min="27" max="27" width="30.8515625" style="1" customWidth="1"/>
    <col min="28" max="28" width="29.00390625" style="1" customWidth="1"/>
    <col min="29" max="78" width="42.00390625" style="3" customWidth="1"/>
    <col min="79" max="16384" width="29.57421875" style="3" customWidth="1"/>
  </cols>
  <sheetData>
    <row r="1" spans="1:32" s="1" customFormat="1" ht="30.75" customHeight="1">
      <c r="A1" s="304" t="s">
        <v>867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44"/>
      <c r="AD1" s="24"/>
      <c r="AE1" s="24"/>
      <c r="AF1" s="24"/>
    </row>
    <row r="2" spans="1:28" s="40" customFormat="1" ht="13.5" customHeight="1">
      <c r="A2" s="304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</row>
    <row r="3" spans="1:28" s="40" customFormat="1" ht="20.25" customHeight="1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</row>
    <row r="4" spans="1:28" s="40" customFormat="1" ht="12.75" customHeight="1" hidden="1">
      <c r="A4" s="305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</row>
    <row r="5" spans="1:28" s="4" customFormat="1" ht="45.75" customHeight="1">
      <c r="A5" s="307" t="s">
        <v>550</v>
      </c>
      <c r="B5" s="297" t="s">
        <v>15</v>
      </c>
      <c r="C5" s="298"/>
      <c r="D5" s="299" t="s">
        <v>551</v>
      </c>
      <c r="E5" s="296" t="s">
        <v>9</v>
      </c>
      <c r="F5" s="296" t="s">
        <v>552</v>
      </c>
      <c r="G5" s="121" t="s">
        <v>61</v>
      </c>
      <c r="H5" s="297" t="s">
        <v>16</v>
      </c>
      <c r="I5" s="298"/>
      <c r="J5" s="298"/>
      <c r="K5" s="298"/>
      <c r="L5" s="303"/>
      <c r="M5" s="301" t="s">
        <v>17</v>
      </c>
      <c r="N5" s="301" t="s">
        <v>54</v>
      </c>
      <c r="O5" s="297" t="s">
        <v>53</v>
      </c>
      <c r="P5" s="298"/>
      <c r="Q5" s="298"/>
      <c r="R5" s="306" t="s">
        <v>758</v>
      </c>
      <c r="S5" s="306"/>
      <c r="T5" s="306" t="s">
        <v>337</v>
      </c>
      <c r="U5" s="306"/>
      <c r="V5" s="306"/>
      <c r="W5" s="306"/>
      <c r="X5" s="306"/>
      <c r="Y5" s="298" t="s">
        <v>338</v>
      </c>
      <c r="Z5" s="298"/>
      <c r="AA5" s="298"/>
      <c r="AB5" s="303"/>
    </row>
    <row r="6" spans="1:28" s="5" customFormat="1" ht="108" customHeight="1">
      <c r="A6" s="307"/>
      <c r="B6" s="122" t="s">
        <v>18</v>
      </c>
      <c r="C6" s="122" t="s">
        <v>19</v>
      </c>
      <c r="D6" s="300"/>
      <c r="E6" s="296"/>
      <c r="F6" s="296"/>
      <c r="G6" s="122" t="s">
        <v>18</v>
      </c>
      <c r="H6" s="123" t="s">
        <v>18</v>
      </c>
      <c r="I6" s="122" t="s">
        <v>19</v>
      </c>
      <c r="J6" s="122" t="s">
        <v>52</v>
      </c>
      <c r="K6" s="122" t="s">
        <v>12</v>
      </c>
      <c r="L6" s="122" t="s">
        <v>75</v>
      </c>
      <c r="M6" s="302"/>
      <c r="N6" s="302"/>
      <c r="O6" s="122" t="s">
        <v>1</v>
      </c>
      <c r="P6" s="122" t="s">
        <v>553</v>
      </c>
      <c r="Q6" s="122" t="s">
        <v>19</v>
      </c>
      <c r="R6" s="122" t="s">
        <v>49</v>
      </c>
      <c r="S6" s="122" t="s">
        <v>19</v>
      </c>
      <c r="T6" s="122" t="s">
        <v>49</v>
      </c>
      <c r="U6" s="122" t="s">
        <v>76</v>
      </c>
      <c r="V6" s="122" t="s">
        <v>77</v>
      </c>
      <c r="W6" s="122" t="s">
        <v>78</v>
      </c>
      <c r="X6" s="122" t="s">
        <v>79</v>
      </c>
      <c r="Y6" s="122" t="s">
        <v>49</v>
      </c>
      <c r="Z6" s="122" t="s">
        <v>74</v>
      </c>
      <c r="AA6" s="122" t="s">
        <v>72</v>
      </c>
      <c r="AB6" s="122" t="s">
        <v>73</v>
      </c>
    </row>
    <row r="7" spans="1:28" s="6" customFormat="1" ht="27.75" customHeight="1">
      <c r="A7" s="80" t="s">
        <v>20</v>
      </c>
      <c r="B7" s="135">
        <v>11834548.979634875</v>
      </c>
      <c r="C7" s="135">
        <v>1371252.8280612773</v>
      </c>
      <c r="D7" s="135">
        <v>775927.1678258656</v>
      </c>
      <c r="E7" s="135">
        <v>0</v>
      </c>
      <c r="F7" s="135">
        <v>3352998.060947951</v>
      </c>
      <c r="G7" s="135">
        <v>0</v>
      </c>
      <c r="H7" s="135">
        <v>9894062.499920199</v>
      </c>
      <c r="I7" s="135">
        <v>1181281.9076457273</v>
      </c>
      <c r="J7" s="135">
        <v>5487268.158289626</v>
      </c>
      <c r="K7" s="135">
        <v>228141.5151332628</v>
      </c>
      <c r="L7" s="135">
        <v>4367559.390929641</v>
      </c>
      <c r="M7" s="135">
        <v>62001.74</v>
      </c>
      <c r="N7" s="135">
        <v>527336.3676043493</v>
      </c>
      <c r="O7" s="135">
        <v>18492.00844395246</v>
      </c>
      <c r="P7" s="135">
        <v>3744.7024810038515</v>
      </c>
      <c r="Q7" s="135">
        <v>0</v>
      </c>
      <c r="R7" s="135">
        <v>22336441.595603365</v>
      </c>
      <c r="S7" s="135">
        <v>2552534.7357070046</v>
      </c>
      <c r="T7" s="135">
        <v>252419.264879281</v>
      </c>
      <c r="U7" s="135">
        <v>10955.817649196031</v>
      </c>
      <c r="V7" s="135">
        <v>44733.78351946199</v>
      </c>
      <c r="W7" s="135">
        <v>101781.87955017586</v>
      </c>
      <c r="X7" s="135">
        <v>30791.01</v>
      </c>
      <c r="Y7" s="135">
        <v>0</v>
      </c>
      <c r="Z7" s="135">
        <v>0</v>
      </c>
      <c r="AA7" s="135">
        <v>0</v>
      </c>
      <c r="AB7" s="135">
        <v>0</v>
      </c>
    </row>
    <row r="8" spans="1:28" s="6" customFormat="1" ht="64.5" customHeight="1">
      <c r="A8" s="80" t="s">
        <v>538</v>
      </c>
      <c r="B8" s="135">
        <v>1361505.121840213</v>
      </c>
      <c r="C8" s="135">
        <v>576.94</v>
      </c>
      <c r="D8" s="135">
        <v>75358.95788369999</v>
      </c>
      <c r="E8" s="135">
        <v>0</v>
      </c>
      <c r="F8" s="135">
        <v>380698.8380344504</v>
      </c>
      <c r="G8" s="135">
        <v>0</v>
      </c>
      <c r="H8" s="135">
        <v>273007.8199126988</v>
      </c>
      <c r="I8" s="135">
        <v>20370</v>
      </c>
      <c r="J8" s="135">
        <v>65358.399668221246</v>
      </c>
      <c r="K8" s="135">
        <v>6328.074932285444</v>
      </c>
      <c r="L8" s="135">
        <v>138757.84440561745</v>
      </c>
      <c r="M8" s="135">
        <v>635</v>
      </c>
      <c r="N8" s="135">
        <v>25792.88371045448</v>
      </c>
      <c r="O8" s="135">
        <v>0</v>
      </c>
      <c r="P8" s="135">
        <v>0</v>
      </c>
      <c r="Q8" s="135">
        <v>0</v>
      </c>
      <c r="R8" s="135">
        <v>1660940.8254633662</v>
      </c>
      <c r="S8" s="135">
        <v>20946.94</v>
      </c>
      <c r="T8" s="135">
        <v>101545.94534288152</v>
      </c>
      <c r="U8" s="135">
        <v>1132.272499885559</v>
      </c>
      <c r="V8" s="135">
        <v>537.6379619188374</v>
      </c>
      <c r="W8" s="135">
        <v>40376.98578877383</v>
      </c>
      <c r="X8" s="135">
        <v>1398.56</v>
      </c>
      <c r="Y8" s="135">
        <v>0</v>
      </c>
      <c r="Z8" s="135">
        <v>0</v>
      </c>
      <c r="AA8" s="135">
        <v>0</v>
      </c>
      <c r="AB8" s="135">
        <v>0</v>
      </c>
    </row>
    <row r="9" spans="1:28" s="6" customFormat="1" ht="31.5" customHeight="1">
      <c r="A9" s="80" t="s">
        <v>21</v>
      </c>
      <c r="B9" s="135">
        <v>19604311.154212456</v>
      </c>
      <c r="C9" s="135">
        <v>146018.7369394722</v>
      </c>
      <c r="D9" s="135">
        <v>0</v>
      </c>
      <c r="E9" s="135">
        <v>0</v>
      </c>
      <c r="F9" s="135">
        <v>3588012.7931996514</v>
      </c>
      <c r="G9" s="135">
        <v>556524.1105357956</v>
      </c>
      <c r="H9" s="135">
        <v>4845513.772199803</v>
      </c>
      <c r="I9" s="135">
        <v>42090.129737348645</v>
      </c>
      <c r="J9" s="135">
        <v>2853532.740925453</v>
      </c>
      <c r="K9" s="135">
        <v>129835.81512793925</v>
      </c>
      <c r="L9" s="135">
        <v>833145.1665378356</v>
      </c>
      <c r="M9" s="135">
        <v>382439.15802087914</v>
      </c>
      <c r="N9" s="135">
        <v>37151.92406552672</v>
      </c>
      <c r="O9" s="135">
        <v>62.26</v>
      </c>
      <c r="P9" s="135">
        <v>62.26</v>
      </c>
      <c r="Q9" s="135">
        <v>0</v>
      </c>
      <c r="R9" s="135">
        <v>25426002.37903446</v>
      </c>
      <c r="S9" s="135">
        <v>188108.86667682085</v>
      </c>
      <c r="T9" s="135">
        <v>164306.82533244602</v>
      </c>
      <c r="U9" s="135">
        <v>10386.292823791504</v>
      </c>
      <c r="V9" s="135">
        <v>55880.55422306061</v>
      </c>
      <c r="W9" s="135">
        <v>89901.97828559391</v>
      </c>
      <c r="X9" s="135">
        <v>0</v>
      </c>
      <c r="Y9" s="135">
        <v>0</v>
      </c>
      <c r="Z9" s="135">
        <v>0</v>
      </c>
      <c r="AA9" s="135">
        <v>0</v>
      </c>
      <c r="AB9" s="135">
        <v>0</v>
      </c>
    </row>
    <row r="10" spans="1:28" s="6" customFormat="1" ht="43.5" customHeight="1">
      <c r="A10" s="80" t="s">
        <v>22</v>
      </c>
      <c r="B10" s="135">
        <v>225552634.12760845</v>
      </c>
      <c r="C10" s="135">
        <v>33175866.49063733</v>
      </c>
      <c r="D10" s="135">
        <v>12067996.81423184</v>
      </c>
      <c r="E10" s="135">
        <v>10033.94076212247</v>
      </c>
      <c r="F10" s="135">
        <v>69711327.89847349</v>
      </c>
      <c r="G10" s="135">
        <v>4623821.719409631</v>
      </c>
      <c r="H10" s="135">
        <v>162035735.36993694</v>
      </c>
      <c r="I10" s="135">
        <v>28918716.398652513</v>
      </c>
      <c r="J10" s="135">
        <v>10908095.656143457</v>
      </c>
      <c r="K10" s="135">
        <v>3474507.415094564</v>
      </c>
      <c r="L10" s="135">
        <v>55728218.08297107</v>
      </c>
      <c r="M10" s="135">
        <v>42418</v>
      </c>
      <c r="N10" s="135">
        <v>839875.3478215691</v>
      </c>
      <c r="O10" s="135">
        <v>5399341.769097261</v>
      </c>
      <c r="P10" s="135">
        <v>10910.0680257189</v>
      </c>
      <c r="Q10" s="135">
        <v>0</v>
      </c>
      <c r="R10" s="135">
        <v>398493826.3338739</v>
      </c>
      <c r="S10" s="135">
        <v>62094582.88928984</v>
      </c>
      <c r="T10" s="135">
        <v>3459613.4727498344</v>
      </c>
      <c r="U10" s="135">
        <v>101720.53852164849</v>
      </c>
      <c r="V10" s="135">
        <v>131507.40513406575</v>
      </c>
      <c r="W10" s="135">
        <v>952801.7490941198</v>
      </c>
      <c r="X10" s="135">
        <v>285690.44999999995</v>
      </c>
      <c r="Y10" s="135">
        <v>0</v>
      </c>
      <c r="Z10" s="135">
        <v>0</v>
      </c>
      <c r="AA10" s="135">
        <v>0</v>
      </c>
      <c r="AB10" s="135">
        <v>0</v>
      </c>
    </row>
    <row r="11" spans="1:28" s="6" customFormat="1" ht="31.5" customHeight="1">
      <c r="A11" s="80" t="s">
        <v>23</v>
      </c>
      <c r="B11" s="135">
        <v>5429666.09977</v>
      </c>
      <c r="C11" s="135">
        <v>1557573.4701767727</v>
      </c>
      <c r="D11" s="135">
        <v>765507.8986175</v>
      </c>
      <c r="E11" s="135">
        <v>168492.54258861244</v>
      </c>
      <c r="F11" s="135">
        <v>210262.05909999998</v>
      </c>
      <c r="G11" s="135">
        <v>0</v>
      </c>
      <c r="H11" s="135">
        <v>1941533.3542038258</v>
      </c>
      <c r="I11" s="135">
        <v>1449653.501666667</v>
      </c>
      <c r="J11" s="135">
        <v>1856.6701114243829</v>
      </c>
      <c r="K11" s="135">
        <v>49699.142092401344</v>
      </c>
      <c r="L11" s="135">
        <v>1800191.6371529337</v>
      </c>
      <c r="M11" s="135">
        <v>296</v>
      </c>
      <c r="N11" s="135">
        <v>5015.466729074343</v>
      </c>
      <c r="O11" s="135">
        <v>0</v>
      </c>
      <c r="P11" s="135">
        <v>0</v>
      </c>
      <c r="Q11" s="135">
        <v>0</v>
      </c>
      <c r="R11" s="135">
        <v>7376510.920702899</v>
      </c>
      <c r="S11" s="135">
        <v>3007226.9718434396</v>
      </c>
      <c r="T11" s="135">
        <v>583.91</v>
      </c>
      <c r="U11" s="135">
        <v>0</v>
      </c>
      <c r="V11" s="135">
        <v>0</v>
      </c>
      <c r="W11" s="135">
        <v>0</v>
      </c>
      <c r="X11" s="135">
        <v>0</v>
      </c>
      <c r="Y11" s="135">
        <v>0</v>
      </c>
      <c r="Z11" s="135">
        <v>0</v>
      </c>
      <c r="AA11" s="135">
        <v>0</v>
      </c>
      <c r="AB11" s="135">
        <v>0</v>
      </c>
    </row>
    <row r="12" spans="1:28" s="6" customFormat="1" ht="31.5" customHeight="1">
      <c r="A12" s="80" t="s">
        <v>24</v>
      </c>
      <c r="B12" s="135">
        <v>2967324.790444355</v>
      </c>
      <c r="C12" s="135">
        <v>2834484.9334937753</v>
      </c>
      <c r="D12" s="135">
        <v>9611.129551401009</v>
      </c>
      <c r="E12" s="135">
        <v>9752.335346796564</v>
      </c>
      <c r="F12" s="135">
        <v>152178.69173134165</v>
      </c>
      <c r="G12" s="135">
        <v>167352.45145122742</v>
      </c>
      <c r="H12" s="135">
        <v>3626391.583608287</v>
      </c>
      <c r="I12" s="135">
        <v>3361844.5632099514</v>
      </c>
      <c r="J12" s="135">
        <v>149226.46686414207</v>
      </c>
      <c r="K12" s="135">
        <v>155538.98098512576</v>
      </c>
      <c r="L12" s="135">
        <v>3139910.198164877</v>
      </c>
      <c r="M12" s="135">
        <v>0</v>
      </c>
      <c r="N12" s="135">
        <v>676803.9970579098</v>
      </c>
      <c r="O12" s="135">
        <v>0</v>
      </c>
      <c r="P12" s="135">
        <v>0</v>
      </c>
      <c r="Q12" s="135">
        <v>616104.6998028728</v>
      </c>
      <c r="R12" s="135">
        <v>7437872.822561779</v>
      </c>
      <c r="S12" s="135">
        <v>6812434.1965066</v>
      </c>
      <c r="T12" s="135">
        <v>27158.01</v>
      </c>
      <c r="U12" s="135">
        <v>0</v>
      </c>
      <c r="V12" s="135">
        <v>0</v>
      </c>
      <c r="W12" s="135">
        <v>14284.15</v>
      </c>
      <c r="X12" s="135">
        <v>12725.96</v>
      </c>
      <c r="Y12" s="135">
        <v>0</v>
      </c>
      <c r="Z12" s="135">
        <v>0</v>
      </c>
      <c r="AA12" s="135">
        <v>0</v>
      </c>
      <c r="AB12" s="135">
        <v>0</v>
      </c>
    </row>
    <row r="13" spans="1:28" s="6" customFormat="1" ht="31.5" customHeight="1">
      <c r="A13" s="80" t="s">
        <v>25</v>
      </c>
      <c r="B13" s="135">
        <v>1738520.489979813</v>
      </c>
      <c r="C13" s="135">
        <v>597180.6909705196</v>
      </c>
      <c r="D13" s="135">
        <v>26407.563085638467</v>
      </c>
      <c r="E13" s="135">
        <v>-1445.7096546892938</v>
      </c>
      <c r="F13" s="135">
        <v>225709.38543170673</v>
      </c>
      <c r="G13" s="135">
        <v>0</v>
      </c>
      <c r="H13" s="135">
        <v>7585619.550051192</v>
      </c>
      <c r="I13" s="135">
        <v>2519408.424503507</v>
      </c>
      <c r="J13" s="135">
        <v>423295.21348303027</v>
      </c>
      <c r="K13" s="135">
        <v>84803.41448331474</v>
      </c>
      <c r="L13" s="135">
        <v>6445096.366332979</v>
      </c>
      <c r="M13" s="135">
        <v>200066</v>
      </c>
      <c r="N13" s="135">
        <v>14352.264020134144</v>
      </c>
      <c r="O13" s="135">
        <v>0</v>
      </c>
      <c r="P13" s="135">
        <v>0</v>
      </c>
      <c r="Q13" s="135">
        <v>0</v>
      </c>
      <c r="R13" s="135">
        <v>9538558.304051138</v>
      </c>
      <c r="S13" s="135">
        <v>3116589.1154740267</v>
      </c>
      <c r="T13" s="135">
        <v>88565.05</v>
      </c>
      <c r="U13" s="135">
        <v>1340.38</v>
      </c>
      <c r="V13" s="135">
        <v>899.5700000000002</v>
      </c>
      <c r="W13" s="135">
        <v>18246.43</v>
      </c>
      <c r="X13" s="135">
        <v>65427.71</v>
      </c>
      <c r="Y13" s="135">
        <v>0</v>
      </c>
      <c r="Z13" s="135">
        <v>0</v>
      </c>
      <c r="AA13" s="135">
        <v>0</v>
      </c>
      <c r="AB13" s="135">
        <v>0</v>
      </c>
    </row>
    <row r="14" spans="1:28" s="6" customFormat="1" ht="31.5" customHeight="1">
      <c r="A14" s="80" t="s">
        <v>26</v>
      </c>
      <c r="B14" s="135">
        <v>2300943.2936546416</v>
      </c>
      <c r="C14" s="135">
        <v>735413.385087414</v>
      </c>
      <c r="D14" s="135">
        <v>48978.711583505195</v>
      </c>
      <c r="E14" s="135">
        <v>343.3383096097638</v>
      </c>
      <c r="F14" s="135">
        <v>854010.4888481998</v>
      </c>
      <c r="G14" s="135">
        <v>23317.00554547831</v>
      </c>
      <c r="H14" s="135">
        <v>8716371.49829644</v>
      </c>
      <c r="I14" s="135">
        <v>3212735.503164901</v>
      </c>
      <c r="J14" s="135">
        <v>1345930.2120478658</v>
      </c>
      <c r="K14" s="135">
        <v>419143.54546615307</v>
      </c>
      <c r="L14" s="135">
        <v>5145077.765905493</v>
      </c>
      <c r="M14" s="135">
        <v>113611</v>
      </c>
      <c r="N14" s="135">
        <v>134597.51984773378</v>
      </c>
      <c r="O14" s="135">
        <v>0</v>
      </c>
      <c r="P14" s="135">
        <v>0</v>
      </c>
      <c r="Q14" s="135">
        <v>0</v>
      </c>
      <c r="R14" s="135">
        <v>11288840.317344293</v>
      </c>
      <c r="S14" s="135">
        <v>3948148.8882523146</v>
      </c>
      <c r="T14" s="135">
        <v>388479.65483451047</v>
      </c>
      <c r="U14" s="135">
        <v>8086.206660501987</v>
      </c>
      <c r="V14" s="135">
        <v>70684.57174009082</v>
      </c>
      <c r="W14" s="135">
        <v>255440.78643391764</v>
      </c>
      <c r="X14" s="135">
        <v>30309.21</v>
      </c>
      <c r="Y14" s="135">
        <v>0</v>
      </c>
      <c r="Z14" s="135">
        <v>0</v>
      </c>
      <c r="AA14" s="135">
        <v>0</v>
      </c>
      <c r="AB14" s="135">
        <v>0</v>
      </c>
    </row>
    <row r="15" spans="1:28" s="124" customFormat="1" ht="31.5">
      <c r="A15" s="80" t="s">
        <v>27</v>
      </c>
      <c r="B15" s="135">
        <v>98834801.23092622</v>
      </c>
      <c r="C15" s="135">
        <v>42867515.33385386</v>
      </c>
      <c r="D15" s="135">
        <v>6376968.514735928</v>
      </c>
      <c r="E15" s="135">
        <v>1525899.1143406536</v>
      </c>
      <c r="F15" s="135">
        <v>20348258.975013122</v>
      </c>
      <c r="G15" s="135">
        <v>598700.5511235261</v>
      </c>
      <c r="H15" s="135">
        <v>152144849.96703428</v>
      </c>
      <c r="I15" s="135">
        <v>100886592.89864329</v>
      </c>
      <c r="J15" s="135">
        <v>7690849.207719714</v>
      </c>
      <c r="K15" s="135">
        <v>1864468.0164471676</v>
      </c>
      <c r="L15" s="135">
        <v>51333240.71850153</v>
      </c>
      <c r="M15" s="135">
        <v>368596.35</v>
      </c>
      <c r="N15" s="135">
        <v>3132047.9296913054</v>
      </c>
      <c r="O15" s="135">
        <v>36339.747624149124</v>
      </c>
      <c r="P15" s="135">
        <v>36339.747624149124</v>
      </c>
      <c r="Q15" s="135">
        <v>0</v>
      </c>
      <c r="R15" s="135">
        <v>255115335.77639946</v>
      </c>
      <c r="S15" s="135">
        <v>144409054.3124971</v>
      </c>
      <c r="T15" s="135">
        <v>3820256.2075130283</v>
      </c>
      <c r="U15" s="135">
        <v>237230.03880711546</v>
      </c>
      <c r="V15" s="135">
        <v>320516.2404083929</v>
      </c>
      <c r="W15" s="135">
        <v>2790123.63829752</v>
      </c>
      <c r="X15" s="135">
        <v>247502.30000000002</v>
      </c>
      <c r="Y15" s="135">
        <v>0</v>
      </c>
      <c r="Z15" s="135">
        <v>0</v>
      </c>
      <c r="AA15" s="135">
        <v>0</v>
      </c>
      <c r="AB15" s="135">
        <v>0</v>
      </c>
    </row>
    <row r="16" spans="1:28" s="6" customFormat="1" ht="31.5" customHeight="1">
      <c r="A16" s="80" t="s">
        <v>601</v>
      </c>
      <c r="B16" s="135">
        <v>64383981.98121178</v>
      </c>
      <c r="C16" s="135">
        <v>34282323.20052866</v>
      </c>
      <c r="D16" s="135">
        <v>5286498.183184973</v>
      </c>
      <c r="E16" s="135">
        <v>1525899.1143406536</v>
      </c>
      <c r="F16" s="135">
        <v>7649573.155008839</v>
      </c>
      <c r="G16" s="135">
        <v>49685.43663687532</v>
      </c>
      <c r="H16" s="135">
        <v>104001820.66615956</v>
      </c>
      <c r="I16" s="135">
        <v>74681971.85310723</v>
      </c>
      <c r="J16" s="135">
        <v>4049603.386254258</v>
      </c>
      <c r="K16" s="135">
        <v>891091.8431330508</v>
      </c>
      <c r="L16" s="135">
        <v>38116454.435957596</v>
      </c>
      <c r="M16" s="135">
        <v>297943.35</v>
      </c>
      <c r="N16" s="135">
        <v>2331222.640584111</v>
      </c>
      <c r="O16" s="135">
        <v>8438.03</v>
      </c>
      <c r="P16" s="135">
        <v>8438.03</v>
      </c>
      <c r="Q16" s="135">
        <v>0</v>
      </c>
      <c r="R16" s="135">
        <v>171073092.10459232</v>
      </c>
      <c r="S16" s="135">
        <v>109619241.1336359</v>
      </c>
      <c r="T16" s="135">
        <v>497110.9450000001</v>
      </c>
      <c r="U16" s="135">
        <v>24164.625000000004</v>
      </c>
      <c r="V16" s="135">
        <v>81647.54000000001</v>
      </c>
      <c r="W16" s="135">
        <v>208117.50000000012</v>
      </c>
      <c r="X16" s="135">
        <v>102750.05</v>
      </c>
      <c r="Y16" s="135">
        <v>0</v>
      </c>
      <c r="Z16" s="135">
        <v>0</v>
      </c>
      <c r="AA16" s="135">
        <v>0</v>
      </c>
      <c r="AB16" s="135">
        <v>0</v>
      </c>
    </row>
    <row r="17" spans="1:28" s="6" customFormat="1" ht="31.5" customHeight="1">
      <c r="A17" s="80" t="s">
        <v>602</v>
      </c>
      <c r="B17" s="135">
        <v>27249474.811385922</v>
      </c>
      <c r="C17" s="135">
        <v>7119448.319123144</v>
      </c>
      <c r="D17" s="135">
        <v>1090470.3315509544</v>
      </c>
      <c r="E17" s="135">
        <v>0</v>
      </c>
      <c r="F17" s="135">
        <v>10579073.960082453</v>
      </c>
      <c r="G17" s="135">
        <v>178717.6803468441</v>
      </c>
      <c r="H17" s="135">
        <v>36216698.63816032</v>
      </c>
      <c r="I17" s="135">
        <v>21556716.430796392</v>
      </c>
      <c r="J17" s="135">
        <v>2145972.8979088375</v>
      </c>
      <c r="K17" s="135">
        <v>724928.4628914759</v>
      </c>
      <c r="L17" s="135">
        <v>8497795.928617403</v>
      </c>
      <c r="M17" s="135">
        <v>30000</v>
      </c>
      <c r="N17" s="135">
        <v>394956.4735742953</v>
      </c>
      <c r="O17" s="135">
        <v>27901.717624149125</v>
      </c>
      <c r="P17" s="135">
        <v>27901.717624149125</v>
      </c>
      <c r="Q17" s="135">
        <v>0</v>
      </c>
      <c r="R17" s="135">
        <v>64097749.32109154</v>
      </c>
      <c r="S17" s="135">
        <v>28676164.749919545</v>
      </c>
      <c r="T17" s="135">
        <v>2135953.332513028</v>
      </c>
      <c r="U17" s="135">
        <v>176696.56380711548</v>
      </c>
      <c r="V17" s="135">
        <v>188608.1704083929</v>
      </c>
      <c r="W17" s="135">
        <v>1627987.2982975198</v>
      </c>
      <c r="X17" s="135">
        <v>82046.89</v>
      </c>
      <c r="Y17" s="135">
        <v>0</v>
      </c>
      <c r="Z17" s="135">
        <v>0</v>
      </c>
      <c r="AA17" s="135">
        <v>0</v>
      </c>
      <c r="AB17" s="135">
        <v>0</v>
      </c>
    </row>
    <row r="18" spans="1:28" s="6" customFormat="1" ht="31.5" customHeight="1">
      <c r="A18" s="80" t="s">
        <v>603</v>
      </c>
      <c r="B18" s="135">
        <v>4860068.001799273</v>
      </c>
      <c r="C18" s="135">
        <v>1327015.414049379</v>
      </c>
      <c r="D18" s="135">
        <v>0</v>
      </c>
      <c r="E18" s="135">
        <v>0</v>
      </c>
      <c r="F18" s="135">
        <v>1309284.0575688828</v>
      </c>
      <c r="G18" s="135">
        <v>45676.66393811956</v>
      </c>
      <c r="H18" s="135">
        <v>5950693.078094261</v>
      </c>
      <c r="I18" s="135">
        <v>2571724.7903620135</v>
      </c>
      <c r="J18" s="135">
        <v>848340.4615034764</v>
      </c>
      <c r="K18" s="135">
        <v>186631.63264159556</v>
      </c>
      <c r="L18" s="135">
        <v>3678584.5497035</v>
      </c>
      <c r="M18" s="135">
        <v>25000</v>
      </c>
      <c r="N18" s="135">
        <v>61701.82690331651</v>
      </c>
      <c r="O18" s="135">
        <v>0</v>
      </c>
      <c r="P18" s="135">
        <v>0</v>
      </c>
      <c r="Q18" s="135">
        <v>0</v>
      </c>
      <c r="R18" s="135">
        <v>10943139.57073497</v>
      </c>
      <c r="S18" s="135">
        <v>3898740.204411393</v>
      </c>
      <c r="T18" s="135">
        <v>389788.8699999999</v>
      </c>
      <c r="U18" s="135">
        <v>8681.23</v>
      </c>
      <c r="V18" s="135">
        <v>25754.299999999996</v>
      </c>
      <c r="W18" s="135">
        <v>322427.0099999999</v>
      </c>
      <c r="X18" s="135">
        <v>32926.33</v>
      </c>
      <c r="Y18" s="135">
        <v>0</v>
      </c>
      <c r="Z18" s="135">
        <v>0</v>
      </c>
      <c r="AA18" s="135">
        <v>0</v>
      </c>
      <c r="AB18" s="135">
        <v>0</v>
      </c>
    </row>
    <row r="19" spans="1:28" s="6" customFormat="1" ht="31.5" customHeight="1">
      <c r="A19" s="80" t="s">
        <v>604</v>
      </c>
      <c r="B19" s="135">
        <v>2341276.436529244</v>
      </c>
      <c r="C19" s="135">
        <v>138728.40015268454</v>
      </c>
      <c r="D19" s="135">
        <v>0</v>
      </c>
      <c r="E19" s="135">
        <v>0</v>
      </c>
      <c r="F19" s="135">
        <v>810327.8023529424</v>
      </c>
      <c r="G19" s="135">
        <v>324620.770201687</v>
      </c>
      <c r="H19" s="135">
        <v>5975637.584620166</v>
      </c>
      <c r="I19" s="135">
        <v>2076179.8243776334</v>
      </c>
      <c r="J19" s="135">
        <v>646932.4620531411</v>
      </c>
      <c r="K19" s="135">
        <v>61816.077781045424</v>
      </c>
      <c r="L19" s="135">
        <v>1040405.8042230463</v>
      </c>
      <c r="M19" s="135">
        <v>15653</v>
      </c>
      <c r="N19" s="135">
        <v>344166.98862958193</v>
      </c>
      <c r="O19" s="135">
        <v>0</v>
      </c>
      <c r="P19" s="135">
        <v>0</v>
      </c>
      <c r="Q19" s="135">
        <v>0</v>
      </c>
      <c r="R19" s="135">
        <v>9001354.779980678</v>
      </c>
      <c r="S19" s="135">
        <v>2214908.224530318</v>
      </c>
      <c r="T19" s="135">
        <v>797403.06</v>
      </c>
      <c r="U19" s="135">
        <v>27687.620000000003</v>
      </c>
      <c r="V19" s="135">
        <v>24506.23</v>
      </c>
      <c r="W19" s="135">
        <v>631591.8300000001</v>
      </c>
      <c r="X19" s="135">
        <v>29779.03</v>
      </c>
      <c r="Y19" s="135">
        <v>0</v>
      </c>
      <c r="Z19" s="135">
        <v>0</v>
      </c>
      <c r="AA19" s="135">
        <v>0</v>
      </c>
      <c r="AB19" s="135">
        <v>0</v>
      </c>
    </row>
    <row r="20" spans="1:28" s="124" customFormat="1" ht="20.25">
      <c r="A20" s="80" t="s">
        <v>28</v>
      </c>
      <c r="B20" s="135">
        <v>7647142.194966247</v>
      </c>
      <c r="C20" s="135">
        <v>2323035.1106805443</v>
      </c>
      <c r="D20" s="135">
        <v>567820.3802488822</v>
      </c>
      <c r="E20" s="135">
        <v>208377.90509472875</v>
      </c>
      <c r="F20" s="135">
        <v>2951956.3928535082</v>
      </c>
      <c r="G20" s="135">
        <v>1317.0459329128016</v>
      </c>
      <c r="H20" s="135">
        <v>5318954.285154783</v>
      </c>
      <c r="I20" s="135">
        <v>1687992.8383724242</v>
      </c>
      <c r="J20" s="135">
        <v>987738.2776019361</v>
      </c>
      <c r="K20" s="135">
        <v>45700.56250515852</v>
      </c>
      <c r="L20" s="135">
        <v>2227122.653050579</v>
      </c>
      <c r="M20" s="135">
        <v>109350</v>
      </c>
      <c r="N20" s="135">
        <v>114429.37910654893</v>
      </c>
      <c r="O20" s="135">
        <v>101532.88119875338</v>
      </c>
      <c r="P20" s="135">
        <v>0</v>
      </c>
      <c r="Q20" s="135">
        <v>0</v>
      </c>
      <c r="R20" s="135">
        <v>13292725.786359245</v>
      </c>
      <c r="S20" s="135">
        <v>4011027.9490529685</v>
      </c>
      <c r="T20" s="135">
        <v>943241.4287376151</v>
      </c>
      <c r="U20" s="135">
        <v>29535.16355878444</v>
      </c>
      <c r="V20" s="135">
        <v>57722.2034167973</v>
      </c>
      <c r="W20" s="135">
        <v>804811.1417620333</v>
      </c>
      <c r="X20" s="135">
        <v>45853.46000000001</v>
      </c>
      <c r="Y20" s="135">
        <v>0</v>
      </c>
      <c r="Z20" s="135">
        <v>0</v>
      </c>
      <c r="AA20" s="135">
        <v>0</v>
      </c>
      <c r="AB20" s="135">
        <v>0</v>
      </c>
    </row>
    <row r="21" spans="1:28" s="6" customFormat="1" ht="45.75" customHeight="1">
      <c r="A21" s="80" t="s">
        <v>605</v>
      </c>
      <c r="B21" s="135">
        <v>7121082.890570275</v>
      </c>
      <c r="C21" s="135">
        <v>2297716.720680544</v>
      </c>
      <c r="D21" s="135">
        <v>567820.3802488822</v>
      </c>
      <c r="E21" s="135">
        <v>208377.90509472875</v>
      </c>
      <c r="F21" s="135">
        <v>2806135.3279685443</v>
      </c>
      <c r="G21" s="135">
        <v>406.88634056323593</v>
      </c>
      <c r="H21" s="135">
        <v>4824296.261367209</v>
      </c>
      <c r="I21" s="135">
        <v>1651573.4383724243</v>
      </c>
      <c r="J21" s="135">
        <v>766524.070540128</v>
      </c>
      <c r="K21" s="135">
        <v>39984.48375771304</v>
      </c>
      <c r="L21" s="135">
        <v>2050978.9737990806</v>
      </c>
      <c r="M21" s="135">
        <v>104350</v>
      </c>
      <c r="N21" s="135">
        <v>98253.77813130149</v>
      </c>
      <c r="O21" s="135">
        <v>101532.88119875338</v>
      </c>
      <c r="P21" s="135">
        <v>0</v>
      </c>
      <c r="Q21" s="135">
        <v>0</v>
      </c>
      <c r="R21" s="135">
        <v>12249922.6976081</v>
      </c>
      <c r="S21" s="135">
        <v>3949290.1590529685</v>
      </c>
      <c r="T21" s="135">
        <v>917980.2437376151</v>
      </c>
      <c r="U21" s="135">
        <v>28340.78855878444</v>
      </c>
      <c r="V21" s="135">
        <v>55333.4534167973</v>
      </c>
      <c r="W21" s="135">
        <v>783342.3317620333</v>
      </c>
      <c r="X21" s="135">
        <v>45853.46000000001</v>
      </c>
      <c r="Y21" s="135">
        <v>0</v>
      </c>
      <c r="Z21" s="135">
        <v>0</v>
      </c>
      <c r="AA21" s="135">
        <v>0</v>
      </c>
      <c r="AB21" s="135">
        <v>0</v>
      </c>
    </row>
    <row r="22" spans="1:28" s="6" customFormat="1" ht="31.5" customHeight="1">
      <c r="A22" s="80" t="s">
        <v>606</v>
      </c>
      <c r="B22" s="135">
        <v>526059.3043959736</v>
      </c>
      <c r="C22" s="135">
        <v>25318.39</v>
      </c>
      <c r="D22" s="135">
        <v>0</v>
      </c>
      <c r="E22" s="135">
        <v>0</v>
      </c>
      <c r="F22" s="135">
        <v>145821.0648849637</v>
      </c>
      <c r="G22" s="135">
        <v>910.1595923495656</v>
      </c>
      <c r="H22" s="135">
        <v>494658.0237875741</v>
      </c>
      <c r="I22" s="135">
        <v>36419.399999999994</v>
      </c>
      <c r="J22" s="135">
        <v>221214.20706180806</v>
      </c>
      <c r="K22" s="135">
        <v>5716.07874744548</v>
      </c>
      <c r="L22" s="135">
        <v>176143.6792514983</v>
      </c>
      <c r="M22" s="135">
        <v>5000</v>
      </c>
      <c r="N22" s="135">
        <v>16175.600975247431</v>
      </c>
      <c r="O22" s="135">
        <v>0</v>
      </c>
      <c r="P22" s="135">
        <v>0</v>
      </c>
      <c r="Q22" s="135">
        <v>0</v>
      </c>
      <c r="R22" s="135">
        <v>1042803.0887511447</v>
      </c>
      <c r="S22" s="135">
        <v>61737.78999999999</v>
      </c>
      <c r="T22" s="135">
        <v>25261.185000000005</v>
      </c>
      <c r="U22" s="135">
        <v>1194.375</v>
      </c>
      <c r="V22" s="135">
        <v>2388.75</v>
      </c>
      <c r="W22" s="135">
        <v>21468.810000000005</v>
      </c>
      <c r="X22" s="135">
        <v>0</v>
      </c>
      <c r="Y22" s="135">
        <v>0</v>
      </c>
      <c r="Z22" s="135">
        <v>0</v>
      </c>
      <c r="AA22" s="135">
        <v>0</v>
      </c>
      <c r="AB22" s="135">
        <v>0</v>
      </c>
    </row>
    <row r="23" spans="1:28" s="124" customFormat="1" ht="31.5">
      <c r="A23" s="80" t="s">
        <v>29</v>
      </c>
      <c r="B23" s="135">
        <v>247756810.05017197</v>
      </c>
      <c r="C23" s="135">
        <v>87840242.01492222</v>
      </c>
      <c r="D23" s="135">
        <v>4141569.5064073345</v>
      </c>
      <c r="E23" s="135">
        <v>0</v>
      </c>
      <c r="F23" s="135">
        <v>72728919.05780694</v>
      </c>
      <c r="G23" s="135">
        <v>9465813.846551334</v>
      </c>
      <c r="H23" s="135">
        <v>954149192.0438706</v>
      </c>
      <c r="I23" s="135">
        <v>434013807.0209967</v>
      </c>
      <c r="J23" s="135">
        <v>505310130.62925255</v>
      </c>
      <c r="K23" s="135">
        <v>15424035.79175639</v>
      </c>
      <c r="L23" s="135">
        <v>633510988.9769523</v>
      </c>
      <c r="M23" s="135">
        <v>116012</v>
      </c>
      <c r="N23" s="135">
        <v>250416.92576592573</v>
      </c>
      <c r="O23" s="135">
        <v>706123.1866875363</v>
      </c>
      <c r="P23" s="135">
        <v>706123.1866875363</v>
      </c>
      <c r="Q23" s="135">
        <v>0</v>
      </c>
      <c r="R23" s="135">
        <v>1212444368.0530474</v>
      </c>
      <c r="S23" s="135">
        <v>521854049.0359189</v>
      </c>
      <c r="T23" s="135">
        <v>27173866.0699182</v>
      </c>
      <c r="U23" s="135">
        <v>115139.84295395642</v>
      </c>
      <c r="V23" s="135">
        <v>166553.27147448662</v>
      </c>
      <c r="W23" s="135">
        <v>1718346.2354897596</v>
      </c>
      <c r="X23" s="135">
        <v>81526.47</v>
      </c>
      <c r="Y23" s="135">
        <v>0</v>
      </c>
      <c r="Z23" s="135">
        <v>0</v>
      </c>
      <c r="AA23" s="135">
        <v>0</v>
      </c>
      <c r="AB23" s="135">
        <v>0</v>
      </c>
    </row>
    <row r="24" spans="1:68" s="6" customFormat="1" ht="31.5" customHeight="1">
      <c r="A24" s="80" t="s">
        <v>534</v>
      </c>
      <c r="B24" s="135">
        <v>245189987.6626571</v>
      </c>
      <c r="C24" s="135">
        <v>87204833.34878278</v>
      </c>
      <c r="D24" s="135">
        <v>4141569.5064073345</v>
      </c>
      <c r="E24" s="135">
        <v>0</v>
      </c>
      <c r="F24" s="135">
        <v>71854837.4259085</v>
      </c>
      <c r="G24" s="135">
        <v>9465140.539998336</v>
      </c>
      <c r="H24" s="135">
        <v>931166052.0301579</v>
      </c>
      <c r="I24" s="135">
        <v>427768258.50177044</v>
      </c>
      <c r="J24" s="135">
        <v>503112537.3823799</v>
      </c>
      <c r="K24" s="135">
        <v>15012936.856508804</v>
      </c>
      <c r="L24" s="135">
        <v>617588307.8186188</v>
      </c>
      <c r="M24" s="135">
        <v>86012</v>
      </c>
      <c r="N24" s="135">
        <v>249402.89576592573</v>
      </c>
      <c r="O24" s="135">
        <v>706123.1866875363</v>
      </c>
      <c r="P24" s="135">
        <v>706123.1866875363</v>
      </c>
      <c r="Q24" s="135">
        <v>0</v>
      </c>
      <c r="R24" s="135">
        <v>1186862718.3152668</v>
      </c>
      <c r="S24" s="135">
        <v>514973091.85055315</v>
      </c>
      <c r="T24" s="135">
        <v>26779136.319369253</v>
      </c>
      <c r="U24" s="135">
        <v>102930.93795395643</v>
      </c>
      <c r="V24" s="135">
        <v>124408.66147448662</v>
      </c>
      <c r="W24" s="135">
        <v>1433336.0699408127</v>
      </c>
      <c r="X24" s="135">
        <v>26785.4</v>
      </c>
      <c r="Y24" s="135">
        <v>0</v>
      </c>
      <c r="Z24" s="135">
        <v>0</v>
      </c>
      <c r="AA24" s="135">
        <v>0</v>
      </c>
      <c r="AB24" s="135">
        <v>0</v>
      </c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</row>
    <row r="25" spans="1:68" s="6" customFormat="1" ht="31.5" customHeight="1">
      <c r="A25" s="80" t="s">
        <v>535</v>
      </c>
      <c r="B25" s="135">
        <v>151363.95138956344</v>
      </c>
      <c r="C25" s="135">
        <v>0</v>
      </c>
      <c r="D25" s="135">
        <v>0</v>
      </c>
      <c r="E25" s="135">
        <v>0</v>
      </c>
      <c r="F25" s="135">
        <v>6306.8386104365345</v>
      </c>
      <c r="G25" s="135">
        <v>0</v>
      </c>
      <c r="H25" s="135">
        <v>10423285.673176914</v>
      </c>
      <c r="I25" s="135">
        <v>2823954.351821251</v>
      </c>
      <c r="J25" s="135">
        <v>262342.34487440437</v>
      </c>
      <c r="K25" s="135">
        <v>107972.84499289717</v>
      </c>
      <c r="L25" s="135">
        <v>6866259.290865325</v>
      </c>
      <c r="M25" s="135">
        <v>0</v>
      </c>
      <c r="N25" s="135">
        <v>0</v>
      </c>
      <c r="O25" s="135">
        <v>0</v>
      </c>
      <c r="P25" s="135">
        <v>0</v>
      </c>
      <c r="Q25" s="135">
        <v>0</v>
      </c>
      <c r="R25" s="135">
        <v>10574649.624566477</v>
      </c>
      <c r="S25" s="135">
        <v>2823954.351821251</v>
      </c>
      <c r="T25" s="135">
        <v>8326.97554894657</v>
      </c>
      <c r="U25" s="135">
        <v>0</v>
      </c>
      <c r="V25" s="135">
        <v>0</v>
      </c>
      <c r="W25" s="135">
        <v>7699.15554894657</v>
      </c>
      <c r="X25" s="135">
        <v>627.82</v>
      </c>
      <c r="Y25" s="135">
        <v>0</v>
      </c>
      <c r="Z25" s="135">
        <v>0</v>
      </c>
      <c r="AA25" s="135">
        <v>0</v>
      </c>
      <c r="AB25" s="135">
        <v>0</v>
      </c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</row>
    <row r="26" spans="1:68" s="6" customFormat="1" ht="31.5" customHeight="1">
      <c r="A26" s="80" t="s">
        <v>536</v>
      </c>
      <c r="B26" s="135">
        <v>704476.5142037966</v>
      </c>
      <c r="C26" s="135">
        <v>118556.79911300016</v>
      </c>
      <c r="D26" s="135">
        <v>0</v>
      </c>
      <c r="E26" s="135">
        <v>0</v>
      </c>
      <c r="F26" s="135">
        <v>245495.17114540067</v>
      </c>
      <c r="G26" s="135">
        <v>673.3065530000002</v>
      </c>
      <c r="H26" s="135">
        <v>4594449.2686338965</v>
      </c>
      <c r="I26" s="135">
        <v>193740.645</v>
      </c>
      <c r="J26" s="135">
        <v>1080847.9330327157</v>
      </c>
      <c r="K26" s="135">
        <v>64846.443525896684</v>
      </c>
      <c r="L26" s="135">
        <v>3517128.786657532</v>
      </c>
      <c r="M26" s="135">
        <v>0</v>
      </c>
      <c r="N26" s="135">
        <v>0</v>
      </c>
      <c r="O26" s="135">
        <v>0</v>
      </c>
      <c r="P26" s="135">
        <v>0</v>
      </c>
      <c r="Q26" s="135">
        <v>0</v>
      </c>
      <c r="R26" s="135">
        <v>5299599.089390693</v>
      </c>
      <c r="S26" s="135">
        <v>312297.4441130001</v>
      </c>
      <c r="T26" s="135">
        <v>796.9300000000001</v>
      </c>
      <c r="U26" s="135">
        <v>0</v>
      </c>
      <c r="V26" s="135">
        <v>0</v>
      </c>
      <c r="W26" s="135">
        <v>80</v>
      </c>
      <c r="X26" s="135">
        <v>91.93</v>
      </c>
      <c r="Y26" s="135">
        <v>0</v>
      </c>
      <c r="Z26" s="135">
        <v>0</v>
      </c>
      <c r="AA26" s="135">
        <v>0</v>
      </c>
      <c r="AB26" s="135">
        <v>0</v>
      </c>
      <c r="AC26" s="23"/>
      <c r="AD26" s="23"/>
      <c r="AE26" s="23"/>
      <c r="AF26" s="23"/>
      <c r="AG26" s="23"/>
      <c r="AH26" s="23"/>
      <c r="AI26" s="22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</row>
    <row r="27" spans="1:68" s="6" customFormat="1" ht="31.5" customHeight="1">
      <c r="A27" s="80" t="s">
        <v>537</v>
      </c>
      <c r="B27" s="135">
        <v>1710981.92192149</v>
      </c>
      <c r="C27" s="135">
        <v>516851.8670264542</v>
      </c>
      <c r="D27" s="135">
        <v>0</v>
      </c>
      <c r="E27" s="135">
        <v>0</v>
      </c>
      <c r="F27" s="135">
        <v>622279.6221426137</v>
      </c>
      <c r="G27" s="135">
        <v>0</v>
      </c>
      <c r="H27" s="135">
        <v>7965405.071901783</v>
      </c>
      <c r="I27" s="135">
        <v>3227853.5224050255</v>
      </c>
      <c r="J27" s="135">
        <v>854402.9689655231</v>
      </c>
      <c r="K27" s="135">
        <v>238279.64672879246</v>
      </c>
      <c r="L27" s="135">
        <v>5539293.0808107285</v>
      </c>
      <c r="M27" s="135">
        <v>30000</v>
      </c>
      <c r="N27" s="135">
        <v>1014.0299999999999</v>
      </c>
      <c r="O27" s="135">
        <v>0</v>
      </c>
      <c r="P27" s="135">
        <v>0</v>
      </c>
      <c r="Q27" s="135">
        <v>0</v>
      </c>
      <c r="R27" s="135">
        <v>9707401.023823274</v>
      </c>
      <c r="S27" s="135">
        <v>3744705.3894314794</v>
      </c>
      <c r="T27" s="135">
        <v>385605.84500000044</v>
      </c>
      <c r="U27" s="135">
        <v>12208.904999999999</v>
      </c>
      <c r="V27" s="135">
        <v>42144.61000000001</v>
      </c>
      <c r="W27" s="135">
        <v>277231.0100000005</v>
      </c>
      <c r="X27" s="135">
        <v>54021.32</v>
      </c>
      <c r="Y27" s="135">
        <v>0</v>
      </c>
      <c r="Z27" s="135">
        <v>0</v>
      </c>
      <c r="AA27" s="135">
        <v>0</v>
      </c>
      <c r="AB27" s="135">
        <v>0</v>
      </c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</row>
    <row r="28" spans="1:28" s="6" customFormat="1" ht="66" customHeight="1">
      <c r="A28" s="80" t="s">
        <v>30</v>
      </c>
      <c r="B28" s="135">
        <v>1353871.884958122</v>
      </c>
      <c r="C28" s="135">
        <v>1334722.504237195</v>
      </c>
      <c r="D28" s="135">
        <v>6428.337041628307</v>
      </c>
      <c r="E28" s="135">
        <v>0</v>
      </c>
      <c r="F28" s="135">
        <v>160832.00717543185</v>
      </c>
      <c r="G28" s="135">
        <v>125000</v>
      </c>
      <c r="H28" s="135">
        <v>1364198.9856605558</v>
      </c>
      <c r="I28" s="135">
        <v>1230692.3710367866</v>
      </c>
      <c r="J28" s="135">
        <v>49146.205974235745</v>
      </c>
      <c r="K28" s="135">
        <v>34614.83</v>
      </c>
      <c r="L28" s="135">
        <v>340413.737327553</v>
      </c>
      <c r="M28" s="135">
        <v>5000</v>
      </c>
      <c r="N28" s="135">
        <v>92225.4683296</v>
      </c>
      <c r="O28" s="135">
        <v>0</v>
      </c>
      <c r="P28" s="135">
        <v>0</v>
      </c>
      <c r="Q28" s="135">
        <v>88438.93319626285</v>
      </c>
      <c r="R28" s="135">
        <v>2940296.338948278</v>
      </c>
      <c r="S28" s="135">
        <v>2653853.8084702445</v>
      </c>
      <c r="T28" s="135">
        <v>18533.190000000006</v>
      </c>
      <c r="U28" s="135">
        <v>0</v>
      </c>
      <c r="V28" s="135">
        <v>122.24</v>
      </c>
      <c r="W28" s="135">
        <v>18410.930000000004</v>
      </c>
      <c r="X28" s="135">
        <v>0.02</v>
      </c>
      <c r="Y28" s="135">
        <v>0</v>
      </c>
      <c r="Z28" s="135">
        <v>0</v>
      </c>
      <c r="AA28" s="135">
        <v>0</v>
      </c>
      <c r="AB28" s="135">
        <v>0</v>
      </c>
    </row>
    <row r="29" spans="1:28" s="6" customFormat="1" ht="59.25" customHeight="1">
      <c r="A29" s="80" t="s">
        <v>31</v>
      </c>
      <c r="B29" s="135">
        <v>464534.43655841326</v>
      </c>
      <c r="C29" s="135">
        <v>313996.84240861924</v>
      </c>
      <c r="D29" s="135">
        <v>4127.952188233846</v>
      </c>
      <c r="E29" s="135">
        <v>0</v>
      </c>
      <c r="F29" s="135">
        <v>52916.48406391945</v>
      </c>
      <c r="G29" s="135">
        <v>125000</v>
      </c>
      <c r="H29" s="135">
        <v>816141.5961426287</v>
      </c>
      <c r="I29" s="135">
        <v>0</v>
      </c>
      <c r="J29" s="135">
        <v>59183.7611183287</v>
      </c>
      <c r="K29" s="135">
        <v>95.99</v>
      </c>
      <c r="L29" s="135">
        <v>788898.8697341948</v>
      </c>
      <c r="M29" s="135">
        <v>5010</v>
      </c>
      <c r="N29" s="135">
        <v>0</v>
      </c>
      <c r="O29" s="135">
        <v>0</v>
      </c>
      <c r="P29" s="135">
        <v>0</v>
      </c>
      <c r="Q29" s="135">
        <v>0</v>
      </c>
      <c r="R29" s="135">
        <v>1410686.0327010422</v>
      </c>
      <c r="S29" s="135">
        <v>313996.84240861924</v>
      </c>
      <c r="T29" s="135">
        <v>2212.77</v>
      </c>
      <c r="U29" s="135">
        <v>717.9</v>
      </c>
      <c r="V29" s="135">
        <v>1444.87</v>
      </c>
      <c r="W29" s="135">
        <v>50</v>
      </c>
      <c r="X29" s="135">
        <v>0</v>
      </c>
      <c r="Y29" s="135">
        <v>0</v>
      </c>
      <c r="Z29" s="135">
        <v>0</v>
      </c>
      <c r="AA29" s="135">
        <v>0</v>
      </c>
      <c r="AB29" s="135">
        <v>0</v>
      </c>
    </row>
    <row r="30" spans="1:28" s="6" customFormat="1" ht="50.25" customHeight="1">
      <c r="A30" s="80" t="s">
        <v>32</v>
      </c>
      <c r="B30" s="135">
        <v>18516628.288402528</v>
      </c>
      <c r="C30" s="135">
        <v>5024878.793348044</v>
      </c>
      <c r="D30" s="135">
        <v>1005923.2753150043</v>
      </c>
      <c r="E30" s="135">
        <v>174064.6879873627</v>
      </c>
      <c r="F30" s="135">
        <v>4257869.924844731</v>
      </c>
      <c r="G30" s="135">
        <v>0</v>
      </c>
      <c r="H30" s="135">
        <v>36110947.233411685</v>
      </c>
      <c r="I30" s="135">
        <v>8468998.336056298</v>
      </c>
      <c r="J30" s="135">
        <v>6777467.534650248</v>
      </c>
      <c r="K30" s="135">
        <v>574636.4823422205</v>
      </c>
      <c r="L30" s="135">
        <v>29278069.661378685</v>
      </c>
      <c r="M30" s="135">
        <v>48799</v>
      </c>
      <c r="N30" s="135">
        <v>28212.148049425752</v>
      </c>
      <c r="O30" s="135">
        <v>212729.20437040954</v>
      </c>
      <c r="P30" s="135">
        <v>208.85557514703888</v>
      </c>
      <c r="Q30" s="135">
        <v>0</v>
      </c>
      <c r="R30" s="135">
        <v>54917315.87423406</v>
      </c>
      <c r="S30" s="135">
        <v>13493877.129404344</v>
      </c>
      <c r="T30" s="135">
        <v>812931.2208361196</v>
      </c>
      <c r="U30" s="135">
        <v>46664.94864591421</v>
      </c>
      <c r="V30" s="135">
        <v>153396.26347681938</v>
      </c>
      <c r="W30" s="135">
        <v>357403.91871338594</v>
      </c>
      <c r="X30" s="135">
        <v>94370.29000000001</v>
      </c>
      <c r="Y30" s="135">
        <v>0</v>
      </c>
      <c r="Z30" s="135">
        <v>0</v>
      </c>
      <c r="AA30" s="135">
        <v>0</v>
      </c>
      <c r="AB30" s="135">
        <v>0</v>
      </c>
    </row>
    <row r="31" spans="1:28" s="6" customFormat="1" ht="31.5" customHeight="1">
      <c r="A31" s="80" t="s">
        <v>33</v>
      </c>
      <c r="B31" s="135">
        <v>2676995.9489487717</v>
      </c>
      <c r="C31" s="135">
        <v>469698.5199999999</v>
      </c>
      <c r="D31" s="135">
        <v>0</v>
      </c>
      <c r="E31" s="135">
        <v>0</v>
      </c>
      <c r="F31" s="135">
        <v>201316.52485447546</v>
      </c>
      <c r="G31" s="135">
        <v>0</v>
      </c>
      <c r="H31" s="135">
        <v>4222706.733090242</v>
      </c>
      <c r="I31" s="135">
        <v>1299849.3427777786</v>
      </c>
      <c r="J31" s="135">
        <v>1990672.018119753</v>
      </c>
      <c r="K31" s="135">
        <v>16664.5052956</v>
      </c>
      <c r="L31" s="135">
        <v>3283422.054758483</v>
      </c>
      <c r="M31" s="135">
        <v>3259359.1473404663</v>
      </c>
      <c r="N31" s="135">
        <v>988269.5599999998</v>
      </c>
      <c r="O31" s="135">
        <v>0</v>
      </c>
      <c r="P31" s="135">
        <v>0</v>
      </c>
      <c r="Q31" s="135">
        <v>0</v>
      </c>
      <c r="R31" s="135">
        <v>11147331.389379479</v>
      </c>
      <c r="S31" s="135">
        <v>1769547.8627777784</v>
      </c>
      <c r="T31" s="135">
        <v>219600.58603027344</v>
      </c>
      <c r="U31" s="135">
        <v>5366.8773193359375</v>
      </c>
      <c r="V31" s="135">
        <v>14064.029296875</v>
      </c>
      <c r="W31" s="135">
        <v>200169.6794140625</v>
      </c>
      <c r="X31" s="135">
        <v>0</v>
      </c>
      <c r="Y31" s="135">
        <v>0</v>
      </c>
      <c r="Z31" s="135">
        <v>0</v>
      </c>
      <c r="AA31" s="135">
        <v>0</v>
      </c>
      <c r="AB31" s="135">
        <v>0</v>
      </c>
    </row>
    <row r="32" spans="1:28" s="6" customFormat="1" ht="31.5" customHeight="1">
      <c r="A32" s="80" t="s">
        <v>34</v>
      </c>
      <c r="B32" s="135">
        <v>9140430.887503866</v>
      </c>
      <c r="C32" s="135">
        <v>6764568.089971609</v>
      </c>
      <c r="D32" s="135">
        <v>0</v>
      </c>
      <c r="E32" s="135">
        <v>0</v>
      </c>
      <c r="F32" s="135">
        <v>6084019.125729833</v>
      </c>
      <c r="G32" s="135">
        <v>0</v>
      </c>
      <c r="H32" s="135">
        <v>14958614.510268228</v>
      </c>
      <c r="I32" s="135">
        <v>14445845.412024697</v>
      </c>
      <c r="J32" s="135">
        <v>175365.31322285603</v>
      </c>
      <c r="K32" s="135">
        <v>143440.92758</v>
      </c>
      <c r="L32" s="135">
        <v>2841465.38</v>
      </c>
      <c r="M32" s="135">
        <v>100143</v>
      </c>
      <c r="N32" s="135">
        <v>0</v>
      </c>
      <c r="O32" s="135">
        <v>0</v>
      </c>
      <c r="P32" s="135">
        <v>0</v>
      </c>
      <c r="Q32" s="135">
        <v>0</v>
      </c>
      <c r="R32" s="135">
        <v>24199188.397772092</v>
      </c>
      <c r="S32" s="135">
        <v>21210413.50199631</v>
      </c>
      <c r="T32" s="135">
        <v>220061.47542434692</v>
      </c>
      <c r="U32" s="135">
        <v>21632.008318786622</v>
      </c>
      <c r="V32" s="135">
        <v>100609.7182006836</v>
      </c>
      <c r="W32" s="135">
        <v>97816.06890487671</v>
      </c>
      <c r="X32" s="135">
        <v>3.68</v>
      </c>
      <c r="Y32" s="135">
        <v>0</v>
      </c>
      <c r="Z32" s="135">
        <v>0</v>
      </c>
      <c r="AA32" s="135">
        <v>0</v>
      </c>
      <c r="AB32" s="135">
        <v>0</v>
      </c>
    </row>
    <row r="33" spans="1:28" s="6" customFormat="1" ht="31.5" customHeight="1">
      <c r="A33" s="80" t="s">
        <v>35</v>
      </c>
      <c r="B33" s="135">
        <v>8574918.559686225</v>
      </c>
      <c r="C33" s="135">
        <v>204649.53279264178</v>
      </c>
      <c r="D33" s="135">
        <v>680475.0191690072</v>
      </c>
      <c r="E33" s="135">
        <v>7048.177815835066</v>
      </c>
      <c r="F33" s="135">
        <v>2779601.7572029196</v>
      </c>
      <c r="G33" s="135">
        <v>0</v>
      </c>
      <c r="H33" s="135">
        <v>1619827.004724947</v>
      </c>
      <c r="I33" s="135">
        <v>140.9405159501842</v>
      </c>
      <c r="J33" s="135">
        <v>715927.6300134332</v>
      </c>
      <c r="K33" s="135">
        <v>31641.098665262798</v>
      </c>
      <c r="L33" s="135">
        <v>411510.62252632965</v>
      </c>
      <c r="M33" s="135">
        <v>62662</v>
      </c>
      <c r="N33" s="135">
        <v>19057.398468500483</v>
      </c>
      <c r="O33" s="135">
        <v>261229.73985536746</v>
      </c>
      <c r="P33" s="135">
        <v>0</v>
      </c>
      <c r="Q33" s="135">
        <v>0</v>
      </c>
      <c r="R33" s="135">
        <v>10537694.70273504</v>
      </c>
      <c r="S33" s="135">
        <v>204790.473308592</v>
      </c>
      <c r="T33" s="135">
        <v>132510.4163566433</v>
      </c>
      <c r="U33" s="135">
        <v>12505.305</v>
      </c>
      <c r="V33" s="135">
        <v>23193.87999999999</v>
      </c>
      <c r="W33" s="135">
        <v>84291.66135664332</v>
      </c>
      <c r="X33" s="135">
        <v>12519.57</v>
      </c>
      <c r="Y33" s="135">
        <v>0</v>
      </c>
      <c r="Z33" s="135">
        <v>0</v>
      </c>
      <c r="AA33" s="135">
        <v>0</v>
      </c>
      <c r="AB33" s="135">
        <v>0</v>
      </c>
    </row>
    <row r="34" spans="1:28" s="6" customFormat="1" ht="31.5" customHeight="1">
      <c r="A34" s="80" t="s">
        <v>36</v>
      </c>
      <c r="B34" s="135">
        <v>745.08</v>
      </c>
      <c r="C34" s="135">
        <v>0</v>
      </c>
      <c r="D34" s="135">
        <v>0</v>
      </c>
      <c r="E34" s="135">
        <v>0</v>
      </c>
      <c r="F34" s="135">
        <v>979.95</v>
      </c>
      <c r="G34" s="135">
        <v>0</v>
      </c>
      <c r="H34" s="135">
        <v>0</v>
      </c>
      <c r="I34" s="135">
        <v>0</v>
      </c>
      <c r="J34" s="135">
        <v>0</v>
      </c>
      <c r="K34" s="135">
        <v>0</v>
      </c>
      <c r="L34" s="135">
        <v>0</v>
      </c>
      <c r="M34" s="135">
        <v>0</v>
      </c>
      <c r="N34" s="135">
        <v>0</v>
      </c>
      <c r="O34" s="135">
        <v>0</v>
      </c>
      <c r="P34" s="135">
        <v>0</v>
      </c>
      <c r="Q34" s="135">
        <v>0</v>
      </c>
      <c r="R34" s="135">
        <v>745.08</v>
      </c>
      <c r="S34" s="135">
        <v>0</v>
      </c>
      <c r="T34" s="135">
        <v>395.41</v>
      </c>
      <c r="U34" s="135">
        <v>0</v>
      </c>
      <c r="V34" s="135">
        <v>0</v>
      </c>
      <c r="W34" s="135">
        <v>0</v>
      </c>
      <c r="X34" s="135">
        <v>395.41</v>
      </c>
      <c r="Y34" s="135">
        <v>0</v>
      </c>
      <c r="Z34" s="135">
        <v>0</v>
      </c>
      <c r="AA34" s="135">
        <v>0</v>
      </c>
      <c r="AB34" s="135">
        <v>0</v>
      </c>
    </row>
    <row r="35" spans="1:28" s="6" customFormat="1" ht="31.5" customHeight="1">
      <c r="A35" s="80" t="s">
        <v>37</v>
      </c>
      <c r="B35" s="135">
        <v>3794745.210391784</v>
      </c>
      <c r="C35" s="135">
        <v>79653.48837516917</v>
      </c>
      <c r="D35" s="135">
        <v>148902.80589190387</v>
      </c>
      <c r="E35" s="135">
        <v>5208.1826293441745</v>
      </c>
      <c r="F35" s="135">
        <v>1878468.7385705337</v>
      </c>
      <c r="G35" s="135">
        <v>408483.2628100276</v>
      </c>
      <c r="H35" s="135">
        <v>5489207.965622595</v>
      </c>
      <c r="I35" s="135">
        <v>1927.995666392109</v>
      </c>
      <c r="J35" s="135">
        <v>1387208.389270864</v>
      </c>
      <c r="K35" s="135">
        <v>166105.15535484083</v>
      </c>
      <c r="L35" s="135">
        <v>1897306.217245946</v>
      </c>
      <c r="M35" s="135">
        <v>14457.47</v>
      </c>
      <c r="N35" s="135">
        <v>157843.35367301552</v>
      </c>
      <c r="O35" s="135">
        <v>122067.83137840246</v>
      </c>
      <c r="P35" s="135">
        <v>122067.83137840246</v>
      </c>
      <c r="Q35" s="135">
        <v>0</v>
      </c>
      <c r="R35" s="135">
        <v>9986805.093875824</v>
      </c>
      <c r="S35" s="135">
        <v>81581.48404156127</v>
      </c>
      <c r="T35" s="135">
        <v>100813.33285011987</v>
      </c>
      <c r="U35" s="135">
        <v>7373.3739638535335</v>
      </c>
      <c r="V35" s="135">
        <v>9582.248653252549</v>
      </c>
      <c r="W35" s="135">
        <v>44785.524393460895</v>
      </c>
      <c r="X35" s="135">
        <v>4864.96</v>
      </c>
      <c r="Y35" s="135">
        <v>0</v>
      </c>
      <c r="Z35" s="135">
        <v>0</v>
      </c>
      <c r="AA35" s="135">
        <v>0</v>
      </c>
      <c r="AB35" s="135">
        <v>0</v>
      </c>
    </row>
    <row r="36" spans="1:28" s="197" customFormat="1" ht="30" customHeight="1">
      <c r="A36" s="122" t="s">
        <v>38</v>
      </c>
      <c r="B36" s="135">
        <v>668189572.7078184</v>
      </c>
      <c r="C36" s="135">
        <v>187640750.7659565</v>
      </c>
      <c r="D36" s="135">
        <v>26626645.07589367</v>
      </c>
      <c r="E36" s="135">
        <v>2107774.515220376</v>
      </c>
      <c r="F36" s="135">
        <v>189539638.3158478</v>
      </c>
      <c r="G36" s="135">
        <v>16095329.993359935</v>
      </c>
      <c r="H36" s="135">
        <v>1374839867.9531975</v>
      </c>
      <c r="I36" s="135">
        <v>602721577.584671</v>
      </c>
      <c r="J36" s="135">
        <v>546312894.084809</v>
      </c>
      <c r="K36" s="135">
        <v>22843073.1883294</v>
      </c>
      <c r="L36" s="135">
        <v>803371637.4994704</v>
      </c>
      <c r="M36" s="135">
        <v>4890220.865361345</v>
      </c>
      <c r="N36" s="135">
        <v>7017635.050230619</v>
      </c>
      <c r="O36" s="135">
        <v>6857918.628655833</v>
      </c>
      <c r="P36" s="135">
        <v>879456.6517719578</v>
      </c>
      <c r="Q36" s="135">
        <v>704543.6329991356</v>
      </c>
      <c r="R36" s="135">
        <v>2077890545.1986244</v>
      </c>
      <c r="S36" s="135">
        <v>791721818.0636264</v>
      </c>
      <c r="T36" s="135">
        <v>37825548.295462415</v>
      </c>
      <c r="U36" s="135">
        <v>608654.6942228846</v>
      </c>
      <c r="V36" s="135">
        <v>1150910.8495439864</v>
      </c>
      <c r="W36" s="135">
        <v>7548665.771695551</v>
      </c>
      <c r="X36" s="135">
        <v>911980.5000000001</v>
      </c>
      <c r="Y36" s="135">
        <v>0</v>
      </c>
      <c r="Z36" s="135">
        <v>0</v>
      </c>
      <c r="AA36" s="135">
        <v>0</v>
      </c>
      <c r="AB36" s="135">
        <v>0</v>
      </c>
    </row>
    <row r="37" spans="1:32" ht="15.75">
      <c r="A37" s="25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162"/>
      <c r="W37" s="24"/>
      <c r="X37" s="162"/>
      <c r="Y37" s="24"/>
      <c r="Z37" s="24"/>
      <c r="AA37" s="24"/>
      <c r="AB37" s="24"/>
      <c r="AC37" s="26"/>
      <c r="AD37" s="26"/>
      <c r="AE37" s="26"/>
      <c r="AF37" s="26"/>
    </row>
    <row r="38" spans="1:32" ht="15.75">
      <c r="A38" s="2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162"/>
      <c r="Y38" s="24"/>
      <c r="Z38" s="24"/>
      <c r="AA38" s="24"/>
      <c r="AB38" s="24"/>
      <c r="AC38" s="26"/>
      <c r="AD38" s="26"/>
      <c r="AE38" s="26"/>
      <c r="AF38" s="26"/>
    </row>
    <row r="39" spans="1:24" ht="15.75">
      <c r="A39" s="1"/>
      <c r="X39" s="1"/>
    </row>
    <row r="40" spans="1:24" ht="15.75">
      <c r="A40" s="1"/>
      <c r="X40" s="1"/>
    </row>
    <row r="41" spans="1:24" ht="15.75">
      <c r="A41" s="1"/>
      <c r="X41" s="1"/>
    </row>
    <row r="42" spans="1:24" ht="15.75">
      <c r="A42" s="1"/>
      <c r="X42" s="1"/>
    </row>
    <row r="43" spans="1:24" ht="15.75">
      <c r="A43" s="1"/>
      <c r="X43" s="1"/>
    </row>
    <row r="44" spans="1:24" ht="15.75">
      <c r="A44" s="1"/>
      <c r="X44" s="1"/>
    </row>
    <row r="45" spans="1:24" ht="15.75">
      <c r="A45" s="1"/>
      <c r="X45" s="1"/>
    </row>
    <row r="46" spans="1:24" ht="15.75">
      <c r="A46" s="1"/>
      <c r="X46" s="1"/>
    </row>
    <row r="47" spans="1:24" ht="15.75">
      <c r="A47" s="1"/>
      <c r="X47" s="1"/>
    </row>
    <row r="48" spans="1:24" ht="15.75">
      <c r="A48" s="1"/>
      <c r="X48" s="1"/>
    </row>
  </sheetData>
  <sheetProtection/>
  <mergeCells count="13">
    <mergeCell ref="Y5:AB5"/>
    <mergeCell ref="A1:AB4"/>
    <mergeCell ref="T5:X5"/>
    <mergeCell ref="O5:Q5"/>
    <mergeCell ref="R5:S5"/>
    <mergeCell ref="A5:A6"/>
    <mergeCell ref="E5:E6"/>
    <mergeCell ref="F5:F6"/>
    <mergeCell ref="B5:C5"/>
    <mergeCell ref="D5:D6"/>
    <mergeCell ref="M5:M6"/>
    <mergeCell ref="N5:N6"/>
    <mergeCell ref="H5:L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2" r:id="rId2"/>
  <colBreaks count="1" manualBreakCount="1">
    <brk id="15" max="37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8"/>
  <sheetViews>
    <sheetView zoomScale="55" zoomScaleNormal="55" zoomScaleSheetLayoutView="55" workbookViewId="0" topLeftCell="A4">
      <selection activeCell="A1" sqref="A1:AN36"/>
    </sheetView>
  </sheetViews>
  <sheetFormatPr defaultColWidth="8.00390625" defaultRowHeight="12.75"/>
  <cols>
    <col min="1" max="1" width="60.00390625" style="2" customWidth="1"/>
    <col min="2" max="2" width="19.421875" style="2" customWidth="1"/>
    <col min="3" max="3" width="16.00390625" style="2" customWidth="1"/>
    <col min="4" max="4" width="12.28125" style="2" customWidth="1"/>
    <col min="5" max="5" width="17.28125" style="2" customWidth="1"/>
    <col min="6" max="6" width="12.8515625" style="2" customWidth="1"/>
    <col min="7" max="9" width="15.7109375" style="2" customWidth="1"/>
    <col min="10" max="18" width="15.7109375" style="3" customWidth="1"/>
    <col min="19" max="20" width="16.00390625" style="3" customWidth="1"/>
    <col min="21" max="30" width="15.8515625" style="3" customWidth="1"/>
    <col min="31" max="31" width="14.8515625" style="3" customWidth="1"/>
    <col min="32" max="32" width="16.00390625" style="3" customWidth="1"/>
    <col min="33" max="33" width="14.7109375" style="3" bestFit="1" customWidth="1"/>
    <col min="34" max="38" width="13.8515625" style="3" customWidth="1"/>
    <col min="39" max="39" width="17.00390625" style="3" customWidth="1"/>
    <col min="40" max="40" width="19.8515625" style="3" customWidth="1"/>
    <col min="41" max="41" width="17.00390625" style="3" customWidth="1"/>
    <col min="42" max="16384" width="8.00390625" style="3" customWidth="1"/>
  </cols>
  <sheetData>
    <row r="1" spans="1:40" s="1" customFormat="1" ht="30.75" customHeight="1">
      <c r="A1" s="309" t="s">
        <v>868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</row>
    <row r="2" spans="1:40" ht="25.5" customHeight="1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</row>
    <row r="3" spans="1:40" s="4" customFormat="1" ht="44.25" customHeight="1">
      <c r="A3" s="311" t="s">
        <v>607</v>
      </c>
      <c r="B3" s="314" t="s">
        <v>554</v>
      </c>
      <c r="C3" s="315" t="s">
        <v>555</v>
      </c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79"/>
      <c r="T3" s="315" t="s">
        <v>555</v>
      </c>
      <c r="U3" s="316"/>
      <c r="V3" s="316"/>
      <c r="W3" s="316"/>
      <c r="X3" s="316"/>
      <c r="Y3" s="316"/>
      <c r="Z3" s="316"/>
      <c r="AA3" s="316"/>
      <c r="AB3" s="316"/>
      <c r="AC3" s="316"/>
      <c r="AD3" s="320"/>
      <c r="AE3" s="308" t="s">
        <v>556</v>
      </c>
      <c r="AF3" s="308"/>
      <c r="AG3" s="308"/>
      <c r="AH3" s="308"/>
      <c r="AI3" s="308"/>
      <c r="AJ3" s="308"/>
      <c r="AK3" s="308"/>
      <c r="AL3" s="308"/>
      <c r="AM3" s="308" t="s">
        <v>557</v>
      </c>
      <c r="AN3" s="308" t="s">
        <v>558</v>
      </c>
    </row>
    <row r="4" spans="1:40" s="5" customFormat="1" ht="52.5" customHeight="1">
      <c r="A4" s="312"/>
      <c r="B4" s="314"/>
      <c r="C4" s="315" t="s">
        <v>559</v>
      </c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20"/>
      <c r="T4" s="317" t="s">
        <v>560</v>
      </c>
      <c r="U4" s="318"/>
      <c r="V4" s="318"/>
      <c r="W4" s="318"/>
      <c r="X4" s="318"/>
      <c r="Y4" s="318"/>
      <c r="Z4" s="318"/>
      <c r="AA4" s="318"/>
      <c r="AB4" s="318"/>
      <c r="AC4" s="318"/>
      <c r="AD4" s="319"/>
      <c r="AE4" s="308"/>
      <c r="AF4" s="308"/>
      <c r="AG4" s="308"/>
      <c r="AH4" s="308"/>
      <c r="AI4" s="308"/>
      <c r="AJ4" s="308"/>
      <c r="AK4" s="308"/>
      <c r="AL4" s="308"/>
      <c r="AM4" s="308"/>
      <c r="AN4" s="308"/>
    </row>
    <row r="5" spans="1:40" s="5" customFormat="1" ht="40.5" customHeight="1">
      <c r="A5" s="312"/>
      <c r="B5" s="314"/>
      <c r="C5" s="321" t="s">
        <v>561</v>
      </c>
      <c r="D5" s="321"/>
      <c r="E5" s="321" t="s">
        <v>91</v>
      </c>
      <c r="F5" s="321"/>
      <c r="G5" s="321" t="s">
        <v>92</v>
      </c>
      <c r="H5" s="321"/>
      <c r="I5" s="308" t="s">
        <v>93</v>
      </c>
      <c r="J5" s="308"/>
      <c r="K5" s="308" t="s">
        <v>94</v>
      </c>
      <c r="L5" s="308"/>
      <c r="M5" s="308" t="s">
        <v>95</v>
      </c>
      <c r="N5" s="308"/>
      <c r="O5" s="308" t="s">
        <v>562</v>
      </c>
      <c r="P5" s="308"/>
      <c r="Q5" s="308" t="s">
        <v>563</v>
      </c>
      <c r="R5" s="308"/>
      <c r="S5" s="308" t="s">
        <v>49</v>
      </c>
      <c r="T5" s="308" t="s">
        <v>49</v>
      </c>
      <c r="U5" s="308" t="s">
        <v>561</v>
      </c>
      <c r="V5" s="308"/>
      <c r="W5" s="308" t="s">
        <v>91</v>
      </c>
      <c r="X5" s="308"/>
      <c r="Y5" s="308" t="s">
        <v>92</v>
      </c>
      <c r="Z5" s="308"/>
      <c r="AA5" s="308" t="s">
        <v>93</v>
      </c>
      <c r="AB5" s="308"/>
      <c r="AC5" s="308" t="s">
        <v>564</v>
      </c>
      <c r="AD5" s="308"/>
      <c r="AE5" s="308" t="s">
        <v>49</v>
      </c>
      <c r="AF5" s="308" t="s">
        <v>561</v>
      </c>
      <c r="AG5" s="308" t="s">
        <v>91</v>
      </c>
      <c r="AH5" s="308" t="s">
        <v>92</v>
      </c>
      <c r="AI5" s="308" t="s">
        <v>93</v>
      </c>
      <c r="AJ5" s="308" t="s">
        <v>94</v>
      </c>
      <c r="AK5" s="308" t="s">
        <v>95</v>
      </c>
      <c r="AL5" s="308" t="s">
        <v>565</v>
      </c>
      <c r="AM5" s="308"/>
      <c r="AN5" s="308"/>
    </row>
    <row r="6" spans="1:40" s="5" customFormat="1" ht="41.25" customHeight="1">
      <c r="A6" s="313"/>
      <c r="B6" s="314"/>
      <c r="C6" s="120" t="s">
        <v>566</v>
      </c>
      <c r="D6" s="120" t="s">
        <v>567</v>
      </c>
      <c r="E6" s="120" t="s">
        <v>566</v>
      </c>
      <c r="F6" s="120" t="s">
        <v>567</v>
      </c>
      <c r="G6" s="120" t="s">
        <v>566</v>
      </c>
      <c r="H6" s="120" t="s">
        <v>567</v>
      </c>
      <c r="I6" s="42" t="s">
        <v>566</v>
      </c>
      <c r="J6" s="42" t="s">
        <v>567</v>
      </c>
      <c r="K6" s="42" t="s">
        <v>566</v>
      </c>
      <c r="L6" s="42" t="s">
        <v>567</v>
      </c>
      <c r="M6" s="42" t="s">
        <v>566</v>
      </c>
      <c r="N6" s="42" t="s">
        <v>567</v>
      </c>
      <c r="O6" s="42" t="s">
        <v>566</v>
      </c>
      <c r="P6" s="42" t="s">
        <v>567</v>
      </c>
      <c r="Q6" s="42" t="s">
        <v>566</v>
      </c>
      <c r="R6" s="42" t="s">
        <v>567</v>
      </c>
      <c r="S6" s="308"/>
      <c r="T6" s="308"/>
      <c r="U6" s="42" t="s">
        <v>566</v>
      </c>
      <c r="V6" s="42" t="s">
        <v>567</v>
      </c>
      <c r="W6" s="42" t="s">
        <v>566</v>
      </c>
      <c r="X6" s="42" t="s">
        <v>567</v>
      </c>
      <c r="Y6" s="42" t="s">
        <v>566</v>
      </c>
      <c r="Z6" s="42" t="s">
        <v>567</v>
      </c>
      <c r="AA6" s="42" t="s">
        <v>566</v>
      </c>
      <c r="AB6" s="42" t="s">
        <v>567</v>
      </c>
      <c r="AC6" s="42" t="s">
        <v>566</v>
      </c>
      <c r="AD6" s="42" t="s">
        <v>567</v>
      </c>
      <c r="AE6" s="308"/>
      <c r="AF6" s="308"/>
      <c r="AG6" s="308"/>
      <c r="AH6" s="308"/>
      <c r="AI6" s="308"/>
      <c r="AJ6" s="308"/>
      <c r="AK6" s="308"/>
      <c r="AL6" s="308"/>
      <c r="AM6" s="308"/>
      <c r="AN6" s="308"/>
    </row>
    <row r="7" spans="1:40" s="6" customFormat="1" ht="31.5" customHeight="1">
      <c r="A7" s="45" t="s">
        <v>20</v>
      </c>
      <c r="B7" s="116">
        <v>9689539.757686578</v>
      </c>
      <c r="C7" s="116">
        <v>1319233.136035001</v>
      </c>
      <c r="D7" s="116">
        <v>1347.8207982350582</v>
      </c>
      <c r="E7" s="116">
        <v>983956.2620517975</v>
      </c>
      <c r="F7" s="116">
        <v>507.2214199759326</v>
      </c>
      <c r="G7" s="116">
        <v>344201.6408854317</v>
      </c>
      <c r="H7" s="116">
        <v>261.9351183313277</v>
      </c>
      <c r="I7" s="116">
        <v>705112.8019648654</v>
      </c>
      <c r="J7" s="116">
        <v>149.95674555421846</v>
      </c>
      <c r="K7" s="116">
        <v>462634.11715829663</v>
      </c>
      <c r="L7" s="116">
        <v>91.95674555421847</v>
      </c>
      <c r="M7" s="116">
        <v>181138.89243110592</v>
      </c>
      <c r="N7" s="116">
        <v>53.95674555421848</v>
      </c>
      <c r="O7" s="116">
        <v>32254.940000000002</v>
      </c>
      <c r="P7" s="116">
        <v>10</v>
      </c>
      <c r="Q7" s="116">
        <v>204529.47999999998</v>
      </c>
      <c r="R7" s="116">
        <v>9</v>
      </c>
      <c r="S7" s="116">
        <v>4233061.270526497</v>
      </c>
      <c r="T7" s="116">
        <v>4233061.480526497</v>
      </c>
      <c r="U7" s="116">
        <v>2244968.1362852156</v>
      </c>
      <c r="V7" s="116">
        <v>1557.7749798836742</v>
      </c>
      <c r="W7" s="116">
        <v>842322.0372743977</v>
      </c>
      <c r="X7" s="116">
        <v>388.77034165760244</v>
      </c>
      <c r="Y7" s="116">
        <v>519913.35498855606</v>
      </c>
      <c r="Z7" s="116">
        <v>233.74760354634</v>
      </c>
      <c r="AA7" s="116">
        <v>201938.78994974055</v>
      </c>
      <c r="AB7" s="116">
        <v>125.97837277710924</v>
      </c>
      <c r="AC7" s="116">
        <v>423919.1620285878</v>
      </c>
      <c r="AD7" s="116">
        <v>125.97837277710924</v>
      </c>
      <c r="AE7" s="116">
        <v>5386676.818115664</v>
      </c>
      <c r="AF7" s="116">
        <v>3614053.4701617905</v>
      </c>
      <c r="AG7" s="116">
        <v>1416265.4878856475</v>
      </c>
      <c r="AH7" s="116">
        <v>204614.77090181288</v>
      </c>
      <c r="AI7" s="116">
        <v>107375.63752972014</v>
      </c>
      <c r="AJ7" s="116">
        <v>37659.71928490655</v>
      </c>
      <c r="AK7" s="116">
        <v>6534.130571844382</v>
      </c>
      <c r="AL7" s="116">
        <v>173.60177994113798</v>
      </c>
      <c r="AM7" s="116">
        <v>185505.9410403072</v>
      </c>
      <c r="AN7" s="116">
        <v>1181281.9076457273</v>
      </c>
    </row>
    <row r="8" spans="1:40" s="6" customFormat="1" ht="47.25">
      <c r="A8" s="45" t="s">
        <v>538</v>
      </c>
      <c r="B8" s="116">
        <v>258813.97889800984</v>
      </c>
      <c r="C8" s="116">
        <v>67660</v>
      </c>
      <c r="D8" s="116">
        <v>13</v>
      </c>
      <c r="E8" s="116">
        <v>13900</v>
      </c>
      <c r="F8" s="116">
        <v>3</v>
      </c>
      <c r="G8" s="116">
        <v>2500</v>
      </c>
      <c r="H8" s="116">
        <v>2</v>
      </c>
      <c r="I8" s="116">
        <v>83721.32</v>
      </c>
      <c r="J8" s="116">
        <v>17</v>
      </c>
      <c r="K8" s="116">
        <v>17710</v>
      </c>
      <c r="L8" s="116">
        <v>2</v>
      </c>
      <c r="M8" s="116">
        <v>0</v>
      </c>
      <c r="N8" s="116">
        <v>0</v>
      </c>
      <c r="O8" s="116">
        <v>2000</v>
      </c>
      <c r="P8" s="116">
        <v>1</v>
      </c>
      <c r="Q8" s="116">
        <v>7926</v>
      </c>
      <c r="R8" s="116">
        <v>1</v>
      </c>
      <c r="S8" s="116">
        <v>195417.32</v>
      </c>
      <c r="T8" s="116">
        <v>195417.32</v>
      </c>
      <c r="U8" s="116">
        <v>94160</v>
      </c>
      <c r="V8" s="116">
        <v>17</v>
      </c>
      <c r="W8" s="116">
        <v>3390</v>
      </c>
      <c r="X8" s="116">
        <v>3</v>
      </c>
      <c r="Y8" s="116">
        <v>26500</v>
      </c>
      <c r="Z8" s="116">
        <v>5</v>
      </c>
      <c r="AA8" s="116">
        <v>43731.32</v>
      </c>
      <c r="AB8" s="116">
        <v>10</v>
      </c>
      <c r="AC8" s="116">
        <v>27636</v>
      </c>
      <c r="AD8" s="116">
        <v>4</v>
      </c>
      <c r="AE8" s="116">
        <v>62051.37853168485</v>
      </c>
      <c r="AF8" s="116">
        <v>45611.177328752805</v>
      </c>
      <c r="AG8" s="116">
        <v>14072.298570672989</v>
      </c>
      <c r="AH8" s="116">
        <v>569.7658637392677</v>
      </c>
      <c r="AI8" s="116">
        <v>1798.136768519788</v>
      </c>
      <c r="AJ8" s="116">
        <v>0</v>
      </c>
      <c r="AK8" s="116">
        <v>0</v>
      </c>
      <c r="AL8" s="116">
        <v>0</v>
      </c>
      <c r="AM8" s="116">
        <v>55713.225075149014</v>
      </c>
      <c r="AN8" s="116">
        <v>20370</v>
      </c>
    </row>
    <row r="9" spans="1:40" s="6" customFormat="1" ht="31.5" customHeight="1">
      <c r="A9" s="45" t="s">
        <v>21</v>
      </c>
      <c r="B9" s="116">
        <v>4791435.610574276</v>
      </c>
      <c r="C9" s="116">
        <v>1539743.180000002</v>
      </c>
      <c r="D9" s="116">
        <v>24208</v>
      </c>
      <c r="E9" s="116">
        <v>67386.9999999999</v>
      </c>
      <c r="F9" s="116">
        <v>2405</v>
      </c>
      <c r="G9" s="116">
        <v>77512.35000000034</v>
      </c>
      <c r="H9" s="116">
        <v>3462</v>
      </c>
      <c r="I9" s="116">
        <v>25084.590000000004</v>
      </c>
      <c r="J9" s="116">
        <v>408</v>
      </c>
      <c r="K9" s="116">
        <v>69481.45</v>
      </c>
      <c r="L9" s="116">
        <v>465</v>
      </c>
      <c r="M9" s="116">
        <v>4390.71</v>
      </c>
      <c r="N9" s="116">
        <v>42</v>
      </c>
      <c r="O9" s="116">
        <v>6981.9</v>
      </c>
      <c r="P9" s="116">
        <v>7</v>
      </c>
      <c r="Q9" s="116">
        <v>3143.2699999999995</v>
      </c>
      <c r="R9" s="116">
        <v>7</v>
      </c>
      <c r="S9" s="116">
        <v>1793724.4500000025</v>
      </c>
      <c r="T9" s="116">
        <v>1793724.240000002</v>
      </c>
      <c r="U9" s="116">
        <v>1562650.5300000021</v>
      </c>
      <c r="V9" s="116">
        <v>24980</v>
      </c>
      <c r="W9" s="116">
        <v>65136.279999999904</v>
      </c>
      <c r="X9" s="116">
        <v>1996</v>
      </c>
      <c r="Y9" s="116">
        <v>59778.280000000326</v>
      </c>
      <c r="Z9" s="116">
        <v>3179</v>
      </c>
      <c r="AA9" s="116">
        <v>31168.43</v>
      </c>
      <c r="AB9" s="116">
        <v>430</v>
      </c>
      <c r="AC9" s="116">
        <v>74990.72</v>
      </c>
      <c r="AD9" s="116">
        <v>430</v>
      </c>
      <c r="AE9" s="116">
        <v>2951004.3721529637</v>
      </c>
      <c r="AF9" s="116">
        <v>2727570.965029052</v>
      </c>
      <c r="AG9" s="116">
        <v>212572.38816239758</v>
      </c>
      <c r="AH9" s="116">
        <v>8396.032063764313</v>
      </c>
      <c r="AI9" s="116">
        <v>1844.2701235881</v>
      </c>
      <c r="AJ9" s="116">
        <v>416.5117810954733</v>
      </c>
      <c r="AK9" s="116">
        <v>174.0302717116992</v>
      </c>
      <c r="AL9" s="116">
        <v>30.17472135432945</v>
      </c>
      <c r="AM9" s="116">
        <v>128339.81248565686</v>
      </c>
      <c r="AN9" s="116">
        <v>42090.129737348645</v>
      </c>
    </row>
    <row r="10" spans="1:40" s="6" customFormat="1" ht="31.5" customHeight="1">
      <c r="A10" s="45" t="s">
        <v>22</v>
      </c>
      <c r="B10" s="116">
        <v>160991357.77341262</v>
      </c>
      <c r="C10" s="116">
        <v>102818198.03453809</v>
      </c>
      <c r="D10" s="116">
        <v>127108.49395127522</v>
      </c>
      <c r="E10" s="116">
        <v>29767938.251401395</v>
      </c>
      <c r="F10" s="116">
        <v>43661.02975268853</v>
      </c>
      <c r="G10" s="116">
        <v>13654957.53140213</v>
      </c>
      <c r="H10" s="116">
        <v>23940.741886185766</v>
      </c>
      <c r="I10" s="116">
        <v>8323571.0410545925</v>
      </c>
      <c r="J10" s="116">
        <v>9260.365249795977</v>
      </c>
      <c r="K10" s="116">
        <v>1444718.966051355</v>
      </c>
      <c r="L10" s="116">
        <v>125.77922116974891</v>
      </c>
      <c r="M10" s="116">
        <v>774030.9876808474</v>
      </c>
      <c r="N10" s="116">
        <v>45.91720793865584</v>
      </c>
      <c r="O10" s="116">
        <v>363630.6069796473</v>
      </c>
      <c r="P10" s="116">
        <v>14.986201323109308</v>
      </c>
      <c r="Q10" s="116">
        <v>984118.04743636</v>
      </c>
      <c r="R10" s="116">
        <v>35.87581190798376</v>
      </c>
      <c r="S10" s="116">
        <v>158131163.46654442</v>
      </c>
      <c r="T10" s="116">
        <v>158131163.9165444</v>
      </c>
      <c r="U10" s="116">
        <v>106778218.62752329</v>
      </c>
      <c r="V10" s="116">
        <v>127883.80181790965</v>
      </c>
      <c r="W10" s="116">
        <v>28496071.84292848</v>
      </c>
      <c r="X10" s="116">
        <v>43326.13503821166</v>
      </c>
      <c r="Y10" s="116">
        <v>13371376.86106712</v>
      </c>
      <c r="Z10" s="116">
        <v>23854.597404152988</v>
      </c>
      <c r="AA10" s="116">
        <v>7722237.29710451</v>
      </c>
      <c r="AB10" s="116">
        <v>8992.80680745648</v>
      </c>
      <c r="AC10" s="116">
        <v>1763259.287920992</v>
      </c>
      <c r="AD10" s="116">
        <v>136.5790081235453</v>
      </c>
      <c r="AE10" s="116">
        <v>608857.2580595049</v>
      </c>
      <c r="AF10" s="116">
        <v>3258679.3266667826</v>
      </c>
      <c r="AG10" s="116">
        <v>442425.78907523234</v>
      </c>
      <c r="AH10" s="116">
        <v>-1149243.4089334824</v>
      </c>
      <c r="AI10" s="116">
        <v>-712096.7014589184</v>
      </c>
      <c r="AJ10" s="116">
        <v>-513723.5365226433</v>
      </c>
      <c r="AK10" s="116">
        <v>-318380.00367309956</v>
      </c>
      <c r="AL10" s="116">
        <v>-398804.20709436596</v>
      </c>
      <c r="AM10" s="116">
        <v>3306624.0287150196</v>
      </c>
      <c r="AN10" s="116">
        <v>26448777.75826251</v>
      </c>
    </row>
    <row r="11" spans="1:40" s="6" customFormat="1" ht="31.5" customHeight="1">
      <c r="A11" s="45" t="s">
        <v>23</v>
      </c>
      <c r="B11" s="116">
        <v>1893703.7168578245</v>
      </c>
      <c r="C11" s="116">
        <v>135985.1</v>
      </c>
      <c r="D11" s="116">
        <v>11</v>
      </c>
      <c r="E11" s="116">
        <v>1744835.21</v>
      </c>
      <c r="F11" s="116">
        <v>18</v>
      </c>
      <c r="G11" s="116">
        <v>8241.779999999999</v>
      </c>
      <c r="H11" s="116">
        <v>7</v>
      </c>
      <c r="I11" s="116">
        <v>935</v>
      </c>
      <c r="J11" s="116">
        <v>1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1889997.09</v>
      </c>
      <c r="T11" s="116">
        <v>1889997.09</v>
      </c>
      <c r="U11" s="116">
        <v>142685.1</v>
      </c>
      <c r="V11" s="116">
        <v>16</v>
      </c>
      <c r="W11" s="116">
        <v>1739798.57</v>
      </c>
      <c r="X11" s="116">
        <v>15</v>
      </c>
      <c r="Y11" s="116">
        <v>6578.42</v>
      </c>
      <c r="Z11" s="116">
        <v>5</v>
      </c>
      <c r="AA11" s="116">
        <v>935</v>
      </c>
      <c r="AB11" s="116">
        <v>1</v>
      </c>
      <c r="AC11" s="116">
        <v>0</v>
      </c>
      <c r="AD11" s="116">
        <v>0</v>
      </c>
      <c r="AE11" s="116">
        <v>1856.6701114243829</v>
      </c>
      <c r="AF11" s="116">
        <v>540.1770111424382</v>
      </c>
      <c r="AG11" s="116">
        <v>1316.4931002819444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49679.59209240134</v>
      </c>
      <c r="AN11" s="116">
        <v>1449653.501666667</v>
      </c>
    </row>
    <row r="12" spans="1:40" s="6" customFormat="1" ht="31.5" customHeight="1">
      <c r="A12" s="45" t="s">
        <v>24</v>
      </c>
      <c r="B12" s="116">
        <v>3470936.859424142</v>
      </c>
      <c r="C12" s="116">
        <v>380886.3</v>
      </c>
      <c r="D12" s="116">
        <v>3</v>
      </c>
      <c r="E12" s="116">
        <v>2877451.58</v>
      </c>
      <c r="F12" s="116">
        <v>4</v>
      </c>
      <c r="G12" s="116">
        <v>6135.77</v>
      </c>
      <c r="H12" s="116">
        <v>3</v>
      </c>
      <c r="I12" s="116">
        <v>18168.920000000002</v>
      </c>
      <c r="J12" s="116">
        <v>3</v>
      </c>
      <c r="K12" s="116">
        <v>8739.609999999999</v>
      </c>
      <c r="L12" s="116">
        <v>3</v>
      </c>
      <c r="M12" s="116">
        <v>0</v>
      </c>
      <c r="N12" s="116">
        <v>0</v>
      </c>
      <c r="O12" s="116">
        <v>13418.79</v>
      </c>
      <c r="P12" s="116">
        <v>2</v>
      </c>
      <c r="Q12" s="116">
        <v>16891.82</v>
      </c>
      <c r="R12" s="116">
        <v>12</v>
      </c>
      <c r="S12" s="116">
        <v>3321692.79</v>
      </c>
      <c r="T12" s="116">
        <v>3321692.79</v>
      </c>
      <c r="U12" s="116">
        <v>964518.3</v>
      </c>
      <c r="V12" s="116">
        <v>4</v>
      </c>
      <c r="W12" s="116">
        <v>2293819.58</v>
      </c>
      <c r="X12" s="116">
        <v>4</v>
      </c>
      <c r="Y12" s="116">
        <v>6135.77</v>
      </c>
      <c r="Z12" s="116">
        <v>3</v>
      </c>
      <c r="AA12" s="116">
        <v>18168.940000000002</v>
      </c>
      <c r="AB12" s="116">
        <v>3</v>
      </c>
      <c r="AC12" s="116">
        <v>39050.2</v>
      </c>
      <c r="AD12" s="116">
        <v>16</v>
      </c>
      <c r="AE12" s="116">
        <v>149226.46686414207</v>
      </c>
      <c r="AF12" s="116">
        <v>139060.37041327174</v>
      </c>
      <c r="AG12" s="116">
        <v>2151.2935067170924</v>
      </c>
      <c r="AH12" s="116">
        <v>8014.802944153242</v>
      </c>
      <c r="AI12" s="116">
        <v>0</v>
      </c>
      <c r="AJ12" s="116">
        <v>0</v>
      </c>
      <c r="AK12" s="116">
        <v>0</v>
      </c>
      <c r="AL12" s="116">
        <v>0</v>
      </c>
      <c r="AM12" s="116">
        <v>155472.32674414475</v>
      </c>
      <c r="AN12" s="116">
        <v>3361346.8044749512</v>
      </c>
    </row>
    <row r="13" spans="1:40" s="6" customFormat="1" ht="31.5" customHeight="1">
      <c r="A13" s="45" t="s">
        <v>25</v>
      </c>
      <c r="B13" s="116">
        <v>7587940.689027281</v>
      </c>
      <c r="C13" s="116">
        <v>762295.2081980156</v>
      </c>
      <c r="D13" s="116">
        <v>35.45940170940171</v>
      </c>
      <c r="E13" s="116">
        <v>1043384.3081990825</v>
      </c>
      <c r="F13" s="116">
        <v>16.779914529914528</v>
      </c>
      <c r="G13" s="116">
        <v>1758716.4990299325</v>
      </c>
      <c r="H13" s="116">
        <v>34.77991452991453</v>
      </c>
      <c r="I13" s="116">
        <v>674644.8303417</v>
      </c>
      <c r="J13" s="116">
        <v>32</v>
      </c>
      <c r="K13" s="116">
        <v>1406003.6331452</v>
      </c>
      <c r="L13" s="116">
        <v>22</v>
      </c>
      <c r="M13" s="116">
        <v>71903.5082544</v>
      </c>
      <c r="N13" s="116">
        <v>3</v>
      </c>
      <c r="O13" s="116">
        <v>78158.867056</v>
      </c>
      <c r="P13" s="116">
        <v>1</v>
      </c>
      <c r="Q13" s="116">
        <v>1296844.2816736</v>
      </c>
      <c r="R13" s="116">
        <v>1</v>
      </c>
      <c r="S13" s="116">
        <v>7091951.135897932</v>
      </c>
      <c r="T13" s="116">
        <v>7091950.996032732</v>
      </c>
      <c r="U13" s="116">
        <v>827295.0683328155</v>
      </c>
      <c r="V13" s="116">
        <v>36.45940170940171</v>
      </c>
      <c r="W13" s="116">
        <v>982256.5581990825</v>
      </c>
      <c r="X13" s="116">
        <v>16.78793056197866</v>
      </c>
      <c r="Y13" s="116">
        <v>1754907.4590299325</v>
      </c>
      <c r="Z13" s="116">
        <v>34.77991452991453</v>
      </c>
      <c r="AA13" s="116">
        <v>674581.6203417</v>
      </c>
      <c r="AB13" s="116">
        <v>31</v>
      </c>
      <c r="AC13" s="116">
        <v>2852910.2901292</v>
      </c>
      <c r="AD13" s="116">
        <v>27</v>
      </c>
      <c r="AE13" s="116">
        <v>423223.44607860234</v>
      </c>
      <c r="AF13" s="116">
        <v>303415.5862021738</v>
      </c>
      <c r="AG13" s="116">
        <v>118328.99274049487</v>
      </c>
      <c r="AH13" s="116">
        <v>1478.867135933679</v>
      </c>
      <c r="AI13" s="116">
        <v>0</v>
      </c>
      <c r="AJ13" s="116">
        <v>0</v>
      </c>
      <c r="AK13" s="116">
        <v>0</v>
      </c>
      <c r="AL13" s="116">
        <v>0</v>
      </c>
      <c r="AM13" s="116">
        <v>73658.94987203825</v>
      </c>
      <c r="AN13" s="116">
        <v>2519408.424503507</v>
      </c>
    </row>
    <row r="14" spans="1:40" s="6" customFormat="1" ht="31.5" customHeight="1">
      <c r="A14" s="45" t="s">
        <v>26</v>
      </c>
      <c r="B14" s="116">
        <v>8604065.98809613</v>
      </c>
      <c r="C14" s="116">
        <v>2327393.8609183803</v>
      </c>
      <c r="D14" s="116">
        <v>231.96797218155197</v>
      </c>
      <c r="E14" s="116">
        <v>475721.7690625672</v>
      </c>
      <c r="F14" s="116">
        <v>129.82814787701318</v>
      </c>
      <c r="G14" s="116">
        <v>599829.256549359</v>
      </c>
      <c r="H14" s="116">
        <v>75.67752562225476</v>
      </c>
      <c r="I14" s="116">
        <v>2290613.709195572</v>
      </c>
      <c r="J14" s="116">
        <v>37.22584187408492</v>
      </c>
      <c r="K14" s="116">
        <v>344442.2806151791</v>
      </c>
      <c r="L14" s="116">
        <v>8.74194729136164</v>
      </c>
      <c r="M14" s="116">
        <v>269655.3099679018</v>
      </c>
      <c r="N14" s="116">
        <v>2.87097364568082</v>
      </c>
      <c r="O14" s="116">
        <v>427427.55288392986</v>
      </c>
      <c r="P14" s="116">
        <v>4.82796486090776</v>
      </c>
      <c r="Q14" s="116">
        <v>280196.8125506864</v>
      </c>
      <c r="R14" s="116">
        <v>11.5699121522694</v>
      </c>
      <c r="S14" s="116">
        <v>7015280.551743576</v>
      </c>
      <c r="T14" s="116">
        <v>7015280.967728476</v>
      </c>
      <c r="U14" s="116">
        <v>2877952.3839050727</v>
      </c>
      <c r="V14" s="116">
        <v>258.8795652520746</v>
      </c>
      <c r="W14" s="116">
        <v>457181.39804897807</v>
      </c>
      <c r="X14" s="116">
        <v>124.9141654465593</v>
      </c>
      <c r="Y14" s="116">
        <v>495837.59891302005</v>
      </c>
      <c r="Z14" s="116">
        <v>65.19363103953148</v>
      </c>
      <c r="AA14" s="116">
        <v>2491875.793659837</v>
      </c>
      <c r="AB14" s="116">
        <v>34.3548682284041</v>
      </c>
      <c r="AC14" s="116">
        <v>692433.7932015676</v>
      </c>
      <c r="AD14" s="116">
        <v>17.5934540580249</v>
      </c>
      <c r="AE14" s="116">
        <v>1286571.730587121</v>
      </c>
      <c r="AF14" s="116">
        <v>775487.6045796258</v>
      </c>
      <c r="AG14" s="116">
        <v>391389.97743323917</v>
      </c>
      <c r="AH14" s="116">
        <v>70821.77446809728</v>
      </c>
      <c r="AI14" s="116">
        <v>28953.85339571615</v>
      </c>
      <c r="AJ14" s="116">
        <v>14381.141710399914</v>
      </c>
      <c r="AK14" s="116">
        <v>4982.341915677578</v>
      </c>
      <c r="AL14" s="116">
        <v>555.0370843653072</v>
      </c>
      <c r="AM14" s="116">
        <v>416263.4646357255</v>
      </c>
      <c r="AN14" s="116">
        <v>3145280.2189949006</v>
      </c>
    </row>
    <row r="15" spans="1:40" s="6" customFormat="1" ht="31.5" customHeight="1">
      <c r="A15" s="45" t="s">
        <v>27</v>
      </c>
      <c r="B15" s="116">
        <v>151284372.61347046</v>
      </c>
      <c r="C15" s="116">
        <v>91762597.04673788</v>
      </c>
      <c r="D15" s="116">
        <v>8071.982171959828</v>
      </c>
      <c r="E15" s="116">
        <v>14904865.609016346</v>
      </c>
      <c r="F15" s="116">
        <v>3643.891525544208</v>
      </c>
      <c r="G15" s="116">
        <v>11626130.52379017</v>
      </c>
      <c r="H15" s="116">
        <v>2683.8123126801097</v>
      </c>
      <c r="I15" s="116">
        <v>7700473.084148967</v>
      </c>
      <c r="J15" s="116">
        <v>598.4043869435145</v>
      </c>
      <c r="K15" s="116">
        <v>625439.3376486892</v>
      </c>
      <c r="L15" s="116">
        <v>19.953400055675804</v>
      </c>
      <c r="M15" s="116">
        <v>3188943.4949066015</v>
      </c>
      <c r="N15" s="116">
        <v>17.93341402120479</v>
      </c>
      <c r="O15" s="116">
        <v>34888.849558300004</v>
      </c>
      <c r="P15" s="116">
        <v>7.940041896586961</v>
      </c>
      <c r="Q15" s="116">
        <v>12842240.726033498</v>
      </c>
      <c r="R15" s="116">
        <v>27.75980498706111</v>
      </c>
      <c r="S15" s="116">
        <v>142685578.67184043</v>
      </c>
      <c r="T15" s="116">
        <v>142685571.90458858</v>
      </c>
      <c r="U15" s="116">
        <v>94592453.54200868</v>
      </c>
      <c r="V15" s="116">
        <v>8293.659564077376</v>
      </c>
      <c r="W15" s="116">
        <v>17019992.19627507</v>
      </c>
      <c r="X15" s="116">
        <v>3544.5276727648547</v>
      </c>
      <c r="Y15" s="116">
        <v>11259263.349757863</v>
      </c>
      <c r="Z15" s="116">
        <v>2628.284686201736</v>
      </c>
      <c r="AA15" s="116">
        <v>6874835.533752223</v>
      </c>
      <c r="AB15" s="116">
        <v>548.6849166246823</v>
      </c>
      <c r="AC15" s="116">
        <v>12939027.282794746</v>
      </c>
      <c r="AD15" s="116">
        <v>54.73319107720793</v>
      </c>
      <c r="AE15" s="116">
        <v>7642652.9625253305</v>
      </c>
      <c r="AF15" s="116">
        <v>5249272.130377295</v>
      </c>
      <c r="AG15" s="116">
        <v>1354103.9213895944</v>
      </c>
      <c r="AH15" s="116">
        <v>473594.0754633287</v>
      </c>
      <c r="AI15" s="116">
        <v>262513.06978652166</v>
      </c>
      <c r="AJ15" s="116">
        <v>206714.76476738375</v>
      </c>
      <c r="AK15" s="116">
        <v>31837.724459376037</v>
      </c>
      <c r="AL15" s="116">
        <v>64617.276281830134</v>
      </c>
      <c r="AM15" s="116">
        <v>1814539.3649920085</v>
      </c>
      <c r="AN15" s="116">
        <v>100075452.43290436</v>
      </c>
    </row>
    <row r="16" spans="1:40" s="6" customFormat="1" ht="31.5" customHeight="1">
      <c r="A16" s="45" t="s">
        <v>601</v>
      </c>
      <c r="B16" s="116">
        <v>103429576.49406688</v>
      </c>
      <c r="C16" s="116">
        <v>63334575.31571093</v>
      </c>
      <c r="D16" s="116">
        <v>2374.00241313949</v>
      </c>
      <c r="E16" s="116">
        <v>10769358.750396568</v>
      </c>
      <c r="F16" s="116">
        <v>1518.4836030064935</v>
      </c>
      <c r="G16" s="116">
        <v>7805059.828301772</v>
      </c>
      <c r="H16" s="116">
        <v>1206.5340005567582</v>
      </c>
      <c r="I16" s="116">
        <v>3200016.0658490453</v>
      </c>
      <c r="J16" s="116">
        <v>196.62720044540643</v>
      </c>
      <c r="K16" s="116">
        <v>577480.3276486892</v>
      </c>
      <c r="L16" s="116">
        <v>14.953400055675804</v>
      </c>
      <c r="M16" s="116">
        <v>1200308.757106602</v>
      </c>
      <c r="N16" s="116">
        <v>4.953400055675804</v>
      </c>
      <c r="O16" s="116">
        <v>0.0195583</v>
      </c>
      <c r="P16" s="116">
        <v>1</v>
      </c>
      <c r="Q16" s="116">
        <v>12260602.581529427</v>
      </c>
      <c r="R16" s="116">
        <v>10.953400055675804</v>
      </c>
      <c r="S16" s="116">
        <v>99147401.6461013</v>
      </c>
      <c r="T16" s="116">
        <v>99147394.6961013</v>
      </c>
      <c r="U16" s="116">
        <v>65703921.79509389</v>
      </c>
      <c r="V16" s="116">
        <v>2519.4898137519235</v>
      </c>
      <c r="W16" s="116">
        <v>12906314.678040221</v>
      </c>
      <c r="X16" s="116">
        <v>1453.9496024497353</v>
      </c>
      <c r="Y16" s="116">
        <v>7627775.319223468</v>
      </c>
      <c r="Z16" s="116">
        <v>1170.4408006681097</v>
      </c>
      <c r="AA16" s="116">
        <v>1265338.4841490453</v>
      </c>
      <c r="AB16" s="116">
        <v>160.72040033405483</v>
      </c>
      <c r="AC16" s="116">
        <v>11644044.419594722</v>
      </c>
      <c r="AD16" s="116">
        <v>21.906800111351608</v>
      </c>
      <c r="AE16" s="116">
        <v>4041607.6871840046</v>
      </c>
      <c r="AF16" s="116">
        <v>2833132.5342939827</v>
      </c>
      <c r="AG16" s="116">
        <v>618217.7915124346</v>
      </c>
      <c r="AH16" s="116">
        <v>319897.4423233631</v>
      </c>
      <c r="AI16" s="116">
        <v>70420.72022082238</v>
      </c>
      <c r="AJ16" s="116">
        <v>159814.29897447227</v>
      </c>
      <c r="AK16" s="116">
        <v>181.91932852752507</v>
      </c>
      <c r="AL16" s="116">
        <v>39942.98053040232</v>
      </c>
      <c r="AM16" s="116">
        <v>813604.6449330508</v>
      </c>
      <c r="AN16" s="116">
        <v>74681971.85310723</v>
      </c>
    </row>
    <row r="17" spans="1:40" s="6" customFormat="1" ht="31.5" customHeight="1">
      <c r="A17" s="45" t="s">
        <v>602</v>
      </c>
      <c r="B17" s="116">
        <v>37223945.12361385</v>
      </c>
      <c r="C17" s="116">
        <v>23312480.851728156</v>
      </c>
      <c r="D17" s="116">
        <v>5370.322833639893</v>
      </c>
      <c r="E17" s="116">
        <v>3719287.0216668975</v>
      </c>
      <c r="F17" s="116">
        <v>2040.5301110429866</v>
      </c>
      <c r="G17" s="116">
        <v>3301258.7386118667</v>
      </c>
      <c r="H17" s="116">
        <v>1377.9621227604061</v>
      </c>
      <c r="I17" s="116">
        <v>1681682.4988396151</v>
      </c>
      <c r="J17" s="116">
        <v>381.18057258668847</v>
      </c>
      <c r="K17" s="116">
        <v>47959.009999999995</v>
      </c>
      <c r="L17" s="116">
        <v>5</v>
      </c>
      <c r="M17" s="116">
        <v>1957273.1878</v>
      </c>
      <c r="N17" s="116">
        <v>11.980013965528986</v>
      </c>
      <c r="O17" s="116">
        <v>34888.83</v>
      </c>
      <c r="P17" s="116">
        <v>6.940041896586961</v>
      </c>
      <c r="Q17" s="116">
        <v>116015.66450406876</v>
      </c>
      <c r="R17" s="116">
        <v>12.880083793173922</v>
      </c>
      <c r="S17" s="116">
        <v>34170845.80315061</v>
      </c>
      <c r="T17" s="116">
        <v>34170845.985898726</v>
      </c>
      <c r="U17" s="116">
        <v>23605674.409106847</v>
      </c>
      <c r="V17" s="116">
        <v>5418.5263430088535</v>
      </c>
      <c r="W17" s="116">
        <v>3723249.945552204</v>
      </c>
      <c r="X17" s="116">
        <v>2026.8796860559262</v>
      </c>
      <c r="Y17" s="116">
        <v>3127124.5308298557</v>
      </c>
      <c r="Z17" s="116">
        <v>1362.4821087948771</v>
      </c>
      <c r="AA17" s="116">
        <v>2916798.2672097986</v>
      </c>
      <c r="AB17" s="116">
        <v>370.2205446556305</v>
      </c>
      <c r="AC17" s="116">
        <v>797998.8332000243</v>
      </c>
      <c r="AD17" s="116">
        <v>27.900069827644934</v>
      </c>
      <c r="AE17" s="116">
        <v>2381676.147818512</v>
      </c>
      <c r="AF17" s="116">
        <v>1618621.6782366945</v>
      </c>
      <c r="AG17" s="116">
        <v>473605.323427949</v>
      </c>
      <c r="AH17" s="116">
        <v>75213.76504611202</v>
      </c>
      <c r="AI17" s="116">
        <v>113475.52557195224</v>
      </c>
      <c r="AJ17" s="116">
        <v>46127.68216837384</v>
      </c>
      <c r="AK17" s="116">
        <v>30597.737836858978</v>
      </c>
      <c r="AL17" s="116">
        <v>24034.435530571034</v>
      </c>
      <c r="AM17" s="116">
        <v>779792.5152498392</v>
      </c>
      <c r="AN17" s="116">
        <v>20745575.96505748</v>
      </c>
    </row>
    <row r="18" spans="1:40" s="6" customFormat="1" ht="31.5" customHeight="1">
      <c r="A18" s="45" t="s">
        <v>603</v>
      </c>
      <c r="B18" s="116">
        <v>5800748.275840297</v>
      </c>
      <c r="C18" s="116">
        <v>1622885.3825799432</v>
      </c>
      <c r="D18" s="116">
        <v>95.2250146113384</v>
      </c>
      <c r="E18" s="116">
        <v>229223.79685016544</v>
      </c>
      <c r="F18" s="116">
        <v>73.95149035651666</v>
      </c>
      <c r="G18" s="116">
        <v>371839.75687652896</v>
      </c>
      <c r="H18" s="116">
        <v>87.31618936294565</v>
      </c>
      <c r="I18" s="116">
        <v>2664434.162393379</v>
      </c>
      <c r="J18" s="116">
        <v>15.817650496785506</v>
      </c>
      <c r="K18" s="116">
        <v>0</v>
      </c>
      <c r="L18" s="116">
        <v>0</v>
      </c>
      <c r="M18" s="116">
        <v>31361.55</v>
      </c>
      <c r="N18" s="116">
        <v>1</v>
      </c>
      <c r="O18" s="116">
        <v>0</v>
      </c>
      <c r="P18" s="116">
        <v>0</v>
      </c>
      <c r="Q18" s="116">
        <v>3100</v>
      </c>
      <c r="R18" s="116">
        <v>2</v>
      </c>
      <c r="S18" s="116">
        <v>4922844.648700017</v>
      </c>
      <c r="T18" s="116">
        <v>4922844.648700017</v>
      </c>
      <c r="U18" s="116">
        <v>1651366.1040221644</v>
      </c>
      <c r="V18" s="116">
        <v>120.35885447106955</v>
      </c>
      <c r="W18" s="116">
        <v>207416.1625799325</v>
      </c>
      <c r="X18" s="116">
        <v>52.77206312098188</v>
      </c>
      <c r="Y18" s="116">
        <v>368531.66970454075</v>
      </c>
      <c r="Z18" s="116">
        <v>84.36177673874927</v>
      </c>
      <c r="AA18" s="116">
        <v>2661069.162393379</v>
      </c>
      <c r="AB18" s="116">
        <v>14.817650496785506</v>
      </c>
      <c r="AC18" s="116">
        <v>34461.55</v>
      </c>
      <c r="AD18" s="116">
        <v>3</v>
      </c>
      <c r="AE18" s="116">
        <v>846678.2442978136</v>
      </c>
      <c r="AF18" s="116">
        <v>538517.4746728003</v>
      </c>
      <c r="AG18" s="116">
        <v>197964.78724468854</v>
      </c>
      <c r="AH18" s="116">
        <v>38111.824705666</v>
      </c>
      <c r="AI18" s="116">
        <v>69634.08604444275</v>
      </c>
      <c r="AJ18" s="116">
        <v>752.1441153698217</v>
      </c>
      <c r="AK18" s="116">
        <v>1058.067293989533</v>
      </c>
      <c r="AL18" s="116">
        <v>639.8602208567827</v>
      </c>
      <c r="AM18" s="116">
        <v>181170.19264159558</v>
      </c>
      <c r="AN18" s="116">
        <v>2571724.7903620135</v>
      </c>
    </row>
    <row r="19" spans="1:40" s="6" customFormat="1" ht="31.5" customHeight="1">
      <c r="A19" s="45" t="s">
        <v>604</v>
      </c>
      <c r="B19" s="116">
        <v>4830102.719949467</v>
      </c>
      <c r="C19" s="116">
        <v>3492655.4967188556</v>
      </c>
      <c r="D19" s="116">
        <v>232.4319105691057</v>
      </c>
      <c r="E19" s="116">
        <v>186996.0401027155</v>
      </c>
      <c r="F19" s="116">
        <v>10.926321138211382</v>
      </c>
      <c r="G19" s="116">
        <v>147972.2</v>
      </c>
      <c r="H19" s="116">
        <v>12</v>
      </c>
      <c r="I19" s="116">
        <v>154340.35706692757</v>
      </c>
      <c r="J19" s="116">
        <v>4.778963414634147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462522.48</v>
      </c>
      <c r="R19" s="116">
        <v>1.926321138211382</v>
      </c>
      <c r="S19" s="116">
        <v>4444486.573888498</v>
      </c>
      <c r="T19" s="116">
        <v>4444486.573888498</v>
      </c>
      <c r="U19" s="116">
        <v>3631491.233785783</v>
      </c>
      <c r="V19" s="116">
        <v>235.28455284552845</v>
      </c>
      <c r="W19" s="116">
        <v>183011.41010271548</v>
      </c>
      <c r="X19" s="116">
        <v>10.926321138211382</v>
      </c>
      <c r="Y19" s="116">
        <v>135831.83</v>
      </c>
      <c r="Z19" s="116">
        <v>11</v>
      </c>
      <c r="AA19" s="116">
        <v>31629.62</v>
      </c>
      <c r="AB19" s="116">
        <v>2.926321138211382</v>
      </c>
      <c r="AC19" s="116">
        <v>462522.48</v>
      </c>
      <c r="AD19" s="116">
        <v>1.926321138211382</v>
      </c>
      <c r="AE19" s="116">
        <v>372690.8832249982</v>
      </c>
      <c r="AF19" s="116">
        <v>259000.44317381663</v>
      </c>
      <c r="AG19" s="116">
        <v>64316.01920452205</v>
      </c>
      <c r="AH19" s="116">
        <v>40371.043388187514</v>
      </c>
      <c r="AI19" s="116">
        <v>8982.737949304274</v>
      </c>
      <c r="AJ19" s="116">
        <v>20.63950916775681</v>
      </c>
      <c r="AK19" s="116">
        <v>0</v>
      </c>
      <c r="AL19" s="116">
        <v>0</v>
      </c>
      <c r="AM19" s="116">
        <v>39972.01216752276</v>
      </c>
      <c r="AN19" s="116">
        <v>2076179.8243776334</v>
      </c>
    </row>
    <row r="20" spans="1:40" s="6" customFormat="1" ht="31.5" customHeight="1">
      <c r="A20" s="45" t="s">
        <v>28</v>
      </c>
      <c r="B20" s="116">
        <v>5397984.338204285</v>
      </c>
      <c r="C20" s="116">
        <v>2103693.9392906046</v>
      </c>
      <c r="D20" s="116">
        <v>733.8293752283522</v>
      </c>
      <c r="E20" s="116">
        <v>803656.7302864561</v>
      </c>
      <c r="F20" s="116">
        <v>292.39067637924734</v>
      </c>
      <c r="G20" s="116">
        <v>932509.6320638418</v>
      </c>
      <c r="H20" s="116">
        <v>452.6526610644258</v>
      </c>
      <c r="I20" s="116">
        <v>360927.14113735897</v>
      </c>
      <c r="J20" s="116">
        <v>106.91316526610645</v>
      </c>
      <c r="K20" s="116">
        <v>86048.39</v>
      </c>
      <c r="L20" s="116">
        <v>4.911684782608695</v>
      </c>
      <c r="M20" s="116">
        <v>0</v>
      </c>
      <c r="N20" s="116">
        <v>0</v>
      </c>
      <c r="O20" s="116">
        <v>0</v>
      </c>
      <c r="P20" s="116">
        <v>0</v>
      </c>
      <c r="Q20" s="116">
        <v>88728.47</v>
      </c>
      <c r="R20" s="116">
        <v>19</v>
      </c>
      <c r="S20" s="116">
        <v>4375564.302778261</v>
      </c>
      <c r="T20" s="116">
        <v>4375564.07277826</v>
      </c>
      <c r="U20" s="116">
        <v>2178094.3592906045</v>
      </c>
      <c r="V20" s="116">
        <v>742.1626981466462</v>
      </c>
      <c r="W20" s="116">
        <v>853247.3902864561</v>
      </c>
      <c r="X20" s="116">
        <v>292.3038416453538</v>
      </c>
      <c r="Y20" s="116">
        <v>810618.3220638417</v>
      </c>
      <c r="Z20" s="116">
        <v>446.73949579831935</v>
      </c>
      <c r="AA20" s="116">
        <v>364363.14113735897</v>
      </c>
      <c r="AB20" s="116">
        <v>106.85415752573557</v>
      </c>
      <c r="AC20" s="116">
        <v>169240.86</v>
      </c>
      <c r="AD20" s="116">
        <v>21.911684782608695</v>
      </c>
      <c r="AE20" s="116">
        <v>987053.4476482024</v>
      </c>
      <c r="AF20" s="116">
        <v>847633.1013082358</v>
      </c>
      <c r="AG20" s="116">
        <v>121910.51694208999</v>
      </c>
      <c r="AH20" s="116">
        <v>15196.783617143577</v>
      </c>
      <c r="AI20" s="116">
        <v>2313.0457807328635</v>
      </c>
      <c r="AJ20" s="116">
        <v>0</v>
      </c>
      <c r="AK20" s="116">
        <v>0</v>
      </c>
      <c r="AL20" s="116">
        <v>0</v>
      </c>
      <c r="AM20" s="116">
        <v>44988.28918805575</v>
      </c>
      <c r="AN20" s="116">
        <v>1611670.8599113347</v>
      </c>
    </row>
    <row r="21" spans="1:40" s="6" customFormat="1" ht="31.5" customHeight="1">
      <c r="A21" s="45" t="s">
        <v>605</v>
      </c>
      <c r="B21" s="116">
        <v>4907817.880899362</v>
      </c>
      <c r="C21" s="116">
        <v>2010025.8515902283</v>
      </c>
      <c r="D21" s="116">
        <v>646.655462184874</v>
      </c>
      <c r="E21" s="116">
        <v>802175.7023437163</v>
      </c>
      <c r="F21" s="116">
        <v>290.47899159663865</v>
      </c>
      <c r="G21" s="116">
        <v>879183.2220638418</v>
      </c>
      <c r="H21" s="116">
        <v>441.6526610644258</v>
      </c>
      <c r="I21" s="116">
        <v>328729.33113735897</v>
      </c>
      <c r="J21" s="116">
        <v>105.91316526610645</v>
      </c>
      <c r="K21" s="116">
        <v>86048.39</v>
      </c>
      <c r="L21" s="116">
        <v>4</v>
      </c>
      <c r="M21" s="116">
        <v>0</v>
      </c>
      <c r="N21" s="116">
        <v>0</v>
      </c>
      <c r="O21" s="116">
        <v>0</v>
      </c>
      <c r="P21" s="116">
        <v>0</v>
      </c>
      <c r="Q21" s="116">
        <v>1283</v>
      </c>
      <c r="R21" s="116">
        <v>1</v>
      </c>
      <c r="S21" s="116">
        <v>4107445.4971351456</v>
      </c>
      <c r="T21" s="116">
        <v>4107445.2671351456</v>
      </c>
      <c r="U21" s="116">
        <v>2084426.2715902284</v>
      </c>
      <c r="V21" s="116">
        <v>654.988785103168</v>
      </c>
      <c r="W21" s="116">
        <v>809759.9523437164</v>
      </c>
      <c r="X21" s="116">
        <v>289.3921568627451</v>
      </c>
      <c r="Y21" s="116">
        <v>799298.3220638417</v>
      </c>
      <c r="Z21" s="116">
        <v>436.73949579831935</v>
      </c>
      <c r="AA21" s="116">
        <v>332165.33113735897</v>
      </c>
      <c r="AB21" s="116">
        <v>105.85415752573557</v>
      </c>
      <c r="AC21" s="116">
        <v>81795.39</v>
      </c>
      <c r="AD21" s="116">
        <v>3</v>
      </c>
      <c r="AE21" s="116">
        <v>766230.3125961897</v>
      </c>
      <c r="AF21" s="116">
        <v>645918.0312364096</v>
      </c>
      <c r="AG21" s="116">
        <v>105754.526201738</v>
      </c>
      <c r="AH21" s="116">
        <v>12244.709377309195</v>
      </c>
      <c r="AI21" s="116">
        <v>2313.0457807328635</v>
      </c>
      <c r="AJ21" s="116">
        <v>0</v>
      </c>
      <c r="AK21" s="116">
        <v>0</v>
      </c>
      <c r="AL21" s="116">
        <v>0</v>
      </c>
      <c r="AM21" s="116">
        <v>39272.21044061027</v>
      </c>
      <c r="AN21" s="116">
        <v>1575251.4599113348</v>
      </c>
    </row>
    <row r="22" spans="1:40" s="6" customFormat="1" ht="31.5" customHeight="1">
      <c r="A22" s="45" t="s">
        <v>606</v>
      </c>
      <c r="B22" s="116">
        <v>490166.457304924</v>
      </c>
      <c r="C22" s="116">
        <v>93668.08770037616</v>
      </c>
      <c r="D22" s="116">
        <v>87.17391304347827</v>
      </c>
      <c r="E22" s="116">
        <v>1481.0279427397845</v>
      </c>
      <c r="F22" s="116">
        <v>1.9116847826086958</v>
      </c>
      <c r="G22" s="116">
        <v>53326.41</v>
      </c>
      <c r="H22" s="116">
        <v>11</v>
      </c>
      <c r="I22" s="116">
        <v>32197.81</v>
      </c>
      <c r="J22" s="116">
        <v>1</v>
      </c>
      <c r="K22" s="116">
        <v>0</v>
      </c>
      <c r="L22" s="116">
        <v>0.9116847826086957</v>
      </c>
      <c r="M22" s="116">
        <v>0</v>
      </c>
      <c r="N22" s="116">
        <v>0</v>
      </c>
      <c r="O22" s="116">
        <v>0</v>
      </c>
      <c r="P22" s="116">
        <v>0</v>
      </c>
      <c r="Q22" s="116">
        <v>87445.47</v>
      </c>
      <c r="R22" s="116">
        <v>18</v>
      </c>
      <c r="S22" s="116">
        <v>268118.8056431159</v>
      </c>
      <c r="T22" s="116">
        <v>268118.8056431159</v>
      </c>
      <c r="U22" s="116">
        <v>93668.08770037616</v>
      </c>
      <c r="V22" s="116">
        <v>87.17391304347827</v>
      </c>
      <c r="W22" s="116">
        <v>43487.43794273979</v>
      </c>
      <c r="X22" s="116">
        <v>2.911684782608696</v>
      </c>
      <c r="Y22" s="116">
        <v>11320</v>
      </c>
      <c r="Z22" s="116">
        <v>10</v>
      </c>
      <c r="AA22" s="116">
        <v>32197.81</v>
      </c>
      <c r="AB22" s="116">
        <v>1</v>
      </c>
      <c r="AC22" s="116">
        <v>87445.47</v>
      </c>
      <c r="AD22" s="116">
        <v>18.911684782608695</v>
      </c>
      <c r="AE22" s="116">
        <v>220823.1350520127</v>
      </c>
      <c r="AF22" s="116">
        <v>201715.07007182625</v>
      </c>
      <c r="AG22" s="116">
        <v>16155.990740352014</v>
      </c>
      <c r="AH22" s="116">
        <v>2952.0742398343828</v>
      </c>
      <c r="AI22" s="116">
        <v>0</v>
      </c>
      <c r="AJ22" s="116">
        <v>0</v>
      </c>
      <c r="AK22" s="116">
        <v>0</v>
      </c>
      <c r="AL22" s="116">
        <v>0</v>
      </c>
      <c r="AM22" s="116">
        <v>5716.07874744548</v>
      </c>
      <c r="AN22" s="116">
        <v>36419.399999999994</v>
      </c>
    </row>
    <row r="23" spans="1:40" s="6" customFormat="1" ht="31.5" customHeight="1">
      <c r="A23" s="45" t="s">
        <v>29</v>
      </c>
      <c r="B23" s="116">
        <v>947691462.5162731</v>
      </c>
      <c r="C23" s="116">
        <v>101558770.76224267</v>
      </c>
      <c r="D23" s="116">
        <v>41395.21376555448</v>
      </c>
      <c r="E23" s="116">
        <v>106997920.63764684</v>
      </c>
      <c r="F23" s="116">
        <v>21748.584637699147</v>
      </c>
      <c r="G23" s="116">
        <v>74535768.91894922</v>
      </c>
      <c r="H23" s="116">
        <v>6898.188364893791</v>
      </c>
      <c r="I23" s="116">
        <v>39347909.387767866</v>
      </c>
      <c r="J23" s="116">
        <v>2862.463697101925</v>
      </c>
      <c r="K23" s="116">
        <v>42306457.84832217</v>
      </c>
      <c r="L23" s="116">
        <v>1859.8139759078856</v>
      </c>
      <c r="M23" s="116">
        <v>19301225.87972132</v>
      </c>
      <c r="N23" s="116">
        <v>1082.9266683570397</v>
      </c>
      <c r="O23" s="116">
        <v>15863173.48803639</v>
      </c>
      <c r="P23" s="116">
        <v>496.06540251921956</v>
      </c>
      <c r="Q23" s="116">
        <v>38267770.9247623</v>
      </c>
      <c r="R23" s="116">
        <v>812.4158465680287</v>
      </c>
      <c r="S23" s="116">
        <v>438178997.8474488</v>
      </c>
      <c r="T23" s="116">
        <v>438178998.32744753</v>
      </c>
      <c r="U23" s="116">
        <v>201912258.45462972</v>
      </c>
      <c r="V23" s="116">
        <v>52374.46709286474</v>
      </c>
      <c r="W23" s="116">
        <v>109139400.22711264</v>
      </c>
      <c r="X23" s="116">
        <v>15644.214049868731</v>
      </c>
      <c r="Y23" s="116">
        <v>45137389.50190467</v>
      </c>
      <c r="Z23" s="116">
        <v>4575.2392205247215</v>
      </c>
      <c r="AA23" s="116">
        <v>27832256.83861797</v>
      </c>
      <c r="AB23" s="116">
        <v>2212.4473322442286</v>
      </c>
      <c r="AC23" s="116">
        <v>54157693.30518242</v>
      </c>
      <c r="AD23" s="116">
        <v>2348.538366731609</v>
      </c>
      <c r="AE23" s="116">
        <v>501884801.9267466</v>
      </c>
      <c r="AF23" s="116">
        <v>187708600.08956406</v>
      </c>
      <c r="AG23" s="116">
        <v>128829121.82332772</v>
      </c>
      <c r="AH23" s="116">
        <v>78481152.5620292</v>
      </c>
      <c r="AI23" s="116">
        <v>71491440.0004986</v>
      </c>
      <c r="AJ23" s="116">
        <v>23180348.417054206</v>
      </c>
      <c r="AK23" s="116">
        <v>7721100.155552883</v>
      </c>
      <c r="AL23" s="116">
        <v>4473038.878719943</v>
      </c>
      <c r="AM23" s="116">
        <v>14198974.754819423</v>
      </c>
      <c r="AN23" s="116">
        <v>401517772.92535675</v>
      </c>
    </row>
    <row r="24" spans="1:40" s="6" customFormat="1" ht="31.5" customHeight="1">
      <c r="A24" s="45" t="s">
        <v>534</v>
      </c>
      <c r="B24" s="116">
        <v>925304685.1422038</v>
      </c>
      <c r="C24" s="116">
        <v>99607293.36124267</v>
      </c>
      <c r="D24" s="116">
        <v>40874.21376555448</v>
      </c>
      <c r="E24" s="116">
        <v>102290391.91664684</v>
      </c>
      <c r="F24" s="116">
        <v>21387.584637699147</v>
      </c>
      <c r="G24" s="116">
        <v>72980225.4189492</v>
      </c>
      <c r="H24" s="116">
        <v>6573.188364893791</v>
      </c>
      <c r="I24" s="116">
        <v>38527554.14276786</v>
      </c>
      <c r="J24" s="116">
        <v>2673.463697101925</v>
      </c>
      <c r="K24" s="116">
        <v>40936678.68832217</v>
      </c>
      <c r="L24" s="116">
        <v>1744.8139759078856</v>
      </c>
      <c r="M24" s="116">
        <v>18383507.67972132</v>
      </c>
      <c r="N24" s="116">
        <v>1040.9266683570397</v>
      </c>
      <c r="O24" s="116">
        <v>15832740.54803639</v>
      </c>
      <c r="P24" s="116">
        <v>493.06540251921956</v>
      </c>
      <c r="Q24" s="116">
        <v>29465161.55511552</v>
      </c>
      <c r="R24" s="116">
        <v>748.4536163522013</v>
      </c>
      <c r="S24" s="116">
        <v>418023553.31080204</v>
      </c>
      <c r="T24" s="116">
        <v>418023553.79080075</v>
      </c>
      <c r="U24" s="116">
        <v>195661538.74590936</v>
      </c>
      <c r="V24" s="116">
        <v>51772.61534569105</v>
      </c>
      <c r="W24" s="116">
        <v>102702414.509608</v>
      </c>
      <c r="X24" s="116">
        <v>15293.36230269504</v>
      </c>
      <c r="Y24" s="116">
        <v>43400575.98170613</v>
      </c>
      <c r="Z24" s="116">
        <v>4258.387473351031</v>
      </c>
      <c r="AA24" s="116">
        <v>25214804.250067968</v>
      </c>
      <c r="AB24" s="116">
        <v>2010.4473322442286</v>
      </c>
      <c r="AC24" s="116">
        <v>51044220.30350919</v>
      </c>
      <c r="AD24" s="116">
        <v>2200.1313780368505</v>
      </c>
      <c r="AE24" s="116">
        <v>499835054.7888175</v>
      </c>
      <c r="AF24" s="116">
        <v>186492962.14816925</v>
      </c>
      <c r="AG24" s="116">
        <v>128370256.90533018</v>
      </c>
      <c r="AH24" s="116">
        <v>78268771.31846784</v>
      </c>
      <c r="AI24" s="116">
        <v>71392088.37029228</v>
      </c>
      <c r="AJ24" s="116">
        <v>23132201.69451279</v>
      </c>
      <c r="AK24" s="116">
        <v>7708989.960210013</v>
      </c>
      <c r="AL24" s="116">
        <v>4469784.391835237</v>
      </c>
      <c r="AM24" s="116">
        <v>13800666.261801008</v>
      </c>
      <c r="AN24" s="116">
        <v>395272224.4061305</v>
      </c>
    </row>
    <row r="25" spans="1:40" s="6" customFormat="1" ht="31.5" customHeight="1">
      <c r="A25" s="45" t="s">
        <v>535</v>
      </c>
      <c r="B25" s="116">
        <v>10275409.94046925</v>
      </c>
      <c r="C25" s="116">
        <v>258022.17999999993</v>
      </c>
      <c r="D25" s="116">
        <v>39</v>
      </c>
      <c r="E25" s="116">
        <v>119328.797</v>
      </c>
      <c r="F25" s="116">
        <v>25</v>
      </c>
      <c r="G25" s="116">
        <v>26311.189999999995</v>
      </c>
      <c r="H25" s="116">
        <v>8</v>
      </c>
      <c r="I25" s="116">
        <v>6948.299999999999</v>
      </c>
      <c r="J25" s="116">
        <v>4</v>
      </c>
      <c r="K25" s="116">
        <v>704130.04</v>
      </c>
      <c r="L25" s="116">
        <v>7</v>
      </c>
      <c r="M25" s="116">
        <v>567973.0299999999</v>
      </c>
      <c r="N25" s="116">
        <v>6</v>
      </c>
      <c r="O25" s="116">
        <v>5867.49</v>
      </c>
      <c r="P25" s="116">
        <v>1</v>
      </c>
      <c r="Q25" s="116">
        <v>8372661.199646783</v>
      </c>
      <c r="R25" s="116">
        <v>59.96223021582734</v>
      </c>
      <c r="S25" s="116">
        <v>10061242.226646781</v>
      </c>
      <c r="T25" s="116">
        <v>10061242.226646783</v>
      </c>
      <c r="U25" s="116">
        <v>4356841.957720369</v>
      </c>
      <c r="V25" s="116">
        <v>76.85174717368962</v>
      </c>
      <c r="W25" s="116">
        <v>1618625.2835046344</v>
      </c>
      <c r="X25" s="116">
        <v>31.85174717368962</v>
      </c>
      <c r="Y25" s="116">
        <v>263740.8501985379</v>
      </c>
      <c r="Z25" s="116">
        <v>8.85174717368962</v>
      </c>
      <c r="AA25" s="116">
        <v>1672283.5435499996</v>
      </c>
      <c r="AB25" s="116">
        <v>12</v>
      </c>
      <c r="AC25" s="116">
        <v>2149750.591673242</v>
      </c>
      <c r="AD25" s="116">
        <v>20.40698869475848</v>
      </c>
      <c r="AE25" s="116">
        <v>118099.16432891799</v>
      </c>
      <c r="AF25" s="116">
        <v>7411.88940794008</v>
      </c>
      <c r="AG25" s="116">
        <v>103665.35831804684</v>
      </c>
      <c r="AH25" s="116">
        <v>5255.9982946694945</v>
      </c>
      <c r="AI25" s="116">
        <v>1733.0521125152945</v>
      </c>
      <c r="AJ25" s="116">
        <v>32.866195746259564</v>
      </c>
      <c r="AK25" s="116">
        <v>1.864464138634503E-11</v>
      </c>
      <c r="AL25" s="116">
        <v>7.73070496506989E-12</v>
      </c>
      <c r="AM25" s="116">
        <v>99701.10165572497</v>
      </c>
      <c r="AN25" s="116">
        <v>2823954.351821251</v>
      </c>
    </row>
    <row r="26" spans="1:40" s="6" customFormat="1" ht="31.5" customHeight="1">
      <c r="A26" s="45" t="s">
        <v>536</v>
      </c>
      <c r="B26" s="116">
        <v>4295798.569999999</v>
      </c>
      <c r="C26" s="116">
        <v>88584.36099999999</v>
      </c>
      <c r="D26" s="116">
        <v>20</v>
      </c>
      <c r="E26" s="116">
        <v>2759383.0039999997</v>
      </c>
      <c r="F26" s="116">
        <v>14</v>
      </c>
      <c r="G26" s="116">
        <v>24638.74</v>
      </c>
      <c r="H26" s="116">
        <v>5</v>
      </c>
      <c r="I26" s="116">
        <v>60086.08500000001</v>
      </c>
      <c r="J26" s="116">
        <v>7</v>
      </c>
      <c r="K26" s="116">
        <v>277686.47</v>
      </c>
      <c r="L26" s="116">
        <v>5</v>
      </c>
      <c r="M26" s="116">
        <v>1000</v>
      </c>
      <c r="N26" s="116">
        <v>1</v>
      </c>
      <c r="O26" s="116">
        <v>0</v>
      </c>
      <c r="P26" s="116">
        <v>0</v>
      </c>
      <c r="Q26" s="116">
        <v>5645.86</v>
      </c>
      <c r="R26" s="116">
        <v>1</v>
      </c>
      <c r="S26" s="116">
        <v>3217024.52</v>
      </c>
      <c r="T26" s="116">
        <v>3217024.52</v>
      </c>
      <c r="U26" s="116">
        <v>127385.61099999999</v>
      </c>
      <c r="V26" s="116">
        <v>24</v>
      </c>
      <c r="W26" s="116">
        <v>2824201.7939999998</v>
      </c>
      <c r="X26" s="116">
        <v>15</v>
      </c>
      <c r="Y26" s="116">
        <v>7739.01</v>
      </c>
      <c r="Z26" s="116">
        <v>6</v>
      </c>
      <c r="AA26" s="116">
        <v>246162.665</v>
      </c>
      <c r="AB26" s="116">
        <v>5</v>
      </c>
      <c r="AC26" s="116">
        <v>11535.439999999999</v>
      </c>
      <c r="AD26" s="116">
        <v>3</v>
      </c>
      <c r="AE26" s="116">
        <v>1077245</v>
      </c>
      <c r="AF26" s="116">
        <v>562140.112342468</v>
      </c>
      <c r="AG26" s="116">
        <v>254552.84855275726</v>
      </c>
      <c r="AH26" s="116">
        <v>141934.66443381726</v>
      </c>
      <c r="AI26" s="116">
        <v>71916.69338602245</v>
      </c>
      <c r="AJ26" s="116">
        <v>36262.178391033485</v>
      </c>
      <c r="AK26" s="116">
        <v>8901.632542325036</v>
      </c>
      <c r="AL26" s="116">
        <v>1536.8703515765835</v>
      </c>
      <c r="AM26" s="116">
        <v>64783.074633896686</v>
      </c>
      <c r="AN26" s="116">
        <v>193740.645</v>
      </c>
    </row>
    <row r="27" spans="1:40" s="6" customFormat="1" ht="31.5" customHeight="1">
      <c r="A27" s="45" t="s">
        <v>537</v>
      </c>
      <c r="B27" s="116">
        <v>7815568.863600102</v>
      </c>
      <c r="C27" s="116">
        <v>1604870.8599999999</v>
      </c>
      <c r="D27" s="116">
        <v>462</v>
      </c>
      <c r="E27" s="116">
        <v>1828816.92</v>
      </c>
      <c r="F27" s="116">
        <v>322</v>
      </c>
      <c r="G27" s="116">
        <v>1504593.5700000003</v>
      </c>
      <c r="H27" s="116">
        <v>312</v>
      </c>
      <c r="I27" s="116">
        <v>753320.86</v>
      </c>
      <c r="J27" s="116">
        <v>178</v>
      </c>
      <c r="K27" s="116">
        <v>387962.65</v>
      </c>
      <c r="L27" s="116">
        <v>103</v>
      </c>
      <c r="M27" s="116">
        <v>348745.17</v>
      </c>
      <c r="N27" s="116">
        <v>35</v>
      </c>
      <c r="O27" s="116">
        <v>24565.45</v>
      </c>
      <c r="P27" s="116">
        <v>2</v>
      </c>
      <c r="Q27" s="116">
        <v>424302.31000000006</v>
      </c>
      <c r="R27" s="116">
        <v>3</v>
      </c>
      <c r="S27" s="116">
        <v>6877177.79</v>
      </c>
      <c r="T27" s="116">
        <v>6877177.789999998</v>
      </c>
      <c r="U27" s="116">
        <v>1766492.1399999997</v>
      </c>
      <c r="V27" s="116">
        <v>501</v>
      </c>
      <c r="W27" s="116">
        <v>1994158.64</v>
      </c>
      <c r="X27" s="116">
        <v>304</v>
      </c>
      <c r="Y27" s="116">
        <v>1465333.6600000001</v>
      </c>
      <c r="Z27" s="116">
        <v>302</v>
      </c>
      <c r="AA27" s="116">
        <v>699006.3799999999</v>
      </c>
      <c r="AB27" s="116">
        <v>185</v>
      </c>
      <c r="AC27" s="116">
        <v>952186.9699999979</v>
      </c>
      <c r="AD27" s="116">
        <v>125</v>
      </c>
      <c r="AE27" s="116">
        <v>854402.9736001019</v>
      </c>
      <c r="AF27" s="116">
        <v>646085.9396443982</v>
      </c>
      <c r="AG27" s="116">
        <v>100646.71112673497</v>
      </c>
      <c r="AH27" s="116">
        <v>65190.58083287774</v>
      </c>
      <c r="AI27" s="116">
        <v>25701.884707781443</v>
      </c>
      <c r="AJ27" s="116">
        <v>11851.67795463694</v>
      </c>
      <c r="AK27" s="116">
        <v>3208.5628005442222</v>
      </c>
      <c r="AL27" s="116">
        <v>1717.6165331284828</v>
      </c>
      <c r="AM27" s="116">
        <v>233824.3167287924</v>
      </c>
      <c r="AN27" s="116">
        <v>3227853.5224050255</v>
      </c>
    </row>
    <row r="28" spans="1:40" s="6" customFormat="1" ht="47.25">
      <c r="A28" s="45" t="s">
        <v>30</v>
      </c>
      <c r="B28" s="116">
        <v>1364198.9888298358</v>
      </c>
      <c r="C28" s="116">
        <v>949573.51</v>
      </c>
      <c r="D28" s="116">
        <v>7</v>
      </c>
      <c r="E28" s="116">
        <v>153154.754812</v>
      </c>
      <c r="F28" s="116">
        <v>8</v>
      </c>
      <c r="G28" s="116">
        <v>58105.301336699995</v>
      </c>
      <c r="H28" s="116">
        <v>6</v>
      </c>
      <c r="I28" s="116">
        <v>44272.1267069</v>
      </c>
      <c r="J28" s="116">
        <v>5</v>
      </c>
      <c r="K28" s="116">
        <v>9250</v>
      </c>
      <c r="L28" s="116">
        <v>1</v>
      </c>
      <c r="M28" s="116">
        <v>33149.369999999995</v>
      </c>
      <c r="N28" s="116">
        <v>2</v>
      </c>
      <c r="O28" s="116">
        <v>0</v>
      </c>
      <c r="P28" s="116">
        <v>0</v>
      </c>
      <c r="Q28" s="116">
        <v>32932.89</v>
      </c>
      <c r="R28" s="116">
        <v>1</v>
      </c>
      <c r="S28" s="116">
        <v>1280437.9528556</v>
      </c>
      <c r="T28" s="116">
        <v>1280437.9528556</v>
      </c>
      <c r="U28" s="116">
        <v>952018.2975</v>
      </c>
      <c r="V28" s="116">
        <v>8</v>
      </c>
      <c r="W28" s="116">
        <v>192276.6753556</v>
      </c>
      <c r="X28" s="116">
        <v>11</v>
      </c>
      <c r="Y28" s="116">
        <v>29819.519999999997</v>
      </c>
      <c r="Z28" s="116">
        <v>4</v>
      </c>
      <c r="AA28" s="116">
        <v>30991.199999999997</v>
      </c>
      <c r="AB28" s="116">
        <v>3</v>
      </c>
      <c r="AC28" s="116">
        <v>75332.26</v>
      </c>
      <c r="AD28" s="116">
        <v>4</v>
      </c>
      <c r="AE28" s="116">
        <v>49146.205974235745</v>
      </c>
      <c r="AF28" s="116">
        <v>30378.349705762754</v>
      </c>
      <c r="AG28" s="116">
        <v>7930.103719072394</v>
      </c>
      <c r="AH28" s="116">
        <v>2852.543350821816</v>
      </c>
      <c r="AI28" s="116">
        <v>4020.482470530842</v>
      </c>
      <c r="AJ28" s="116">
        <v>2287.945959663406</v>
      </c>
      <c r="AK28" s="116">
        <v>1117.8853468113084</v>
      </c>
      <c r="AL28" s="116">
        <v>558.8954215732228</v>
      </c>
      <c r="AM28" s="116">
        <v>34614.83</v>
      </c>
      <c r="AN28" s="116">
        <v>1230692.3710367866</v>
      </c>
    </row>
    <row r="29" spans="1:40" s="6" customFormat="1" ht="47.25">
      <c r="A29" s="45" t="s">
        <v>31</v>
      </c>
      <c r="B29" s="116">
        <v>816141.6011183286</v>
      </c>
      <c r="C29" s="116">
        <v>4501</v>
      </c>
      <c r="D29" s="116">
        <v>3</v>
      </c>
      <c r="E29" s="116">
        <v>2581.7</v>
      </c>
      <c r="F29" s="116">
        <v>1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749779.15</v>
      </c>
      <c r="R29" s="116">
        <v>2</v>
      </c>
      <c r="S29" s="116">
        <v>756861.85</v>
      </c>
      <c r="T29" s="116">
        <v>756861.85</v>
      </c>
      <c r="U29" s="116">
        <v>4501</v>
      </c>
      <c r="V29" s="116">
        <v>3</v>
      </c>
      <c r="W29" s="116">
        <v>2581.7</v>
      </c>
      <c r="X29" s="116">
        <v>1</v>
      </c>
      <c r="Y29" s="116">
        <v>0</v>
      </c>
      <c r="Z29" s="116">
        <v>0</v>
      </c>
      <c r="AA29" s="116">
        <v>0</v>
      </c>
      <c r="AB29" s="116">
        <v>0</v>
      </c>
      <c r="AC29" s="116">
        <v>749779.15</v>
      </c>
      <c r="AD29" s="116">
        <v>2</v>
      </c>
      <c r="AE29" s="116">
        <v>59183.7611183287</v>
      </c>
      <c r="AF29" s="116">
        <v>30114.748512178514</v>
      </c>
      <c r="AG29" s="116">
        <v>0</v>
      </c>
      <c r="AH29" s="116">
        <v>29069.012606150187</v>
      </c>
      <c r="AI29" s="116">
        <v>0</v>
      </c>
      <c r="AJ29" s="116">
        <v>0</v>
      </c>
      <c r="AK29" s="116">
        <v>0</v>
      </c>
      <c r="AL29" s="116">
        <v>0</v>
      </c>
      <c r="AM29" s="116">
        <v>95.99</v>
      </c>
      <c r="AN29" s="116">
        <v>0</v>
      </c>
    </row>
    <row r="30" spans="1:40" s="6" customFormat="1" ht="31.5" customHeight="1">
      <c r="A30" s="45" t="s">
        <v>32</v>
      </c>
      <c r="B30" s="116">
        <v>35946758.648502566</v>
      </c>
      <c r="C30" s="116">
        <v>2904102.320447929</v>
      </c>
      <c r="D30" s="116">
        <v>1249.2935736859004</v>
      </c>
      <c r="E30" s="116">
        <v>3542025.422659781</v>
      </c>
      <c r="F30" s="116">
        <v>472.6649963698199</v>
      </c>
      <c r="G30" s="116">
        <v>4972829.584939746</v>
      </c>
      <c r="H30" s="116">
        <v>566.435581192546</v>
      </c>
      <c r="I30" s="116">
        <v>5476674.529298209</v>
      </c>
      <c r="J30" s="116">
        <v>444.43747496429916</v>
      </c>
      <c r="K30" s="116">
        <v>2186942.9399450505</v>
      </c>
      <c r="L30" s="116">
        <v>385.73173277661795</v>
      </c>
      <c r="M30" s="116">
        <v>3774105.049505714</v>
      </c>
      <c r="N30" s="116">
        <v>136.9078810020877</v>
      </c>
      <c r="O30" s="116">
        <v>1263514.5623222904</v>
      </c>
      <c r="P30" s="116">
        <v>43.647703549060545</v>
      </c>
      <c r="Q30" s="116">
        <v>4734213.240469092</v>
      </c>
      <c r="R30" s="116">
        <v>96.36586638830897</v>
      </c>
      <c r="S30" s="116">
        <v>28854407.64958781</v>
      </c>
      <c r="T30" s="116">
        <v>28854407.409587815</v>
      </c>
      <c r="U30" s="116">
        <v>7313556.714903134</v>
      </c>
      <c r="V30" s="116">
        <v>1425.8176514753445</v>
      </c>
      <c r="W30" s="116">
        <v>7579756.673164</v>
      </c>
      <c r="X30" s="116">
        <v>503.027139874739</v>
      </c>
      <c r="Y30" s="116">
        <v>5921213.738224973</v>
      </c>
      <c r="Z30" s="116">
        <v>575.3298922572642</v>
      </c>
      <c r="AA30" s="116">
        <v>4081161.403318178</v>
      </c>
      <c r="AB30" s="116">
        <v>408.0716085759902</v>
      </c>
      <c r="AC30" s="116">
        <v>3958718.879977527</v>
      </c>
      <c r="AD30" s="116">
        <v>483.2385177453027</v>
      </c>
      <c r="AE30" s="116">
        <v>6718085.189785497</v>
      </c>
      <c r="AF30" s="116">
        <v>2416947.7627466028</v>
      </c>
      <c r="AG30" s="116">
        <v>2138398.1024833065</v>
      </c>
      <c r="AH30" s="116">
        <v>1011600.6312896118</v>
      </c>
      <c r="AI30" s="116">
        <v>493464.1250976048</v>
      </c>
      <c r="AJ30" s="116">
        <v>289806.0352386221</v>
      </c>
      <c r="AK30" s="116">
        <v>101447.7663614935</v>
      </c>
      <c r="AL30" s="116">
        <v>266420.7665682565</v>
      </c>
      <c r="AM30" s="116">
        <v>539660.8144642626</v>
      </c>
      <c r="AN30" s="116">
        <v>8334556.746316297</v>
      </c>
    </row>
    <row r="31" spans="1:40" s="6" customFormat="1" ht="31.5" customHeight="1">
      <c r="A31" s="45" t="s">
        <v>33</v>
      </c>
      <c r="B31" s="116">
        <v>4222691.183090243</v>
      </c>
      <c r="C31" s="116">
        <v>528307.9999999999</v>
      </c>
      <c r="D31" s="116">
        <v>18</v>
      </c>
      <c r="E31" s="116">
        <v>0</v>
      </c>
      <c r="F31" s="116">
        <v>0</v>
      </c>
      <c r="G31" s="116">
        <v>657637.3913034593</v>
      </c>
      <c r="H31" s="116">
        <v>4.205128205128205</v>
      </c>
      <c r="I31" s="116">
        <v>950706.6883714303</v>
      </c>
      <c r="J31" s="116">
        <v>0.6025641025641026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81266.42</v>
      </c>
      <c r="R31" s="116">
        <v>5</v>
      </c>
      <c r="S31" s="116">
        <v>2217918.4996748893</v>
      </c>
      <c r="T31" s="116">
        <v>2217918.4996748893</v>
      </c>
      <c r="U31" s="116">
        <v>528307.9999999999</v>
      </c>
      <c r="V31" s="116">
        <v>18</v>
      </c>
      <c r="W31" s="116">
        <v>0</v>
      </c>
      <c r="X31" s="116">
        <v>0</v>
      </c>
      <c r="Y31" s="116">
        <v>1608344.0796748893</v>
      </c>
      <c r="Z31" s="116">
        <v>4.8076923076923075</v>
      </c>
      <c r="AA31" s="116">
        <v>0</v>
      </c>
      <c r="AB31" s="116">
        <v>0</v>
      </c>
      <c r="AC31" s="116">
        <v>81266.42</v>
      </c>
      <c r="AD31" s="116">
        <v>5</v>
      </c>
      <c r="AE31" s="116">
        <v>1990672.4681197538</v>
      </c>
      <c r="AF31" s="116">
        <v>14798.01303616</v>
      </c>
      <c r="AG31" s="116">
        <v>973445.7246974056</v>
      </c>
      <c r="AH31" s="116">
        <v>856304</v>
      </c>
      <c r="AI31" s="116">
        <v>128879</v>
      </c>
      <c r="AJ31" s="116">
        <v>16950</v>
      </c>
      <c r="AK31" s="116">
        <v>13</v>
      </c>
      <c r="AL31" s="116">
        <v>282.73038618802093</v>
      </c>
      <c r="AM31" s="116">
        <v>14116.2152956</v>
      </c>
      <c r="AN31" s="116">
        <v>1299849.3427777786</v>
      </c>
    </row>
    <row r="32" spans="1:40" s="6" customFormat="1" ht="31.5" customHeight="1">
      <c r="A32" s="45" t="s">
        <v>34</v>
      </c>
      <c r="B32" s="116">
        <v>14961524.433017654</v>
      </c>
      <c r="C32" s="116">
        <v>9784667.4</v>
      </c>
      <c r="D32" s="116">
        <v>27</v>
      </c>
      <c r="E32" s="116">
        <v>0</v>
      </c>
      <c r="F32" s="116">
        <v>0</v>
      </c>
      <c r="G32" s="116">
        <v>1906179.3</v>
      </c>
      <c r="H32" s="116">
        <v>2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2778552.63</v>
      </c>
      <c r="R32" s="116">
        <v>65</v>
      </c>
      <c r="S32" s="116">
        <v>14469399.33</v>
      </c>
      <c r="T32" s="116">
        <v>14469399.33</v>
      </c>
      <c r="U32" s="116">
        <v>9784667.4</v>
      </c>
      <c r="V32" s="116">
        <v>27</v>
      </c>
      <c r="W32" s="116">
        <v>1906179.3</v>
      </c>
      <c r="X32" s="116">
        <v>2</v>
      </c>
      <c r="Y32" s="116">
        <v>0</v>
      </c>
      <c r="Z32" s="116">
        <v>0</v>
      </c>
      <c r="AA32" s="116">
        <v>0</v>
      </c>
      <c r="AB32" s="116">
        <v>0</v>
      </c>
      <c r="AC32" s="116">
        <v>2778552.63</v>
      </c>
      <c r="AD32" s="116">
        <v>65</v>
      </c>
      <c r="AE32" s="116">
        <v>178178.94501070862</v>
      </c>
      <c r="AF32" s="116">
        <v>110118.71704000002</v>
      </c>
      <c r="AG32" s="116">
        <v>65673.58402826788</v>
      </c>
      <c r="AH32" s="116">
        <v>326.13087875636097</v>
      </c>
      <c r="AI32" s="116">
        <v>201.7795960544272</v>
      </c>
      <c r="AJ32" s="116">
        <v>53.030468619165674</v>
      </c>
      <c r="AK32" s="116">
        <v>201.27846462607303</v>
      </c>
      <c r="AL32" s="116">
        <v>1604.4245343846742</v>
      </c>
      <c r="AM32" s="116">
        <v>313951.1580069455</v>
      </c>
      <c r="AN32" s="116">
        <v>2550180.1850115363</v>
      </c>
    </row>
    <row r="33" spans="1:40" s="6" customFormat="1" ht="31.5" customHeight="1">
      <c r="A33" s="45" t="s">
        <v>35</v>
      </c>
      <c r="B33" s="116">
        <v>1614643.2092657224</v>
      </c>
      <c r="C33" s="116">
        <v>470165.7391998627</v>
      </c>
      <c r="D33" s="116">
        <v>177.2204724409449</v>
      </c>
      <c r="E33" s="116">
        <v>168483.2852729701</v>
      </c>
      <c r="F33" s="116">
        <v>71.61023622047244</v>
      </c>
      <c r="G33" s="116">
        <v>11596.243600000002</v>
      </c>
      <c r="H33" s="116">
        <v>49</v>
      </c>
      <c r="I33" s="116">
        <v>29087.729999999996</v>
      </c>
      <c r="J33" s="116">
        <v>7</v>
      </c>
      <c r="K33" s="116">
        <v>74919.57</v>
      </c>
      <c r="L33" s="116">
        <v>6</v>
      </c>
      <c r="M33" s="116">
        <v>65807.15999999999</v>
      </c>
      <c r="N33" s="116">
        <v>19</v>
      </c>
      <c r="O33" s="116">
        <v>64237.71</v>
      </c>
      <c r="P33" s="116">
        <v>7</v>
      </c>
      <c r="Q33" s="116">
        <v>0.9280826830214444</v>
      </c>
      <c r="R33" s="116">
        <v>1.8700787401574803</v>
      </c>
      <c r="S33" s="116">
        <v>884298.3661555159</v>
      </c>
      <c r="T33" s="116">
        <v>884298.3661555159</v>
      </c>
      <c r="U33" s="116">
        <v>475069.8591998627</v>
      </c>
      <c r="V33" s="116">
        <v>190.2204724409449</v>
      </c>
      <c r="W33" s="116">
        <v>169944.3588729701</v>
      </c>
      <c r="X33" s="116">
        <v>83.61023622047244</v>
      </c>
      <c r="Y33" s="116">
        <v>8686.220000000001</v>
      </c>
      <c r="Z33" s="116">
        <v>25</v>
      </c>
      <c r="AA33" s="116">
        <v>26832.56</v>
      </c>
      <c r="AB33" s="116">
        <v>8</v>
      </c>
      <c r="AC33" s="116">
        <v>203765.36808268298</v>
      </c>
      <c r="AD33" s="116">
        <v>31.87007874015748</v>
      </c>
      <c r="AE33" s="116">
        <v>710317.6378053685</v>
      </c>
      <c r="AF33" s="116">
        <v>526848.1935830232</v>
      </c>
      <c r="AG33" s="116">
        <v>170513.10100990738</v>
      </c>
      <c r="AH33" s="116">
        <v>12964.019343368454</v>
      </c>
      <c r="AI33" s="116">
        <v>-7.676130930508862</v>
      </c>
      <c r="AJ33" s="116">
        <v>0</v>
      </c>
      <c r="AK33" s="116">
        <v>0</v>
      </c>
      <c r="AL33" s="116">
        <v>0</v>
      </c>
      <c r="AM33" s="116">
        <v>23073.23202433616</v>
      </c>
      <c r="AN33" s="116">
        <v>140.9405159501842</v>
      </c>
    </row>
    <row r="34" spans="1:40" s="6" customFormat="1" ht="31.5" customHeight="1">
      <c r="A34" s="45" t="s">
        <v>36</v>
      </c>
      <c r="B34" s="116">
        <v>0</v>
      </c>
      <c r="C34" s="116">
        <v>0</v>
      </c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</row>
    <row r="35" spans="1:40" s="6" customFormat="1" ht="31.5" customHeight="1">
      <c r="A35" s="45" t="s">
        <v>37</v>
      </c>
      <c r="B35" s="116">
        <v>5452985.902958201</v>
      </c>
      <c r="C35" s="116">
        <v>1957016.974644519</v>
      </c>
      <c r="D35" s="116">
        <v>3554.1431138953885</v>
      </c>
      <c r="E35" s="116">
        <v>788354.7567780458</v>
      </c>
      <c r="F35" s="116">
        <v>1349.473876715845</v>
      </c>
      <c r="G35" s="116">
        <v>532554.8998482141</v>
      </c>
      <c r="H35" s="116">
        <v>1022.2702645627745</v>
      </c>
      <c r="I35" s="116">
        <v>359369.4568821226</v>
      </c>
      <c r="J35" s="116">
        <v>522.1869646453612</v>
      </c>
      <c r="K35" s="116">
        <v>166709.12985579766</v>
      </c>
      <c r="L35" s="116">
        <v>435.22889081831994</v>
      </c>
      <c r="M35" s="116">
        <v>49802.91905149884</v>
      </c>
      <c r="N35" s="116">
        <v>126.60657694812242</v>
      </c>
      <c r="O35" s="116">
        <v>56066.077723200004</v>
      </c>
      <c r="P35" s="116">
        <v>4</v>
      </c>
      <c r="Q35" s="116">
        <v>79410.01000000013</v>
      </c>
      <c r="R35" s="116">
        <v>6.968526155849794</v>
      </c>
      <c r="S35" s="116">
        <v>3989284.2247833987</v>
      </c>
      <c r="T35" s="116">
        <v>3989284.659232498</v>
      </c>
      <c r="U35" s="116">
        <v>2080264.663636029</v>
      </c>
      <c r="V35" s="116">
        <v>3669.0172185187876</v>
      </c>
      <c r="W35" s="116">
        <v>691785.8379852347</v>
      </c>
      <c r="X35" s="116">
        <v>1306.3317721019705</v>
      </c>
      <c r="Y35" s="116">
        <v>540867.4840986142</v>
      </c>
      <c r="Z35" s="116">
        <v>984.5382645532497</v>
      </c>
      <c r="AA35" s="116">
        <v>353313.77968772175</v>
      </c>
      <c r="AB35" s="116">
        <v>496.1712277232861</v>
      </c>
      <c r="AC35" s="116">
        <v>323052.89382489776</v>
      </c>
      <c r="AD35" s="116">
        <v>564.8197308443673</v>
      </c>
      <c r="AE35" s="116">
        <v>1364508.7482463124</v>
      </c>
      <c r="AF35" s="116">
        <v>1064247.8320063693</v>
      </c>
      <c r="AG35" s="116">
        <v>254429.1527889507</v>
      </c>
      <c r="AH35" s="116">
        <v>38182.62473521229</v>
      </c>
      <c r="AI35" s="116">
        <v>3648.4303705770617</v>
      </c>
      <c r="AJ35" s="116">
        <v>1945.290666732945</v>
      </c>
      <c r="AK35" s="116">
        <v>1491.6033275064697</v>
      </c>
      <c r="AL35" s="116">
        <v>563.8143509639788</v>
      </c>
      <c r="AM35" s="116">
        <v>160657.99611094364</v>
      </c>
      <c r="AN35" s="116">
        <v>1927.995666392109</v>
      </c>
    </row>
    <row r="36" spans="1:40" s="6" customFormat="1" ht="30" customHeight="1">
      <c r="A36" s="47" t="s">
        <v>38</v>
      </c>
      <c r="B36" s="198">
        <v>1365781743.8298092</v>
      </c>
      <c r="C36" s="198">
        <v>321307131.5122529</v>
      </c>
      <c r="D36" s="198">
        <v>208182.42459616612</v>
      </c>
      <c r="E36" s="198">
        <v>164321717.27718735</v>
      </c>
      <c r="F36" s="198">
        <v>74329.47518400014</v>
      </c>
      <c r="G36" s="198">
        <v>111682906.62369819</v>
      </c>
      <c r="H36" s="198">
        <v>39469.69875726804</v>
      </c>
      <c r="I36" s="198">
        <v>66307551.03686958</v>
      </c>
      <c r="J36" s="198">
        <v>14438.556090248048</v>
      </c>
      <c r="K36" s="198">
        <v>49191787.272741735</v>
      </c>
      <c r="L36" s="198">
        <v>3429.1175983564367</v>
      </c>
      <c r="M36" s="198">
        <v>27714153.28151939</v>
      </c>
      <c r="N36" s="198">
        <v>1533.1194674670098</v>
      </c>
      <c r="O36" s="198">
        <v>18203753.34455976</v>
      </c>
      <c r="P36" s="198">
        <v>598.4673141488842</v>
      </c>
      <c r="Q36" s="198">
        <v>62440619.101008214</v>
      </c>
      <c r="R36" s="198">
        <v>1113.8258468996592</v>
      </c>
      <c r="S36" s="198">
        <v>821169619.4498371</v>
      </c>
      <c r="T36" s="198">
        <v>821169613.8531525</v>
      </c>
      <c r="U36" s="198">
        <v>435219480.43721455</v>
      </c>
      <c r="V36" s="198">
        <v>221488.26046227865</v>
      </c>
      <c r="W36" s="198">
        <v>172431750.6255029</v>
      </c>
      <c r="X36" s="198">
        <v>67259.62218835391</v>
      </c>
      <c r="Y36" s="198">
        <v>81530729.95972346</v>
      </c>
      <c r="Z36" s="198">
        <v>36619.25780491176</v>
      </c>
      <c r="AA36" s="198">
        <v>50704660.327569224</v>
      </c>
      <c r="AB36" s="198">
        <v>13401.369291155914</v>
      </c>
      <c r="AC36" s="198">
        <v>81282992.50314264</v>
      </c>
      <c r="AD36" s="198">
        <v>4334.262404879932</v>
      </c>
      <c r="AE36" s="198">
        <v>532392018.05494976</v>
      </c>
      <c r="AF36" s="198">
        <v>208817766.43794358</v>
      </c>
      <c r="AG36" s="198">
        <v>136499976.4522903</v>
      </c>
      <c r="AH36" s="198">
        <v>80065325.22189385</v>
      </c>
      <c r="AI36" s="198">
        <v>71812549.31705979</v>
      </c>
      <c r="AJ36" s="198">
        <v>23236839.320408985</v>
      </c>
      <c r="AK36" s="198">
        <v>7550519.912598831</v>
      </c>
      <c r="AL36" s="198">
        <v>4409041.392754434</v>
      </c>
      <c r="AM36" s="198">
        <v>21460216.760486864</v>
      </c>
      <c r="AN36" s="198">
        <v>554770082.5447829</v>
      </c>
    </row>
    <row r="37" spans="1:40" ht="15.75">
      <c r="A37" s="7"/>
      <c r="B37" s="7"/>
      <c r="C37" s="7"/>
      <c r="D37" s="7"/>
      <c r="E37" s="7"/>
      <c r="F37" s="7"/>
      <c r="G37" s="7"/>
      <c r="H37" s="7"/>
      <c r="I37" s="7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0:40" ht="15.75"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</sheetData>
  <sheetProtection/>
  <mergeCells count="33">
    <mergeCell ref="AK5:AK6"/>
    <mergeCell ref="AC5:AD5"/>
    <mergeCell ref="Y5:Z5"/>
    <mergeCell ref="W5:X5"/>
    <mergeCell ref="AA5:AB5"/>
    <mergeCell ref="E5:F5"/>
    <mergeCell ref="O5:P5"/>
    <mergeCell ref="C5:D5"/>
    <mergeCell ref="T5:T6"/>
    <mergeCell ref="U5:V5"/>
    <mergeCell ref="S5:S6"/>
    <mergeCell ref="M5:N5"/>
    <mergeCell ref="I5:J5"/>
    <mergeCell ref="A1:AN2"/>
    <mergeCell ref="A3:A6"/>
    <mergeCell ref="B3:B6"/>
    <mergeCell ref="Q5:R5"/>
    <mergeCell ref="C3:R3"/>
    <mergeCell ref="T4:AD4"/>
    <mergeCell ref="K5:L5"/>
    <mergeCell ref="C4:S4"/>
    <mergeCell ref="T3:AD3"/>
    <mergeCell ref="G5:H5"/>
    <mergeCell ref="AN3:AN6"/>
    <mergeCell ref="AM3:AM6"/>
    <mergeCell ref="AE3:AL4"/>
    <mergeCell ref="AI5:AI6"/>
    <mergeCell ref="AJ5:AJ6"/>
    <mergeCell ref="AE5:AE6"/>
    <mergeCell ref="AG5:AG6"/>
    <mergeCell ref="AL5:AL6"/>
    <mergeCell ref="AH5:AH6"/>
    <mergeCell ref="AF5:AF6"/>
  </mergeCells>
  <printOptions/>
  <pageMargins left="0.7086614173228347" right="0.7086614173228347" top="0" bottom="0.7480314960629921" header="0.31496062992125984" footer="0.31496062992125984"/>
  <pageSetup fitToHeight="2" horizontalDpi="600" verticalDpi="600" orientation="landscape" paperSize="9" scale="3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O44"/>
  <sheetViews>
    <sheetView zoomScale="55" zoomScaleNormal="55" zoomScaleSheetLayoutView="70" workbookViewId="0" topLeftCell="Q1">
      <selection activeCell="A1" sqref="A1:AE31"/>
    </sheetView>
  </sheetViews>
  <sheetFormatPr defaultColWidth="23.28125" defaultRowHeight="12.75"/>
  <cols>
    <col min="1" max="1" width="35.28125" style="48" customWidth="1"/>
    <col min="2" max="17" width="23.28125" style="48" customWidth="1"/>
    <col min="18" max="18" width="25.140625" style="48" customWidth="1"/>
    <col min="19" max="19" width="32.140625" style="48" customWidth="1"/>
    <col min="20" max="22" width="23.28125" style="48" customWidth="1"/>
    <col min="23" max="23" width="25.57421875" style="48" customWidth="1"/>
    <col min="24" max="24" width="25.140625" style="48" customWidth="1"/>
    <col min="25" max="29" width="23.28125" style="48" customWidth="1"/>
    <col min="30" max="30" width="37.00390625" style="48" bestFit="1" customWidth="1"/>
    <col min="31" max="249" width="23.28125" style="48" customWidth="1"/>
    <col min="250" max="16384" width="23.28125" style="49" customWidth="1"/>
  </cols>
  <sheetData>
    <row r="1" spans="1:249" s="126" customFormat="1" ht="30.75" customHeight="1">
      <c r="A1" s="322" t="s">
        <v>869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</row>
    <row r="2" spans="1:31" ht="10.5" customHeight="1">
      <c r="A2" s="322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</row>
    <row r="3" spans="1:31" ht="15.75" customHeight="1" hidden="1">
      <c r="A3" s="322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</row>
    <row r="4" spans="1:31" ht="15.75" customHeight="1" hidden="1">
      <c r="A4" s="322"/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</row>
    <row r="5" spans="1:31" ht="15.75" customHeight="1" hidden="1">
      <c r="A5" s="323"/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</row>
    <row r="6" spans="1:31" ht="137.25" customHeight="1">
      <c r="A6" s="127" t="s">
        <v>607</v>
      </c>
      <c r="B6" s="128" t="s">
        <v>20</v>
      </c>
      <c r="C6" s="128" t="s">
        <v>538</v>
      </c>
      <c r="D6" s="128" t="s">
        <v>21</v>
      </c>
      <c r="E6" s="128" t="s">
        <v>22</v>
      </c>
      <c r="F6" s="128" t="s">
        <v>23</v>
      </c>
      <c r="G6" s="128" t="s">
        <v>24</v>
      </c>
      <c r="H6" s="128" t="s">
        <v>25</v>
      </c>
      <c r="I6" s="128" t="s">
        <v>26</v>
      </c>
      <c r="J6" s="128" t="s">
        <v>27</v>
      </c>
      <c r="K6" s="128" t="s">
        <v>601</v>
      </c>
      <c r="L6" s="128" t="s">
        <v>602</v>
      </c>
      <c r="M6" s="128" t="s">
        <v>603</v>
      </c>
      <c r="N6" s="128" t="s">
        <v>604</v>
      </c>
      <c r="O6" s="128" t="s">
        <v>28</v>
      </c>
      <c r="P6" s="128" t="s">
        <v>605</v>
      </c>
      <c r="Q6" s="128" t="s">
        <v>606</v>
      </c>
      <c r="R6" s="128" t="s">
        <v>29</v>
      </c>
      <c r="S6" s="128" t="s">
        <v>534</v>
      </c>
      <c r="T6" s="128" t="s">
        <v>535</v>
      </c>
      <c r="U6" s="128" t="s">
        <v>536</v>
      </c>
      <c r="V6" s="128" t="s">
        <v>537</v>
      </c>
      <c r="W6" s="128" t="s">
        <v>30</v>
      </c>
      <c r="X6" s="128" t="s">
        <v>31</v>
      </c>
      <c r="Y6" s="128" t="s">
        <v>32</v>
      </c>
      <c r="Z6" s="128" t="s">
        <v>33</v>
      </c>
      <c r="AA6" s="128" t="s">
        <v>34</v>
      </c>
      <c r="AB6" s="128" t="s">
        <v>35</v>
      </c>
      <c r="AC6" s="128" t="s">
        <v>36</v>
      </c>
      <c r="AD6" s="127" t="s">
        <v>37</v>
      </c>
      <c r="AE6" s="127" t="s">
        <v>38</v>
      </c>
    </row>
    <row r="7" spans="1:33" ht="24.75" customHeight="1">
      <c r="A7" s="129" t="s">
        <v>584</v>
      </c>
      <c r="B7" s="163">
        <v>26184559.12456587</v>
      </c>
      <c r="C7" s="163">
        <v>2802740.7400000035</v>
      </c>
      <c r="D7" s="163">
        <v>38841867.2013426</v>
      </c>
      <c r="E7" s="163">
        <v>413550311.4403413</v>
      </c>
      <c r="F7" s="163">
        <v>6844903.26</v>
      </c>
      <c r="G7" s="163">
        <v>5229214.757180301</v>
      </c>
      <c r="H7" s="163">
        <v>3446762.2597234994</v>
      </c>
      <c r="I7" s="163">
        <v>15773438.515975088</v>
      </c>
      <c r="J7" s="163">
        <v>200040485.31746075</v>
      </c>
      <c r="K7" s="163">
        <v>121935080.3479443</v>
      </c>
      <c r="L7" s="163">
        <v>58793231.59856426</v>
      </c>
      <c r="M7" s="163">
        <v>7888450.9709522</v>
      </c>
      <c r="N7" s="163">
        <v>11423722.399999999</v>
      </c>
      <c r="O7" s="163">
        <v>15732077.969999995</v>
      </c>
      <c r="P7" s="163">
        <v>14799526.079999996</v>
      </c>
      <c r="Q7" s="163">
        <v>932551.89</v>
      </c>
      <c r="R7" s="163">
        <v>498816945.0012414</v>
      </c>
      <c r="S7" s="163">
        <v>488822228.3617463</v>
      </c>
      <c r="T7" s="163">
        <v>459139.06039</v>
      </c>
      <c r="U7" s="163">
        <v>5510414.439999995</v>
      </c>
      <c r="V7" s="163">
        <v>4025163.139104997</v>
      </c>
      <c r="W7" s="163">
        <v>2528765.9810062</v>
      </c>
      <c r="X7" s="163">
        <v>1188088.1310496</v>
      </c>
      <c r="Y7" s="163">
        <v>32636192.677092794</v>
      </c>
      <c r="Z7" s="163">
        <v>4665393.5749625</v>
      </c>
      <c r="AA7" s="163">
        <v>10384596.654799998</v>
      </c>
      <c r="AB7" s="163">
        <v>11882547.6638364</v>
      </c>
      <c r="AC7" s="163">
        <v>2423.21</v>
      </c>
      <c r="AD7" s="163">
        <v>16140280.030410795</v>
      </c>
      <c r="AE7" s="163">
        <v>1303888852.770989</v>
      </c>
      <c r="AG7" s="208"/>
    </row>
    <row r="8" spans="1:31" ht="15.75">
      <c r="A8" s="130" t="s">
        <v>19</v>
      </c>
      <c r="B8" s="163">
        <v>3948680.726254225</v>
      </c>
      <c r="C8" s="163">
        <v>44037.69813085897</v>
      </c>
      <c r="D8" s="163">
        <v>661733.3184957773</v>
      </c>
      <c r="E8" s="163">
        <v>46001395.57054409</v>
      </c>
      <c r="F8" s="163">
        <v>2749476.610272364</v>
      </c>
      <c r="G8" s="163">
        <v>6605860.996223924</v>
      </c>
      <c r="H8" s="163">
        <v>1518746.5690735904</v>
      </c>
      <c r="I8" s="163">
        <v>4371538.4308409365</v>
      </c>
      <c r="J8" s="163">
        <v>94005772.01262438</v>
      </c>
      <c r="K8" s="163">
        <v>69518077.7009297</v>
      </c>
      <c r="L8" s="163">
        <v>20386134.865361445</v>
      </c>
      <c r="M8" s="163">
        <v>3593676.1198020424</v>
      </c>
      <c r="N8" s="163">
        <v>507883.3265311991</v>
      </c>
      <c r="O8" s="163">
        <v>4835597.148686382</v>
      </c>
      <c r="P8" s="163">
        <v>4823128.1068868805</v>
      </c>
      <c r="Q8" s="163">
        <v>12469.041799500828</v>
      </c>
      <c r="R8" s="163">
        <v>168656715.56833118</v>
      </c>
      <c r="S8" s="163">
        <v>166370775.74325466</v>
      </c>
      <c r="T8" s="163">
        <v>243122.60677094007</v>
      </c>
      <c r="U8" s="163">
        <v>4478.416830244607</v>
      </c>
      <c r="V8" s="163">
        <v>2038338.801475358</v>
      </c>
      <c r="W8" s="163">
        <v>2174732.68</v>
      </c>
      <c r="X8" s="163">
        <v>997881.1105248001</v>
      </c>
      <c r="Y8" s="163">
        <v>10473034.25399085</v>
      </c>
      <c r="Z8" s="163">
        <v>1843723.82</v>
      </c>
      <c r="AA8" s="163">
        <v>7367540.07</v>
      </c>
      <c r="AB8" s="163">
        <v>419564.6</v>
      </c>
      <c r="AC8" s="163">
        <v>0</v>
      </c>
      <c r="AD8" s="163">
        <v>423552.5465187</v>
      </c>
      <c r="AE8" s="163">
        <v>357055546.0323812</v>
      </c>
    </row>
    <row r="9" spans="1:31" ht="24.75" customHeight="1">
      <c r="A9" s="50" t="s">
        <v>585</v>
      </c>
      <c r="B9" s="163">
        <v>11738648.908588942</v>
      </c>
      <c r="C9" s="163">
        <v>1534886.5874790072</v>
      </c>
      <c r="D9" s="163">
        <v>15849678.32857195</v>
      </c>
      <c r="E9" s="163">
        <v>209977400.2826459</v>
      </c>
      <c r="F9" s="163">
        <v>4970858.44147</v>
      </c>
      <c r="G9" s="163">
        <v>2797627.969040101</v>
      </c>
      <c r="H9" s="163">
        <v>1502340.7352713565</v>
      </c>
      <c r="I9" s="163">
        <v>2057558.0342720288</v>
      </c>
      <c r="J9" s="163">
        <v>95864578.94124225</v>
      </c>
      <c r="K9" s="163">
        <v>62919130.455059044</v>
      </c>
      <c r="L9" s="163">
        <v>22432102.742851306</v>
      </c>
      <c r="M9" s="163">
        <v>3682921.5230247</v>
      </c>
      <c r="N9" s="163">
        <v>4331572.115592301</v>
      </c>
      <c r="O9" s="163">
        <v>7643950.328385186</v>
      </c>
      <c r="P9" s="163">
        <v>6260107.902141188</v>
      </c>
      <c r="Q9" s="163">
        <v>553307.896244</v>
      </c>
      <c r="R9" s="163">
        <v>239302108.82579008</v>
      </c>
      <c r="S9" s="163">
        <v>237600579.64575583</v>
      </c>
      <c r="T9" s="163">
        <v>286058.44</v>
      </c>
      <c r="U9" s="163">
        <v>378283.91999999905</v>
      </c>
      <c r="V9" s="163">
        <v>1037186.8200342478</v>
      </c>
      <c r="W9" s="163">
        <v>2405590.833362831</v>
      </c>
      <c r="X9" s="163">
        <v>232330.638176</v>
      </c>
      <c r="Y9" s="163">
        <v>16888640.62085864</v>
      </c>
      <c r="Z9" s="163">
        <v>2566325.1174804694</v>
      </c>
      <c r="AA9" s="163">
        <v>5902521.350184411</v>
      </c>
      <c r="AB9" s="163">
        <v>5383227.028036583</v>
      </c>
      <c r="AC9" s="163">
        <v>1567.02</v>
      </c>
      <c r="AD9" s="163">
        <v>3451692.2939282646</v>
      </c>
      <c r="AE9" s="163">
        <v>628536645.6973051</v>
      </c>
    </row>
    <row r="10" spans="1:31" ht="15.75">
      <c r="A10" s="51" t="s">
        <v>19</v>
      </c>
      <c r="B10" s="163">
        <v>1113095.1785885808</v>
      </c>
      <c r="C10" s="163">
        <v>0</v>
      </c>
      <c r="D10" s="163">
        <v>112159.90382078436</v>
      </c>
      <c r="E10" s="163">
        <v>30211620.48826172</v>
      </c>
      <c r="F10" s="163">
        <v>1475376.2713615182</v>
      </c>
      <c r="G10" s="163">
        <v>2504276.765739354</v>
      </c>
      <c r="H10" s="163">
        <v>430448.4692793907</v>
      </c>
      <c r="I10" s="163">
        <v>309883.83494405576</v>
      </c>
      <c r="J10" s="163">
        <v>33271516.186710175</v>
      </c>
      <c r="K10" s="163">
        <v>27950379.50079108</v>
      </c>
      <c r="L10" s="163">
        <v>2692754.5417547277</v>
      </c>
      <c r="M10" s="163">
        <v>655013.8394594812</v>
      </c>
      <c r="N10" s="163">
        <v>276954.41998998745</v>
      </c>
      <c r="O10" s="163">
        <v>2350707.6478073876</v>
      </c>
      <c r="P10" s="163">
        <v>2055956.1857777105</v>
      </c>
      <c r="Q10" s="163">
        <v>0</v>
      </c>
      <c r="R10" s="163">
        <v>76210207.32348792</v>
      </c>
      <c r="S10" s="163">
        <v>75970211.51218443</v>
      </c>
      <c r="T10" s="163">
        <v>0</v>
      </c>
      <c r="U10" s="163">
        <v>55196</v>
      </c>
      <c r="V10" s="163">
        <v>184799.81130349654</v>
      </c>
      <c r="W10" s="163">
        <v>2393558.1802791674</v>
      </c>
      <c r="X10" s="163">
        <v>155563.00277754045</v>
      </c>
      <c r="Y10" s="163">
        <v>4706982.5050333105</v>
      </c>
      <c r="Z10" s="163">
        <v>463596.4500000001</v>
      </c>
      <c r="AA10" s="163">
        <v>4225321.992612988</v>
      </c>
      <c r="AB10" s="163">
        <v>119991.62065072329</v>
      </c>
      <c r="AC10" s="163">
        <v>0</v>
      </c>
      <c r="AD10" s="163">
        <v>80955.20404566097</v>
      </c>
      <c r="AE10" s="163">
        <v>160135261.02540028</v>
      </c>
    </row>
    <row r="11" spans="1:249" s="126" customFormat="1" ht="24.75" customHeight="1">
      <c r="A11" s="131" t="s">
        <v>586</v>
      </c>
      <c r="B11" s="163">
        <v>11834548.979634875</v>
      </c>
      <c r="C11" s="163">
        <v>1361505.121840213</v>
      </c>
      <c r="D11" s="163">
        <v>19604311.154212456</v>
      </c>
      <c r="E11" s="163">
        <v>225552634.12760845</v>
      </c>
      <c r="F11" s="163">
        <v>5429666.09977</v>
      </c>
      <c r="G11" s="163">
        <v>2967324.790444355</v>
      </c>
      <c r="H11" s="163">
        <v>1738520.489979813</v>
      </c>
      <c r="I11" s="163">
        <v>2300943.2936546416</v>
      </c>
      <c r="J11" s="163">
        <v>98834801.23092622</v>
      </c>
      <c r="K11" s="163">
        <v>64383981.98121178</v>
      </c>
      <c r="L11" s="163">
        <v>27249474.811385922</v>
      </c>
      <c r="M11" s="163">
        <v>4860068.001799273</v>
      </c>
      <c r="N11" s="163">
        <v>2341276.436529244</v>
      </c>
      <c r="O11" s="163">
        <v>7647142.194966247</v>
      </c>
      <c r="P11" s="163">
        <v>7121082.890570275</v>
      </c>
      <c r="Q11" s="163">
        <v>526059.3043959736</v>
      </c>
      <c r="R11" s="163">
        <v>247756810.05017197</v>
      </c>
      <c r="S11" s="163">
        <v>245189987.6626571</v>
      </c>
      <c r="T11" s="163">
        <v>151363.95138956344</v>
      </c>
      <c r="U11" s="163">
        <v>704476.5142037966</v>
      </c>
      <c r="V11" s="163">
        <v>1710981.92192149</v>
      </c>
      <c r="W11" s="163">
        <v>1353871.884958122</v>
      </c>
      <c r="X11" s="163">
        <v>464534.43655841326</v>
      </c>
      <c r="Y11" s="163">
        <v>18516628.288402528</v>
      </c>
      <c r="Z11" s="163">
        <v>2676995.9489487717</v>
      </c>
      <c r="AA11" s="163">
        <v>9140430.887503866</v>
      </c>
      <c r="AB11" s="163">
        <v>8574918.559686225</v>
      </c>
      <c r="AC11" s="163">
        <v>745.08</v>
      </c>
      <c r="AD11" s="163">
        <v>3794745.210391784</v>
      </c>
      <c r="AE11" s="163">
        <v>668189572.7078183</v>
      </c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</row>
    <row r="12" spans="1:249" s="126" customFormat="1" ht="15.75">
      <c r="A12" s="132" t="s">
        <v>19</v>
      </c>
      <c r="B12" s="163">
        <v>1371252.8280612773</v>
      </c>
      <c r="C12" s="163">
        <v>576.94</v>
      </c>
      <c r="D12" s="163">
        <v>146018.7369394722</v>
      </c>
      <c r="E12" s="163">
        <v>33175866.49063733</v>
      </c>
      <c r="F12" s="163">
        <v>1557573.4701767727</v>
      </c>
      <c r="G12" s="163">
        <v>2834484.9334937753</v>
      </c>
      <c r="H12" s="163">
        <v>597180.6909705196</v>
      </c>
      <c r="I12" s="163">
        <v>735413.385087414</v>
      </c>
      <c r="J12" s="163">
        <v>42867515.33385386</v>
      </c>
      <c r="K12" s="163">
        <v>34282323.20052866</v>
      </c>
      <c r="L12" s="163">
        <v>7119448.319123144</v>
      </c>
      <c r="M12" s="163">
        <v>1327015.414049379</v>
      </c>
      <c r="N12" s="163">
        <v>138728.40015268454</v>
      </c>
      <c r="O12" s="163">
        <v>2323035.1106805443</v>
      </c>
      <c r="P12" s="163">
        <v>2297716.720680544</v>
      </c>
      <c r="Q12" s="163">
        <v>25318.39</v>
      </c>
      <c r="R12" s="163">
        <v>87840242.01492222</v>
      </c>
      <c r="S12" s="163">
        <v>87204833.34878278</v>
      </c>
      <c r="T12" s="163">
        <v>0</v>
      </c>
      <c r="U12" s="163">
        <v>118556.79911300016</v>
      </c>
      <c r="V12" s="163">
        <v>516851.8670264542</v>
      </c>
      <c r="W12" s="163">
        <v>1334722.504237195</v>
      </c>
      <c r="X12" s="163">
        <v>313996.84240861924</v>
      </c>
      <c r="Y12" s="163">
        <v>5024878.793348044</v>
      </c>
      <c r="Z12" s="163">
        <v>469698.5199999999</v>
      </c>
      <c r="AA12" s="163">
        <v>6764568.089971609</v>
      </c>
      <c r="AB12" s="163">
        <v>204649.53279264178</v>
      </c>
      <c r="AC12" s="163">
        <v>0</v>
      </c>
      <c r="AD12" s="163">
        <v>79653.48837516917</v>
      </c>
      <c r="AE12" s="163">
        <v>187640750.7659565</v>
      </c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</row>
    <row r="13" spans="1:249" s="126" customFormat="1" ht="24.75" customHeight="1">
      <c r="A13" s="131" t="s">
        <v>587</v>
      </c>
      <c r="B13" s="163">
        <v>7824584.565009823</v>
      </c>
      <c r="C13" s="163">
        <v>642850.5322983076</v>
      </c>
      <c r="D13" s="163">
        <v>23248128.266065292</v>
      </c>
      <c r="E13" s="163">
        <v>223049209.7577106</v>
      </c>
      <c r="F13" s="163">
        <v>-406.5674975991915</v>
      </c>
      <c r="G13" s="163">
        <v>298422.2104016732</v>
      </c>
      <c r="H13" s="163">
        <v>3845593.8966117124</v>
      </c>
      <c r="I13" s="163">
        <v>3271109.6861864678</v>
      </c>
      <c r="J13" s="163">
        <v>47965942.07418507</v>
      </c>
      <c r="K13" s="163">
        <v>19666491.901972223</v>
      </c>
      <c r="L13" s="163">
        <v>16842637.63604931</v>
      </c>
      <c r="M13" s="163">
        <v>1053287.325137349</v>
      </c>
      <c r="N13" s="163">
        <v>10403525.211026186</v>
      </c>
      <c r="O13" s="163">
        <v>2295199.3692263183</v>
      </c>
      <c r="P13" s="163">
        <v>1913465.2749964127</v>
      </c>
      <c r="Q13" s="163">
        <v>381734.0942299058</v>
      </c>
      <c r="R13" s="163">
        <v>309413851.7041642</v>
      </c>
      <c r="S13" s="163">
        <v>306263042.00394136</v>
      </c>
      <c r="T13" s="163">
        <v>958945.7661315938</v>
      </c>
      <c r="U13" s="163">
        <v>385004.4499245992</v>
      </c>
      <c r="V13" s="163">
        <v>1806859.4841665153</v>
      </c>
      <c r="W13" s="163">
        <v>203301.40999999997</v>
      </c>
      <c r="X13" s="163">
        <v>28</v>
      </c>
      <c r="Y13" s="163">
        <v>7129813.656470996</v>
      </c>
      <c r="Z13" s="163">
        <v>1584162.279318867</v>
      </c>
      <c r="AA13" s="163">
        <v>79227.88990029188</v>
      </c>
      <c r="AB13" s="163">
        <v>838278.687048804</v>
      </c>
      <c r="AC13" s="163">
        <v>0</v>
      </c>
      <c r="AD13" s="163">
        <v>4689389.1573311435</v>
      </c>
      <c r="AE13" s="163">
        <v>635735836.0421336</v>
      </c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</row>
    <row r="14" spans="1:249" s="126" customFormat="1" ht="15.75">
      <c r="A14" s="132" t="s">
        <v>19</v>
      </c>
      <c r="B14" s="163">
        <v>1129355.89</v>
      </c>
      <c r="C14" s="163">
        <v>197.8</v>
      </c>
      <c r="D14" s="163">
        <v>429574.5500000002</v>
      </c>
      <c r="E14" s="163">
        <v>26664055.06406627</v>
      </c>
      <c r="F14" s="163">
        <v>391.566</v>
      </c>
      <c r="G14" s="163">
        <v>225319.0237</v>
      </c>
      <c r="H14" s="163">
        <v>505482.4032785626</v>
      </c>
      <c r="I14" s="163">
        <v>935022.8587376731</v>
      </c>
      <c r="J14" s="163">
        <v>14863276.348933632</v>
      </c>
      <c r="K14" s="163">
        <v>11878098.274822062</v>
      </c>
      <c r="L14" s="163">
        <v>2585388.277038215</v>
      </c>
      <c r="M14" s="163">
        <v>-56139.20088674249</v>
      </c>
      <c r="N14" s="163">
        <v>455928.99796009995</v>
      </c>
      <c r="O14" s="163">
        <v>571960.0753898356</v>
      </c>
      <c r="P14" s="163">
        <v>571960.0753898356</v>
      </c>
      <c r="Q14" s="163">
        <v>0</v>
      </c>
      <c r="R14" s="163">
        <v>124598519.79360542</v>
      </c>
      <c r="S14" s="163">
        <v>123355449.73582911</v>
      </c>
      <c r="T14" s="163">
        <v>292675.1241142126</v>
      </c>
      <c r="U14" s="163">
        <v>11747.7</v>
      </c>
      <c r="V14" s="163">
        <v>938647.23366208</v>
      </c>
      <c r="W14" s="163">
        <v>3886.72</v>
      </c>
      <c r="X14" s="163">
        <v>0</v>
      </c>
      <c r="Y14" s="163">
        <v>2444558.1115341503</v>
      </c>
      <c r="Z14" s="163">
        <v>853003.24</v>
      </c>
      <c r="AA14" s="163">
        <v>0</v>
      </c>
      <c r="AB14" s="163">
        <v>7515.83</v>
      </c>
      <c r="AC14" s="163">
        <v>0</v>
      </c>
      <c r="AD14" s="163">
        <v>83973.40999999999</v>
      </c>
      <c r="AE14" s="163">
        <v>173315894.8852455</v>
      </c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</row>
    <row r="15" spans="1:31" ht="24.75" customHeight="1">
      <c r="A15" s="50" t="s">
        <v>588</v>
      </c>
      <c r="B15" s="163">
        <v>9055238.430147238</v>
      </c>
      <c r="C15" s="163">
        <v>265716.1371039084</v>
      </c>
      <c r="D15" s="163">
        <v>5141066.153512108</v>
      </c>
      <c r="E15" s="163">
        <v>165693313.9536272</v>
      </c>
      <c r="F15" s="163">
        <v>1905352.9706913165</v>
      </c>
      <c r="G15" s="163">
        <v>2802661.707637643</v>
      </c>
      <c r="H15" s="163">
        <v>7719490.956767903</v>
      </c>
      <c r="I15" s="163">
        <v>7092909.713132292</v>
      </c>
      <c r="J15" s="163">
        <v>87670207.80434838</v>
      </c>
      <c r="K15" s="163">
        <v>61254380.54661208</v>
      </c>
      <c r="L15" s="163">
        <v>17778268.83767202</v>
      </c>
      <c r="M15" s="163">
        <v>5226161.561276128</v>
      </c>
      <c r="N15" s="163">
        <v>1973272.756735104</v>
      </c>
      <c r="O15" s="163">
        <v>4955857.138454381</v>
      </c>
      <c r="P15" s="163">
        <v>4338095.677366669</v>
      </c>
      <c r="Q15" s="163">
        <v>284683.2474271667</v>
      </c>
      <c r="R15" s="163">
        <v>904925857.7522914</v>
      </c>
      <c r="S15" s="163">
        <v>885673258.830186</v>
      </c>
      <c r="T15" s="163">
        <v>10688304.338849854</v>
      </c>
      <c r="U15" s="163">
        <v>1718217.0881999999</v>
      </c>
      <c r="V15" s="163">
        <v>6888080.211997336</v>
      </c>
      <c r="W15" s="163">
        <v>412580.2498240259</v>
      </c>
      <c r="X15" s="163">
        <v>873281.5875595621</v>
      </c>
      <c r="Y15" s="163">
        <v>34808015.26577544</v>
      </c>
      <c r="Z15" s="163">
        <v>3816263.8352193646</v>
      </c>
      <c r="AA15" s="163">
        <v>5902728.237290109</v>
      </c>
      <c r="AB15" s="163">
        <v>1754364.4036790133</v>
      </c>
      <c r="AC15" s="163">
        <v>0</v>
      </c>
      <c r="AD15" s="163">
        <v>4864535.163480632</v>
      </c>
      <c r="AE15" s="163">
        <v>1249393725.323438</v>
      </c>
    </row>
    <row r="16" spans="1:31" ht="15.75">
      <c r="A16" s="51" t="s">
        <v>19</v>
      </c>
      <c r="B16" s="163">
        <v>1003171.4258936183</v>
      </c>
      <c r="C16" s="163">
        <v>19870</v>
      </c>
      <c r="D16" s="163">
        <v>63586</v>
      </c>
      <c r="E16" s="163">
        <v>25461571.49377359</v>
      </c>
      <c r="F16" s="163">
        <v>1425293.431666667</v>
      </c>
      <c r="G16" s="163">
        <v>2495231.1389092603</v>
      </c>
      <c r="H16" s="163">
        <v>2578973.892719261</v>
      </c>
      <c r="I16" s="163">
        <v>2376919.668327471</v>
      </c>
      <c r="J16" s="163">
        <v>42693240.651136644</v>
      </c>
      <c r="K16" s="163">
        <v>32959243.47206494</v>
      </c>
      <c r="L16" s="163">
        <v>6244389.838531134</v>
      </c>
      <c r="M16" s="163">
        <v>2542614.4606572543</v>
      </c>
      <c r="N16" s="163">
        <v>45397.78208534478</v>
      </c>
      <c r="O16" s="163">
        <v>1698352.8025954664</v>
      </c>
      <c r="P16" s="163">
        <v>1650219.0843176492</v>
      </c>
      <c r="Q16" s="163">
        <v>0</v>
      </c>
      <c r="R16" s="163">
        <v>414892116.58970594</v>
      </c>
      <c r="S16" s="163">
        <v>408641303.70562345</v>
      </c>
      <c r="T16" s="163">
        <v>3206840.0135181206</v>
      </c>
      <c r="U16" s="163">
        <v>406070.69340000005</v>
      </c>
      <c r="V16" s="163">
        <v>2637902.17716444</v>
      </c>
      <c r="W16" s="163">
        <v>277627.3373020106</v>
      </c>
      <c r="X16" s="163">
        <v>647987.0730477205</v>
      </c>
      <c r="Y16" s="163">
        <v>8950475.324005801</v>
      </c>
      <c r="Z16" s="163">
        <v>1044011.5183333333</v>
      </c>
      <c r="AA16" s="163">
        <v>5291044.073387936</v>
      </c>
      <c r="AB16" s="163">
        <v>46.87277742248455</v>
      </c>
      <c r="AC16" s="163">
        <v>0</v>
      </c>
      <c r="AD16" s="163">
        <v>2006.064915981423</v>
      </c>
      <c r="AE16" s="163">
        <v>510901655.3584981</v>
      </c>
    </row>
    <row r="17" spans="1:31" ht="24.75" customHeight="1">
      <c r="A17" s="129" t="s">
        <v>589</v>
      </c>
      <c r="B17" s="163">
        <v>9894062.499920199</v>
      </c>
      <c r="C17" s="163">
        <v>273007.8199126988</v>
      </c>
      <c r="D17" s="163">
        <v>4845513.772199803</v>
      </c>
      <c r="E17" s="163">
        <v>162035735.36993694</v>
      </c>
      <c r="F17" s="163">
        <v>1941533.3542038258</v>
      </c>
      <c r="G17" s="163">
        <v>3626391.583608287</v>
      </c>
      <c r="H17" s="163">
        <v>7585619.550051192</v>
      </c>
      <c r="I17" s="163">
        <v>8716371.49829644</v>
      </c>
      <c r="J17" s="163">
        <v>152144849.96703428</v>
      </c>
      <c r="K17" s="163">
        <v>104001820.66615956</v>
      </c>
      <c r="L17" s="163">
        <v>36216698.63816032</v>
      </c>
      <c r="M17" s="163">
        <v>5950693.078094261</v>
      </c>
      <c r="N17" s="163">
        <v>5975637.584620166</v>
      </c>
      <c r="O17" s="163">
        <v>5318954.285154783</v>
      </c>
      <c r="P17" s="163">
        <v>4824296.261367209</v>
      </c>
      <c r="Q17" s="163">
        <v>494658.0237875741</v>
      </c>
      <c r="R17" s="163">
        <v>954149192.0438706</v>
      </c>
      <c r="S17" s="163">
        <v>931166052.0301579</v>
      </c>
      <c r="T17" s="163">
        <v>10423285.673176914</v>
      </c>
      <c r="U17" s="163">
        <v>4594449.2686338965</v>
      </c>
      <c r="V17" s="163">
        <v>7965405.071901783</v>
      </c>
      <c r="W17" s="163">
        <v>1364198.9856605558</v>
      </c>
      <c r="X17" s="163">
        <v>816141.5961426287</v>
      </c>
      <c r="Y17" s="163">
        <v>36110947.233411685</v>
      </c>
      <c r="Z17" s="163">
        <v>4222706.733090242</v>
      </c>
      <c r="AA17" s="163">
        <v>14958614.510268228</v>
      </c>
      <c r="AB17" s="163">
        <v>1619827.004724947</v>
      </c>
      <c r="AC17" s="163">
        <v>0</v>
      </c>
      <c r="AD17" s="163">
        <v>5489207.965622595</v>
      </c>
      <c r="AE17" s="163">
        <v>1374839867.9531975</v>
      </c>
    </row>
    <row r="18" spans="1:31" ht="15.75">
      <c r="A18" s="130" t="s">
        <v>19</v>
      </c>
      <c r="B18" s="163">
        <v>1181281.9076457273</v>
      </c>
      <c r="C18" s="163">
        <v>20370</v>
      </c>
      <c r="D18" s="163">
        <v>42090.129737348645</v>
      </c>
      <c r="E18" s="163">
        <v>28918716.398652513</v>
      </c>
      <c r="F18" s="163">
        <v>1449653.501666667</v>
      </c>
      <c r="G18" s="163">
        <v>3361844.5632099514</v>
      </c>
      <c r="H18" s="163">
        <v>2519408.424503507</v>
      </c>
      <c r="I18" s="163">
        <v>3212735.503164901</v>
      </c>
      <c r="J18" s="163">
        <v>100886592.89864329</v>
      </c>
      <c r="K18" s="163">
        <v>74681971.85310723</v>
      </c>
      <c r="L18" s="163">
        <v>21556716.430796392</v>
      </c>
      <c r="M18" s="163">
        <v>2571724.7903620135</v>
      </c>
      <c r="N18" s="163">
        <v>2076179.8243776334</v>
      </c>
      <c r="O18" s="163">
        <v>1687992.8383724242</v>
      </c>
      <c r="P18" s="163">
        <v>1651573.4383724243</v>
      </c>
      <c r="Q18" s="163">
        <v>36419.399999999994</v>
      </c>
      <c r="R18" s="163">
        <v>434013807.0209967</v>
      </c>
      <c r="S18" s="163">
        <v>427768258.50177044</v>
      </c>
      <c r="T18" s="163">
        <v>2823954.351821251</v>
      </c>
      <c r="U18" s="163">
        <v>193740.645</v>
      </c>
      <c r="V18" s="163">
        <v>3227853.5224050255</v>
      </c>
      <c r="W18" s="163">
        <v>1230692.3710367866</v>
      </c>
      <c r="X18" s="163">
        <v>0</v>
      </c>
      <c r="Y18" s="163">
        <v>8468998.336056298</v>
      </c>
      <c r="Z18" s="163">
        <v>1299849.3427777786</v>
      </c>
      <c r="AA18" s="163">
        <v>14445845.412024697</v>
      </c>
      <c r="AB18" s="163">
        <v>140.9405159501842</v>
      </c>
      <c r="AC18" s="163">
        <v>0</v>
      </c>
      <c r="AD18" s="163">
        <v>1927.995666392109</v>
      </c>
      <c r="AE18" s="163">
        <v>602721577.584671</v>
      </c>
    </row>
    <row r="19" spans="1:249" ht="47.25">
      <c r="A19" s="133" t="s">
        <v>590</v>
      </c>
      <c r="B19" s="163">
        <v>11559997.36219289</v>
      </c>
      <c r="C19" s="163">
        <v>1069193.2875405531</v>
      </c>
      <c r="D19" s="163">
        <v>10991981.131766059</v>
      </c>
      <c r="E19" s="163">
        <v>156682429.8750838</v>
      </c>
      <c r="F19" s="163">
        <v>3102885.447735225</v>
      </c>
      <c r="G19" s="163">
        <v>1518583.1436307924</v>
      </c>
      <c r="H19" s="163">
        <v>1121477.2387898867</v>
      </c>
      <c r="I19" s="163">
        <v>7513528.655447854</v>
      </c>
      <c r="J19" s="163">
        <v>67870680.41195129</v>
      </c>
      <c r="K19" s="163">
        <v>33496879.574390624</v>
      </c>
      <c r="L19" s="163">
        <v>26695495.796344038</v>
      </c>
      <c r="M19" s="163">
        <v>2399783.3437846974</v>
      </c>
      <c r="N19" s="163">
        <v>5278521.697431911</v>
      </c>
      <c r="O19" s="163">
        <v>7103425.700789243</v>
      </c>
      <c r="P19" s="163">
        <v>6784998.046058459</v>
      </c>
      <c r="Q19" s="163">
        <v>318427.654730784</v>
      </c>
      <c r="R19" s="163">
        <v>156397019.97105926</v>
      </c>
      <c r="S19" s="163">
        <v>150954495.62372324</v>
      </c>
      <c r="T19" s="163">
        <v>3170909.293810582</v>
      </c>
      <c r="U19" s="163">
        <v>923320.2656979862</v>
      </c>
      <c r="V19" s="163">
        <v>1357117.751031427</v>
      </c>
      <c r="W19" s="163">
        <v>455061.6926617557</v>
      </c>
      <c r="X19" s="163">
        <v>242690.28988665462</v>
      </c>
      <c r="Y19" s="163">
        <v>12080816.228782494</v>
      </c>
      <c r="Z19" s="163">
        <v>1599195.9726650422</v>
      </c>
      <c r="AA19" s="163">
        <v>2268985.462841145</v>
      </c>
      <c r="AB19" s="163">
        <v>4833608.978366072</v>
      </c>
      <c r="AC19" s="163">
        <v>1932.0511143430163</v>
      </c>
      <c r="AD19" s="163">
        <v>9100477.660983898</v>
      </c>
      <c r="AE19" s="163">
        <v>454444777.2757476</v>
      </c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</row>
    <row r="20" spans="1:249" ht="15.75">
      <c r="A20" s="52" t="s">
        <v>591</v>
      </c>
      <c r="B20" s="163">
        <v>109511.68356579963</v>
      </c>
      <c r="C20" s="163">
        <v>1349.3711324007834</v>
      </c>
      <c r="D20" s="163">
        <v>507722.2300592876</v>
      </c>
      <c r="E20" s="163">
        <v>6081162.55221804</v>
      </c>
      <c r="F20" s="163">
        <v>0</v>
      </c>
      <c r="G20" s="163">
        <v>0</v>
      </c>
      <c r="H20" s="163">
        <v>0</v>
      </c>
      <c r="I20" s="163">
        <v>1405.0362604440597</v>
      </c>
      <c r="J20" s="163">
        <v>808651.0372719077</v>
      </c>
      <c r="K20" s="163">
        <v>467527.9906232873</v>
      </c>
      <c r="L20" s="163">
        <v>237334.651278769</v>
      </c>
      <c r="M20" s="163">
        <v>59144.258408810914</v>
      </c>
      <c r="N20" s="163">
        <v>44644.136961040465</v>
      </c>
      <c r="O20" s="163">
        <v>1104.523501591763</v>
      </c>
      <c r="P20" s="163">
        <v>0</v>
      </c>
      <c r="Q20" s="163">
        <v>1104.523501591763</v>
      </c>
      <c r="R20" s="163">
        <v>2994126.923842136</v>
      </c>
      <c r="S20" s="163">
        <v>2719121.925356708</v>
      </c>
      <c r="T20" s="163">
        <v>0</v>
      </c>
      <c r="U20" s="163">
        <v>0</v>
      </c>
      <c r="V20" s="163">
        <v>275004.9984854277</v>
      </c>
      <c r="W20" s="163">
        <v>250000</v>
      </c>
      <c r="X20" s="163">
        <v>250000</v>
      </c>
      <c r="Y20" s="163">
        <v>73461.11470211431</v>
      </c>
      <c r="Z20" s="163">
        <v>0</v>
      </c>
      <c r="AA20" s="163">
        <v>0</v>
      </c>
      <c r="AB20" s="163">
        <v>340954.82951467484</v>
      </c>
      <c r="AC20" s="163">
        <v>0</v>
      </c>
      <c r="AD20" s="163">
        <v>229261.35587708157</v>
      </c>
      <c r="AE20" s="163">
        <v>11647361.286813078</v>
      </c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</row>
    <row r="21" spans="1:249" s="126" customFormat="1" ht="42.75" customHeight="1">
      <c r="A21" s="131" t="s">
        <v>592</v>
      </c>
      <c r="B21" s="163">
        <v>0</v>
      </c>
      <c r="C21" s="163">
        <v>0</v>
      </c>
      <c r="D21" s="163">
        <v>556524.1105357956</v>
      </c>
      <c r="E21" s="163">
        <v>4623821.719409631</v>
      </c>
      <c r="F21" s="163">
        <v>0</v>
      </c>
      <c r="G21" s="163">
        <v>167352.45145122742</v>
      </c>
      <c r="H21" s="163">
        <v>0</v>
      </c>
      <c r="I21" s="163">
        <v>23317.00554547831</v>
      </c>
      <c r="J21" s="163">
        <v>598700.5511235261</v>
      </c>
      <c r="K21" s="163">
        <v>49685.43663687532</v>
      </c>
      <c r="L21" s="163">
        <v>178717.6803468441</v>
      </c>
      <c r="M21" s="163">
        <v>45676.66393811956</v>
      </c>
      <c r="N21" s="163">
        <v>324620.770201687</v>
      </c>
      <c r="O21" s="163">
        <v>1317.0459329128016</v>
      </c>
      <c r="P21" s="163">
        <v>406.88634056323593</v>
      </c>
      <c r="Q21" s="163">
        <v>910.1595923495656</v>
      </c>
      <c r="R21" s="163">
        <v>9465813.846551334</v>
      </c>
      <c r="S21" s="163">
        <v>9465140.539998336</v>
      </c>
      <c r="T21" s="163">
        <v>0</v>
      </c>
      <c r="U21" s="163">
        <v>673.3065530000002</v>
      </c>
      <c r="V21" s="163">
        <v>0</v>
      </c>
      <c r="W21" s="163">
        <v>125000</v>
      </c>
      <c r="X21" s="163">
        <v>125000</v>
      </c>
      <c r="Y21" s="163">
        <v>0</v>
      </c>
      <c r="Z21" s="163">
        <v>0</v>
      </c>
      <c r="AA21" s="163">
        <v>0</v>
      </c>
      <c r="AB21" s="163">
        <v>0</v>
      </c>
      <c r="AC21" s="163">
        <v>0</v>
      </c>
      <c r="AD21" s="163">
        <v>408483.2628100276</v>
      </c>
      <c r="AE21" s="163">
        <v>16095329.993359935</v>
      </c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</row>
    <row r="22" spans="1:31" ht="15.75">
      <c r="A22" s="50" t="s">
        <v>593</v>
      </c>
      <c r="B22" s="163">
        <v>507984.63965547964</v>
      </c>
      <c r="C22" s="163">
        <v>16722.649660454485</v>
      </c>
      <c r="D22" s="163">
        <v>10894.457486009234</v>
      </c>
      <c r="E22" s="163">
        <v>807142.5392715689</v>
      </c>
      <c r="F22" s="163">
        <v>5001.364720006342</v>
      </c>
      <c r="G22" s="163">
        <v>520772.16852559755</v>
      </c>
      <c r="H22" s="163">
        <v>14352.264020134144</v>
      </c>
      <c r="I22" s="163">
        <v>134627.859148664</v>
      </c>
      <c r="J22" s="163">
        <v>3349976.26901733</v>
      </c>
      <c r="K22" s="163">
        <v>2853272.2450546413</v>
      </c>
      <c r="L22" s="163">
        <v>273105.08625756204</v>
      </c>
      <c r="M22" s="163">
        <v>53482.20107554465</v>
      </c>
      <c r="N22" s="163">
        <v>170116.73662958192</v>
      </c>
      <c r="O22" s="163">
        <v>112843.92716654894</v>
      </c>
      <c r="P22" s="163">
        <v>96668.32619130149</v>
      </c>
      <c r="Q22" s="163">
        <v>16175.600975247431</v>
      </c>
      <c r="R22" s="163">
        <v>248481.70489743256</v>
      </c>
      <c r="S22" s="163">
        <v>247467.67489743256</v>
      </c>
      <c r="T22" s="163">
        <v>0</v>
      </c>
      <c r="U22" s="163">
        <v>0</v>
      </c>
      <c r="V22" s="163">
        <v>1014.0299999999999</v>
      </c>
      <c r="W22" s="163">
        <v>96171.81760192693</v>
      </c>
      <c r="X22" s="163">
        <v>0</v>
      </c>
      <c r="Y22" s="163">
        <v>30383.351311144852</v>
      </c>
      <c r="Z22" s="163">
        <v>1032261.9299999997</v>
      </c>
      <c r="AA22" s="163">
        <v>0</v>
      </c>
      <c r="AB22" s="163">
        <v>19057.398468500483</v>
      </c>
      <c r="AC22" s="163">
        <v>0</v>
      </c>
      <c r="AD22" s="163">
        <v>143745.02883492896</v>
      </c>
      <c r="AE22" s="163">
        <v>7033696.720125271</v>
      </c>
    </row>
    <row r="23" spans="1:249" s="126" customFormat="1" ht="15.75">
      <c r="A23" s="131" t="s">
        <v>594</v>
      </c>
      <c r="B23" s="163">
        <v>527336.3676043493</v>
      </c>
      <c r="C23" s="163">
        <v>25792.88371045448</v>
      </c>
      <c r="D23" s="163">
        <v>37151.92406552672</v>
      </c>
      <c r="E23" s="163">
        <v>839875.3478215691</v>
      </c>
      <c r="F23" s="163">
        <v>5015.466729074343</v>
      </c>
      <c r="G23" s="163">
        <v>676803.9970579098</v>
      </c>
      <c r="H23" s="163">
        <v>14352.264020134144</v>
      </c>
      <c r="I23" s="163">
        <v>134597.51984773378</v>
      </c>
      <c r="J23" s="163">
        <v>3132047.9296913054</v>
      </c>
      <c r="K23" s="163">
        <v>2331222.640584111</v>
      </c>
      <c r="L23" s="163">
        <v>394956.4735742953</v>
      </c>
      <c r="M23" s="163">
        <v>61701.82690331651</v>
      </c>
      <c r="N23" s="163">
        <v>344166.98862958193</v>
      </c>
      <c r="O23" s="163">
        <v>114429.37910654893</v>
      </c>
      <c r="P23" s="163">
        <v>98253.77813130149</v>
      </c>
      <c r="Q23" s="163">
        <v>16175.600975247431</v>
      </c>
      <c r="R23" s="163">
        <v>250416.92576592573</v>
      </c>
      <c r="S23" s="163">
        <v>249402.89576592573</v>
      </c>
      <c r="T23" s="163">
        <v>0</v>
      </c>
      <c r="U23" s="163">
        <v>0</v>
      </c>
      <c r="V23" s="163">
        <v>1014.0299999999999</v>
      </c>
      <c r="W23" s="163">
        <v>92225.4683296</v>
      </c>
      <c r="X23" s="163">
        <v>0</v>
      </c>
      <c r="Y23" s="163">
        <v>28212.148049425752</v>
      </c>
      <c r="Z23" s="163">
        <v>988269.5599999998</v>
      </c>
      <c r="AA23" s="163">
        <v>0</v>
      </c>
      <c r="AB23" s="163">
        <v>19057.398468500483</v>
      </c>
      <c r="AC23" s="163">
        <v>0</v>
      </c>
      <c r="AD23" s="163">
        <v>157843.35367301552</v>
      </c>
      <c r="AE23" s="163">
        <v>7017635.050230619</v>
      </c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</row>
    <row r="24" spans="1:31" ht="15.75">
      <c r="A24" s="50" t="s">
        <v>595</v>
      </c>
      <c r="B24" s="163">
        <v>65557.26507656729</v>
      </c>
      <c r="C24" s="163">
        <v>0</v>
      </c>
      <c r="D24" s="163">
        <v>62.26</v>
      </c>
      <c r="E24" s="163">
        <v>6425546.730832811</v>
      </c>
      <c r="F24" s="163">
        <v>0</v>
      </c>
      <c r="G24" s="163">
        <v>0</v>
      </c>
      <c r="H24" s="163">
        <v>129739.25721141437</v>
      </c>
      <c r="I24" s="163">
        <v>157612.01544260705</v>
      </c>
      <c r="J24" s="163">
        <v>643758.2782618286</v>
      </c>
      <c r="K24" s="163">
        <v>130407.89881727354</v>
      </c>
      <c r="L24" s="163">
        <v>280001.94431489514</v>
      </c>
      <c r="M24" s="163">
        <v>7169.251104872717</v>
      </c>
      <c r="N24" s="163">
        <v>226179.18402478713</v>
      </c>
      <c r="O24" s="163">
        <v>102611.17399875338</v>
      </c>
      <c r="P24" s="163">
        <v>1078.2928000000002</v>
      </c>
      <c r="Q24" s="163">
        <v>0</v>
      </c>
      <c r="R24" s="163">
        <v>26006688.832820073</v>
      </c>
      <c r="S24" s="163">
        <v>26006688.832820073</v>
      </c>
      <c r="T24" s="163">
        <v>0</v>
      </c>
      <c r="U24" s="163">
        <v>0</v>
      </c>
      <c r="V24" s="163">
        <v>0</v>
      </c>
      <c r="W24" s="163">
        <v>0</v>
      </c>
      <c r="X24" s="163">
        <v>0</v>
      </c>
      <c r="Y24" s="163">
        <v>268058.37254650844</v>
      </c>
      <c r="Z24" s="163">
        <v>0</v>
      </c>
      <c r="AA24" s="163">
        <v>0</v>
      </c>
      <c r="AB24" s="163">
        <v>262313.3251123528</v>
      </c>
      <c r="AC24" s="163">
        <v>0</v>
      </c>
      <c r="AD24" s="163">
        <v>822953.198619724</v>
      </c>
      <c r="AE24" s="163">
        <v>34884900.709922634</v>
      </c>
    </row>
    <row r="25" spans="1:31" ht="15.75">
      <c r="A25" s="51" t="s">
        <v>19</v>
      </c>
      <c r="B25" s="163">
        <v>0</v>
      </c>
      <c r="C25" s="163">
        <v>0</v>
      </c>
      <c r="D25" s="163">
        <v>0</v>
      </c>
      <c r="E25" s="163">
        <v>56839.587733822</v>
      </c>
      <c r="F25" s="163">
        <v>0</v>
      </c>
      <c r="G25" s="163">
        <v>485820.40474262164</v>
      </c>
      <c r="H25" s="163">
        <v>44244.21081814473</v>
      </c>
      <c r="I25" s="163">
        <v>0</v>
      </c>
      <c r="J25" s="163">
        <v>266547.6322660598</v>
      </c>
      <c r="K25" s="163">
        <v>83036.71367107784</v>
      </c>
      <c r="L25" s="163">
        <v>178443.9012060558</v>
      </c>
      <c r="M25" s="163">
        <v>5067.017388926159</v>
      </c>
      <c r="N25" s="163">
        <v>0</v>
      </c>
      <c r="O25" s="163">
        <v>0</v>
      </c>
      <c r="P25" s="163">
        <v>0</v>
      </c>
      <c r="Q25" s="163">
        <v>0</v>
      </c>
      <c r="R25" s="163">
        <v>931301.189652414</v>
      </c>
      <c r="S25" s="163">
        <v>931301.189652414</v>
      </c>
      <c r="T25" s="163">
        <v>0</v>
      </c>
      <c r="U25" s="163">
        <v>0</v>
      </c>
      <c r="V25" s="163">
        <v>0</v>
      </c>
      <c r="W25" s="163">
        <v>93478.02541462316</v>
      </c>
      <c r="X25" s="163">
        <v>0</v>
      </c>
      <c r="Y25" s="163">
        <v>2217.0709653263925</v>
      </c>
      <c r="Z25" s="163">
        <v>0</v>
      </c>
      <c r="AA25" s="163">
        <v>0</v>
      </c>
      <c r="AB25" s="163">
        <v>0</v>
      </c>
      <c r="AC25" s="163">
        <v>0</v>
      </c>
      <c r="AD25" s="163">
        <v>0</v>
      </c>
      <c r="AE25" s="163">
        <v>1880448.121593012</v>
      </c>
    </row>
    <row r="26" spans="1:249" s="126" customFormat="1" ht="24.75" customHeight="1">
      <c r="A26" s="131" t="s">
        <v>596</v>
      </c>
      <c r="B26" s="163">
        <v>18492.00844395246</v>
      </c>
      <c r="C26" s="163">
        <v>0</v>
      </c>
      <c r="D26" s="163">
        <v>62.26</v>
      </c>
      <c r="E26" s="163">
        <v>5399341.769097261</v>
      </c>
      <c r="F26" s="163">
        <v>0</v>
      </c>
      <c r="G26" s="163">
        <v>0</v>
      </c>
      <c r="H26" s="163">
        <v>0</v>
      </c>
      <c r="I26" s="163">
        <v>0</v>
      </c>
      <c r="J26" s="163">
        <v>36339.747624149124</v>
      </c>
      <c r="K26" s="163">
        <v>8438.03</v>
      </c>
      <c r="L26" s="163">
        <v>27901.717624149125</v>
      </c>
      <c r="M26" s="163">
        <v>0</v>
      </c>
      <c r="N26" s="163">
        <v>0</v>
      </c>
      <c r="O26" s="163">
        <v>101532.88119875338</v>
      </c>
      <c r="P26" s="163">
        <v>101532.88119875338</v>
      </c>
      <c r="Q26" s="163">
        <v>0</v>
      </c>
      <c r="R26" s="163">
        <v>706123.1866875363</v>
      </c>
      <c r="S26" s="163">
        <v>706123.1866875363</v>
      </c>
      <c r="T26" s="163">
        <v>0</v>
      </c>
      <c r="U26" s="163">
        <v>0</v>
      </c>
      <c r="V26" s="163">
        <v>0</v>
      </c>
      <c r="W26" s="163">
        <v>0</v>
      </c>
      <c r="X26" s="163">
        <v>0</v>
      </c>
      <c r="Y26" s="163">
        <v>212729.20437040954</v>
      </c>
      <c r="Z26" s="163">
        <v>0</v>
      </c>
      <c r="AA26" s="163">
        <v>0</v>
      </c>
      <c r="AB26" s="163">
        <v>261229.73985536746</v>
      </c>
      <c r="AC26" s="163">
        <v>0</v>
      </c>
      <c r="AD26" s="163">
        <v>122067.83137840246</v>
      </c>
      <c r="AE26" s="163">
        <v>6857918.628655833</v>
      </c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</row>
    <row r="27" spans="1:249" s="126" customFormat="1" ht="15.75">
      <c r="A27" s="132" t="s">
        <v>19</v>
      </c>
      <c r="B27" s="163">
        <v>0</v>
      </c>
      <c r="C27" s="163">
        <v>0</v>
      </c>
      <c r="D27" s="163">
        <v>0</v>
      </c>
      <c r="E27" s="163">
        <v>0</v>
      </c>
      <c r="F27" s="163">
        <v>0</v>
      </c>
      <c r="G27" s="163">
        <v>616104.6998028728</v>
      </c>
      <c r="H27" s="163">
        <v>0</v>
      </c>
      <c r="I27" s="163">
        <v>0</v>
      </c>
      <c r="J27" s="163">
        <v>0</v>
      </c>
      <c r="K27" s="163">
        <v>0</v>
      </c>
      <c r="L27" s="163">
        <v>0</v>
      </c>
      <c r="M27" s="163">
        <v>0</v>
      </c>
      <c r="N27" s="163">
        <v>0</v>
      </c>
      <c r="O27" s="163">
        <v>0</v>
      </c>
      <c r="P27" s="163">
        <v>0</v>
      </c>
      <c r="Q27" s="163">
        <v>0</v>
      </c>
      <c r="R27" s="163">
        <v>0</v>
      </c>
      <c r="S27" s="163">
        <v>0</v>
      </c>
      <c r="T27" s="163">
        <v>0</v>
      </c>
      <c r="U27" s="163">
        <v>0</v>
      </c>
      <c r="V27" s="163">
        <v>0</v>
      </c>
      <c r="W27" s="163">
        <v>88438.93319626285</v>
      </c>
      <c r="X27" s="163">
        <v>0</v>
      </c>
      <c r="Y27" s="163">
        <v>0</v>
      </c>
      <c r="Z27" s="163">
        <v>0</v>
      </c>
      <c r="AA27" s="163">
        <v>0</v>
      </c>
      <c r="AB27" s="163">
        <v>0</v>
      </c>
      <c r="AC27" s="163">
        <v>0</v>
      </c>
      <c r="AD27" s="163">
        <v>0</v>
      </c>
      <c r="AE27" s="163">
        <v>704543.6329991356</v>
      </c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</row>
    <row r="28" spans="1:249" s="126" customFormat="1" ht="31.5">
      <c r="A28" s="131" t="s">
        <v>597</v>
      </c>
      <c r="B28" s="163">
        <v>1060709.994585385</v>
      </c>
      <c r="C28" s="163">
        <v>0</v>
      </c>
      <c r="D28" s="163">
        <v>112442.39976461475</v>
      </c>
      <c r="E28" s="163">
        <v>16643315.744144024</v>
      </c>
      <c r="F28" s="163">
        <v>507972.46831524884</v>
      </c>
      <c r="G28" s="163">
        <v>629367.8810680853</v>
      </c>
      <c r="H28" s="163">
        <v>263064.62821668055</v>
      </c>
      <c r="I28" s="163">
        <v>723518.7515028412</v>
      </c>
      <c r="J28" s="163">
        <v>11383984.898677152</v>
      </c>
      <c r="K28" s="163">
        <v>8392688.374461139</v>
      </c>
      <c r="L28" s="163">
        <v>2286411.7883883053</v>
      </c>
      <c r="M28" s="163">
        <v>659529.290339207</v>
      </c>
      <c r="N28" s="163">
        <v>45355.44548849999</v>
      </c>
      <c r="O28" s="163">
        <v>1147012.3190424417</v>
      </c>
      <c r="P28" s="163">
        <v>1147012.3190424417</v>
      </c>
      <c r="Q28" s="163">
        <v>0</v>
      </c>
      <c r="R28" s="163">
        <v>57653025.25710416</v>
      </c>
      <c r="S28" s="163">
        <v>56985485.035703115</v>
      </c>
      <c r="T28" s="163">
        <v>670.007038311671</v>
      </c>
      <c r="U28" s="163">
        <v>409.2568967654885</v>
      </c>
      <c r="V28" s="163">
        <v>666460.9574659705</v>
      </c>
      <c r="W28" s="163">
        <v>144644.6299</v>
      </c>
      <c r="X28" s="163">
        <v>91434.26710000001</v>
      </c>
      <c r="Y28" s="163">
        <v>1741057.0554689688</v>
      </c>
      <c r="Z28" s="163">
        <v>495314.52</v>
      </c>
      <c r="AA28" s="163">
        <v>0</v>
      </c>
      <c r="AB28" s="163">
        <v>23704.983458600003</v>
      </c>
      <c r="AC28" s="163">
        <v>0</v>
      </c>
      <c r="AD28" s="163">
        <v>28021.878316399998</v>
      </c>
      <c r="AE28" s="163">
        <v>92648591.6766646</v>
      </c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</row>
    <row r="29" spans="1:249" s="126" customFormat="1" ht="31.5">
      <c r="A29" s="131" t="s">
        <v>598</v>
      </c>
      <c r="B29" s="163">
        <v>0</v>
      </c>
      <c r="C29" s="163">
        <v>0</v>
      </c>
      <c r="D29" s="163">
        <v>0</v>
      </c>
      <c r="E29" s="163">
        <v>1982332.71</v>
      </c>
      <c r="F29" s="163">
        <v>17603.350059690165</v>
      </c>
      <c r="G29" s="163">
        <v>0</v>
      </c>
      <c r="H29" s="163">
        <v>-637.0778577474852</v>
      </c>
      <c r="I29" s="163">
        <v>194736.90679193445</v>
      </c>
      <c r="J29" s="163">
        <v>599715.4668584056</v>
      </c>
      <c r="K29" s="163">
        <v>555494.3300000001</v>
      </c>
      <c r="L29" s="163">
        <v>44221.13685840549</v>
      </c>
      <c r="M29" s="163">
        <v>0</v>
      </c>
      <c r="N29" s="163">
        <v>0</v>
      </c>
      <c r="O29" s="163">
        <v>39782.1131415945</v>
      </c>
      <c r="P29" s="163">
        <v>39782.1131415945</v>
      </c>
      <c r="Q29" s="163">
        <v>0</v>
      </c>
      <c r="R29" s="163">
        <v>-1316485.5674653247</v>
      </c>
      <c r="S29" s="163">
        <v>-1330017.92</v>
      </c>
      <c r="T29" s="163">
        <v>0</v>
      </c>
      <c r="U29" s="163">
        <v>0</v>
      </c>
      <c r="V29" s="163">
        <v>13532.352534675356</v>
      </c>
      <c r="W29" s="163">
        <v>0</v>
      </c>
      <c r="X29" s="163">
        <v>0</v>
      </c>
      <c r="Y29" s="163">
        <v>55134.600274115444</v>
      </c>
      <c r="Z29" s="163">
        <v>0</v>
      </c>
      <c r="AA29" s="163">
        <v>0</v>
      </c>
      <c r="AB29" s="163">
        <v>3985.66</v>
      </c>
      <c r="AC29" s="163">
        <v>0</v>
      </c>
      <c r="AD29" s="163">
        <v>0</v>
      </c>
      <c r="AE29" s="163">
        <v>1576168.161802668</v>
      </c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</row>
    <row r="30" spans="1:31" ht="15.75">
      <c r="A30" s="134" t="s">
        <v>599</v>
      </c>
      <c r="B30" s="163">
        <v>6002478.268793807</v>
      </c>
      <c r="C30" s="163">
        <v>1249065.8400735478</v>
      </c>
      <c r="D30" s="163">
        <v>1067618.0121270206</v>
      </c>
      <c r="E30" s="163">
        <v>24351829.532268587</v>
      </c>
      <c r="F30" s="163">
        <v>3247422.2359407973</v>
      </c>
      <c r="G30" s="163">
        <v>2095398.4257893972</v>
      </c>
      <c r="H30" s="163">
        <v>-1492877.9664584312</v>
      </c>
      <c r="I30" s="163">
        <v>3257683.515252509</v>
      </c>
      <c r="J30" s="163">
        <v>17794295.735066615</v>
      </c>
      <c r="K30" s="163">
        <v>25621279.253155448</v>
      </c>
      <c r="L30" s="163">
        <v>-7811837.892546064</v>
      </c>
      <c r="M30" s="163">
        <v>2546119.5261852387</v>
      </c>
      <c r="N30" s="163">
        <v>-6498241.358495962</v>
      </c>
      <c r="O30" s="163">
        <v>5966444.205131653</v>
      </c>
      <c r="P30" s="163">
        <v>4651440.259836182</v>
      </c>
      <c r="Q30" s="163">
        <v>49858.320436171416</v>
      </c>
      <c r="R30" s="163">
        <v>-5845018.687388351</v>
      </c>
      <c r="S30" s="163">
        <v>-2924898.672169164</v>
      </c>
      <c r="T30" s="163">
        <v>-3271002.8452688023</v>
      </c>
      <c r="U30" s="163">
        <v>998991.643186715</v>
      </c>
      <c r="V30" s="163">
        <v>-614929.0593992069</v>
      </c>
      <c r="W30" s="163">
        <v>2099449.4401849504</v>
      </c>
      <c r="X30" s="163">
        <v>895306.0341974654</v>
      </c>
      <c r="Y30" s="163">
        <v>10625604.642799107</v>
      </c>
      <c r="Z30" s="163">
        <v>1008913.9636394099</v>
      </c>
      <c r="AA30" s="163">
        <v>-4257412.508239011</v>
      </c>
      <c r="AB30" s="163">
        <v>3495544.280497609</v>
      </c>
      <c r="AC30" s="163">
        <v>1313.0988856569838</v>
      </c>
      <c r="AD30" s="163">
        <v>1890252.6289605594</v>
      </c>
      <c r="AE30" s="163">
        <v>72204244.85744946</v>
      </c>
    </row>
    <row r="31" spans="1:31" ht="15.75">
      <c r="A31" s="134" t="s">
        <v>600</v>
      </c>
      <c r="B31" s="163">
        <v>4680131.558349773</v>
      </c>
      <c r="C31" s="163">
        <v>1206302.8819426885</v>
      </c>
      <c r="D31" s="163">
        <v>960264.6062518947</v>
      </c>
      <c r="E31" s="163">
        <v>30004688.79945551</v>
      </c>
      <c r="F31" s="163">
        <v>1130470.2788586256</v>
      </c>
      <c r="G31" s="163">
        <v>-2328669.778551077</v>
      </c>
      <c r="H31" s="163">
        <v>-2180792.039237297</v>
      </c>
      <c r="I31" s="163">
        <v>2000768.986424811</v>
      </c>
      <c r="J31" s="163">
        <v>18158304.199295677</v>
      </c>
      <c r="K31" s="163">
        <v>24901117.898617744</v>
      </c>
      <c r="L31" s="163">
        <v>-3721375.087194962</v>
      </c>
      <c r="M31" s="163">
        <v>251878.38274139204</v>
      </c>
      <c r="N31" s="163">
        <v>-4612284.219123575</v>
      </c>
      <c r="O31" s="163">
        <v>2851569.0626692576</v>
      </c>
      <c r="P31" s="163">
        <v>1830181.5494807824</v>
      </c>
      <c r="Q31" s="163">
        <v>99127.06863667059</v>
      </c>
      <c r="R31" s="163">
        <v>36253749.16059732</v>
      </c>
      <c r="S31" s="163">
        <v>39145517.879201375</v>
      </c>
      <c r="T31" s="163">
        <v>-3603665.982584087</v>
      </c>
      <c r="U31" s="163">
        <v>857700.9339662357</v>
      </c>
      <c r="V31" s="163">
        <v>-112623.91624829583</v>
      </c>
      <c r="W31" s="163">
        <v>-37561.624440606334</v>
      </c>
      <c r="X31" s="163">
        <v>-500694.0426439763</v>
      </c>
      <c r="Y31" s="163">
        <v>4227522.3854854</v>
      </c>
      <c r="Z31" s="163">
        <v>775447.7980838543</v>
      </c>
      <c r="AA31" s="163">
        <v>69094.85775637027</v>
      </c>
      <c r="AB31" s="163">
        <v>3195938.1338366554</v>
      </c>
      <c r="AC31" s="163">
        <v>1313.0988856569838</v>
      </c>
      <c r="AD31" s="163">
        <v>1577315.585838178</v>
      </c>
      <c r="AE31" s="163">
        <v>100838861.02691615</v>
      </c>
    </row>
    <row r="32" spans="1:249" s="126" customFormat="1" ht="24.75" customHeight="1">
      <c r="A32" s="53"/>
      <c r="B32" s="137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</row>
    <row r="33" spans="1:249" s="126" customFormat="1" ht="15.75">
      <c r="A33" s="53"/>
      <c r="B33" s="138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</row>
    <row r="34" spans="1:249" s="126" customFormat="1" ht="15.75">
      <c r="A34" s="139"/>
      <c r="B34" s="140"/>
      <c r="C34" s="141"/>
      <c r="D34" s="24"/>
      <c r="E34" s="24"/>
      <c r="F34" s="24"/>
      <c r="G34" s="24"/>
      <c r="H34" s="24"/>
      <c r="I34" s="24"/>
      <c r="J34" s="140"/>
      <c r="K34" s="141"/>
      <c r="L34" s="24"/>
      <c r="M34" s="24"/>
      <c r="N34" s="24"/>
      <c r="O34" s="24"/>
      <c r="P34" s="24"/>
      <c r="Q34" s="24"/>
      <c r="R34" s="140"/>
      <c r="S34" s="141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</row>
    <row r="35" ht="15.75">
      <c r="B35" s="54"/>
    </row>
    <row r="36" ht="15.75">
      <c r="B36" s="54"/>
    </row>
    <row r="37" ht="15.75">
      <c r="B37" s="54"/>
    </row>
    <row r="38" spans="1:2" ht="15.75">
      <c r="A38" s="55"/>
      <c r="B38" s="54"/>
    </row>
    <row r="39" spans="1:2" ht="15.75">
      <c r="A39" s="55"/>
      <c r="B39" s="54"/>
    </row>
    <row r="40" spans="1:2" ht="15.75">
      <c r="A40" s="55"/>
      <c r="B40" s="54"/>
    </row>
    <row r="41" ht="15.75">
      <c r="B41" s="54"/>
    </row>
    <row r="42" ht="15.75">
      <c r="B42" s="54"/>
    </row>
    <row r="43" ht="15.75">
      <c r="B43" s="54"/>
    </row>
    <row r="44" ht="15.75">
      <c r="B44" s="54"/>
    </row>
  </sheetData>
  <sheetProtection/>
  <mergeCells count="1">
    <mergeCell ref="A1:AE5"/>
  </mergeCells>
  <printOptions horizontalCentered="1" verticalCentered="1"/>
  <pageMargins left="0.7086614173228347" right="0.7086614173228347" top="0.4724409448818898" bottom="0.3937007874015748" header="0.31496062992125984" footer="0.31496062992125984"/>
  <pageSetup fitToHeight="3" horizontalDpi="600" verticalDpi="600" orientation="landscape" paperSize="9" scale="3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38"/>
  <sheetViews>
    <sheetView view="pageBreakPreview" zoomScale="60" zoomScalePageLayoutView="0" workbookViewId="0" topLeftCell="A17">
      <selection activeCell="B7" sqref="B7"/>
    </sheetView>
  </sheetViews>
  <sheetFormatPr defaultColWidth="9.140625" defaultRowHeight="42.75" customHeight="1"/>
  <cols>
    <col min="1" max="1" width="59.140625" style="41" customWidth="1"/>
    <col min="2" max="5" width="35.7109375" style="41" customWidth="1"/>
    <col min="6" max="6" width="10.7109375" style="41" bestFit="1" customWidth="1"/>
    <col min="7" max="16384" width="9.140625" style="41" customWidth="1"/>
  </cols>
  <sheetData>
    <row r="1" spans="1:5" ht="42.75" customHeight="1">
      <c r="A1" s="111" t="s">
        <v>608</v>
      </c>
      <c r="B1" s="324" t="s">
        <v>614</v>
      </c>
      <c r="C1" s="324"/>
      <c r="D1" s="324"/>
      <c r="E1" s="324"/>
    </row>
    <row r="2" spans="1:5" s="118" customFormat="1" ht="27" customHeight="1">
      <c r="A2" s="327"/>
      <c r="B2" s="327"/>
      <c r="C2" s="327"/>
      <c r="D2" s="327"/>
      <c r="E2" s="328"/>
    </row>
    <row r="3" spans="1:5" s="118" customFormat="1" ht="42.75" customHeight="1" hidden="1">
      <c r="A3" s="327"/>
      <c r="B3" s="327"/>
      <c r="C3" s="327"/>
      <c r="D3" s="327"/>
      <c r="E3" s="328"/>
    </row>
    <row r="4" spans="1:5" s="118" customFormat="1" ht="42.75" customHeight="1" hidden="1">
      <c r="A4" s="329"/>
      <c r="B4" s="329"/>
      <c r="C4" s="329"/>
      <c r="D4" s="329"/>
      <c r="E4" s="330"/>
    </row>
    <row r="5" spans="1:5" ht="48" customHeight="1">
      <c r="A5" s="325" t="s">
        <v>607</v>
      </c>
      <c r="B5" s="326" t="s">
        <v>609</v>
      </c>
      <c r="C5" s="326" t="s">
        <v>610</v>
      </c>
      <c r="D5" s="326" t="s">
        <v>611</v>
      </c>
      <c r="E5" s="326" t="s">
        <v>612</v>
      </c>
    </row>
    <row r="6" spans="1:5" ht="89.25" customHeight="1">
      <c r="A6" s="325"/>
      <c r="B6" s="326"/>
      <c r="C6" s="326"/>
      <c r="D6" s="326"/>
      <c r="E6" s="326"/>
    </row>
    <row r="7" spans="1:7" ht="42.75" customHeight="1">
      <c r="A7" s="45" t="s">
        <v>20</v>
      </c>
      <c r="B7" s="110">
        <v>4316704.133681411</v>
      </c>
      <c r="C7" s="110">
        <v>718525.3423619657</v>
      </c>
      <c r="D7" s="110">
        <v>3034332.690358372</v>
      </c>
      <c r="E7" s="110">
        <v>-78505.46998495364</v>
      </c>
      <c r="F7" s="136">
        <v>-61511.192200913254</v>
      </c>
      <c r="G7" s="136">
        <f>F7-E7</f>
        <v>16994.277784040387</v>
      </c>
    </row>
    <row r="8" spans="1:7" ht="47.25">
      <c r="A8" s="45" t="s">
        <v>538</v>
      </c>
      <c r="B8" s="110">
        <v>201749.65874683723</v>
      </c>
      <c r="C8" s="110">
        <v>9050</v>
      </c>
      <c r="D8" s="110">
        <v>205773.99986447944</v>
      </c>
      <c r="E8" s="110">
        <v>-13074.341117642198</v>
      </c>
      <c r="F8" s="136">
        <v>-5053.485697607197</v>
      </c>
      <c r="G8" s="136">
        <f aca="true" t="shared" si="0" ref="G8:G36">F8-E8</f>
        <v>8020.855420035001</v>
      </c>
    </row>
    <row r="9" spans="1:7" ht="42.75" customHeight="1">
      <c r="A9" s="45" t="s">
        <v>21</v>
      </c>
      <c r="B9" s="110">
        <v>2693130.3752879174</v>
      </c>
      <c r="C9" s="110">
        <v>1800639.9399999988</v>
      </c>
      <c r="D9" s="110">
        <v>732839.9533056516</v>
      </c>
      <c r="E9" s="110">
        <v>-205628.51277076046</v>
      </c>
      <c r="F9" s="136">
        <v>-205628.51277076046</v>
      </c>
      <c r="G9" s="136">
        <f t="shared" si="0"/>
        <v>0</v>
      </c>
    </row>
    <row r="10" spans="1:7" ht="42.75" customHeight="1">
      <c r="A10" s="45" t="s">
        <v>22</v>
      </c>
      <c r="B10" s="110">
        <v>153253741.65769607</v>
      </c>
      <c r="C10" s="110">
        <v>56659406.73902222</v>
      </c>
      <c r="D10" s="110">
        <v>95241094.351329</v>
      </c>
      <c r="E10" s="110">
        <v>-3953146.700394972</v>
      </c>
      <c r="F10" s="136">
        <v>-2643737.1293851547</v>
      </c>
      <c r="G10" s="136">
        <f t="shared" si="0"/>
        <v>1309409.5710098175</v>
      </c>
    </row>
    <row r="11" spans="1:7" ht="42.75" customHeight="1">
      <c r="A11" s="45" t="s">
        <v>23</v>
      </c>
      <c r="B11" s="110">
        <v>1805779.765764833</v>
      </c>
      <c r="C11" s="110">
        <v>7231.680328758197</v>
      </c>
      <c r="D11" s="110">
        <v>1795561.7278722585</v>
      </c>
      <c r="E11" s="110">
        <v>0</v>
      </c>
      <c r="F11" s="136">
        <v>0</v>
      </c>
      <c r="G11" s="136">
        <f t="shared" si="0"/>
        <v>0</v>
      </c>
    </row>
    <row r="12" spans="1:7" ht="42.75" customHeight="1">
      <c r="A12" s="45" t="s">
        <v>24</v>
      </c>
      <c r="B12" s="110">
        <v>2598870.0122613525</v>
      </c>
      <c r="C12" s="110">
        <v>0</v>
      </c>
      <c r="D12" s="110">
        <v>2558714.16546</v>
      </c>
      <c r="E12" s="110">
        <v>-0.0031986474205041304</v>
      </c>
      <c r="F12" s="136">
        <v>0</v>
      </c>
      <c r="G12" s="136">
        <f t="shared" si="0"/>
        <v>0.0031986474205041304</v>
      </c>
    </row>
    <row r="13" spans="1:7" ht="42.75" customHeight="1">
      <c r="A13" s="45" t="s">
        <v>25</v>
      </c>
      <c r="B13" s="110">
        <v>10406448.753752962</v>
      </c>
      <c r="C13" s="110">
        <v>2021375.953978</v>
      </c>
      <c r="D13" s="110">
        <v>8969522.21146427</v>
      </c>
      <c r="E13" s="110">
        <v>-970742.7704000005</v>
      </c>
      <c r="F13" s="136">
        <v>-970742.7704000005</v>
      </c>
      <c r="G13" s="136">
        <f t="shared" si="0"/>
        <v>0</v>
      </c>
    </row>
    <row r="14" spans="1:7" ht="42.75" customHeight="1">
      <c r="A14" s="45" t="s">
        <v>26</v>
      </c>
      <c r="B14" s="110">
        <v>5648279.241127622</v>
      </c>
      <c r="C14" s="110">
        <v>189759.75059261834</v>
      </c>
      <c r="D14" s="110">
        <v>5673012.701865485</v>
      </c>
      <c r="E14" s="110">
        <v>-230702.2262557948</v>
      </c>
      <c r="F14" s="136">
        <v>-230702.2262557948</v>
      </c>
      <c r="G14" s="136">
        <f t="shared" si="0"/>
        <v>0</v>
      </c>
    </row>
    <row r="15" spans="1:7" ht="42.75" customHeight="1">
      <c r="A15" s="45" t="s">
        <v>27</v>
      </c>
      <c r="B15" s="110">
        <v>76722254.71405922</v>
      </c>
      <c r="C15" s="110">
        <v>5800034.350432656</v>
      </c>
      <c r="D15" s="110">
        <v>65081269.19968796</v>
      </c>
      <c r="E15" s="110">
        <v>-159925.2419668737</v>
      </c>
      <c r="F15" s="136">
        <v>-159925.2419668737</v>
      </c>
      <c r="G15" s="136">
        <f t="shared" si="0"/>
        <v>0</v>
      </c>
    </row>
    <row r="16" spans="1:7" ht="42.75" customHeight="1">
      <c r="A16" s="45" t="s">
        <v>601</v>
      </c>
      <c r="B16" s="110">
        <v>57488894.731904045</v>
      </c>
      <c r="C16" s="110">
        <v>3302558.738254544</v>
      </c>
      <c r="D16" s="110">
        <v>47559455.135520436</v>
      </c>
      <c r="E16" s="110">
        <v>-34748.78981928951</v>
      </c>
      <c r="F16" s="136">
        <v>-34748.78981928951</v>
      </c>
      <c r="G16" s="136">
        <f t="shared" si="0"/>
        <v>0</v>
      </c>
    </row>
    <row r="17" spans="1:7" ht="42.75" customHeight="1">
      <c r="A17" s="45" t="s">
        <v>602</v>
      </c>
      <c r="B17" s="110">
        <v>13760094.906763999</v>
      </c>
      <c r="C17" s="110">
        <v>1908422.8004229877</v>
      </c>
      <c r="D17" s="110">
        <v>12780462.856750596</v>
      </c>
      <c r="E17" s="110">
        <v>-2843797.5010164166</v>
      </c>
      <c r="F17" s="136">
        <v>-183287.0778666592</v>
      </c>
      <c r="G17" s="136">
        <f t="shared" si="0"/>
        <v>2660510.4231497576</v>
      </c>
    </row>
    <row r="18" spans="1:7" ht="42.75" customHeight="1">
      <c r="A18" s="45" t="s">
        <v>603</v>
      </c>
      <c r="B18" s="110">
        <v>4477266.770313729</v>
      </c>
      <c r="C18" s="110">
        <v>259505.6917551239</v>
      </c>
      <c r="D18" s="110">
        <v>3879120.460796024</v>
      </c>
      <c r="E18" s="110">
        <v>-89892.83463742002</v>
      </c>
      <c r="F18" s="136">
        <v>-89892.83463742002</v>
      </c>
      <c r="G18" s="136">
        <f t="shared" si="0"/>
        <v>0</v>
      </c>
    </row>
    <row r="19" spans="1:7" ht="42.75" customHeight="1">
      <c r="A19" s="45" t="s">
        <v>604</v>
      </c>
      <c r="B19" s="110">
        <v>995998.3050773947</v>
      </c>
      <c r="C19" s="110">
        <v>329547.12</v>
      </c>
      <c r="D19" s="110">
        <v>862230.7466209026</v>
      </c>
      <c r="E19" s="110">
        <v>-258921.0165435078</v>
      </c>
      <c r="F19" s="136">
        <v>-110852.51654350778</v>
      </c>
      <c r="G19" s="136">
        <f t="shared" si="0"/>
        <v>148068.50000000003</v>
      </c>
    </row>
    <row r="20" spans="1:7" ht="42.75" customHeight="1">
      <c r="A20" s="45" t="s">
        <v>28</v>
      </c>
      <c r="B20" s="110">
        <v>4054801.963939157</v>
      </c>
      <c r="C20" s="110">
        <v>484562.3699999999</v>
      </c>
      <c r="D20" s="110">
        <v>3388381.997079514</v>
      </c>
      <c r="E20" s="110">
        <v>-174742.36948570862</v>
      </c>
      <c r="F20" s="136">
        <v>-144656.94339178718</v>
      </c>
      <c r="G20" s="136">
        <f t="shared" si="0"/>
        <v>30085.426093921444</v>
      </c>
    </row>
    <row r="21" spans="1:7" ht="42.75" customHeight="1">
      <c r="A21" s="45" t="s">
        <v>605</v>
      </c>
      <c r="B21" s="110">
        <v>3861112.918793042</v>
      </c>
      <c r="C21" s="110">
        <v>380307.4699999999</v>
      </c>
      <c r="D21" s="110">
        <v>3261242.1398319053</v>
      </c>
      <c r="E21" s="110">
        <v>-172726.36948570862</v>
      </c>
      <c r="F21" s="136">
        <v>-143140.94339178718</v>
      </c>
      <c r="G21" s="136">
        <f t="shared" si="0"/>
        <v>29585.426093921444</v>
      </c>
    </row>
    <row r="22" spans="1:7" ht="42.75" customHeight="1">
      <c r="A22" s="45" t="s">
        <v>606</v>
      </c>
      <c r="B22" s="110">
        <v>193689.04514611445</v>
      </c>
      <c r="C22" s="110">
        <v>104254.9</v>
      </c>
      <c r="D22" s="110">
        <v>127139.8572476084</v>
      </c>
      <c r="E22" s="110">
        <v>-40775.512101493936</v>
      </c>
      <c r="F22" s="136">
        <v>-40275.512101493936</v>
      </c>
      <c r="G22" s="136">
        <f t="shared" si="0"/>
        <v>500</v>
      </c>
    </row>
    <row r="23" spans="1:7" ht="42.75" customHeight="1">
      <c r="A23" s="45" t="s">
        <v>29</v>
      </c>
      <c r="B23" s="110">
        <v>423735704.51559895</v>
      </c>
      <c r="C23" s="110">
        <v>74269724.09536956</v>
      </c>
      <c r="D23" s="110">
        <v>326939316.3981708</v>
      </c>
      <c r="E23" s="110">
        <v>-11304338.899834054</v>
      </c>
      <c r="F23" s="136">
        <v>-11304338.899834054</v>
      </c>
      <c r="G23" s="136">
        <f t="shared" si="0"/>
        <v>0</v>
      </c>
    </row>
    <row r="24" spans="1:7" ht="42.75" customHeight="1">
      <c r="A24" s="45" t="s">
        <v>534</v>
      </c>
      <c r="B24" s="110">
        <v>406499773.234987</v>
      </c>
      <c r="C24" s="110">
        <v>73486444.90276441</v>
      </c>
      <c r="D24" s="110">
        <v>314043343.5173499</v>
      </c>
      <c r="E24" s="110">
        <v>-11424800.999209197</v>
      </c>
      <c r="F24" s="136">
        <v>-11424800.999209197</v>
      </c>
      <c r="G24" s="136">
        <f t="shared" si="0"/>
        <v>0</v>
      </c>
    </row>
    <row r="25" spans="1:7" ht="42.75" customHeight="1">
      <c r="A25" s="45" t="s">
        <v>535</v>
      </c>
      <c r="B25" s="110">
        <v>10566606.945269726</v>
      </c>
      <c r="C25" s="110">
        <v>156361.9126051588</v>
      </c>
      <c r="D25" s="110">
        <v>6978537.2889986755</v>
      </c>
      <c r="E25" s="110">
        <v>-5847.470000000001</v>
      </c>
      <c r="F25" s="136">
        <v>-5847.470000000001</v>
      </c>
      <c r="G25" s="136">
        <f t="shared" si="0"/>
        <v>0</v>
      </c>
    </row>
    <row r="26" spans="1:7" ht="42.75" customHeight="1">
      <c r="A26" s="45" t="s">
        <v>536</v>
      </c>
      <c r="B26" s="110">
        <v>649242.9484</v>
      </c>
      <c r="C26" s="110">
        <v>14182.62</v>
      </c>
      <c r="D26" s="110">
        <v>623400.2518222469</v>
      </c>
      <c r="E26" s="110">
        <v>-20213.383422246898</v>
      </c>
      <c r="F26" s="136">
        <v>-18716.52000000002</v>
      </c>
      <c r="G26" s="136">
        <f t="shared" si="0"/>
        <v>1496.863422246879</v>
      </c>
    </row>
    <row r="27" spans="1:7" ht="42.75" customHeight="1">
      <c r="A27" s="45" t="s">
        <v>537</v>
      </c>
      <c r="B27" s="110">
        <v>6020081.3869423</v>
      </c>
      <c r="C27" s="110">
        <v>612734.6599999999</v>
      </c>
      <c r="D27" s="110">
        <v>5294035.340000001</v>
      </c>
      <c r="E27" s="110">
        <v>-109239.49000000022</v>
      </c>
      <c r="F27" s="136">
        <v>-109239.49000000022</v>
      </c>
      <c r="G27" s="136">
        <f t="shared" si="0"/>
        <v>0</v>
      </c>
    </row>
    <row r="28" spans="1:7" ht="47.25">
      <c r="A28" s="45" t="s">
        <v>30</v>
      </c>
      <c r="B28" s="110">
        <v>635731.401693</v>
      </c>
      <c r="C28" s="110">
        <v>1083.34</v>
      </c>
      <c r="D28" s="110">
        <v>627437.5881108999</v>
      </c>
      <c r="E28" s="110">
        <v>0</v>
      </c>
      <c r="F28" s="136">
        <v>0</v>
      </c>
      <c r="G28" s="136">
        <f t="shared" si="0"/>
        <v>0</v>
      </c>
    </row>
    <row r="29" spans="1:7" ht="47.25">
      <c r="A29" s="45" t="s">
        <v>31</v>
      </c>
      <c r="B29" s="110">
        <v>767382.0380000001</v>
      </c>
      <c r="C29" s="110">
        <v>0</v>
      </c>
      <c r="D29" s="110">
        <v>752360.85</v>
      </c>
      <c r="E29" s="110">
        <v>0</v>
      </c>
      <c r="F29" s="136">
        <v>0</v>
      </c>
      <c r="G29" s="136">
        <f t="shared" si="0"/>
        <v>0</v>
      </c>
    </row>
    <row r="30" spans="1:7" ht="42.75" customHeight="1">
      <c r="A30" s="45" t="s">
        <v>32</v>
      </c>
      <c r="B30" s="110">
        <v>28265227.54540028</v>
      </c>
      <c r="C30" s="110">
        <v>2631235.6081140954</v>
      </c>
      <c r="D30" s="110">
        <v>25857358.7560205</v>
      </c>
      <c r="E30" s="110">
        <v>-977373.4819865973</v>
      </c>
      <c r="F30" s="136">
        <v>-896045.1765117861</v>
      </c>
      <c r="G30" s="136">
        <f t="shared" si="0"/>
        <v>81328.30547481123</v>
      </c>
    </row>
    <row r="31" spans="1:7" ht="42.75" customHeight="1">
      <c r="A31" s="45" t="s">
        <v>33</v>
      </c>
      <c r="B31" s="110">
        <v>2437241.73004173</v>
      </c>
      <c r="C31" s="110">
        <v>733331.5900000001</v>
      </c>
      <c r="D31" s="110">
        <v>1359743.3654993013</v>
      </c>
      <c r="E31" s="110">
        <v>-48902.85545757087</v>
      </c>
      <c r="F31" s="136">
        <v>-48902.85545757087</v>
      </c>
      <c r="G31" s="136">
        <f t="shared" si="0"/>
        <v>0</v>
      </c>
    </row>
    <row r="32" spans="1:7" ht="42.75" customHeight="1">
      <c r="A32" s="45" t="s">
        <v>34</v>
      </c>
      <c r="B32" s="110">
        <v>5731603.455325</v>
      </c>
      <c r="C32" s="110">
        <v>0</v>
      </c>
      <c r="D32" s="110">
        <v>5218752.627400001</v>
      </c>
      <c r="E32" s="110">
        <v>0</v>
      </c>
      <c r="F32" s="136">
        <v>0</v>
      </c>
      <c r="G32" s="136">
        <f t="shared" si="0"/>
        <v>0</v>
      </c>
    </row>
    <row r="33" spans="1:7" ht="42.75" customHeight="1">
      <c r="A33" s="45" t="s">
        <v>35</v>
      </c>
      <c r="B33" s="110">
        <v>1057070.516649033</v>
      </c>
      <c r="C33" s="110">
        <v>266290.6787766269</v>
      </c>
      <c r="D33" s="110">
        <v>453977.32139090024</v>
      </c>
      <c r="E33" s="110">
        <v>-21936.118000000046</v>
      </c>
      <c r="F33" s="136">
        <v>-21936.118000000046</v>
      </c>
      <c r="G33" s="136">
        <f t="shared" si="0"/>
        <v>0</v>
      </c>
    </row>
    <row r="34" spans="1:7" ht="42.75" customHeight="1">
      <c r="A34" s="45" t="s">
        <v>36</v>
      </c>
      <c r="B34" s="110">
        <v>0</v>
      </c>
      <c r="C34" s="110">
        <v>0</v>
      </c>
      <c r="D34" s="110">
        <v>0</v>
      </c>
      <c r="E34" s="110">
        <v>0</v>
      </c>
      <c r="F34" s="136">
        <v>0</v>
      </c>
      <c r="G34" s="136">
        <f t="shared" si="0"/>
        <v>0</v>
      </c>
    </row>
    <row r="35" spans="1:7" ht="42.75" customHeight="1">
      <c r="A35" s="45" t="s">
        <v>37</v>
      </c>
      <c r="B35" s="110">
        <v>3514781.119392192</v>
      </c>
      <c r="C35" s="110">
        <v>1003477.7811248571</v>
      </c>
      <c r="D35" s="110">
        <v>2511571.304781205</v>
      </c>
      <c r="E35" s="110">
        <v>-128022.22462270364</v>
      </c>
      <c r="F35" s="136">
        <v>-107856.94713395243</v>
      </c>
      <c r="G35" s="136">
        <f t="shared" si="0"/>
        <v>20165.277488751206</v>
      </c>
    </row>
    <row r="36" spans="1:7" ht="42.75" customHeight="1">
      <c r="A36" s="115" t="s">
        <v>38</v>
      </c>
      <c r="B36" s="110">
        <v>727644752.9396707</v>
      </c>
      <c r="C36" s="110">
        <v>146586679.22010136</v>
      </c>
      <c r="D36" s="110">
        <v>550195247.2097962</v>
      </c>
      <c r="E36" s="110">
        <v>-13000199.92307759</v>
      </c>
      <c r="F36" s="136">
        <v>-13000199.92307759</v>
      </c>
      <c r="G36" s="136">
        <f t="shared" si="0"/>
        <v>0</v>
      </c>
    </row>
    <row r="37" spans="1:5" ht="42.75" customHeight="1">
      <c r="A37" s="49"/>
      <c r="B37" s="49"/>
      <c r="C37" s="49"/>
      <c r="D37" s="49"/>
      <c r="E37" s="49"/>
    </row>
    <row r="38" spans="1:5" ht="42.75" customHeight="1">
      <c r="A38" s="112" t="s">
        <v>60</v>
      </c>
      <c r="B38" s="112" t="s">
        <v>58</v>
      </c>
      <c r="C38" s="113"/>
      <c r="D38" s="114" t="s">
        <v>57</v>
      </c>
      <c r="E38" s="49"/>
    </row>
  </sheetData>
  <sheetProtection/>
  <mergeCells count="7">
    <mergeCell ref="B1:E1"/>
    <mergeCell ref="A5:A6"/>
    <mergeCell ref="B5:B6"/>
    <mergeCell ref="C5:C6"/>
    <mergeCell ref="D5:D6"/>
    <mergeCell ref="E5:E6"/>
    <mergeCell ref="A2:E4"/>
  </mergeCells>
  <conditionalFormatting sqref="A38:C38 A1:A2">
    <cfRule type="cellIs" priority="10" dxfId="4" operator="lessThan">
      <formula>0</formula>
    </cfRule>
  </conditionalFormatting>
  <conditionalFormatting sqref="E7:E36">
    <cfRule type="cellIs" priority="9" dxfId="0" operator="lessThan">
      <formula>-46875</formula>
    </cfRule>
  </conditionalFormatting>
  <conditionalFormatting sqref="E7:E36">
    <cfRule type="cellIs" priority="8" dxfId="0" operator="lessThan">
      <formula>0</formula>
    </cfRule>
  </conditionalFormatting>
  <conditionalFormatting sqref="E7:E36">
    <cfRule type="cellIs" priority="6" dxfId="0" operator="lessThan">
      <formula>0</formula>
    </cfRule>
    <cfRule type="cellIs" priority="7" dxfId="0" operator="lessThan">
      <formula>-46875</formula>
    </cfRule>
  </conditionalFormatting>
  <conditionalFormatting sqref="D38">
    <cfRule type="cellIs" priority="5" dxfId="4" operator="lessThan">
      <formula>0</formula>
    </cfRule>
  </conditionalFormatting>
  <conditionalFormatting sqref="E7:E36">
    <cfRule type="cellIs" priority="4" dxfId="0" operator="lessThan">
      <formula>-46875</formula>
    </cfRule>
  </conditionalFormatting>
  <conditionalFormatting sqref="E7:E36">
    <cfRule type="cellIs" priority="3" dxfId="0" operator="lessThan">
      <formula>0</formula>
    </cfRule>
  </conditionalFormatting>
  <conditionalFormatting sqref="E7:E36">
    <cfRule type="cellIs" priority="1" dxfId="0" operator="lessThan">
      <formula>0</formula>
    </cfRule>
    <cfRule type="cellIs" priority="2" dxfId="0" operator="lessThan">
      <formula>-46875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37"/>
  <sheetViews>
    <sheetView zoomScale="40" zoomScaleNormal="40" zoomScalePageLayoutView="0" workbookViewId="0" topLeftCell="A1">
      <selection activeCell="A1" sqref="A1:J36"/>
    </sheetView>
  </sheetViews>
  <sheetFormatPr defaultColWidth="29.57421875" defaultRowHeight="12.75"/>
  <cols>
    <col min="1" max="1" width="59.140625" style="12" customWidth="1"/>
    <col min="2" max="67" width="42.00390625" style="10" customWidth="1"/>
    <col min="68" max="16384" width="29.57421875" style="10" customWidth="1"/>
  </cols>
  <sheetData>
    <row r="1" spans="1:10" s="191" customFormat="1" ht="41.25" customHeight="1">
      <c r="A1" s="333" t="s">
        <v>870</v>
      </c>
      <c r="B1" s="333"/>
      <c r="C1" s="333"/>
      <c r="D1" s="333"/>
      <c r="E1" s="333"/>
      <c r="F1" s="333"/>
      <c r="G1" s="333"/>
      <c r="H1" s="333"/>
      <c r="I1" s="333"/>
      <c r="J1" s="333"/>
    </row>
    <row r="2" spans="1:10" ht="17.25" customHeight="1">
      <c r="A2" s="27"/>
      <c r="B2" s="117"/>
      <c r="C2" s="117"/>
      <c r="D2" s="117"/>
      <c r="E2" s="117"/>
      <c r="F2" s="117"/>
      <c r="G2" s="117"/>
      <c r="H2" s="117"/>
      <c r="I2" s="117"/>
      <c r="J2" s="117"/>
    </row>
    <row r="3" spans="1:10" ht="26.25" customHeight="1" hidden="1">
      <c r="A3" s="27"/>
      <c r="B3" s="28"/>
      <c r="C3" s="28"/>
      <c r="D3" s="28"/>
      <c r="E3" s="28"/>
      <c r="F3" s="29"/>
      <c r="G3" s="30"/>
      <c r="H3" s="30"/>
      <c r="I3" s="30"/>
      <c r="J3" s="31"/>
    </row>
    <row r="4" spans="1:10" s="11" customFormat="1" ht="30" customHeight="1">
      <c r="A4" s="337" t="s">
        <v>550</v>
      </c>
      <c r="B4" s="339" t="s">
        <v>59</v>
      </c>
      <c r="C4" s="335" t="s">
        <v>39</v>
      </c>
      <c r="D4" s="341"/>
      <c r="E4" s="334" t="s">
        <v>757</v>
      </c>
      <c r="F4" s="334"/>
      <c r="G4" s="335" t="s">
        <v>40</v>
      </c>
      <c r="H4" s="336"/>
      <c r="I4" s="334" t="s">
        <v>62</v>
      </c>
      <c r="J4" s="331" t="s">
        <v>41</v>
      </c>
    </row>
    <row r="5" spans="1:10" s="9" customFormat="1" ht="54.75" customHeight="1">
      <c r="A5" s="338"/>
      <c r="B5" s="340"/>
      <c r="C5" s="125" t="s">
        <v>13</v>
      </c>
      <c r="D5" s="57" t="s">
        <v>42</v>
      </c>
      <c r="E5" s="57" t="s">
        <v>43</v>
      </c>
      <c r="F5" s="57" t="s">
        <v>44</v>
      </c>
      <c r="G5" s="57" t="s">
        <v>14</v>
      </c>
      <c r="H5" s="57" t="s">
        <v>51</v>
      </c>
      <c r="I5" s="334"/>
      <c r="J5" s="332"/>
    </row>
    <row r="6" spans="1:10" s="9" customFormat="1" ht="48.75" customHeight="1">
      <c r="A6" s="338"/>
      <c r="B6" s="14" t="s">
        <v>45</v>
      </c>
      <c r="C6" s="14" t="s">
        <v>45</v>
      </c>
      <c r="D6" s="14" t="s">
        <v>45</v>
      </c>
      <c r="E6" s="14" t="s">
        <v>45</v>
      </c>
      <c r="F6" s="14" t="s">
        <v>45</v>
      </c>
      <c r="G6" s="14" t="s">
        <v>45</v>
      </c>
      <c r="H6" s="14" t="s">
        <v>45</v>
      </c>
      <c r="I6" s="14" t="s">
        <v>45</v>
      </c>
      <c r="J6" s="15" t="s">
        <v>45</v>
      </c>
    </row>
    <row r="7" spans="1:10" ht="31.5" customHeight="1">
      <c r="A7" s="45" t="s">
        <v>20</v>
      </c>
      <c r="B7" s="135">
        <v>147549.06500981908</v>
      </c>
      <c r="C7" s="135">
        <v>5838959.161856193</v>
      </c>
      <c r="D7" s="135">
        <v>992114.398699624</v>
      </c>
      <c r="E7" s="135">
        <v>209725.1073806494</v>
      </c>
      <c r="F7" s="135">
        <v>294258.05137100007</v>
      </c>
      <c r="G7" s="135">
        <v>0</v>
      </c>
      <c r="H7" s="135">
        <v>3678088.7131603737</v>
      </c>
      <c r="I7" s="135">
        <v>461121.102257104</v>
      </c>
      <c r="J7" s="135">
        <v>11621815.599734763</v>
      </c>
    </row>
    <row r="8" spans="1:10" ht="47.25" customHeight="1">
      <c r="A8" s="45" t="s">
        <v>538</v>
      </c>
      <c r="B8" s="135">
        <v>2610.382298307547</v>
      </c>
      <c r="C8" s="135">
        <v>595343.4190389086</v>
      </c>
      <c r="D8" s="135">
        <v>89711.3783896566</v>
      </c>
      <c r="E8" s="135">
        <v>18818.239151116126</v>
      </c>
      <c r="F8" s="135">
        <v>37600.97908132765</v>
      </c>
      <c r="G8" s="135">
        <v>0</v>
      </c>
      <c r="H8" s="135">
        <v>303321.2257314641</v>
      </c>
      <c r="I8" s="135">
        <v>22744.271650080205</v>
      </c>
      <c r="J8" s="135">
        <v>1070149.8953408606</v>
      </c>
    </row>
    <row r="9" spans="1:10" ht="31.5" customHeight="1">
      <c r="A9" s="45" t="s">
        <v>21</v>
      </c>
      <c r="B9" s="135">
        <v>423092.0260654376</v>
      </c>
      <c r="C9" s="135">
        <v>2615079.2868043375</v>
      </c>
      <c r="D9" s="135">
        <v>1054978.1747461264</v>
      </c>
      <c r="E9" s="135">
        <v>188689.2991305655</v>
      </c>
      <c r="F9" s="135">
        <v>1138300.6427067774</v>
      </c>
      <c r="G9" s="135">
        <v>0</v>
      </c>
      <c r="H9" s="135">
        <v>6185731.443120424</v>
      </c>
      <c r="I9" s="135">
        <v>430354.46490296937</v>
      </c>
      <c r="J9" s="135">
        <v>12036225.337476637</v>
      </c>
    </row>
    <row r="10" spans="1:10" ht="31.5" customHeight="1">
      <c r="A10" s="45" t="s">
        <v>22</v>
      </c>
      <c r="B10" s="135">
        <v>13987947.2477105</v>
      </c>
      <c r="C10" s="135">
        <v>93103123.86030313</v>
      </c>
      <c r="D10" s="135">
        <v>7819000.696005093</v>
      </c>
      <c r="E10" s="135">
        <v>2258651.9568420877</v>
      </c>
      <c r="F10" s="135">
        <v>4220147.03716867</v>
      </c>
      <c r="G10" s="135">
        <v>0</v>
      </c>
      <c r="H10" s="135">
        <v>41887377.79934245</v>
      </c>
      <c r="I10" s="135">
        <v>5981584.852301501</v>
      </c>
      <c r="J10" s="135">
        <v>169257833.44967347</v>
      </c>
    </row>
    <row r="11" spans="1:10" ht="31.5" customHeight="1">
      <c r="A11" s="45" t="s">
        <v>23</v>
      </c>
      <c r="B11" s="135">
        <v>14292.432502400807</v>
      </c>
      <c r="C11" s="135">
        <v>1659453.6274377704</v>
      </c>
      <c r="D11" s="135">
        <v>410110.5384925185</v>
      </c>
      <c r="E11" s="135">
        <v>19224.2906152579</v>
      </c>
      <c r="F11" s="135">
        <v>6515.161600000003</v>
      </c>
      <c r="G11" s="135">
        <v>0</v>
      </c>
      <c r="H11" s="135">
        <v>694632.8116005451</v>
      </c>
      <c r="I11" s="135">
        <v>776.7692734223184</v>
      </c>
      <c r="J11" s="135">
        <v>2805005.631521915</v>
      </c>
    </row>
    <row r="12" spans="1:10" ht="31.5" customHeight="1">
      <c r="A12" s="45" t="s">
        <v>24</v>
      </c>
      <c r="B12" s="135">
        <v>65433.05040167317</v>
      </c>
      <c r="C12" s="135">
        <v>75790.45</v>
      </c>
      <c r="D12" s="135">
        <v>11633.422766758165</v>
      </c>
      <c r="E12" s="135">
        <v>50109.721260018334</v>
      </c>
      <c r="F12" s="135">
        <v>557.951319067439</v>
      </c>
      <c r="G12" s="135">
        <v>0</v>
      </c>
      <c r="H12" s="135">
        <v>1408748.5401459993</v>
      </c>
      <c r="I12" s="135">
        <v>-27422.728955114893</v>
      </c>
      <c r="J12" s="135">
        <v>1584850.4069384013</v>
      </c>
    </row>
    <row r="13" spans="1:10" ht="31.5" customHeight="1">
      <c r="A13" s="45" t="s">
        <v>25</v>
      </c>
      <c r="B13" s="135">
        <v>248443.7366117131</v>
      </c>
      <c r="C13" s="135">
        <v>302707.407871235</v>
      </c>
      <c r="D13" s="135">
        <v>38913.304389107034</v>
      </c>
      <c r="E13" s="135">
        <v>19626.089140484462</v>
      </c>
      <c r="F13" s="135">
        <v>9946.54258945467</v>
      </c>
      <c r="G13" s="135">
        <v>0</v>
      </c>
      <c r="H13" s="135">
        <v>566016.1762869303</v>
      </c>
      <c r="I13" s="135">
        <v>175973.661939266</v>
      </c>
      <c r="J13" s="135">
        <v>1361626.9188281908</v>
      </c>
    </row>
    <row r="14" spans="1:10" ht="31.5" customHeight="1">
      <c r="A14" s="45" t="s">
        <v>26</v>
      </c>
      <c r="B14" s="135">
        <v>147645.37718646773</v>
      </c>
      <c r="C14" s="135">
        <v>3631448.696701733</v>
      </c>
      <c r="D14" s="135">
        <v>479621.2124958913</v>
      </c>
      <c r="E14" s="135">
        <v>64716.30858391709</v>
      </c>
      <c r="F14" s="135">
        <v>60185.25930177324</v>
      </c>
      <c r="G14" s="135">
        <v>0</v>
      </c>
      <c r="H14" s="135">
        <v>3248098.1181945857</v>
      </c>
      <c r="I14" s="135">
        <v>17042.378915060282</v>
      </c>
      <c r="J14" s="135">
        <v>7648757.351379428</v>
      </c>
    </row>
    <row r="15" spans="1:10" ht="31.5" customHeight="1">
      <c r="A15" s="45" t="s">
        <v>27</v>
      </c>
      <c r="B15" s="135">
        <v>2230761.449511678</v>
      </c>
      <c r="C15" s="135">
        <v>33340510.737388924</v>
      </c>
      <c r="D15" s="135">
        <v>4784564.20026869</v>
      </c>
      <c r="E15" s="135">
        <v>818387.3161759478</v>
      </c>
      <c r="F15" s="135">
        <v>1824678.2355269007</v>
      </c>
      <c r="G15" s="135">
        <v>0</v>
      </c>
      <c r="H15" s="135">
        <v>23786108.984329212</v>
      </c>
      <c r="I15" s="135">
        <v>1276835.4916320222</v>
      </c>
      <c r="J15" s="135">
        <v>68061846.41483338</v>
      </c>
    </row>
    <row r="16" spans="1:10" ht="31.5" customHeight="1">
      <c r="A16" s="45" t="s">
        <v>601</v>
      </c>
      <c r="B16" s="135">
        <v>1036614.3312988296</v>
      </c>
      <c r="C16" s="135">
        <v>13862532.538471302</v>
      </c>
      <c r="D16" s="135">
        <v>2390963.638789345</v>
      </c>
      <c r="E16" s="135">
        <v>395023.5130461636</v>
      </c>
      <c r="F16" s="135">
        <v>1339363.3353736924</v>
      </c>
      <c r="G16" s="135">
        <v>0</v>
      </c>
      <c r="H16" s="135">
        <v>13124997.153398113</v>
      </c>
      <c r="I16" s="135">
        <v>406157.0287428468</v>
      </c>
      <c r="J16" s="135">
        <v>32555651.539120294</v>
      </c>
    </row>
    <row r="17" spans="1:10" ht="31.5" customHeight="1">
      <c r="A17" s="45" t="s">
        <v>602</v>
      </c>
      <c r="B17" s="135">
        <v>1084945.7120493122</v>
      </c>
      <c r="C17" s="135">
        <v>15787153.856635699</v>
      </c>
      <c r="D17" s="135">
        <v>1826289.1104183467</v>
      </c>
      <c r="E17" s="135">
        <v>325008.2146817821</v>
      </c>
      <c r="F17" s="135">
        <v>293691.08707265044</v>
      </c>
      <c r="G17" s="135">
        <v>0</v>
      </c>
      <c r="H17" s="135">
        <v>8027388.775134671</v>
      </c>
      <c r="I17" s="135">
        <v>374211.6723404889</v>
      </c>
      <c r="J17" s="135">
        <v>27718688.428332936</v>
      </c>
    </row>
    <row r="18" spans="1:10" ht="31.5" customHeight="1">
      <c r="A18" s="45" t="s">
        <v>603</v>
      </c>
      <c r="B18" s="135">
        <v>59386.34513734911</v>
      </c>
      <c r="C18" s="135">
        <v>1431551.1787098872</v>
      </c>
      <c r="D18" s="135">
        <v>50083.321926763805</v>
      </c>
      <c r="E18" s="135">
        <v>23198.402770656954</v>
      </c>
      <c r="F18" s="135">
        <v>87437.98927034887</v>
      </c>
      <c r="G18" s="135">
        <v>0</v>
      </c>
      <c r="H18" s="135">
        <v>804229.4200004198</v>
      </c>
      <c r="I18" s="135">
        <v>3283.0311066209974</v>
      </c>
      <c r="J18" s="135">
        <v>2459169.6889220467</v>
      </c>
    </row>
    <row r="19" spans="1:10" ht="31.5" customHeight="1">
      <c r="A19" s="45" t="s">
        <v>604</v>
      </c>
      <c r="B19" s="135">
        <v>49815.061026187024</v>
      </c>
      <c r="C19" s="135">
        <v>2259273.1635720427</v>
      </c>
      <c r="D19" s="135">
        <v>517228.12913423317</v>
      </c>
      <c r="E19" s="135">
        <v>75157.18567734491</v>
      </c>
      <c r="F19" s="135">
        <v>104185.82381020901</v>
      </c>
      <c r="G19" s="135">
        <v>0</v>
      </c>
      <c r="H19" s="135">
        <v>1829493.6357960158</v>
      </c>
      <c r="I19" s="135">
        <v>493183.7594420656</v>
      </c>
      <c r="J19" s="135">
        <v>5328336.758458098</v>
      </c>
    </row>
    <row r="20" spans="1:10" ht="31.5" customHeight="1">
      <c r="A20" s="45" t="s">
        <v>28</v>
      </c>
      <c r="B20" s="135">
        <v>50590.019226318385</v>
      </c>
      <c r="C20" s="135">
        <v>3734602.092754798</v>
      </c>
      <c r="D20" s="135">
        <v>829575.8099402084</v>
      </c>
      <c r="E20" s="135">
        <v>56004.53125659702</v>
      </c>
      <c r="F20" s="135">
        <v>321470.4117847114</v>
      </c>
      <c r="G20" s="135">
        <v>0</v>
      </c>
      <c r="H20" s="135">
        <v>2142235.1105417265</v>
      </c>
      <c r="I20" s="135">
        <v>22611.803950483016</v>
      </c>
      <c r="J20" s="135">
        <v>7157089.779454841</v>
      </c>
    </row>
    <row r="21" spans="1:10" ht="31.5" customHeight="1">
      <c r="A21" s="45" t="s">
        <v>605</v>
      </c>
      <c r="B21" s="135">
        <v>37017.114996412594</v>
      </c>
      <c r="C21" s="135">
        <v>3584459.9142135447</v>
      </c>
      <c r="D21" s="135">
        <v>811817.4760091808</v>
      </c>
      <c r="E21" s="135">
        <v>51306.061200789605</v>
      </c>
      <c r="F21" s="135">
        <v>313531.43683712184</v>
      </c>
      <c r="G21" s="135">
        <v>0</v>
      </c>
      <c r="H21" s="135">
        <v>2022578.2121030288</v>
      </c>
      <c r="I21" s="135">
        <v>4379.00513407439</v>
      </c>
      <c r="J21" s="135">
        <v>6825089.220494153</v>
      </c>
    </row>
    <row r="22" spans="1:10" ht="31.5" customHeight="1">
      <c r="A22" s="45" t="s">
        <v>606</v>
      </c>
      <c r="B22" s="135">
        <v>13572.904229905787</v>
      </c>
      <c r="C22" s="135">
        <v>150142.17854125344</v>
      </c>
      <c r="D22" s="135">
        <v>17758.333931027657</v>
      </c>
      <c r="E22" s="135">
        <v>4698.470055807414</v>
      </c>
      <c r="F22" s="135">
        <v>7938.974947589577</v>
      </c>
      <c r="G22" s="135">
        <v>0</v>
      </c>
      <c r="H22" s="135">
        <v>119656.8984386973</v>
      </c>
      <c r="I22" s="135">
        <v>18232.798816408624</v>
      </c>
      <c r="J22" s="135">
        <v>332000.5589606898</v>
      </c>
    </row>
    <row r="23" spans="1:10" ht="31.5" customHeight="1">
      <c r="A23" s="45" t="s">
        <v>29</v>
      </c>
      <c r="B23" s="135">
        <v>16336939.17650635</v>
      </c>
      <c r="C23" s="135">
        <v>82862732.31605573</v>
      </c>
      <c r="D23" s="135">
        <v>8518749.98980823</v>
      </c>
      <c r="E23" s="135">
        <v>1544394.3725029584</v>
      </c>
      <c r="F23" s="135">
        <v>8792102.0381252</v>
      </c>
      <c r="G23" s="135">
        <v>0</v>
      </c>
      <c r="H23" s="135">
        <v>40352485.379966594</v>
      </c>
      <c r="I23" s="135">
        <v>14193627.643635506</v>
      </c>
      <c r="J23" s="135">
        <v>172601030.91660056</v>
      </c>
    </row>
    <row r="24" spans="1:47" ht="31.5" customHeight="1">
      <c r="A24" s="45" t="s">
        <v>534</v>
      </c>
      <c r="B24" s="135">
        <v>15978666.515861243</v>
      </c>
      <c r="C24" s="135">
        <v>81879121.46239528</v>
      </c>
      <c r="D24" s="135">
        <v>7455410.977391877</v>
      </c>
      <c r="E24" s="135">
        <v>1499307.7800120967</v>
      </c>
      <c r="F24" s="135">
        <v>8587045.297300234</v>
      </c>
      <c r="G24" s="135">
        <v>0</v>
      </c>
      <c r="H24" s="135">
        <v>37258130.416344136</v>
      </c>
      <c r="I24" s="135">
        <v>14125989.393225892</v>
      </c>
      <c r="J24" s="135">
        <v>166783671.84253076</v>
      </c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</row>
    <row r="25" spans="1:47" ht="31.5" customHeight="1">
      <c r="A25" s="45" t="s">
        <v>535</v>
      </c>
      <c r="B25" s="135">
        <v>214146.31613159372</v>
      </c>
      <c r="C25" s="135">
        <v>504.22</v>
      </c>
      <c r="D25" s="135">
        <v>1030912.9162006764</v>
      </c>
      <c r="E25" s="135">
        <v>5352.060578002643</v>
      </c>
      <c r="F25" s="135">
        <v>0</v>
      </c>
      <c r="G25" s="135">
        <v>0</v>
      </c>
      <c r="H25" s="135">
        <v>2124115.038997976</v>
      </c>
      <c r="I25" s="135">
        <v>10025.058033926252</v>
      </c>
      <c r="J25" s="135">
        <v>3385055.609942175</v>
      </c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</row>
    <row r="26" spans="1:47" s="62" customFormat="1" ht="31.5" customHeight="1">
      <c r="A26" s="45" t="s">
        <v>536</v>
      </c>
      <c r="B26" s="135">
        <v>31873.44992459921</v>
      </c>
      <c r="C26" s="135">
        <v>216327.14</v>
      </c>
      <c r="D26" s="135">
        <v>10882.741112108739</v>
      </c>
      <c r="E26" s="135">
        <v>23184.521166158174</v>
      </c>
      <c r="F26" s="135">
        <v>131123.7664</v>
      </c>
      <c r="G26" s="135">
        <v>0</v>
      </c>
      <c r="H26" s="135">
        <v>520752.9813521253</v>
      </c>
      <c r="I26" s="135">
        <v>21049.115667594087</v>
      </c>
      <c r="J26" s="135">
        <v>955193.7156225856</v>
      </c>
      <c r="K26" s="59"/>
      <c r="L26" s="59"/>
      <c r="M26" s="59"/>
      <c r="N26" s="59"/>
      <c r="O26" s="59"/>
      <c r="P26" s="59"/>
      <c r="Q26" s="59"/>
      <c r="R26" s="59"/>
      <c r="S26" s="60"/>
      <c r="T26" s="60"/>
      <c r="U26" s="60"/>
      <c r="V26" s="60"/>
      <c r="W26" s="60"/>
      <c r="X26" s="60"/>
      <c r="Y26" s="59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</row>
    <row r="27" spans="1:47" ht="31.5" customHeight="1">
      <c r="A27" s="45" t="s">
        <v>537</v>
      </c>
      <c r="B27" s="135">
        <v>112252.89458891534</v>
      </c>
      <c r="C27" s="135">
        <v>766779.4936604603</v>
      </c>
      <c r="D27" s="135">
        <v>21543.35510356708</v>
      </c>
      <c r="E27" s="135">
        <v>16550.010746700635</v>
      </c>
      <c r="F27" s="135">
        <v>73932.97442496532</v>
      </c>
      <c r="G27" s="135">
        <v>0</v>
      </c>
      <c r="H27" s="135">
        <v>449486.94327235594</v>
      </c>
      <c r="I27" s="135">
        <v>36564.07670809578</v>
      </c>
      <c r="J27" s="135">
        <v>1477109.7485050606</v>
      </c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</row>
    <row r="28" spans="1:10" ht="47.25">
      <c r="A28" s="45" t="s">
        <v>30</v>
      </c>
      <c r="B28" s="135">
        <v>600.8</v>
      </c>
      <c r="C28" s="135">
        <v>92839.97</v>
      </c>
      <c r="D28" s="135">
        <v>2.31</v>
      </c>
      <c r="E28" s="135">
        <v>2633.965154991339</v>
      </c>
      <c r="F28" s="135">
        <v>33.16561816852664</v>
      </c>
      <c r="G28" s="135">
        <v>0</v>
      </c>
      <c r="H28" s="135">
        <v>366403.92924567324</v>
      </c>
      <c r="I28" s="135">
        <v>-10196.098823624967</v>
      </c>
      <c r="J28" s="135">
        <v>452318.04119520815</v>
      </c>
    </row>
    <row r="29" spans="1:10" ht="47.25">
      <c r="A29" s="45" t="s">
        <v>31</v>
      </c>
      <c r="B29" s="135">
        <v>28</v>
      </c>
      <c r="C29" s="135">
        <v>93334.17993321166</v>
      </c>
      <c r="D29" s="135">
        <v>802.1599181878681</v>
      </c>
      <c r="E29" s="135">
        <v>3740.839762496863</v>
      </c>
      <c r="F29" s="135">
        <v>2430.72119244454</v>
      </c>
      <c r="G29" s="135">
        <v>0</v>
      </c>
      <c r="H29" s="135">
        <v>148254.96409724499</v>
      </c>
      <c r="I29" s="135">
        <v>1908.9430100650873</v>
      </c>
      <c r="J29" s="135">
        <v>250499.807913651</v>
      </c>
    </row>
    <row r="30" spans="1:10" ht="31.5" customHeight="1">
      <c r="A30" s="45" t="s">
        <v>32</v>
      </c>
      <c r="B30" s="135">
        <v>238734.48323559662</v>
      </c>
      <c r="C30" s="135">
        <v>5015611.330944865</v>
      </c>
      <c r="D30" s="135">
        <v>1146116.8414318014</v>
      </c>
      <c r="E30" s="135">
        <v>186030.66713605274</v>
      </c>
      <c r="F30" s="135">
        <v>436068.7234715381</v>
      </c>
      <c r="G30" s="135">
        <v>0</v>
      </c>
      <c r="H30" s="135">
        <v>4196087.111803459</v>
      </c>
      <c r="I30" s="135">
        <v>1044519.7588614803</v>
      </c>
      <c r="J30" s="135">
        <v>12263168.916884795</v>
      </c>
    </row>
    <row r="31" spans="1:10" ht="31.5" customHeight="1">
      <c r="A31" s="45" t="s">
        <v>33</v>
      </c>
      <c r="B31" s="135">
        <v>81.91931886695973</v>
      </c>
      <c r="C31" s="135">
        <v>341086.76</v>
      </c>
      <c r="D31" s="135">
        <v>20909.85749003147</v>
      </c>
      <c r="E31" s="135">
        <v>4320.378166412752</v>
      </c>
      <c r="F31" s="135">
        <v>255472.04420762823</v>
      </c>
      <c r="G31" s="135">
        <v>0</v>
      </c>
      <c r="H31" s="135">
        <v>907132.0263418247</v>
      </c>
      <c r="I31" s="135">
        <v>70274.90645914504</v>
      </c>
      <c r="J31" s="135">
        <v>1599277.891983909</v>
      </c>
    </row>
    <row r="32" spans="1:10" ht="31.5" customHeight="1">
      <c r="A32" s="45" t="s">
        <v>34</v>
      </c>
      <c r="B32" s="135">
        <v>31719.879900291886</v>
      </c>
      <c r="C32" s="135">
        <v>2029526.6768549522</v>
      </c>
      <c r="D32" s="135">
        <v>59617.54669114582</v>
      </c>
      <c r="E32" s="135">
        <v>9987.332652909265</v>
      </c>
      <c r="F32" s="135">
        <v>1700.1713412543795</v>
      </c>
      <c r="G32" s="135">
        <v>0</v>
      </c>
      <c r="H32" s="135">
        <v>96729.69442275663</v>
      </c>
      <c r="I32" s="135">
        <v>6452.9723249314975</v>
      </c>
      <c r="J32" s="135">
        <v>2235734.274188242</v>
      </c>
    </row>
    <row r="33" spans="1:10" ht="31.5" customHeight="1">
      <c r="A33" s="45" t="s">
        <v>35</v>
      </c>
      <c r="B33" s="135">
        <v>23929.657048803845</v>
      </c>
      <c r="C33" s="135">
        <v>2656331.475618707</v>
      </c>
      <c r="D33" s="135">
        <v>68044.09341720141</v>
      </c>
      <c r="E33" s="135">
        <v>68125.65186631645</v>
      </c>
      <c r="F33" s="135">
        <v>185017.74632074762</v>
      </c>
      <c r="G33" s="135">
        <v>0</v>
      </c>
      <c r="H33" s="135">
        <v>1549372.0961164762</v>
      </c>
      <c r="I33" s="135">
        <v>304966.3892856059</v>
      </c>
      <c r="J33" s="135">
        <v>4855787.109673859</v>
      </c>
    </row>
    <row r="34" spans="1:10" ht="31.5" customHeight="1">
      <c r="A34" s="45" t="s">
        <v>36</v>
      </c>
      <c r="B34" s="135">
        <v>0</v>
      </c>
      <c r="C34" s="135">
        <v>1669.5900000000001</v>
      </c>
      <c r="D34" s="135">
        <v>0</v>
      </c>
      <c r="E34" s="135">
        <v>6.961756528563656</v>
      </c>
      <c r="F34" s="135">
        <v>0</v>
      </c>
      <c r="G34" s="135">
        <v>0</v>
      </c>
      <c r="H34" s="135">
        <v>255.49935781445237</v>
      </c>
      <c r="I34" s="135">
        <v>0</v>
      </c>
      <c r="J34" s="135">
        <v>1932.0511143430163</v>
      </c>
    </row>
    <row r="35" spans="1:10" ht="31.5" customHeight="1">
      <c r="A35" s="45" t="s">
        <v>37</v>
      </c>
      <c r="B35" s="135">
        <v>372300.4520790436</v>
      </c>
      <c r="C35" s="135">
        <v>4850526.502683837</v>
      </c>
      <c r="D35" s="135">
        <v>632203.5416901306</v>
      </c>
      <c r="E35" s="135">
        <v>130816.52051580844</v>
      </c>
      <c r="F35" s="135">
        <v>106719.1807829924</v>
      </c>
      <c r="G35" s="135">
        <v>0</v>
      </c>
      <c r="H35" s="135">
        <v>2686518.667796961</v>
      </c>
      <c r="I35" s="135">
        <v>685901.6729817955</v>
      </c>
      <c r="J35" s="135">
        <v>9464986.538530568</v>
      </c>
    </row>
    <row r="36" spans="1:10" s="11" customFormat="1" ht="31.5" customHeight="1">
      <c r="A36" s="42" t="s">
        <v>38</v>
      </c>
      <c r="B36" s="135">
        <v>34320088.772314966</v>
      </c>
      <c r="C36" s="135">
        <v>242245334.12320945</v>
      </c>
      <c r="D36" s="135">
        <v>26866958.098250743</v>
      </c>
      <c r="E36" s="135">
        <v>5635191.3099</v>
      </c>
      <c r="F36" s="135">
        <v>17655603.084428333</v>
      </c>
      <c r="G36" s="135">
        <v>0</v>
      </c>
      <c r="H36" s="135">
        <v>133900277.06587106</v>
      </c>
      <c r="I36" s="135">
        <v>24636333.983951613</v>
      </c>
      <c r="J36" s="135">
        <v>485259786.4379261</v>
      </c>
    </row>
    <row r="37" spans="1:10" ht="17.25" customHeight="1">
      <c r="A37" s="4"/>
      <c r="B37" s="63"/>
      <c r="C37" s="63"/>
      <c r="D37" s="63"/>
      <c r="E37" s="63"/>
      <c r="F37" s="63"/>
      <c r="G37" s="63"/>
      <c r="H37" s="63"/>
      <c r="I37" s="63"/>
      <c r="J37" s="63"/>
    </row>
  </sheetData>
  <sheetProtection/>
  <mergeCells count="8">
    <mergeCell ref="J4:J5"/>
    <mergeCell ref="A1:J1"/>
    <mergeCell ref="E4:F4"/>
    <mergeCell ref="G4:H4"/>
    <mergeCell ref="I4:I5"/>
    <mergeCell ref="A4:A6"/>
    <mergeCell ref="B4:B5"/>
    <mergeCell ref="C4:D4"/>
  </mergeCells>
  <printOptions horizontalCentered="1" verticalCentered="1"/>
  <pageMargins left="0" right="0" top="0.03937007874015748" bottom="0.11811023622047245" header="0.1968503937007874" footer="0.2362204724409449"/>
  <pageSetup horizontalDpi="300" verticalDpi="300" orientation="landscape" paperSize="9" scale="2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36"/>
  <sheetViews>
    <sheetView zoomScale="55" zoomScaleNormal="55" zoomScalePageLayoutView="0" workbookViewId="0" topLeftCell="A24">
      <selection activeCell="A1" sqref="A1:AC36"/>
    </sheetView>
  </sheetViews>
  <sheetFormatPr defaultColWidth="43.28125" defaultRowHeight="51" customHeight="1"/>
  <cols>
    <col min="1" max="1" width="43.28125" style="13" customWidth="1"/>
    <col min="2" max="2" width="17.8515625" style="13" customWidth="1"/>
    <col min="3" max="4" width="43.28125" style="13" customWidth="1"/>
    <col min="5" max="5" width="24.00390625" style="13" customWidth="1"/>
    <col min="6" max="6" width="43.28125" style="13" customWidth="1"/>
    <col min="7" max="7" width="40.421875" style="13" customWidth="1"/>
    <col min="8" max="8" width="39.421875" style="13" customWidth="1"/>
    <col min="9" max="12" width="43.28125" style="13" customWidth="1"/>
    <col min="13" max="13" width="23.57421875" style="13" customWidth="1"/>
    <col min="14" max="15" width="43.28125" style="13" customWidth="1"/>
    <col min="16" max="16" width="35.00390625" style="13" customWidth="1"/>
    <col min="17" max="17" width="43.28125" style="13" customWidth="1"/>
    <col min="18" max="18" width="35.7109375" style="13" customWidth="1"/>
    <col min="19" max="19" width="43.28125" style="13" customWidth="1"/>
    <col min="20" max="20" width="36.140625" style="13" customWidth="1"/>
    <col min="21" max="22" width="43.28125" style="13" customWidth="1"/>
    <col min="23" max="23" width="34.421875" style="13" customWidth="1"/>
    <col min="24" max="25" width="43.28125" style="13" customWidth="1"/>
    <col min="26" max="26" width="25.8515625" style="13" customWidth="1"/>
    <col min="27" max="27" width="28.57421875" style="13" customWidth="1"/>
    <col min="28" max="16384" width="43.28125" style="13" customWidth="1"/>
  </cols>
  <sheetData>
    <row r="1" spans="1:29" ht="51" customHeight="1">
      <c r="A1" s="346" t="s">
        <v>871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</row>
    <row r="2" spans="1:29" ht="9.75" customHeight="1">
      <c r="A2" s="346"/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</row>
    <row r="3" spans="1:29" ht="28.5" customHeight="1" hidden="1">
      <c r="A3" s="347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</row>
    <row r="4" spans="1:29" s="32" customFormat="1" ht="51" customHeight="1">
      <c r="A4" s="325" t="s">
        <v>607</v>
      </c>
      <c r="B4" s="325" t="s">
        <v>46</v>
      </c>
      <c r="C4" s="325"/>
      <c r="D4" s="325"/>
      <c r="E4" s="325" t="s">
        <v>81</v>
      </c>
      <c r="F4" s="325"/>
      <c r="G4" s="325"/>
      <c r="H4" s="325" t="s">
        <v>80</v>
      </c>
      <c r="I4" s="325"/>
      <c r="J4" s="325"/>
      <c r="K4" s="325" t="s">
        <v>8</v>
      </c>
      <c r="L4" s="325"/>
      <c r="M4" s="325" t="s">
        <v>47</v>
      </c>
      <c r="N4" s="325"/>
      <c r="O4" s="343" t="s">
        <v>6</v>
      </c>
      <c r="P4" s="308" t="s">
        <v>66</v>
      </c>
      <c r="Q4" s="308"/>
      <c r="R4" s="308"/>
      <c r="S4" s="308"/>
      <c r="T4" s="325" t="s">
        <v>621</v>
      </c>
      <c r="U4" s="325"/>
      <c r="V4" s="325"/>
      <c r="W4" s="325"/>
      <c r="X4" s="325"/>
      <c r="Y4" s="325"/>
      <c r="Z4" s="325" t="s">
        <v>7</v>
      </c>
      <c r="AA4" s="325"/>
      <c r="AB4" s="308" t="s">
        <v>622</v>
      </c>
      <c r="AC4" s="308" t="s">
        <v>623</v>
      </c>
    </row>
    <row r="5" spans="1:29" ht="51" customHeight="1">
      <c r="A5" s="325"/>
      <c r="B5" s="325" t="s">
        <v>82</v>
      </c>
      <c r="C5" s="325"/>
      <c r="D5" s="325" t="s">
        <v>84</v>
      </c>
      <c r="E5" s="325" t="s">
        <v>85</v>
      </c>
      <c r="F5" s="325"/>
      <c r="G5" s="325" t="s">
        <v>86</v>
      </c>
      <c r="H5" s="325" t="s">
        <v>339</v>
      </c>
      <c r="I5" s="325" t="s">
        <v>341</v>
      </c>
      <c r="J5" s="325" t="s">
        <v>342</v>
      </c>
      <c r="K5" s="325"/>
      <c r="L5" s="325"/>
      <c r="M5" s="325" t="s">
        <v>49</v>
      </c>
      <c r="N5" s="325" t="s">
        <v>55</v>
      </c>
      <c r="O5" s="344"/>
      <c r="P5" s="308" t="s">
        <v>67</v>
      </c>
      <c r="Q5" s="308"/>
      <c r="R5" s="308" t="s">
        <v>68</v>
      </c>
      <c r="S5" s="308"/>
      <c r="T5" s="342" t="s">
        <v>69</v>
      </c>
      <c r="U5" s="342"/>
      <c r="V5" s="342"/>
      <c r="W5" s="342" t="s">
        <v>70</v>
      </c>
      <c r="X5" s="342"/>
      <c r="Y5" s="342"/>
      <c r="Z5" s="342" t="s">
        <v>69</v>
      </c>
      <c r="AA5" s="342" t="s">
        <v>70</v>
      </c>
      <c r="AB5" s="308"/>
      <c r="AC5" s="308"/>
    </row>
    <row r="6" spans="1:29" ht="47.25">
      <c r="A6" s="325"/>
      <c r="B6" s="56" t="s">
        <v>83</v>
      </c>
      <c r="C6" s="56" t="s">
        <v>505</v>
      </c>
      <c r="D6" s="325"/>
      <c r="E6" s="56" t="s">
        <v>83</v>
      </c>
      <c r="F6" s="56" t="s">
        <v>506</v>
      </c>
      <c r="G6" s="325"/>
      <c r="H6" s="325"/>
      <c r="I6" s="325"/>
      <c r="J6" s="325"/>
      <c r="K6" s="56" t="s">
        <v>336</v>
      </c>
      <c r="L6" s="56" t="s">
        <v>335</v>
      </c>
      <c r="M6" s="325"/>
      <c r="N6" s="325"/>
      <c r="O6" s="345"/>
      <c r="P6" s="42" t="s">
        <v>56</v>
      </c>
      <c r="Q6" s="42" t="s">
        <v>343</v>
      </c>
      <c r="R6" s="42" t="s">
        <v>71</v>
      </c>
      <c r="S6" s="42" t="s">
        <v>343</v>
      </c>
      <c r="T6" s="64" t="s">
        <v>56</v>
      </c>
      <c r="U6" s="64" t="s">
        <v>344</v>
      </c>
      <c r="V6" s="64" t="s">
        <v>345</v>
      </c>
      <c r="W6" s="56" t="s">
        <v>71</v>
      </c>
      <c r="X6" s="56" t="s">
        <v>346</v>
      </c>
      <c r="Y6" s="64" t="s">
        <v>347</v>
      </c>
      <c r="Z6" s="342"/>
      <c r="AA6" s="342"/>
      <c r="AB6" s="308"/>
      <c r="AC6" s="308"/>
    </row>
    <row r="7" spans="1:29" ht="51" customHeight="1">
      <c r="A7" s="45" t="s">
        <v>20</v>
      </c>
      <c r="B7" s="135">
        <v>374740</v>
      </c>
      <c r="C7" s="135">
        <v>281782</v>
      </c>
      <c r="D7" s="135">
        <v>437292</v>
      </c>
      <c r="E7" s="135">
        <v>4657980</v>
      </c>
      <c r="F7" s="135">
        <v>2005284</v>
      </c>
      <c r="G7" s="135">
        <v>2767371</v>
      </c>
      <c r="H7" s="135">
        <v>26184559.12456587</v>
      </c>
      <c r="I7" s="135">
        <v>21684397.642709505</v>
      </c>
      <c r="J7" s="135">
        <v>700034.7059999999</v>
      </c>
      <c r="K7" s="135">
        <v>1107428.1253</v>
      </c>
      <c r="L7" s="135">
        <v>1300789.26</v>
      </c>
      <c r="M7" s="135">
        <v>25385710.819888067</v>
      </c>
      <c r="N7" s="135">
        <v>17957617.142490402</v>
      </c>
      <c r="O7" s="135">
        <v>482390.41938146274</v>
      </c>
      <c r="P7" s="135">
        <v>10824</v>
      </c>
      <c r="Q7" s="135">
        <v>2766</v>
      </c>
      <c r="R7" s="135">
        <v>8556690.399999999</v>
      </c>
      <c r="S7" s="135">
        <v>3859942.5200000005</v>
      </c>
      <c r="T7" s="135">
        <v>9909</v>
      </c>
      <c r="U7" s="135">
        <v>3520</v>
      </c>
      <c r="V7" s="135">
        <v>1038</v>
      </c>
      <c r="W7" s="135">
        <v>7687035.500000004</v>
      </c>
      <c r="X7" s="135">
        <v>4489248.309467924</v>
      </c>
      <c r="Y7" s="135">
        <v>1619786.8499787638</v>
      </c>
      <c r="Z7" s="135">
        <v>1125</v>
      </c>
      <c r="AA7" s="135">
        <v>1188278.0857056</v>
      </c>
      <c r="AB7" s="135">
        <v>73875.0944</v>
      </c>
      <c r="AC7" s="135">
        <v>10000</v>
      </c>
    </row>
    <row r="8" spans="1:29" ht="66" customHeight="1">
      <c r="A8" s="45" t="s">
        <v>538</v>
      </c>
      <c r="B8" s="135">
        <v>32329</v>
      </c>
      <c r="C8" s="135">
        <v>24690</v>
      </c>
      <c r="D8" s="135">
        <v>26275</v>
      </c>
      <c r="E8" s="135">
        <v>268165</v>
      </c>
      <c r="F8" s="135">
        <v>189243</v>
      </c>
      <c r="G8" s="135">
        <v>194217</v>
      </c>
      <c r="H8" s="135">
        <v>2802740.7400000035</v>
      </c>
      <c r="I8" s="135">
        <v>2367881.6399999964</v>
      </c>
      <c r="J8" s="135">
        <v>0</v>
      </c>
      <c r="K8" s="135">
        <v>278760.0204</v>
      </c>
      <c r="L8" s="135">
        <v>211427.10000000003</v>
      </c>
      <c r="M8" s="135">
        <v>2629287.0900000003</v>
      </c>
      <c r="N8" s="135">
        <v>4224302.155</v>
      </c>
      <c r="O8" s="135">
        <v>43626.77800000051</v>
      </c>
      <c r="P8" s="135">
        <v>102</v>
      </c>
      <c r="Q8" s="135">
        <v>28</v>
      </c>
      <c r="R8" s="135">
        <v>732910.63</v>
      </c>
      <c r="S8" s="135">
        <v>187740.62999999998</v>
      </c>
      <c r="T8" s="135">
        <v>77</v>
      </c>
      <c r="U8" s="135">
        <v>31</v>
      </c>
      <c r="V8" s="135">
        <v>10</v>
      </c>
      <c r="W8" s="135">
        <v>640240.15</v>
      </c>
      <c r="X8" s="135">
        <v>183450.15</v>
      </c>
      <c r="Y8" s="135">
        <v>21500.1</v>
      </c>
      <c r="Z8" s="135">
        <v>25</v>
      </c>
      <c r="AA8" s="135">
        <v>21506.05</v>
      </c>
      <c r="AB8" s="135">
        <v>7334.61</v>
      </c>
      <c r="AC8" s="135">
        <v>0</v>
      </c>
    </row>
    <row r="9" spans="1:29" ht="15.75">
      <c r="A9" s="45" t="s">
        <v>21</v>
      </c>
      <c r="B9" s="135">
        <v>16713</v>
      </c>
      <c r="C9" s="135">
        <v>12954</v>
      </c>
      <c r="D9" s="135">
        <v>14458</v>
      </c>
      <c r="E9" s="135">
        <v>511736</v>
      </c>
      <c r="F9" s="135">
        <v>448744</v>
      </c>
      <c r="G9" s="135">
        <v>477283</v>
      </c>
      <c r="H9" s="135">
        <v>38841867.2013426</v>
      </c>
      <c r="I9" s="135">
        <v>37495682.37134167</v>
      </c>
      <c r="J9" s="135">
        <v>3470541.85</v>
      </c>
      <c r="K9" s="135">
        <v>972818.2399999998</v>
      </c>
      <c r="L9" s="135">
        <v>714109.92</v>
      </c>
      <c r="M9" s="135">
        <v>34952680.489483714</v>
      </c>
      <c r="N9" s="135">
        <v>21365960.230235644</v>
      </c>
      <c r="O9" s="135">
        <v>666388.4284417714</v>
      </c>
      <c r="P9" s="135">
        <v>364986</v>
      </c>
      <c r="Q9" s="135">
        <v>36292</v>
      </c>
      <c r="R9" s="135">
        <v>23084929.44999997</v>
      </c>
      <c r="S9" s="135">
        <v>1686933.5499999998</v>
      </c>
      <c r="T9" s="135">
        <v>394155</v>
      </c>
      <c r="U9" s="135">
        <v>86619</v>
      </c>
      <c r="V9" s="135">
        <v>43234</v>
      </c>
      <c r="W9" s="135">
        <v>22825036.239999857</v>
      </c>
      <c r="X9" s="135">
        <v>5300311.509999999</v>
      </c>
      <c r="Y9" s="135">
        <v>1776946.6300000006</v>
      </c>
      <c r="Z9" s="135">
        <v>8965</v>
      </c>
      <c r="AA9" s="135">
        <v>1261763.0199999998</v>
      </c>
      <c r="AB9" s="135">
        <v>134.55</v>
      </c>
      <c r="AC9" s="135">
        <v>0</v>
      </c>
    </row>
    <row r="10" spans="1:29" ht="51" customHeight="1">
      <c r="A10" s="45" t="s">
        <v>22</v>
      </c>
      <c r="B10" s="135">
        <v>663467</v>
      </c>
      <c r="C10" s="135">
        <v>530644</v>
      </c>
      <c r="D10" s="135">
        <v>633605</v>
      </c>
      <c r="E10" s="135">
        <v>722507</v>
      </c>
      <c r="F10" s="135">
        <v>547237</v>
      </c>
      <c r="G10" s="135">
        <v>604301</v>
      </c>
      <c r="H10" s="135">
        <v>413550311.4403413</v>
      </c>
      <c r="I10" s="135">
        <v>395550579.25633246</v>
      </c>
      <c r="J10" s="135">
        <v>4690722.486207099</v>
      </c>
      <c r="K10" s="135">
        <v>10420561.185771635</v>
      </c>
      <c r="L10" s="135">
        <v>9243646.1617338</v>
      </c>
      <c r="M10" s="135">
        <v>391639847.3482846</v>
      </c>
      <c r="N10" s="135">
        <v>268491552.1599999</v>
      </c>
      <c r="O10" s="135">
        <v>7790346.76372997</v>
      </c>
      <c r="P10" s="135">
        <v>354432</v>
      </c>
      <c r="Q10" s="135">
        <v>5299</v>
      </c>
      <c r="R10" s="135">
        <v>263918425.41032124</v>
      </c>
      <c r="S10" s="135">
        <v>9176886.194123402</v>
      </c>
      <c r="T10" s="135">
        <v>300417</v>
      </c>
      <c r="U10" s="135">
        <v>88159</v>
      </c>
      <c r="V10" s="135">
        <v>83828</v>
      </c>
      <c r="W10" s="135">
        <v>245858373.48800012</v>
      </c>
      <c r="X10" s="135">
        <v>99456934.68771861</v>
      </c>
      <c r="Y10" s="135">
        <v>93762844.09399855</v>
      </c>
      <c r="Z10" s="135">
        <v>29304</v>
      </c>
      <c r="AA10" s="135">
        <v>16847503.353409603</v>
      </c>
      <c r="AB10" s="135">
        <v>224030.2643</v>
      </c>
      <c r="AC10" s="135">
        <v>36797110.978000015</v>
      </c>
    </row>
    <row r="11" spans="1:29" ht="51" customHeight="1">
      <c r="A11" s="45" t="s">
        <v>23</v>
      </c>
      <c r="B11" s="135">
        <v>59</v>
      </c>
      <c r="C11" s="135">
        <v>45</v>
      </c>
      <c r="D11" s="135">
        <v>48</v>
      </c>
      <c r="E11" s="135">
        <v>5</v>
      </c>
      <c r="F11" s="135">
        <v>0</v>
      </c>
      <c r="G11" s="135">
        <v>0</v>
      </c>
      <c r="H11" s="135">
        <v>6844903.26</v>
      </c>
      <c r="I11" s="135">
        <v>6836103.2601626</v>
      </c>
      <c r="J11" s="135">
        <v>0</v>
      </c>
      <c r="K11" s="135">
        <v>15569</v>
      </c>
      <c r="L11" s="135">
        <v>7679.4</v>
      </c>
      <c r="M11" s="135">
        <v>4724694.8100000005</v>
      </c>
      <c r="N11" s="135">
        <v>1318775.23</v>
      </c>
      <c r="O11" s="135">
        <v>93218.10999999999</v>
      </c>
      <c r="P11" s="135">
        <v>25</v>
      </c>
      <c r="Q11" s="135">
        <v>6</v>
      </c>
      <c r="R11" s="135">
        <v>159569.13</v>
      </c>
      <c r="S11" s="135">
        <v>7260</v>
      </c>
      <c r="T11" s="135">
        <v>15</v>
      </c>
      <c r="U11" s="135">
        <v>7</v>
      </c>
      <c r="V11" s="135">
        <v>6</v>
      </c>
      <c r="W11" s="135">
        <v>26125.57</v>
      </c>
      <c r="X11" s="135">
        <v>8819.309025227025</v>
      </c>
      <c r="Y11" s="135">
        <v>8259.309025227025</v>
      </c>
      <c r="Z11" s="135">
        <v>9</v>
      </c>
      <c r="AA11" s="135">
        <v>362002.51</v>
      </c>
      <c r="AB11" s="135">
        <v>1466.33</v>
      </c>
      <c r="AC11" s="135">
        <v>40824.56999999999</v>
      </c>
    </row>
    <row r="12" spans="1:29" ht="51" customHeight="1">
      <c r="A12" s="45" t="s">
        <v>24</v>
      </c>
      <c r="B12" s="135">
        <v>91</v>
      </c>
      <c r="C12" s="135">
        <v>65</v>
      </c>
      <c r="D12" s="135">
        <v>70</v>
      </c>
      <c r="E12" s="135">
        <v>224</v>
      </c>
      <c r="F12" s="135">
        <v>70</v>
      </c>
      <c r="G12" s="135">
        <v>71</v>
      </c>
      <c r="H12" s="135">
        <v>5229214.757180301</v>
      </c>
      <c r="I12" s="135">
        <v>5138773.25</v>
      </c>
      <c r="J12" s="135">
        <v>4086.0792552</v>
      </c>
      <c r="K12" s="135">
        <v>-5269.199697900054</v>
      </c>
      <c r="L12" s="135">
        <v>196060.21</v>
      </c>
      <c r="M12" s="135">
        <v>4277824.17</v>
      </c>
      <c r="N12" s="135">
        <v>2456323.93</v>
      </c>
      <c r="O12" s="135">
        <v>269.16999999999996</v>
      </c>
      <c r="P12" s="135">
        <v>5</v>
      </c>
      <c r="Q12" s="135">
        <v>2</v>
      </c>
      <c r="R12" s="135">
        <v>1024736.6</v>
      </c>
      <c r="S12" s="135">
        <v>643850.3</v>
      </c>
      <c r="T12" s="135">
        <v>5</v>
      </c>
      <c r="U12" s="135">
        <v>4</v>
      </c>
      <c r="V12" s="135">
        <v>3</v>
      </c>
      <c r="W12" s="135">
        <v>232989.16000000003</v>
      </c>
      <c r="X12" s="135">
        <v>174314.26</v>
      </c>
      <c r="Y12" s="135">
        <v>114095.96</v>
      </c>
      <c r="Z12" s="135">
        <v>3</v>
      </c>
      <c r="AA12" s="135">
        <v>39120.299459999995</v>
      </c>
      <c r="AB12" s="135">
        <v>3380.4</v>
      </c>
      <c r="AC12" s="135">
        <v>0</v>
      </c>
    </row>
    <row r="13" spans="1:29" ht="51" customHeight="1">
      <c r="A13" s="45" t="s">
        <v>25</v>
      </c>
      <c r="B13" s="135">
        <v>545</v>
      </c>
      <c r="C13" s="135">
        <v>471</v>
      </c>
      <c r="D13" s="135">
        <v>496</v>
      </c>
      <c r="E13" s="135">
        <v>283</v>
      </c>
      <c r="F13" s="135">
        <v>235</v>
      </c>
      <c r="G13" s="135">
        <v>248</v>
      </c>
      <c r="H13" s="135">
        <v>3446762.2597234994</v>
      </c>
      <c r="I13" s="135">
        <v>3162275.1288577993</v>
      </c>
      <c r="J13" s="135">
        <v>6379.91746</v>
      </c>
      <c r="K13" s="135">
        <v>138898.7539287</v>
      </c>
      <c r="L13" s="135">
        <v>62343.286225699994</v>
      </c>
      <c r="M13" s="135">
        <v>3166671.8099999996</v>
      </c>
      <c r="N13" s="135">
        <v>2084697.15</v>
      </c>
      <c r="O13" s="135">
        <v>586.6</v>
      </c>
      <c r="P13" s="135">
        <v>50</v>
      </c>
      <c r="Q13" s="135">
        <v>6</v>
      </c>
      <c r="R13" s="135">
        <v>742390.794365</v>
      </c>
      <c r="S13" s="135">
        <v>102221.6</v>
      </c>
      <c r="T13" s="135">
        <v>105</v>
      </c>
      <c r="U13" s="135">
        <v>95</v>
      </c>
      <c r="V13" s="135">
        <v>91</v>
      </c>
      <c r="W13" s="135">
        <v>3597150.16</v>
      </c>
      <c r="X13" s="135">
        <v>3506859.894717116</v>
      </c>
      <c r="Y13" s="135">
        <v>3469638.294717116</v>
      </c>
      <c r="Z13" s="135">
        <v>16</v>
      </c>
      <c r="AA13" s="135">
        <v>300469.442</v>
      </c>
      <c r="AB13" s="135">
        <v>11022.619999999999</v>
      </c>
      <c r="AC13" s="135">
        <v>0</v>
      </c>
    </row>
    <row r="14" spans="1:29" ht="51" customHeight="1">
      <c r="A14" s="45" t="s">
        <v>26</v>
      </c>
      <c r="B14" s="135">
        <v>28565</v>
      </c>
      <c r="C14" s="135">
        <v>26803</v>
      </c>
      <c r="D14" s="135">
        <v>39211</v>
      </c>
      <c r="E14" s="135">
        <v>8077</v>
      </c>
      <c r="F14" s="135">
        <v>3825</v>
      </c>
      <c r="G14" s="135">
        <v>6121</v>
      </c>
      <c r="H14" s="135">
        <v>15773438.515975088</v>
      </c>
      <c r="I14" s="135">
        <v>8953787.532357099</v>
      </c>
      <c r="J14" s="135">
        <v>15532.727687499999</v>
      </c>
      <c r="K14" s="135">
        <v>138480.8720255</v>
      </c>
      <c r="L14" s="135">
        <v>138343.48</v>
      </c>
      <c r="M14" s="135">
        <v>15236965.409371583</v>
      </c>
      <c r="N14" s="135">
        <v>12974892.823200002</v>
      </c>
      <c r="O14" s="135">
        <v>93385.18717444477</v>
      </c>
      <c r="P14" s="135">
        <v>1089</v>
      </c>
      <c r="Q14" s="135">
        <v>184</v>
      </c>
      <c r="R14" s="135">
        <v>4648364.9818830015</v>
      </c>
      <c r="S14" s="135">
        <v>1057913.5676336002</v>
      </c>
      <c r="T14" s="135">
        <v>866</v>
      </c>
      <c r="U14" s="135">
        <v>224</v>
      </c>
      <c r="V14" s="135">
        <v>81</v>
      </c>
      <c r="W14" s="135">
        <v>3150645.259</v>
      </c>
      <c r="X14" s="135">
        <v>1719885.2275279618</v>
      </c>
      <c r="Y14" s="135">
        <v>1282841.3528617902</v>
      </c>
      <c r="Z14" s="135">
        <v>99</v>
      </c>
      <c r="AA14" s="135">
        <v>769821.5441584998</v>
      </c>
      <c r="AB14" s="135">
        <v>73660.54000000001</v>
      </c>
      <c r="AC14" s="135">
        <v>27180.94999999999</v>
      </c>
    </row>
    <row r="15" spans="1:29" ht="51" customHeight="1">
      <c r="A15" s="45" t="s">
        <v>27</v>
      </c>
      <c r="B15" s="135">
        <v>601025</v>
      </c>
      <c r="C15" s="135">
        <v>422283</v>
      </c>
      <c r="D15" s="135">
        <v>438110</v>
      </c>
      <c r="E15" s="135">
        <v>945762.297</v>
      </c>
      <c r="F15" s="135">
        <v>677180.069</v>
      </c>
      <c r="G15" s="135">
        <v>688577.074</v>
      </c>
      <c r="H15" s="135">
        <v>200040485.31746075</v>
      </c>
      <c r="I15" s="135">
        <v>165079878.1347012</v>
      </c>
      <c r="J15" s="135">
        <v>6701800.380951001</v>
      </c>
      <c r="K15" s="135">
        <v>3424308.7888303827</v>
      </c>
      <c r="L15" s="135">
        <v>4129568.477206303</v>
      </c>
      <c r="M15" s="135">
        <v>177136614.54713625</v>
      </c>
      <c r="N15" s="135">
        <v>106644546.3288</v>
      </c>
      <c r="O15" s="135">
        <v>3455974.868026648</v>
      </c>
      <c r="P15" s="135">
        <v>31905</v>
      </c>
      <c r="Q15" s="135">
        <v>1181</v>
      </c>
      <c r="R15" s="135">
        <v>120435165.26563841</v>
      </c>
      <c r="S15" s="135">
        <v>4320854.247572901</v>
      </c>
      <c r="T15" s="135">
        <v>25737</v>
      </c>
      <c r="U15" s="135">
        <v>4431</v>
      </c>
      <c r="V15" s="135">
        <v>3532</v>
      </c>
      <c r="W15" s="135">
        <v>46606640.37367339</v>
      </c>
      <c r="X15" s="135">
        <v>19038824.291687116</v>
      </c>
      <c r="Y15" s="135">
        <v>17721671.126966435</v>
      </c>
      <c r="Z15" s="135">
        <v>4725</v>
      </c>
      <c r="AA15" s="135">
        <v>6556805.601900001</v>
      </c>
      <c r="AB15" s="135">
        <v>3642317.3313</v>
      </c>
      <c r="AC15" s="135">
        <v>871459.749</v>
      </c>
    </row>
    <row r="16" spans="1:29" ht="51" customHeight="1">
      <c r="A16" s="45" t="s">
        <v>601</v>
      </c>
      <c r="B16" s="135">
        <v>30968</v>
      </c>
      <c r="C16" s="135">
        <v>23818</v>
      </c>
      <c r="D16" s="135">
        <v>24831</v>
      </c>
      <c r="E16" s="135">
        <v>33726</v>
      </c>
      <c r="F16" s="135">
        <v>24258</v>
      </c>
      <c r="G16" s="135">
        <v>25000</v>
      </c>
      <c r="H16" s="135">
        <v>121935080.3479443</v>
      </c>
      <c r="I16" s="135">
        <v>100743433.92265865</v>
      </c>
      <c r="J16" s="135">
        <v>1109104.91</v>
      </c>
      <c r="K16" s="135">
        <v>1521993.0163428818</v>
      </c>
      <c r="L16" s="135">
        <v>1614764.9874956023</v>
      </c>
      <c r="M16" s="135">
        <v>104625942.16588236</v>
      </c>
      <c r="N16" s="135">
        <v>57244734.91259999</v>
      </c>
      <c r="O16" s="135">
        <v>1888681.0477176458</v>
      </c>
      <c r="P16" s="135">
        <v>5551</v>
      </c>
      <c r="Q16" s="135">
        <v>534</v>
      </c>
      <c r="R16" s="135">
        <v>71552809.8132331</v>
      </c>
      <c r="S16" s="135">
        <v>2875864.3094897005</v>
      </c>
      <c r="T16" s="135">
        <v>3767</v>
      </c>
      <c r="U16" s="135">
        <v>1508</v>
      </c>
      <c r="V16" s="135">
        <v>1139</v>
      </c>
      <c r="W16" s="135">
        <v>19024218.3196734</v>
      </c>
      <c r="X16" s="135">
        <v>12838425.49833178</v>
      </c>
      <c r="Y16" s="135">
        <v>12376487.276930604</v>
      </c>
      <c r="Z16" s="135">
        <v>1310</v>
      </c>
      <c r="AA16" s="135">
        <v>3560071.5925000003</v>
      </c>
      <c r="AB16" s="135">
        <v>3065633.86</v>
      </c>
      <c r="AC16" s="135">
        <v>394340.74899999995</v>
      </c>
    </row>
    <row r="17" spans="1:29" ht="51" customHeight="1">
      <c r="A17" s="45" t="s">
        <v>602</v>
      </c>
      <c r="B17" s="135">
        <v>563817</v>
      </c>
      <c r="C17" s="135">
        <v>394053</v>
      </c>
      <c r="D17" s="135">
        <v>408128</v>
      </c>
      <c r="E17" s="135">
        <v>499188</v>
      </c>
      <c r="F17" s="135">
        <v>330499</v>
      </c>
      <c r="G17" s="135">
        <v>340440</v>
      </c>
      <c r="H17" s="135">
        <v>58793231.59856426</v>
      </c>
      <c r="I17" s="135">
        <v>47473326.68446535</v>
      </c>
      <c r="J17" s="135">
        <v>2704204.9535</v>
      </c>
      <c r="K17" s="135">
        <v>1073406.8324875</v>
      </c>
      <c r="L17" s="135">
        <v>1251985.0681107002</v>
      </c>
      <c r="M17" s="135">
        <v>51830971.9612539</v>
      </c>
      <c r="N17" s="135">
        <v>35076561.6656</v>
      </c>
      <c r="O17" s="135">
        <v>1198154.2665090025</v>
      </c>
      <c r="P17" s="135">
        <v>25055</v>
      </c>
      <c r="Q17" s="135">
        <v>546</v>
      </c>
      <c r="R17" s="135">
        <v>32375014.228305303</v>
      </c>
      <c r="S17" s="135">
        <v>1057390.6880832</v>
      </c>
      <c r="T17" s="135">
        <v>21083</v>
      </c>
      <c r="U17" s="135">
        <v>2731</v>
      </c>
      <c r="V17" s="135">
        <v>2272</v>
      </c>
      <c r="W17" s="135">
        <v>15827309.953999998</v>
      </c>
      <c r="X17" s="135">
        <v>4114463.3742788928</v>
      </c>
      <c r="Y17" s="135">
        <v>3441705.557909061</v>
      </c>
      <c r="Z17" s="135">
        <v>3203</v>
      </c>
      <c r="AA17" s="135">
        <v>2112046.6</v>
      </c>
      <c r="AB17" s="135">
        <v>366549.3584</v>
      </c>
      <c r="AC17" s="135">
        <v>69618.03</v>
      </c>
    </row>
    <row r="18" spans="1:29" ht="51" customHeight="1">
      <c r="A18" s="45" t="s">
        <v>603</v>
      </c>
      <c r="B18" s="135">
        <v>2774</v>
      </c>
      <c r="C18" s="135">
        <v>1635</v>
      </c>
      <c r="D18" s="135">
        <v>1939</v>
      </c>
      <c r="E18" s="135">
        <v>810</v>
      </c>
      <c r="F18" s="135">
        <v>428</v>
      </c>
      <c r="G18" s="135">
        <v>464</v>
      </c>
      <c r="H18" s="135">
        <v>7888450.9709522</v>
      </c>
      <c r="I18" s="135">
        <v>7429269.998776199</v>
      </c>
      <c r="J18" s="135">
        <v>2738190.677451</v>
      </c>
      <c r="K18" s="135">
        <v>183255.1</v>
      </c>
      <c r="L18" s="135">
        <v>359381.42000000004</v>
      </c>
      <c r="M18" s="135">
        <v>7749436.94</v>
      </c>
      <c r="N18" s="135">
        <v>4558930.040000001</v>
      </c>
      <c r="O18" s="135">
        <v>112960.0474</v>
      </c>
      <c r="P18" s="135">
        <v>294</v>
      </c>
      <c r="Q18" s="135">
        <v>89</v>
      </c>
      <c r="R18" s="135">
        <v>2469088.79</v>
      </c>
      <c r="S18" s="135">
        <v>223873.44</v>
      </c>
      <c r="T18" s="135">
        <v>228</v>
      </c>
      <c r="U18" s="135">
        <v>134</v>
      </c>
      <c r="V18" s="135">
        <v>74</v>
      </c>
      <c r="W18" s="135">
        <v>1401401.9500000002</v>
      </c>
      <c r="X18" s="135">
        <v>837851.7569040759</v>
      </c>
      <c r="Y18" s="135">
        <v>707995.4399543981</v>
      </c>
      <c r="Z18" s="135">
        <v>23</v>
      </c>
      <c r="AA18" s="135">
        <v>50542.9</v>
      </c>
      <c r="AB18" s="135">
        <v>58546.692899999995</v>
      </c>
      <c r="AC18" s="135">
        <v>407500.97000000003</v>
      </c>
    </row>
    <row r="19" spans="1:29" ht="51" customHeight="1">
      <c r="A19" s="45" t="s">
        <v>604</v>
      </c>
      <c r="B19" s="135">
        <v>3466</v>
      </c>
      <c r="C19" s="135">
        <v>2777</v>
      </c>
      <c r="D19" s="135">
        <v>3212</v>
      </c>
      <c r="E19" s="135">
        <v>412038.297</v>
      </c>
      <c r="F19" s="135">
        <v>321995.069</v>
      </c>
      <c r="G19" s="135">
        <v>322673.074</v>
      </c>
      <c r="H19" s="135">
        <v>11423722.399999999</v>
      </c>
      <c r="I19" s="135">
        <v>9433847.528801</v>
      </c>
      <c r="J19" s="135">
        <v>150299.84000000003</v>
      </c>
      <c r="K19" s="135">
        <v>645653.84</v>
      </c>
      <c r="L19" s="135">
        <v>903437.0016</v>
      </c>
      <c r="M19" s="135">
        <v>12930263.48</v>
      </c>
      <c r="N19" s="135">
        <v>9764319.7106</v>
      </c>
      <c r="O19" s="135">
        <v>256179.50639999998</v>
      </c>
      <c r="P19" s="135">
        <v>1005</v>
      </c>
      <c r="Q19" s="135">
        <v>12</v>
      </c>
      <c r="R19" s="135">
        <v>14038252.434100002</v>
      </c>
      <c r="S19" s="135">
        <v>163725.81</v>
      </c>
      <c r="T19" s="135">
        <v>659</v>
      </c>
      <c r="U19" s="135">
        <v>58</v>
      </c>
      <c r="V19" s="135">
        <v>47</v>
      </c>
      <c r="W19" s="135">
        <v>10353710.149999999</v>
      </c>
      <c r="X19" s="135">
        <v>1248083.6621723673</v>
      </c>
      <c r="Y19" s="135">
        <v>1195482.8521723673</v>
      </c>
      <c r="Z19" s="135">
        <v>189</v>
      </c>
      <c r="AA19" s="135">
        <v>834144.5094</v>
      </c>
      <c r="AB19" s="135">
        <v>151587.42</v>
      </c>
      <c r="AC19" s="135">
        <v>0</v>
      </c>
    </row>
    <row r="20" spans="1:29" ht="51" customHeight="1">
      <c r="A20" s="45" t="s">
        <v>28</v>
      </c>
      <c r="B20" s="135">
        <v>162481</v>
      </c>
      <c r="C20" s="135">
        <v>128883</v>
      </c>
      <c r="D20" s="135">
        <v>131751</v>
      </c>
      <c r="E20" s="135">
        <v>81680</v>
      </c>
      <c r="F20" s="135">
        <v>62836</v>
      </c>
      <c r="G20" s="135">
        <v>64139</v>
      </c>
      <c r="H20" s="135">
        <v>15732077.969999995</v>
      </c>
      <c r="I20" s="135">
        <v>14071715.853113497</v>
      </c>
      <c r="J20" s="135">
        <v>135464.46</v>
      </c>
      <c r="K20" s="135">
        <v>354887.36329999997</v>
      </c>
      <c r="L20" s="135">
        <v>562551.2999999999</v>
      </c>
      <c r="M20" s="135">
        <v>15489059.955686275</v>
      </c>
      <c r="N20" s="135">
        <v>10868320.0778</v>
      </c>
      <c r="O20" s="135">
        <v>306187.3619137276</v>
      </c>
      <c r="P20" s="135">
        <v>1815</v>
      </c>
      <c r="Q20" s="135">
        <v>78</v>
      </c>
      <c r="R20" s="135">
        <v>3030178.910521701</v>
      </c>
      <c r="S20" s="135">
        <v>197915.32999999996</v>
      </c>
      <c r="T20" s="135">
        <v>1381</v>
      </c>
      <c r="U20" s="135">
        <v>507</v>
      </c>
      <c r="V20" s="135">
        <v>457</v>
      </c>
      <c r="W20" s="135">
        <v>2254472.3499999996</v>
      </c>
      <c r="X20" s="135">
        <v>1330347.0476159917</v>
      </c>
      <c r="Y20" s="135">
        <v>1258430.3311867404</v>
      </c>
      <c r="Z20" s="135">
        <v>367</v>
      </c>
      <c r="AA20" s="135">
        <v>402271.05</v>
      </c>
      <c r="AB20" s="135">
        <v>64920.04</v>
      </c>
      <c r="AC20" s="135">
        <v>9863</v>
      </c>
    </row>
    <row r="21" spans="1:29" ht="51" customHeight="1">
      <c r="A21" s="45" t="s">
        <v>605</v>
      </c>
      <c r="B21" s="135">
        <v>162312</v>
      </c>
      <c r="C21" s="135">
        <v>128758</v>
      </c>
      <c r="D21" s="135">
        <v>131605</v>
      </c>
      <c r="E21" s="135">
        <v>79578</v>
      </c>
      <c r="F21" s="135">
        <v>61311</v>
      </c>
      <c r="G21" s="135">
        <v>62538</v>
      </c>
      <c r="H21" s="135">
        <v>14799526.079999996</v>
      </c>
      <c r="I21" s="135">
        <v>13233068.873113494</v>
      </c>
      <c r="J21" s="135">
        <v>134114.71</v>
      </c>
      <c r="K21" s="135">
        <v>288640.42000000004</v>
      </c>
      <c r="L21" s="135">
        <v>559226.74</v>
      </c>
      <c r="M21" s="135">
        <v>14475719.445686275</v>
      </c>
      <c r="N21" s="135">
        <v>10332626.5778</v>
      </c>
      <c r="O21" s="135">
        <v>286500.46711372765</v>
      </c>
      <c r="P21" s="135">
        <v>1540</v>
      </c>
      <c r="Q21" s="135">
        <v>63</v>
      </c>
      <c r="R21" s="135">
        <v>2667946.1305217007</v>
      </c>
      <c r="S21" s="135">
        <v>130359.03</v>
      </c>
      <c r="T21" s="135">
        <v>1078</v>
      </c>
      <c r="U21" s="135">
        <v>361</v>
      </c>
      <c r="V21" s="135">
        <v>326</v>
      </c>
      <c r="W21" s="135">
        <v>1885836.16</v>
      </c>
      <c r="X21" s="135">
        <v>1154371.5376159914</v>
      </c>
      <c r="Y21" s="135">
        <v>1114011.1211867405</v>
      </c>
      <c r="Z21" s="135">
        <v>322</v>
      </c>
      <c r="AA21" s="135">
        <v>389810.05</v>
      </c>
      <c r="AB21" s="135">
        <v>64920.04</v>
      </c>
      <c r="AC21" s="135">
        <v>9388</v>
      </c>
    </row>
    <row r="22" spans="1:29" ht="51" customHeight="1">
      <c r="A22" s="45" t="s">
        <v>606</v>
      </c>
      <c r="B22" s="135">
        <v>169</v>
      </c>
      <c r="C22" s="135">
        <v>125</v>
      </c>
      <c r="D22" s="135">
        <v>146</v>
      </c>
      <c r="E22" s="135">
        <v>2102</v>
      </c>
      <c r="F22" s="135">
        <v>1525</v>
      </c>
      <c r="G22" s="135">
        <v>1601</v>
      </c>
      <c r="H22" s="135">
        <v>932551.89</v>
      </c>
      <c r="I22" s="135">
        <v>838646.98</v>
      </c>
      <c r="J22" s="135">
        <v>1349.75</v>
      </c>
      <c r="K22" s="135">
        <v>66246.9433</v>
      </c>
      <c r="L22" s="135">
        <v>3324.56</v>
      </c>
      <c r="M22" s="135">
        <v>1013340.51</v>
      </c>
      <c r="N22" s="135">
        <v>535693.5</v>
      </c>
      <c r="O22" s="135">
        <v>19686.894800000002</v>
      </c>
      <c r="P22" s="135">
        <v>275</v>
      </c>
      <c r="Q22" s="135">
        <v>15</v>
      </c>
      <c r="R22" s="135">
        <v>362232.78</v>
      </c>
      <c r="S22" s="135">
        <v>67556.3</v>
      </c>
      <c r="T22" s="135">
        <v>303</v>
      </c>
      <c r="U22" s="135">
        <v>146</v>
      </c>
      <c r="V22" s="135">
        <v>131</v>
      </c>
      <c r="W22" s="135">
        <v>368636.19</v>
      </c>
      <c r="X22" s="135">
        <v>175975.51</v>
      </c>
      <c r="Y22" s="135">
        <v>144419.21</v>
      </c>
      <c r="Z22" s="135">
        <v>45</v>
      </c>
      <c r="AA22" s="135">
        <v>12461</v>
      </c>
      <c r="AB22" s="135">
        <v>0</v>
      </c>
      <c r="AC22" s="135">
        <v>475</v>
      </c>
    </row>
    <row r="23" spans="1:29" ht="51" customHeight="1">
      <c r="A23" s="45" t="s">
        <v>29</v>
      </c>
      <c r="B23" s="135">
        <v>3266592</v>
      </c>
      <c r="C23" s="135">
        <v>2534013</v>
      </c>
      <c r="D23" s="135">
        <v>2896656</v>
      </c>
      <c r="E23" s="135">
        <v>3071056</v>
      </c>
      <c r="F23" s="135">
        <v>2327793</v>
      </c>
      <c r="G23" s="135">
        <v>2619727</v>
      </c>
      <c r="H23" s="135">
        <v>498816945.0012414</v>
      </c>
      <c r="I23" s="135">
        <v>467339005.5715959</v>
      </c>
      <c r="J23" s="135">
        <v>6513.16</v>
      </c>
      <c r="K23" s="135">
        <v>29714470.00591785</v>
      </c>
      <c r="L23" s="135">
        <v>29913828.826970275</v>
      </c>
      <c r="M23" s="135">
        <v>437228987.5575939</v>
      </c>
      <c r="N23" s="135">
        <v>349632008.8099954</v>
      </c>
      <c r="O23" s="135">
        <v>7744431.66603545</v>
      </c>
      <c r="P23" s="135">
        <v>105741</v>
      </c>
      <c r="Q23" s="135">
        <v>23989</v>
      </c>
      <c r="R23" s="135">
        <v>309467048.69093025</v>
      </c>
      <c r="S23" s="135">
        <v>179531162.50155511</v>
      </c>
      <c r="T23" s="135">
        <v>83834</v>
      </c>
      <c r="U23" s="135">
        <v>44742</v>
      </c>
      <c r="V23" s="135">
        <v>26456</v>
      </c>
      <c r="W23" s="135">
        <v>296080914.3076577</v>
      </c>
      <c r="X23" s="135">
        <v>260429976.29387626</v>
      </c>
      <c r="Y23" s="135">
        <v>181595910.80660152</v>
      </c>
      <c r="Z23" s="135">
        <v>7244</v>
      </c>
      <c r="AA23" s="135">
        <v>25187278.810243607</v>
      </c>
      <c r="AB23" s="135">
        <v>195670.87</v>
      </c>
      <c r="AC23" s="135">
        <v>3004001.7800000003</v>
      </c>
    </row>
    <row r="24" spans="1:38" ht="51" customHeight="1">
      <c r="A24" s="45" t="s">
        <v>534</v>
      </c>
      <c r="B24" s="135">
        <v>2890726</v>
      </c>
      <c r="C24" s="135">
        <v>2259826</v>
      </c>
      <c r="D24" s="135">
        <v>2568825</v>
      </c>
      <c r="E24" s="135">
        <v>2700098</v>
      </c>
      <c r="F24" s="135">
        <v>2057496</v>
      </c>
      <c r="G24" s="135">
        <v>2297915</v>
      </c>
      <c r="H24" s="135">
        <v>488822228.3617463</v>
      </c>
      <c r="I24" s="135">
        <v>461495533.55159587</v>
      </c>
      <c r="J24" s="135">
        <v>4672.8</v>
      </c>
      <c r="K24" s="135">
        <v>29389238.200000346</v>
      </c>
      <c r="L24" s="135">
        <v>29547843.115630277</v>
      </c>
      <c r="M24" s="135">
        <v>427726415.1326089</v>
      </c>
      <c r="N24" s="135">
        <v>341295792.6199953</v>
      </c>
      <c r="O24" s="135">
        <v>7593220.797465588</v>
      </c>
      <c r="P24" s="135">
        <v>104756</v>
      </c>
      <c r="Q24" s="135">
        <v>23743</v>
      </c>
      <c r="R24" s="135">
        <v>299327130.8699322</v>
      </c>
      <c r="S24" s="135">
        <v>171958861.3342777</v>
      </c>
      <c r="T24" s="135">
        <v>83267</v>
      </c>
      <c r="U24" s="135">
        <v>44375</v>
      </c>
      <c r="V24" s="135">
        <v>26246</v>
      </c>
      <c r="W24" s="135">
        <v>293287707.26808006</v>
      </c>
      <c r="X24" s="135">
        <v>258410584.67422986</v>
      </c>
      <c r="Y24" s="135">
        <v>180072273.9637551</v>
      </c>
      <c r="Z24" s="135">
        <v>6898</v>
      </c>
      <c r="AA24" s="135">
        <v>24438707.16532391</v>
      </c>
      <c r="AB24" s="135">
        <v>195670.87</v>
      </c>
      <c r="AC24" s="135">
        <v>3003331.7800000003</v>
      </c>
      <c r="AD24" s="65"/>
      <c r="AE24" s="65"/>
      <c r="AF24" s="65"/>
      <c r="AG24" s="65"/>
      <c r="AH24" s="65"/>
      <c r="AI24" s="65"/>
      <c r="AJ24" s="65"/>
      <c r="AK24" s="65"/>
      <c r="AL24" s="65"/>
    </row>
    <row r="25" spans="1:38" ht="51" customHeight="1">
      <c r="A25" s="45" t="s">
        <v>535</v>
      </c>
      <c r="B25" s="135">
        <v>355237</v>
      </c>
      <c r="C25" s="135">
        <v>254956</v>
      </c>
      <c r="D25" s="135">
        <v>274232</v>
      </c>
      <c r="E25" s="135">
        <v>355237</v>
      </c>
      <c r="F25" s="135">
        <v>254956</v>
      </c>
      <c r="G25" s="135">
        <v>274232</v>
      </c>
      <c r="H25" s="135">
        <v>459139.06039</v>
      </c>
      <c r="I25" s="135">
        <v>301614.2</v>
      </c>
      <c r="J25" s="135">
        <v>0</v>
      </c>
      <c r="K25" s="135">
        <v>1.9758299999999989</v>
      </c>
      <c r="L25" s="135">
        <v>35.20494</v>
      </c>
      <c r="M25" s="135">
        <v>519456.52999999997</v>
      </c>
      <c r="N25" s="135">
        <v>458641.46</v>
      </c>
      <c r="O25" s="135">
        <v>9644.6892</v>
      </c>
      <c r="P25" s="135">
        <v>177</v>
      </c>
      <c r="Q25" s="135">
        <v>111</v>
      </c>
      <c r="R25" s="135">
        <v>4881589.2117293505</v>
      </c>
      <c r="S25" s="135">
        <v>4506929.441729349</v>
      </c>
      <c r="T25" s="135">
        <v>141</v>
      </c>
      <c r="U25" s="135">
        <v>114</v>
      </c>
      <c r="V25" s="135">
        <v>43</v>
      </c>
      <c r="W25" s="135">
        <v>744799.45</v>
      </c>
      <c r="X25" s="135">
        <v>596404.8338463394</v>
      </c>
      <c r="Y25" s="135">
        <v>219360.03284642083</v>
      </c>
      <c r="Z25" s="135">
        <v>21</v>
      </c>
      <c r="AA25" s="135">
        <v>143924.36554569998</v>
      </c>
      <c r="AB25" s="135">
        <v>0</v>
      </c>
      <c r="AC25" s="135">
        <v>0</v>
      </c>
      <c r="AD25" s="65"/>
      <c r="AE25" s="65"/>
      <c r="AF25" s="65"/>
      <c r="AG25" s="65"/>
      <c r="AH25" s="65"/>
      <c r="AI25" s="65"/>
      <c r="AJ25" s="65"/>
      <c r="AK25" s="65"/>
      <c r="AL25" s="65"/>
    </row>
    <row r="26" spans="1:39" s="66" customFormat="1" ht="51" customHeight="1">
      <c r="A26" s="45" t="s">
        <v>536</v>
      </c>
      <c r="B26" s="135">
        <v>13844</v>
      </c>
      <c r="C26" s="135">
        <v>13842</v>
      </c>
      <c r="D26" s="135">
        <v>47471</v>
      </c>
      <c r="E26" s="135">
        <v>13257</v>
      </c>
      <c r="F26" s="135">
        <v>13256</v>
      </c>
      <c r="G26" s="135">
        <v>45457</v>
      </c>
      <c r="H26" s="135">
        <v>5510414.439999995</v>
      </c>
      <c r="I26" s="135">
        <v>1653860.9999999967</v>
      </c>
      <c r="J26" s="135">
        <v>0</v>
      </c>
      <c r="K26" s="135">
        <v>2444</v>
      </c>
      <c r="L26" s="135">
        <v>1676.87</v>
      </c>
      <c r="M26" s="135">
        <v>5566589.729999995</v>
      </c>
      <c r="N26" s="135">
        <v>5434364.710000098</v>
      </c>
      <c r="O26" s="135">
        <v>73360.7</v>
      </c>
      <c r="P26" s="135">
        <v>82</v>
      </c>
      <c r="Q26" s="135">
        <v>20</v>
      </c>
      <c r="R26" s="135">
        <v>2956231.819691099</v>
      </c>
      <c r="S26" s="135">
        <v>2795992.3655481003</v>
      </c>
      <c r="T26" s="135">
        <v>84</v>
      </c>
      <c r="U26" s="135">
        <v>50</v>
      </c>
      <c r="V26" s="135">
        <v>40</v>
      </c>
      <c r="W26" s="135">
        <v>353131</v>
      </c>
      <c r="X26" s="135">
        <v>345928.7457999999</v>
      </c>
      <c r="Y26" s="135">
        <v>340023.07</v>
      </c>
      <c r="Z26" s="135">
        <v>3</v>
      </c>
      <c r="AA26" s="135">
        <v>0</v>
      </c>
      <c r="AB26" s="135">
        <v>0</v>
      </c>
      <c r="AC26" s="135">
        <v>0</v>
      </c>
      <c r="AD26" s="59"/>
      <c r="AE26" s="59"/>
      <c r="AF26" s="59"/>
      <c r="AG26" s="59"/>
      <c r="AH26" s="59"/>
      <c r="AI26" s="59"/>
      <c r="AJ26" s="59"/>
      <c r="AK26" s="59"/>
      <c r="AL26" s="59"/>
      <c r="AM26" s="59"/>
    </row>
    <row r="27" spans="1:38" ht="51" customHeight="1">
      <c r="A27" s="45" t="s">
        <v>537</v>
      </c>
      <c r="B27" s="135">
        <v>6785</v>
      </c>
      <c r="C27" s="135">
        <v>5389</v>
      </c>
      <c r="D27" s="135">
        <v>6128</v>
      </c>
      <c r="E27" s="135">
        <v>2464</v>
      </c>
      <c r="F27" s="135">
        <v>2085</v>
      </c>
      <c r="G27" s="135">
        <v>2123</v>
      </c>
      <c r="H27" s="135">
        <v>4025163.139104997</v>
      </c>
      <c r="I27" s="135">
        <v>3887996.8200000003</v>
      </c>
      <c r="J27" s="135">
        <v>1840.36</v>
      </c>
      <c r="K27" s="135">
        <v>322785.83008750004</v>
      </c>
      <c r="L27" s="135">
        <v>364273.63639999996</v>
      </c>
      <c r="M27" s="135">
        <v>3416526.1649849536</v>
      </c>
      <c r="N27" s="135">
        <v>2443210.019999998</v>
      </c>
      <c r="O27" s="135">
        <v>68205.47936986179</v>
      </c>
      <c r="P27" s="135">
        <v>726</v>
      </c>
      <c r="Q27" s="135">
        <v>115</v>
      </c>
      <c r="R27" s="135">
        <v>2302096.7895775996</v>
      </c>
      <c r="S27" s="135">
        <v>269379.36</v>
      </c>
      <c r="T27" s="135">
        <v>342</v>
      </c>
      <c r="U27" s="135">
        <v>203</v>
      </c>
      <c r="V27" s="135">
        <v>127</v>
      </c>
      <c r="W27" s="135">
        <v>1695276.5895776</v>
      </c>
      <c r="X27" s="135">
        <v>1077058.04</v>
      </c>
      <c r="Y27" s="135">
        <v>964253.74</v>
      </c>
      <c r="Z27" s="135">
        <v>322</v>
      </c>
      <c r="AA27" s="135">
        <v>604647.279374</v>
      </c>
      <c r="AB27" s="135">
        <v>0</v>
      </c>
      <c r="AC27" s="135">
        <v>670</v>
      </c>
      <c r="AD27" s="65"/>
      <c r="AE27" s="65"/>
      <c r="AF27" s="65"/>
      <c r="AG27" s="65"/>
      <c r="AH27" s="65"/>
      <c r="AI27" s="65"/>
      <c r="AJ27" s="65"/>
      <c r="AK27" s="65"/>
      <c r="AL27" s="65"/>
    </row>
    <row r="28" spans="1:38" ht="66" customHeight="1">
      <c r="A28" s="45" t="s">
        <v>30</v>
      </c>
      <c r="B28" s="135">
        <v>101</v>
      </c>
      <c r="C28" s="135">
        <v>79</v>
      </c>
      <c r="D28" s="135">
        <v>85</v>
      </c>
      <c r="E28" s="135">
        <v>123</v>
      </c>
      <c r="F28" s="135">
        <v>102</v>
      </c>
      <c r="G28" s="135">
        <v>107</v>
      </c>
      <c r="H28" s="135">
        <v>2528765.9810062</v>
      </c>
      <c r="I28" s="135">
        <v>2294619.95</v>
      </c>
      <c r="J28" s="135">
        <v>0</v>
      </c>
      <c r="K28" s="135">
        <v>-15267.6</v>
      </c>
      <c r="L28" s="135">
        <v>244.48</v>
      </c>
      <c r="M28" s="135">
        <v>3489886.69</v>
      </c>
      <c r="N28" s="135">
        <v>1424683.81</v>
      </c>
      <c r="O28" s="135">
        <v>8921.36</v>
      </c>
      <c r="P28" s="135">
        <v>12</v>
      </c>
      <c r="Q28" s="135">
        <v>2</v>
      </c>
      <c r="R28" s="135">
        <v>1112371.4175</v>
      </c>
      <c r="S28" s="135">
        <v>158911.1875</v>
      </c>
      <c r="T28" s="135">
        <v>6</v>
      </c>
      <c r="U28" s="135">
        <v>3</v>
      </c>
      <c r="V28" s="135">
        <v>2</v>
      </c>
      <c r="W28" s="135">
        <v>202700.61</v>
      </c>
      <c r="X28" s="135">
        <v>198813.88999999998</v>
      </c>
      <c r="Y28" s="135">
        <v>42347.49</v>
      </c>
      <c r="Z28" s="135">
        <v>4</v>
      </c>
      <c r="AA28" s="135">
        <v>4721.627560000001</v>
      </c>
      <c r="AB28" s="135">
        <v>0</v>
      </c>
      <c r="AC28" s="135">
        <v>0</v>
      </c>
      <c r="AD28" s="65"/>
      <c r="AE28" s="65"/>
      <c r="AF28" s="65"/>
      <c r="AG28" s="65"/>
      <c r="AH28" s="65"/>
      <c r="AI28" s="65"/>
      <c r="AJ28" s="65"/>
      <c r="AK28" s="65"/>
      <c r="AL28" s="65"/>
    </row>
    <row r="29" spans="1:38" ht="67.5" customHeight="1">
      <c r="A29" s="45" t="s">
        <v>31</v>
      </c>
      <c r="B29" s="135">
        <v>545</v>
      </c>
      <c r="C29" s="135">
        <v>504</v>
      </c>
      <c r="D29" s="135">
        <v>551</v>
      </c>
      <c r="E29" s="135">
        <v>365</v>
      </c>
      <c r="F29" s="135">
        <v>341</v>
      </c>
      <c r="G29" s="135">
        <v>372</v>
      </c>
      <c r="H29" s="135">
        <v>1188088.1310496</v>
      </c>
      <c r="I29" s="135">
        <v>1148886.5251850998</v>
      </c>
      <c r="J29" s="135">
        <v>0</v>
      </c>
      <c r="K29" s="135">
        <v>113823.30324999998</v>
      </c>
      <c r="L29" s="135">
        <v>6558.1776039999995</v>
      </c>
      <c r="M29" s="135">
        <v>1112956.2099999997</v>
      </c>
      <c r="N29" s="135">
        <v>768161.2100000001</v>
      </c>
      <c r="O29" s="135">
        <v>110</v>
      </c>
      <c r="P29" s="135">
        <v>3</v>
      </c>
      <c r="Q29" s="135">
        <v>0</v>
      </c>
      <c r="R29" s="135">
        <v>4501</v>
      </c>
      <c r="S29" s="135">
        <v>0</v>
      </c>
      <c r="T29" s="135">
        <v>0</v>
      </c>
      <c r="U29" s="135">
        <v>0</v>
      </c>
      <c r="V29" s="135">
        <v>0</v>
      </c>
      <c r="W29" s="135">
        <v>0</v>
      </c>
      <c r="X29" s="135">
        <v>0</v>
      </c>
      <c r="Y29" s="135">
        <v>0</v>
      </c>
      <c r="Z29" s="135">
        <v>2</v>
      </c>
      <c r="AA29" s="135">
        <v>13977.915</v>
      </c>
      <c r="AB29" s="135">
        <v>0</v>
      </c>
      <c r="AC29" s="135">
        <v>0</v>
      </c>
      <c r="AD29" s="65"/>
      <c r="AE29" s="65"/>
      <c r="AF29" s="65"/>
      <c r="AG29" s="65"/>
      <c r="AH29" s="65"/>
      <c r="AI29" s="65"/>
      <c r="AJ29" s="65"/>
      <c r="AK29" s="65"/>
      <c r="AL29" s="65"/>
    </row>
    <row r="30" spans="1:38" ht="51" customHeight="1">
      <c r="A30" s="45" t="s">
        <v>32</v>
      </c>
      <c r="B30" s="135">
        <v>108538</v>
      </c>
      <c r="C30" s="135">
        <v>90956</v>
      </c>
      <c r="D30" s="135">
        <v>93985</v>
      </c>
      <c r="E30" s="135">
        <v>86596</v>
      </c>
      <c r="F30" s="135">
        <v>65829</v>
      </c>
      <c r="G30" s="135">
        <v>66990</v>
      </c>
      <c r="H30" s="135">
        <v>32636192.677092794</v>
      </c>
      <c r="I30" s="135">
        <v>29162406.836595114</v>
      </c>
      <c r="J30" s="135">
        <v>3423959.69</v>
      </c>
      <c r="K30" s="135">
        <v>802059.82</v>
      </c>
      <c r="L30" s="135">
        <v>1017390.5107899999</v>
      </c>
      <c r="M30" s="135">
        <v>28960175.03516358</v>
      </c>
      <c r="N30" s="135">
        <v>21185971.280000016</v>
      </c>
      <c r="O30" s="135">
        <v>567568.3028024244</v>
      </c>
      <c r="P30" s="135">
        <v>2873</v>
      </c>
      <c r="Q30" s="135">
        <v>579</v>
      </c>
      <c r="R30" s="135">
        <v>9198359.495394787</v>
      </c>
      <c r="S30" s="135">
        <v>5504925.36133542</v>
      </c>
      <c r="T30" s="135">
        <v>1721</v>
      </c>
      <c r="U30" s="135">
        <v>887</v>
      </c>
      <c r="V30" s="135">
        <v>564</v>
      </c>
      <c r="W30" s="135">
        <v>6904069.0932354</v>
      </c>
      <c r="X30" s="135">
        <v>6070318.367115514</v>
      </c>
      <c r="Y30" s="135">
        <v>5000422.338970704</v>
      </c>
      <c r="Z30" s="135">
        <v>643</v>
      </c>
      <c r="AA30" s="135">
        <v>3537115.4569620006</v>
      </c>
      <c r="AB30" s="135">
        <v>18840.89</v>
      </c>
      <c r="AC30" s="135">
        <v>12989.92</v>
      </c>
      <c r="AD30" s="65"/>
      <c r="AE30" s="65"/>
      <c r="AF30" s="65"/>
      <c r="AG30" s="65"/>
      <c r="AH30" s="65"/>
      <c r="AI30" s="65"/>
      <c r="AJ30" s="65"/>
      <c r="AK30" s="65"/>
      <c r="AL30" s="65"/>
    </row>
    <row r="31" spans="1:38" ht="51" customHeight="1">
      <c r="A31" s="45" t="s">
        <v>33</v>
      </c>
      <c r="B31" s="135">
        <v>189</v>
      </c>
      <c r="C31" s="135">
        <v>134</v>
      </c>
      <c r="D31" s="135">
        <v>137</v>
      </c>
      <c r="E31" s="135">
        <v>22</v>
      </c>
      <c r="F31" s="135">
        <v>8</v>
      </c>
      <c r="G31" s="135">
        <v>11</v>
      </c>
      <c r="H31" s="135">
        <v>4665393.5749625</v>
      </c>
      <c r="I31" s="135">
        <v>3546502.43</v>
      </c>
      <c r="J31" s="135">
        <v>293620.7538375</v>
      </c>
      <c r="K31" s="135">
        <v>75058.4</v>
      </c>
      <c r="L31" s="135">
        <v>95342</v>
      </c>
      <c r="M31" s="135">
        <v>4503209.279999998</v>
      </c>
      <c r="N31" s="135">
        <v>2268131.65</v>
      </c>
      <c r="O31" s="135">
        <v>89695.49260000001</v>
      </c>
      <c r="P31" s="135">
        <v>77</v>
      </c>
      <c r="Q31" s="135">
        <v>4</v>
      </c>
      <c r="R31" s="135">
        <v>2075691.54</v>
      </c>
      <c r="S31" s="135">
        <v>9766.39</v>
      </c>
      <c r="T31" s="135">
        <v>79</v>
      </c>
      <c r="U31" s="135">
        <v>30</v>
      </c>
      <c r="V31" s="135">
        <v>29</v>
      </c>
      <c r="W31" s="135">
        <v>1778605.1700000002</v>
      </c>
      <c r="X31" s="135">
        <v>527146.33</v>
      </c>
      <c r="Y31" s="135">
        <v>527146.33</v>
      </c>
      <c r="Z31" s="135">
        <v>26</v>
      </c>
      <c r="AA31" s="135">
        <v>1936298.2267506998</v>
      </c>
      <c r="AB31" s="135">
        <v>90718.72</v>
      </c>
      <c r="AC31" s="135">
        <v>194524.81</v>
      </c>
      <c r="AD31" s="65"/>
      <c r="AE31" s="65"/>
      <c r="AF31" s="65"/>
      <c r="AG31" s="65"/>
      <c r="AH31" s="65"/>
      <c r="AI31" s="65"/>
      <c r="AJ31" s="65"/>
      <c r="AK31" s="65"/>
      <c r="AL31" s="65"/>
    </row>
    <row r="32" spans="1:38" ht="51" customHeight="1">
      <c r="A32" s="45" t="s">
        <v>34</v>
      </c>
      <c r="B32" s="135">
        <v>20119</v>
      </c>
      <c r="C32" s="135">
        <v>1876</v>
      </c>
      <c r="D32" s="135">
        <v>25139</v>
      </c>
      <c r="E32" s="135">
        <v>19841</v>
      </c>
      <c r="F32" s="135">
        <v>1647</v>
      </c>
      <c r="G32" s="135">
        <v>24778</v>
      </c>
      <c r="H32" s="135">
        <v>10384596.654799998</v>
      </c>
      <c r="I32" s="135">
        <v>8340946.804</v>
      </c>
      <c r="J32" s="135">
        <v>7654515.5408</v>
      </c>
      <c r="K32" s="135">
        <v>196708.9</v>
      </c>
      <c r="L32" s="135">
        <v>343066.817</v>
      </c>
      <c r="M32" s="135">
        <v>10739807.376043487</v>
      </c>
      <c r="N32" s="135">
        <v>8480048.67906442</v>
      </c>
      <c r="O32" s="135">
        <v>44963.39576197669</v>
      </c>
      <c r="P32" s="135">
        <v>102</v>
      </c>
      <c r="Q32" s="135">
        <v>6</v>
      </c>
      <c r="R32" s="135">
        <v>9837924.76</v>
      </c>
      <c r="S32" s="135">
        <v>29707.84</v>
      </c>
      <c r="T32" s="135">
        <v>70</v>
      </c>
      <c r="U32" s="135">
        <v>5</v>
      </c>
      <c r="V32" s="135">
        <v>0</v>
      </c>
      <c r="W32" s="135">
        <v>53257.36</v>
      </c>
      <c r="X32" s="135">
        <v>29707.84</v>
      </c>
      <c r="Y32" s="135">
        <v>0</v>
      </c>
      <c r="Z32" s="135">
        <v>7</v>
      </c>
      <c r="AA32" s="135">
        <v>1500</v>
      </c>
      <c r="AB32" s="135">
        <v>0</v>
      </c>
      <c r="AC32" s="135">
        <v>5749.35</v>
      </c>
      <c r="AD32" s="65"/>
      <c r="AE32" s="65"/>
      <c r="AF32" s="65"/>
      <c r="AG32" s="65"/>
      <c r="AH32" s="65"/>
      <c r="AI32" s="65"/>
      <c r="AJ32" s="65"/>
      <c r="AK32" s="65"/>
      <c r="AL32" s="65"/>
    </row>
    <row r="33" spans="1:38" ht="51" customHeight="1">
      <c r="A33" s="45" t="s">
        <v>35</v>
      </c>
      <c r="B33" s="135">
        <v>228812</v>
      </c>
      <c r="C33" s="135">
        <v>181774</v>
      </c>
      <c r="D33" s="135">
        <v>184269</v>
      </c>
      <c r="E33" s="135">
        <v>70405</v>
      </c>
      <c r="F33" s="135">
        <v>8991</v>
      </c>
      <c r="G33" s="135">
        <v>10349</v>
      </c>
      <c r="H33" s="135">
        <v>11882547.6638364</v>
      </c>
      <c r="I33" s="135">
        <v>11199415.09968127</v>
      </c>
      <c r="J33" s="135">
        <v>4651118.759629998</v>
      </c>
      <c r="K33" s="135">
        <v>592620.2604239</v>
      </c>
      <c r="L33" s="135">
        <v>236933.65999999997</v>
      </c>
      <c r="M33" s="135">
        <v>10066486.884632193</v>
      </c>
      <c r="N33" s="135">
        <v>7273931.379600004</v>
      </c>
      <c r="O33" s="135">
        <v>190751.18589823414</v>
      </c>
      <c r="P33" s="135">
        <v>362</v>
      </c>
      <c r="Q33" s="135">
        <v>68</v>
      </c>
      <c r="R33" s="135">
        <v>1780483.512852</v>
      </c>
      <c r="S33" s="135">
        <v>97273.26000000001</v>
      </c>
      <c r="T33" s="135">
        <v>432</v>
      </c>
      <c r="U33" s="135">
        <v>144</v>
      </c>
      <c r="V33" s="135">
        <v>59</v>
      </c>
      <c r="W33" s="135">
        <v>1764191.19</v>
      </c>
      <c r="X33" s="135">
        <v>526453.9048500765</v>
      </c>
      <c r="Y33" s="135">
        <v>432780.89727494447</v>
      </c>
      <c r="Z33" s="135">
        <v>323</v>
      </c>
      <c r="AA33" s="135">
        <v>1190076.4266082</v>
      </c>
      <c r="AB33" s="135">
        <v>1551424.98</v>
      </c>
      <c r="AC33" s="135">
        <v>949842.1599999998</v>
      </c>
      <c r="AD33" s="65"/>
      <c r="AE33" s="65"/>
      <c r="AF33" s="65"/>
      <c r="AG33" s="65"/>
      <c r="AH33" s="65"/>
      <c r="AI33" s="65"/>
      <c r="AJ33" s="65"/>
      <c r="AK33" s="65"/>
      <c r="AL33" s="65"/>
    </row>
    <row r="34" spans="1:38" ht="51" customHeight="1">
      <c r="A34" s="45" t="s">
        <v>36</v>
      </c>
      <c r="B34" s="135">
        <v>163</v>
      </c>
      <c r="C34" s="135">
        <v>109</v>
      </c>
      <c r="D34" s="135">
        <v>112</v>
      </c>
      <c r="E34" s="135">
        <v>163</v>
      </c>
      <c r="F34" s="135">
        <v>109</v>
      </c>
      <c r="G34" s="135">
        <v>112</v>
      </c>
      <c r="H34" s="135">
        <v>2423.21</v>
      </c>
      <c r="I34" s="135">
        <v>2348.4</v>
      </c>
      <c r="J34" s="135">
        <v>0</v>
      </c>
      <c r="K34" s="135">
        <v>72.6</v>
      </c>
      <c r="L34" s="135">
        <v>0</v>
      </c>
      <c r="M34" s="135">
        <v>2221.74</v>
      </c>
      <c r="N34" s="135">
        <v>1993.67</v>
      </c>
      <c r="O34" s="135">
        <v>44.39</v>
      </c>
      <c r="P34" s="135">
        <v>0</v>
      </c>
      <c r="Q34" s="135">
        <v>0</v>
      </c>
      <c r="R34" s="135">
        <v>0</v>
      </c>
      <c r="S34" s="135">
        <v>0</v>
      </c>
      <c r="T34" s="135">
        <v>0</v>
      </c>
      <c r="U34" s="135">
        <v>0</v>
      </c>
      <c r="V34" s="135">
        <v>0</v>
      </c>
      <c r="W34" s="135">
        <v>0</v>
      </c>
      <c r="X34" s="135">
        <v>0</v>
      </c>
      <c r="Y34" s="135">
        <v>0</v>
      </c>
      <c r="Z34" s="135">
        <v>0</v>
      </c>
      <c r="AA34" s="135">
        <v>0</v>
      </c>
      <c r="AB34" s="135">
        <v>0</v>
      </c>
      <c r="AC34" s="135">
        <v>0</v>
      </c>
      <c r="AD34" s="65"/>
      <c r="AE34" s="65"/>
      <c r="AF34" s="65"/>
      <c r="AG34" s="65"/>
      <c r="AH34" s="65"/>
      <c r="AI34" s="65"/>
      <c r="AJ34" s="65"/>
      <c r="AK34" s="65"/>
      <c r="AL34" s="65"/>
    </row>
    <row r="35" spans="1:38" ht="51" customHeight="1">
      <c r="A35" s="45" t="s">
        <v>37</v>
      </c>
      <c r="B35" s="135">
        <v>270654</v>
      </c>
      <c r="C35" s="135">
        <v>199170</v>
      </c>
      <c r="D35" s="135">
        <v>447573</v>
      </c>
      <c r="E35" s="135">
        <v>897631</v>
      </c>
      <c r="F35" s="135">
        <v>558879</v>
      </c>
      <c r="G35" s="135">
        <v>1292471</v>
      </c>
      <c r="H35" s="135">
        <v>16140280.030410795</v>
      </c>
      <c r="I35" s="135">
        <v>7720312.508218</v>
      </c>
      <c r="J35" s="135">
        <v>371655.1355</v>
      </c>
      <c r="K35" s="135">
        <v>296912.9705019</v>
      </c>
      <c r="L35" s="135">
        <v>486869.3269228</v>
      </c>
      <c r="M35" s="135">
        <v>15081015.369637193</v>
      </c>
      <c r="N35" s="135">
        <v>13403291.074041115</v>
      </c>
      <c r="O35" s="135">
        <v>283921.94064195914</v>
      </c>
      <c r="P35" s="135">
        <v>10006</v>
      </c>
      <c r="Q35" s="135">
        <v>1039</v>
      </c>
      <c r="R35" s="135">
        <v>4917588.095153136</v>
      </c>
      <c r="S35" s="135">
        <v>587644.4284942999</v>
      </c>
      <c r="T35" s="135">
        <v>8275</v>
      </c>
      <c r="U35" s="135">
        <v>2906</v>
      </c>
      <c r="V35" s="135">
        <v>2010</v>
      </c>
      <c r="W35" s="135">
        <v>4341630.2952521015</v>
      </c>
      <c r="X35" s="135">
        <v>2008551.8474195274</v>
      </c>
      <c r="Y35" s="135">
        <v>1555656.600606945</v>
      </c>
      <c r="Z35" s="135">
        <v>925</v>
      </c>
      <c r="AA35" s="135">
        <v>415649.4963569999</v>
      </c>
      <c r="AB35" s="135">
        <v>6778.04</v>
      </c>
      <c r="AC35" s="135">
        <v>24541.59</v>
      </c>
      <c r="AD35" s="65"/>
      <c r="AE35" s="65"/>
      <c r="AF35" s="65"/>
      <c r="AG35" s="65"/>
      <c r="AH35" s="65"/>
      <c r="AI35" s="65"/>
      <c r="AJ35" s="65"/>
      <c r="AK35" s="65"/>
      <c r="AL35" s="65"/>
    </row>
    <row r="36" spans="1:29" ht="51" customHeight="1">
      <c r="A36" s="42" t="s">
        <v>38</v>
      </c>
      <c r="B36" s="135">
        <v>5743399</v>
      </c>
      <c r="C36" s="135">
        <v>4412545</v>
      </c>
      <c r="D36" s="135">
        <v>5343548</v>
      </c>
      <c r="E36" s="135">
        <v>11074456.297</v>
      </c>
      <c r="F36" s="135">
        <v>6709110.069</v>
      </c>
      <c r="G36" s="135">
        <v>8623028.074000001</v>
      </c>
      <c r="H36" s="135">
        <v>1303888852.7709887</v>
      </c>
      <c r="I36" s="135">
        <v>1188727636.554851</v>
      </c>
      <c r="J36" s="135">
        <v>32125945.6473283</v>
      </c>
      <c r="K36" s="135">
        <v>48344141.78955196</v>
      </c>
      <c r="L36" s="135">
        <v>48455325.294452876</v>
      </c>
      <c r="M36" s="135">
        <v>1183194815.5029209</v>
      </c>
      <c r="N36" s="135">
        <v>848600906.6352271</v>
      </c>
      <c r="O36" s="135">
        <v>21819154.64240807</v>
      </c>
      <c r="P36" s="135">
        <v>884307</v>
      </c>
      <c r="Q36" s="135">
        <v>71501</v>
      </c>
      <c r="R36" s="135">
        <v>763994419.4545594</v>
      </c>
      <c r="S36" s="135">
        <v>206973168.2782148</v>
      </c>
      <c r="T36" s="135">
        <v>827007</v>
      </c>
      <c r="U36" s="135">
        <v>232283</v>
      </c>
      <c r="V36" s="135">
        <v>161390</v>
      </c>
      <c r="W36" s="135">
        <v>643363836.1268184</v>
      </c>
      <c r="X36" s="135">
        <v>404816513.0110213</v>
      </c>
      <c r="Y36" s="135">
        <v>310168778.41218877</v>
      </c>
      <c r="Z36" s="135">
        <v>53787</v>
      </c>
      <c r="AA36" s="135">
        <v>60014652.8661152</v>
      </c>
      <c r="AB36" s="135">
        <v>5958240.67</v>
      </c>
      <c r="AC36" s="135">
        <v>41948088.857</v>
      </c>
    </row>
  </sheetData>
  <sheetProtection/>
  <mergeCells count="28">
    <mergeCell ref="A1:AC3"/>
    <mergeCell ref="D5:D6"/>
    <mergeCell ref="W5:Y5"/>
    <mergeCell ref="J5:J6"/>
    <mergeCell ref="H4:J4"/>
    <mergeCell ref="AB4:AB6"/>
    <mergeCell ref="Z5:Z6"/>
    <mergeCell ref="I5:I6"/>
    <mergeCell ref="Z4:AA4"/>
    <mergeCell ref="AC4:AC6"/>
    <mergeCell ref="H5:H6"/>
    <mergeCell ref="R5:S5"/>
    <mergeCell ref="T4:Y4"/>
    <mergeCell ref="M4:N4"/>
    <mergeCell ref="O4:O6"/>
    <mergeCell ref="N5:N6"/>
    <mergeCell ref="M5:M6"/>
    <mergeCell ref="T5:V5"/>
    <mergeCell ref="E4:G4"/>
    <mergeCell ref="AA5:AA6"/>
    <mergeCell ref="A4:A6"/>
    <mergeCell ref="P4:S4"/>
    <mergeCell ref="K4:L5"/>
    <mergeCell ref="G5:G6"/>
    <mergeCell ref="B4:D4"/>
    <mergeCell ref="E5:F5"/>
    <mergeCell ref="P5:Q5"/>
    <mergeCell ref="B5:C5"/>
  </mergeCells>
  <printOptions/>
  <pageMargins left="0.1968503937007874" right="0.1968503937007874" top="0.4330708661417323" bottom="0.5118110236220472" header="0.1968503937007874" footer="0.2362204724409449"/>
  <pageSetup fitToHeight="3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Kontrax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Administrator1</dc:creator>
  <cp:keywords/>
  <dc:description/>
  <cp:lastModifiedBy>m.stoyanov</cp:lastModifiedBy>
  <cp:lastPrinted>2017-12-20T13:17:05Z</cp:lastPrinted>
  <dcterms:created xsi:type="dcterms:W3CDTF">2002-03-05T12:07:18Z</dcterms:created>
  <dcterms:modified xsi:type="dcterms:W3CDTF">2018-01-02T13:53:56Z</dcterms:modified>
  <cp:category/>
  <cp:version/>
  <cp:contentType/>
  <cp:contentStatus/>
</cp:coreProperties>
</file>