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drawings/drawing8.xml" ContentType="application/vnd.openxmlformats-officedocument.drawingml.chartshapes+xml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7.xml" ContentType="application/vnd.openxmlformats-officedocument.drawingml.chart+xml"/>
  <Override PartName="/xl/drawings/drawing11.xml" ContentType="application/vnd.openxmlformats-officedocument.drawingml.chartshapes+xml"/>
  <Override PartName="/xl/charts/chart8.xml" ContentType="application/vnd.openxmlformats-officedocument.drawingml.chart+xml"/>
  <Override PartName="/xl/drawings/drawing1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CNFS01\redirection$\k.dashev\Documents\Prehvarleni_DPF\DPF_2017\UPF_PPF_DPF_2017\UPF_PPF_DPF_Q3_2017\"/>
    </mc:Choice>
  </mc:AlternateContent>
  <bookViews>
    <workbookView xWindow="240" yWindow="90" windowWidth="19710" windowHeight="5070" tabRatio="858" firstSheet="2" activeTab="2"/>
  </bookViews>
  <sheets>
    <sheet name="6" sheetId="10" state="veryHidden" r:id="rId1"/>
    <sheet name="3" sheetId="9" state="veryHidden" r:id="rId2"/>
    <sheet name="ДПФ - ІII-то тримесечие 2017 г." sheetId="7" r:id="rId3"/>
    <sheet name="ДПФ - деветмесечие 2017" sheetId="11" r:id="rId4"/>
  </sheets>
  <definedNames>
    <definedName name="_xlnm.Print_Area" localSheetId="1">'3'!$A$1:$X$38</definedName>
    <definedName name="_xlnm.Print_Area" localSheetId="0">'6'!$A$1:$X$38</definedName>
    <definedName name="_xlnm.Print_Area" localSheetId="3">'ДПФ - деветмесечие 2017'!$A$1:$Y$38</definedName>
    <definedName name="_xlnm.Print_Area" localSheetId="2">'ДПФ - ІII-то тримесечие 2017 г.'!$A$1:$Y$38</definedName>
    <definedName name="_xlnm.Print_Titles" localSheetId="1">'3'!$A:$B</definedName>
    <definedName name="_xlnm.Print_Titles" localSheetId="0">'6'!$A:$B</definedName>
    <definedName name="_xlnm.Print_Titles" localSheetId="3">'ДПФ - деветмесечие 2017'!$A:$B</definedName>
    <definedName name="_xlnm.Print_Titles" localSheetId="2">'ДПФ - ІII-то тримесечие 2017 г.'!$A:$B</definedName>
  </definedNames>
  <calcPr calcId="162913"/>
</workbook>
</file>

<file path=xl/calcChain.xml><?xml version="1.0" encoding="utf-8"?>
<calcChain xmlns="http://schemas.openxmlformats.org/spreadsheetml/2006/main">
  <c r="C16" i="7" l="1"/>
  <c r="D16" i="11"/>
  <c r="F16" i="11"/>
  <c r="H16" i="11"/>
  <c r="J16" i="11"/>
  <c r="L16" i="11"/>
  <c r="N16" i="11"/>
  <c r="P16" i="11"/>
  <c r="R16" i="11"/>
  <c r="T16" i="11"/>
  <c r="C16" i="11"/>
  <c r="E16" i="11"/>
  <c r="G16" i="11"/>
  <c r="I16" i="11"/>
  <c r="K16" i="11"/>
  <c r="M16" i="11"/>
  <c r="O16" i="11"/>
  <c r="Q16" i="11"/>
  <c r="S16" i="11"/>
  <c r="P16" i="7"/>
  <c r="T16" i="7"/>
  <c r="R16" i="7"/>
  <c r="N16" i="7"/>
  <c r="L16" i="7"/>
  <c r="J16" i="7"/>
  <c r="H16" i="7"/>
  <c r="F16" i="7"/>
  <c r="D16" i="7"/>
  <c r="V16" i="7" s="1"/>
  <c r="S16" i="7"/>
  <c r="Q16" i="7"/>
  <c r="O16" i="7"/>
  <c r="M16" i="7"/>
  <c r="K16" i="7"/>
  <c r="I16" i="7"/>
  <c r="G16" i="7"/>
  <c r="E16" i="7"/>
  <c r="U16" i="7" s="1"/>
  <c r="U8" i="10"/>
  <c r="V8" i="10"/>
  <c r="U9" i="10"/>
  <c r="V9" i="10"/>
  <c r="U10" i="10"/>
  <c r="V10" i="10"/>
  <c r="U11" i="10"/>
  <c r="V11" i="10"/>
  <c r="U12" i="10"/>
  <c r="V12" i="10"/>
  <c r="U13" i="10"/>
  <c r="V13" i="10"/>
  <c r="U14" i="10"/>
  <c r="V14" i="10"/>
  <c r="U15" i="10"/>
  <c r="V15" i="10"/>
  <c r="U16" i="10"/>
  <c r="V16" i="10"/>
  <c r="C17" i="10"/>
  <c r="W8" i="10"/>
  <c r="D17" i="10"/>
  <c r="X8" i="10"/>
  <c r="E17" i="10"/>
  <c r="W9" i="10"/>
  <c r="F17" i="10"/>
  <c r="X9" i="10"/>
  <c r="G17" i="10"/>
  <c r="W10" i="10"/>
  <c r="H17" i="10"/>
  <c r="X10" i="10"/>
  <c r="I17" i="10"/>
  <c r="W11" i="10"/>
  <c r="J17" i="10"/>
  <c r="X11" i="10"/>
  <c r="K17" i="10"/>
  <c r="W12" i="10"/>
  <c r="L17" i="10"/>
  <c r="X12" i="10"/>
  <c r="M17" i="10"/>
  <c r="W13" i="10"/>
  <c r="N17" i="10"/>
  <c r="X13" i="10"/>
  <c r="O17" i="10"/>
  <c r="W14" i="10"/>
  <c r="P17" i="10"/>
  <c r="X14" i="10"/>
  <c r="Q17" i="10"/>
  <c r="W15" i="10"/>
  <c r="R17" i="10"/>
  <c r="X15" i="10"/>
  <c r="S17" i="10"/>
  <c r="W16" i="10"/>
  <c r="T17" i="10"/>
  <c r="X16" i="10"/>
  <c r="U17" i="10"/>
  <c r="V17" i="10"/>
  <c r="U8" i="9"/>
  <c r="V8" i="9"/>
  <c r="U9" i="9"/>
  <c r="V9" i="9"/>
  <c r="U10" i="9"/>
  <c r="V10" i="9"/>
  <c r="U11" i="9"/>
  <c r="V11" i="9"/>
  <c r="U12" i="9"/>
  <c r="V12" i="9"/>
  <c r="U13" i="9"/>
  <c r="V13" i="9"/>
  <c r="U14" i="9"/>
  <c r="V14" i="9"/>
  <c r="U15" i="9"/>
  <c r="V15" i="9"/>
  <c r="U16" i="9"/>
  <c r="V16" i="9"/>
  <c r="C17" i="9"/>
  <c r="W8" i="9"/>
  <c r="D17" i="9"/>
  <c r="X8" i="9"/>
  <c r="E17" i="9"/>
  <c r="W9" i="9"/>
  <c r="F17" i="9"/>
  <c r="X9" i="9"/>
  <c r="G17" i="9"/>
  <c r="W10" i="9"/>
  <c r="H17" i="9"/>
  <c r="X10" i="9"/>
  <c r="I17" i="9"/>
  <c r="W11" i="9"/>
  <c r="J17" i="9"/>
  <c r="X11" i="9"/>
  <c r="K17" i="9"/>
  <c r="W12" i="9"/>
  <c r="L17" i="9"/>
  <c r="X12" i="9"/>
  <c r="M17" i="9"/>
  <c r="W13" i="9"/>
  <c r="N17" i="9"/>
  <c r="X13" i="9"/>
  <c r="O17" i="9"/>
  <c r="W14" i="9"/>
  <c r="P17" i="9"/>
  <c r="X14" i="9"/>
  <c r="Q17" i="9"/>
  <c r="W15" i="9"/>
  <c r="R17" i="9"/>
  <c r="X15" i="9"/>
  <c r="S17" i="9"/>
  <c r="W16" i="9"/>
  <c r="T17" i="9"/>
  <c r="X16" i="9"/>
  <c r="U17" i="9"/>
  <c r="V17" i="9"/>
  <c r="U16" i="11" l="1"/>
  <c r="V16" i="11"/>
</calcChain>
</file>

<file path=xl/sharedStrings.xml><?xml version="1.0" encoding="utf-8"?>
<sst xmlns="http://schemas.openxmlformats.org/spreadsheetml/2006/main" count="192" uniqueCount="30">
  <si>
    <t>Общо</t>
  </si>
  <si>
    <t>средства /лв./</t>
  </si>
  <si>
    <t>Нетна разлика</t>
  </si>
  <si>
    <t xml:space="preserve">ДПФ "Доверие" </t>
  </si>
  <si>
    <t xml:space="preserve">ДПФ "Съгласие" </t>
  </si>
  <si>
    <t xml:space="preserve">ДПФ "ДСК-Родина" </t>
  </si>
  <si>
    <t xml:space="preserve">ДПФ "Алианц България" </t>
  </si>
  <si>
    <t xml:space="preserve">"Ай Ен Джи ДПФ" </t>
  </si>
  <si>
    <t>ДПФ "ЦКБ - Сила"</t>
  </si>
  <si>
    <t>ДПФ "Лукойл-Гарант България"</t>
  </si>
  <si>
    <t xml:space="preserve">"ДЗИ ДПФ" </t>
  </si>
  <si>
    <t>ДПФ "Лукойл-Гарант"</t>
  </si>
  <si>
    <t>Фонд, от който се прехвърлят средства</t>
  </si>
  <si>
    <t>Фонд, в който постъпват средства от индивидуалните партиди</t>
  </si>
  <si>
    <t>Сключени договори и допълнителни споразумения и прехвърлени средства от индивидуалните партиди</t>
  </si>
  <si>
    <t>брой лица</t>
  </si>
  <si>
    <t>брой    лица</t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</si>
  <si>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доброволен пенсионен фонд</t>
    </r>
    <r>
      <rPr>
        <sz val="14"/>
        <rFont val="Times New Roman"/>
        <family val="1"/>
      </rPr>
      <t xml:space="preserve">, подали заявление през периода 01.01.2007 г. - 31.03.2007 г. </t>
    </r>
  </si>
  <si>
    <t>и за размера на прехвърлените средства от 15.03.2007г. до 15.05.2007 г.</t>
  </si>
  <si>
    <t>ДПФ "Топлина"</t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</si>
  <si>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доброволен пенсионен фонд</t>
    </r>
    <r>
      <rPr>
        <sz val="14"/>
        <rFont val="Times New Roman"/>
        <family val="1"/>
      </rPr>
      <t xml:space="preserve">, подали заявление през периода 01.04.2007 г. - 30.06.2007 г. </t>
    </r>
  </si>
  <si>
    <t>и за размера на прехвърлените средства от 15.06.2007г. до 15.08.2007 г.</t>
  </si>
  <si>
    <t xml:space="preserve">"ДПФ - Бъдеще" </t>
  </si>
  <si>
    <t xml:space="preserve">"ДПФ-Бъдеще" </t>
  </si>
  <si>
    <t>ДПФ "Пенсионно-осигурителен институт"</t>
  </si>
  <si>
    <t>и за размера на прехвърлените средства.</t>
  </si>
  <si>
    <t xml:space="preserve">"Ен Ен ДПФ" </t>
  </si>
  <si>
    <t>Справка за броя на лицата, променили участието си в доброволен пенсионен фонд, подали заявление през периода 01.07.2017 г. - 30.09.2017 г.</t>
  </si>
  <si>
    <t>и за размера на прехвърлените средства от 15.09.2017 г. до 15.11.2017 г.</t>
  </si>
  <si>
    <t>Справка за броя на лицата, променили участието си в доброволен пенсионен фонд, подали заявление през периода 01.01.2017 г. - 30.09.2017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</si>
</sst>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55"/>
      <name val="Times New Roman"/>
      <family val="1"/>
      <charset val="204"/>
    </font>
    <font>
      <b/>
      <i/>
      <sz val="12"/>
      <color indexed="55"/>
      <name val="Times New Roman"/>
      <family val="1"/>
      <charset val="204"/>
    </font>
    <font>
      <sz val="9"/>
      <name val="Times New Roman"/>
      <family val="1"/>
    </font>
    <font>
      <b/>
      <sz val="12"/>
      <name val="Times New Roman"/>
      <family val="1"/>
    </font>
    <font>
      <b/>
      <i/>
      <sz val="12"/>
      <name val="Times New Roman"/>
      <family val="1"/>
    </font>
    <font>
      <sz val="14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lightUp">
        <bgColor indexed="22"/>
      </patternFill>
    </fill>
    <fill>
      <patternFill patternType="solid">
        <fgColor indexed="65"/>
        <bgColor indexed="64"/>
      </patternFill>
    </fill>
    <fill>
      <patternFill patternType="lightUp">
        <bgColor theme="9" tint="0.7999816888943144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3" fillId="0" borderId="0" xfId="0" applyFont="1" applyBorder="1"/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0" fontId="3" fillId="0" borderId="0" xfId="0" applyFont="1" applyBorder="1" applyAlignment="1">
      <alignment horizontal="center"/>
    </xf>
    <xf numFmtId="3" fontId="1" fillId="2" borderId="1" xfId="0" applyNumberFormat="1" applyFont="1" applyFill="1" applyBorder="1"/>
    <xf numFmtId="3" fontId="1" fillId="0" borderId="1" xfId="0" applyNumberFormat="1" applyFont="1" applyBorder="1"/>
    <xf numFmtId="0" fontId="1" fillId="0" borderId="2" xfId="0" applyFont="1" applyBorder="1" applyAlignment="1">
      <alignment vertical="center" wrapText="1"/>
    </xf>
    <xf numFmtId="3" fontId="1" fillId="0" borderId="2" xfId="0" applyNumberFormat="1" applyFont="1" applyBorder="1"/>
    <xf numFmtId="3" fontId="1" fillId="2" borderId="2" xfId="0" applyNumberFormat="1" applyFont="1" applyFill="1" applyBorder="1"/>
    <xf numFmtId="3" fontId="2" fillId="0" borderId="0" xfId="0" applyNumberFormat="1" applyFont="1" applyFill="1"/>
    <xf numFmtId="3" fontId="1" fillId="0" borderId="0" xfId="0" applyNumberFormat="1" applyFont="1"/>
    <xf numFmtId="3" fontId="4" fillId="0" borderId="0" xfId="0" applyNumberFormat="1" applyFont="1" applyFill="1" applyBorder="1"/>
    <xf numFmtId="0" fontId="1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3" fontId="7" fillId="0" borderId="1" xfId="0" applyNumberFormat="1" applyFont="1" applyFill="1" applyBorder="1"/>
    <xf numFmtId="3" fontId="7" fillId="0" borderId="2" xfId="0" applyNumberFormat="1" applyFont="1" applyFill="1" applyBorder="1"/>
    <xf numFmtId="3" fontId="6" fillId="0" borderId="1" xfId="0" applyNumberFormat="1" applyFont="1" applyBorder="1"/>
    <xf numFmtId="3" fontId="6" fillId="0" borderId="2" xfId="0" applyNumberFormat="1" applyFont="1" applyBorder="1"/>
    <xf numFmtId="0" fontId="10" fillId="0" borderId="0" xfId="0" applyFont="1"/>
    <xf numFmtId="0" fontId="2" fillId="0" borderId="1" xfId="0" applyFont="1" applyBorder="1" applyAlignment="1">
      <alignment horizontal="center" vertical="center" wrapText="1"/>
    </xf>
    <xf numFmtId="3" fontId="1" fillId="0" borderId="1" xfId="0" applyNumberFormat="1" applyFont="1" applyFill="1" applyBorder="1"/>
    <xf numFmtId="0" fontId="1" fillId="0" borderId="0" xfId="0" applyFont="1" applyBorder="1"/>
    <xf numFmtId="3" fontId="1" fillId="0" borderId="3" xfId="0" applyNumberFormat="1" applyFont="1" applyBorder="1"/>
    <xf numFmtId="3" fontId="1" fillId="2" borderId="3" xfId="0" applyNumberFormat="1" applyFont="1" applyFill="1" applyBorder="1"/>
    <xf numFmtId="3" fontId="7" fillId="0" borderId="3" xfId="0" applyNumberFormat="1" applyFont="1" applyFill="1" applyBorder="1"/>
    <xf numFmtId="3" fontId="6" fillId="0" borderId="3" xfId="0" applyNumberFormat="1" applyFont="1" applyBorder="1"/>
    <xf numFmtId="0" fontId="1" fillId="0" borderId="4" xfId="0" applyFont="1" applyBorder="1" applyAlignment="1">
      <alignment vertical="center"/>
    </xf>
    <xf numFmtId="0" fontId="1" fillId="0" borderId="4" xfId="0" applyFont="1" applyBorder="1" applyAlignment="1">
      <alignment vertical="center" wrapText="1"/>
    </xf>
    <xf numFmtId="0" fontId="1" fillId="0" borderId="4" xfId="0" applyFont="1" applyFill="1" applyBorder="1" applyAlignment="1">
      <alignment vertical="center"/>
    </xf>
    <xf numFmtId="0" fontId="1" fillId="0" borderId="5" xfId="0" applyFont="1" applyBorder="1" applyAlignment="1">
      <alignment vertical="center" wrapText="1"/>
    </xf>
    <xf numFmtId="3" fontId="1" fillId="0" borderId="2" xfId="0" applyNumberFormat="1" applyFont="1" applyFill="1" applyBorder="1"/>
    <xf numFmtId="0" fontId="1" fillId="3" borderId="0" xfId="0" applyFont="1" applyFill="1"/>
    <xf numFmtId="0" fontId="2" fillId="3" borderId="0" xfId="0" applyFont="1" applyFill="1"/>
    <xf numFmtId="0" fontId="1" fillId="3" borderId="1" xfId="0" applyFont="1" applyFill="1" applyBorder="1" applyAlignment="1">
      <alignment horizontal="center" vertical="center" wrapText="1"/>
    </xf>
    <xf numFmtId="0" fontId="3" fillId="3" borderId="0" xfId="0" applyFont="1" applyFill="1" applyBorder="1"/>
    <xf numFmtId="0" fontId="7" fillId="3" borderId="1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wrapText="1"/>
    </xf>
    <xf numFmtId="0" fontId="1" fillId="3" borderId="0" xfId="0" applyFont="1" applyFill="1" applyAlignment="1">
      <alignment wrapText="1"/>
    </xf>
    <xf numFmtId="0" fontId="2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/>
    </xf>
    <xf numFmtId="0" fontId="1" fillId="3" borderId="0" xfId="0" applyFont="1" applyFill="1" applyAlignment="1">
      <alignment horizontal="center"/>
    </xf>
    <xf numFmtId="0" fontId="1" fillId="3" borderId="4" xfId="0" applyFont="1" applyFill="1" applyBorder="1" applyAlignment="1">
      <alignment vertical="center"/>
    </xf>
    <xf numFmtId="3" fontId="7" fillId="3" borderId="1" xfId="0" applyNumberFormat="1" applyFont="1" applyFill="1" applyBorder="1"/>
    <xf numFmtId="0" fontId="1" fillId="3" borderId="4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0" fontId="1" fillId="3" borderId="0" xfId="0" applyFont="1" applyFill="1" applyBorder="1"/>
    <xf numFmtId="3" fontId="7" fillId="3" borderId="2" xfId="0" applyNumberFormat="1" applyFont="1" applyFill="1" applyBorder="1"/>
    <xf numFmtId="3" fontId="2" fillId="3" borderId="0" xfId="0" applyNumberFormat="1" applyFont="1" applyFill="1"/>
    <xf numFmtId="3" fontId="1" fillId="3" borderId="0" xfId="0" applyNumberFormat="1" applyFont="1" applyFill="1"/>
    <xf numFmtId="3" fontId="4" fillId="3" borderId="0" xfId="0" applyNumberFormat="1" applyFont="1" applyFill="1" applyBorder="1"/>
    <xf numFmtId="3" fontId="1" fillId="3" borderId="6" xfId="0" applyNumberFormat="1" applyFont="1" applyFill="1" applyBorder="1"/>
    <xf numFmtId="3" fontId="2" fillId="3" borderId="0" xfId="0" applyNumberFormat="1" applyFont="1" applyFill="1" applyBorder="1"/>
    <xf numFmtId="3" fontId="3" fillId="3" borderId="0" xfId="0" applyNumberFormat="1" applyFont="1" applyFill="1" applyBorder="1"/>
    <xf numFmtId="0" fontId="1" fillId="3" borderId="3" xfId="0" applyFont="1" applyFill="1" applyBorder="1" applyAlignment="1">
      <alignment vertical="center" wrapText="1"/>
    </xf>
    <xf numFmtId="3" fontId="7" fillId="3" borderId="0" xfId="0" applyNumberFormat="1" applyFont="1" applyFill="1" applyBorder="1"/>
    <xf numFmtId="0" fontId="1" fillId="3" borderId="2" xfId="0" applyFont="1" applyFill="1" applyBorder="1" applyAlignment="1">
      <alignment vertical="center" wrapText="1"/>
    </xf>
    <xf numFmtId="3" fontId="1" fillId="3" borderId="0" xfId="0" applyNumberFormat="1" applyFont="1" applyFill="1" applyBorder="1"/>
    <xf numFmtId="3" fontId="2" fillId="3" borderId="6" xfId="0" applyNumberFormat="1" applyFont="1" applyFill="1" applyBorder="1"/>
    <xf numFmtId="3" fontId="6" fillId="3" borderId="1" xfId="0" applyNumberFormat="1" applyFont="1" applyFill="1" applyBorder="1"/>
    <xf numFmtId="3" fontId="6" fillId="3" borderId="2" xfId="0" applyNumberFormat="1" applyFont="1" applyFill="1" applyBorder="1"/>
    <xf numFmtId="0" fontId="1" fillId="3" borderId="7" xfId="0" applyFont="1" applyFill="1" applyBorder="1"/>
    <xf numFmtId="4" fontId="1" fillId="0" borderId="7" xfId="0" applyNumberFormat="1" applyFont="1" applyFill="1" applyBorder="1" applyAlignment="1"/>
    <xf numFmtId="3" fontId="1" fillId="0" borderId="3" xfId="0" applyNumberFormat="1" applyFont="1" applyFill="1" applyBorder="1"/>
    <xf numFmtId="3" fontId="1" fillId="4" borderId="1" xfId="0" applyNumberFormat="1" applyFont="1" applyFill="1" applyBorder="1" applyAlignment="1"/>
    <xf numFmtId="4" fontId="1" fillId="4" borderId="1" xfId="0" applyNumberFormat="1" applyFont="1" applyFill="1" applyBorder="1" applyAlignment="1"/>
    <xf numFmtId="0" fontId="1" fillId="0" borderId="3" xfId="0" applyFont="1" applyBorder="1" applyAlignment="1">
      <alignment horizontal="center" vertical="center" textRotation="90"/>
    </xf>
    <xf numFmtId="0" fontId="1" fillId="0" borderId="9" xfId="0" applyFont="1" applyBorder="1" applyAlignment="1">
      <alignment horizontal="center" vertical="center" textRotation="90"/>
    </xf>
    <xf numFmtId="0" fontId="1" fillId="0" borderId="10" xfId="0" applyFont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Fill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8" fillId="3" borderId="0" xfId="0" applyFont="1" applyFill="1" applyAlignment="1">
      <alignment horizontal="center"/>
    </xf>
    <xf numFmtId="0" fontId="8" fillId="3" borderId="0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textRotation="90"/>
    </xf>
    <xf numFmtId="0" fontId="1" fillId="3" borderId="9" xfId="0" applyFont="1" applyFill="1" applyBorder="1" applyAlignment="1">
      <alignment horizontal="center" vertical="center" textRotation="90"/>
    </xf>
    <xf numFmtId="0" fontId="1" fillId="3" borderId="10" xfId="0" applyFont="1" applyFill="1" applyBorder="1" applyAlignment="1">
      <alignment horizontal="center" vertical="center" textRotation="9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455019556714473E-2"/>
          <c:y val="0.11518339330338026"/>
          <c:w val="0.89048239895697523"/>
          <c:h val="0.65183329392140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'6'!$B$8</c:f>
              <c:strCache>
                <c:ptCount val="1"/>
                <c:pt idx="0">
                  <c:v>ДПФ "Доверие" 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4.8246055292632114E-3"/>
                  <c:y val="1.625663821424868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5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F76-4552-9A6C-A0520C9FBF0C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'6'!$W$8</c:f>
              <c:numCache>
                <c:formatCode>#,##0</c:formatCode>
                <c:ptCount val="1"/>
                <c:pt idx="0">
                  <c:v>-274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F76-4552-9A6C-A0520C9FBF0C}"/>
            </c:ext>
          </c:extLst>
        </c:ser>
        <c:ser>
          <c:idx val="1"/>
          <c:order val="1"/>
          <c:tx>
            <c:strRef>
              <c:f>'6'!$B$9</c:f>
              <c:strCache>
                <c:ptCount val="1"/>
                <c:pt idx="0">
                  <c:v>ДПФ "Съгласие" 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7246866305988058E-3"/>
                  <c:y val="5.4188294252130627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5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F76-4552-9A6C-A0520C9FBF0C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'6'!$W$9</c:f>
              <c:numCache>
                <c:formatCode>#,##0</c:formatCode>
                <c:ptCount val="1"/>
                <c:pt idx="0">
                  <c:v>218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F76-4552-9A6C-A0520C9FBF0C}"/>
            </c:ext>
          </c:extLst>
        </c:ser>
        <c:ser>
          <c:idx val="2"/>
          <c:order val="2"/>
          <c:tx>
            <c:strRef>
              <c:f>'6'!$B$10</c:f>
              <c:strCache>
                <c:ptCount val="1"/>
                <c:pt idx="0">
                  <c:v>ДПФ "ДСК-Родина" 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'6'!$W$10</c:f>
              <c:numCache>
                <c:formatCode>#,##0</c:formatCode>
                <c:ptCount val="1"/>
                <c:pt idx="0">
                  <c:v>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F76-4552-9A6C-A0520C9FBF0C}"/>
            </c:ext>
          </c:extLst>
        </c:ser>
        <c:ser>
          <c:idx val="3"/>
          <c:order val="3"/>
          <c:tx>
            <c:strRef>
              <c:f>'6'!$B$11</c:f>
              <c:strCache>
                <c:ptCount val="1"/>
                <c:pt idx="0">
                  <c:v>ДПФ "Алианц България" 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'6'!$W$11</c:f>
              <c:numCache>
                <c:formatCode>#,##0</c:formatCode>
                <c:ptCount val="1"/>
                <c:pt idx="0">
                  <c:v>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F76-4552-9A6C-A0520C9FBF0C}"/>
            </c:ext>
          </c:extLst>
        </c:ser>
        <c:ser>
          <c:idx val="4"/>
          <c:order val="4"/>
          <c:tx>
            <c:strRef>
              <c:f>'6'!$B$12</c:f>
              <c:strCache>
                <c:ptCount val="1"/>
                <c:pt idx="0">
                  <c:v>"Ай Ен Джи ДПФ" </c:v>
                </c:pt>
              </c:strCache>
            </c:strRef>
          </c:tx>
          <c:spPr>
            <a:solidFill>
              <a:srgbClr val="FF99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2.1078134463960777E-3"/>
                  <c:y val="1.4986984845396253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5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1F76-4552-9A6C-A0520C9FBF0C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'6'!$W$12</c:f>
              <c:numCache>
                <c:formatCode>#,##0</c:formatCode>
                <c:ptCount val="1"/>
                <c:pt idx="0">
                  <c:v>-15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1F76-4552-9A6C-A0520C9FBF0C}"/>
            </c:ext>
          </c:extLst>
        </c:ser>
        <c:ser>
          <c:idx val="5"/>
          <c:order val="5"/>
          <c:tx>
            <c:strRef>
              <c:f>'6'!$B$13</c:f>
              <c:strCache>
                <c:ptCount val="1"/>
                <c:pt idx="0">
                  <c:v>ДПФ "ЦКБ - Сила"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'6'!$W$13</c:f>
              <c:numCache>
                <c:formatCode>#,##0</c:formatCode>
                <c:ptCount val="1"/>
                <c:pt idx="0">
                  <c:v>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1F76-4552-9A6C-A0520C9FBF0C}"/>
            </c:ext>
          </c:extLst>
        </c:ser>
        <c:ser>
          <c:idx val="6"/>
          <c:order val="6"/>
          <c:tx>
            <c:strRef>
              <c:f>'6'!$B$14</c:f>
              <c:strCache>
                <c:ptCount val="1"/>
                <c:pt idx="0">
                  <c:v>ДПФ "Лукойл-Гарант България"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'6'!$W$14</c:f>
              <c:numCache>
                <c:formatCode>#,##0</c:formatCode>
                <c:ptCount val="1"/>
                <c:pt idx="0">
                  <c:v>-24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1F76-4552-9A6C-A0520C9FBF0C}"/>
            </c:ext>
          </c:extLst>
        </c:ser>
        <c:ser>
          <c:idx val="7"/>
          <c:order val="7"/>
          <c:tx>
            <c:strRef>
              <c:f>'6'!$B$15</c:f>
              <c:strCache>
                <c:ptCount val="1"/>
                <c:pt idx="0">
                  <c:v>"ДЗИ ДПФ" 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'6'!$W$15</c:f>
              <c:numCache>
                <c:formatCode>#,##0</c:formatCode>
                <c:ptCount val="1"/>
                <c:pt idx="0">
                  <c:v>-10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1F76-4552-9A6C-A0520C9FBF0C}"/>
            </c:ext>
          </c:extLst>
        </c:ser>
        <c:ser>
          <c:idx val="8"/>
          <c:order val="8"/>
          <c:tx>
            <c:strRef>
              <c:f>'6'!$B$16</c:f>
              <c:strCache>
                <c:ptCount val="1"/>
                <c:pt idx="0">
                  <c:v>ДПФ "Топлина"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'6'!$W$16</c:f>
              <c:numCache>
                <c:formatCode>#,##0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1F76-4552-9A6C-A0520C9FBF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72181648"/>
        <c:axId val="1"/>
      </c:barChart>
      <c:catAx>
        <c:axId val="2072181648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207218164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wMode val="edge"/>
          <c:hMode val="edge"/>
          <c:x val="0.16818774445893089"/>
          <c:y val="0.81937282708771342"/>
          <c:w val="0.89178617992177311"/>
          <c:h val="0.986912368938175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3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8809580554292867E-2"/>
          <c:y val="0.12105263157894737"/>
          <c:w val="0.92500107538257459"/>
          <c:h val="0.6526315789473684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'6'!$B$8</c:f>
              <c:strCache>
                <c:ptCount val="1"/>
                <c:pt idx="0">
                  <c:v>ДПФ "Доверие" 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'6'!$X$8</c:f>
              <c:numCache>
                <c:formatCode>#,##0</c:formatCode>
                <c:ptCount val="1"/>
                <c:pt idx="0">
                  <c:v>-96724.369999999937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084-4C40-9FB7-0EAD7CE8C68E}"/>
            </c:ext>
          </c:extLst>
        </c:ser>
        <c:ser>
          <c:idx val="1"/>
          <c:order val="1"/>
          <c:tx>
            <c:strRef>
              <c:f>'6'!$B$9</c:f>
              <c:strCache>
                <c:ptCount val="1"/>
                <c:pt idx="0">
                  <c:v>ДПФ "Съгласие" 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'6'!$X$9</c:f>
              <c:numCache>
                <c:formatCode>#,##0</c:formatCode>
                <c:ptCount val="1"/>
                <c:pt idx="0">
                  <c:v>244715.01999999996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084-4C40-9FB7-0EAD7CE8C68E}"/>
            </c:ext>
          </c:extLst>
        </c:ser>
        <c:ser>
          <c:idx val="2"/>
          <c:order val="2"/>
          <c:tx>
            <c:strRef>
              <c:f>'6'!$B$10</c:f>
              <c:strCache>
                <c:ptCount val="1"/>
                <c:pt idx="0">
                  <c:v>ДПФ "ДСК-Родина" 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'6'!$X$10</c:f>
              <c:numCache>
                <c:formatCode>#,##0</c:formatCode>
                <c:ptCount val="1"/>
                <c:pt idx="0">
                  <c:v>30870.720000000001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084-4C40-9FB7-0EAD7CE8C68E}"/>
            </c:ext>
          </c:extLst>
        </c:ser>
        <c:ser>
          <c:idx val="3"/>
          <c:order val="3"/>
          <c:tx>
            <c:strRef>
              <c:f>'6'!$B$11</c:f>
              <c:strCache>
                <c:ptCount val="1"/>
                <c:pt idx="0">
                  <c:v>ДПФ "Алианц България" 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'6'!$X$11</c:f>
              <c:numCache>
                <c:formatCode>#,##0</c:formatCode>
                <c:ptCount val="1"/>
                <c:pt idx="0">
                  <c:v>-221369.88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084-4C40-9FB7-0EAD7CE8C68E}"/>
            </c:ext>
          </c:extLst>
        </c:ser>
        <c:ser>
          <c:idx val="4"/>
          <c:order val="4"/>
          <c:tx>
            <c:strRef>
              <c:f>'6'!$B$12</c:f>
              <c:strCache>
                <c:ptCount val="1"/>
                <c:pt idx="0">
                  <c:v>"Ай Ен Джи ДПФ" </c:v>
                </c:pt>
              </c:strCache>
            </c:strRef>
          </c:tx>
          <c:spPr>
            <a:solidFill>
              <a:srgbClr val="FF99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'6'!$X$12</c:f>
              <c:numCache>
                <c:formatCode>#,##0</c:formatCode>
                <c:ptCount val="1"/>
                <c:pt idx="0">
                  <c:v>40321.569999999992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084-4C40-9FB7-0EAD7CE8C68E}"/>
            </c:ext>
          </c:extLst>
        </c:ser>
        <c:ser>
          <c:idx val="5"/>
          <c:order val="5"/>
          <c:tx>
            <c:strRef>
              <c:f>'6'!$B$13</c:f>
              <c:strCache>
                <c:ptCount val="1"/>
                <c:pt idx="0">
                  <c:v>ДПФ "ЦКБ - Сила"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'6'!$X$13</c:f>
              <c:numCache>
                <c:formatCode>#,##0</c:formatCode>
                <c:ptCount val="1"/>
                <c:pt idx="0">
                  <c:v>62113.25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084-4C40-9FB7-0EAD7CE8C68E}"/>
            </c:ext>
          </c:extLst>
        </c:ser>
        <c:ser>
          <c:idx val="6"/>
          <c:order val="6"/>
          <c:tx>
            <c:strRef>
              <c:f>'6'!$B$14</c:f>
              <c:strCache>
                <c:ptCount val="1"/>
                <c:pt idx="0">
                  <c:v>ДПФ "Лукойл-Гарант България"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'6'!$X$14</c:f>
              <c:numCache>
                <c:formatCode>#,##0</c:formatCode>
                <c:ptCount val="1"/>
                <c:pt idx="0">
                  <c:v>-45573.33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084-4C40-9FB7-0EAD7CE8C68E}"/>
            </c:ext>
          </c:extLst>
        </c:ser>
        <c:ser>
          <c:idx val="7"/>
          <c:order val="7"/>
          <c:tx>
            <c:strRef>
              <c:f>'6'!$B$15</c:f>
              <c:strCache>
                <c:ptCount val="1"/>
                <c:pt idx="0">
                  <c:v>"ДЗИ ДПФ" 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'6'!$X$15</c:f>
              <c:numCache>
                <c:formatCode>#,##0</c:formatCode>
                <c:ptCount val="1"/>
                <c:pt idx="0">
                  <c:v>-14352.98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084-4C40-9FB7-0EAD7CE8C68E}"/>
            </c:ext>
          </c:extLst>
        </c:ser>
        <c:ser>
          <c:idx val="8"/>
          <c:order val="8"/>
          <c:tx>
            <c:strRef>
              <c:f>'6'!$B$16</c:f>
              <c:strCache>
                <c:ptCount val="1"/>
                <c:pt idx="0">
                  <c:v>ДПФ "Топлина"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val>
            <c:numRef>
              <c:f>'6'!$X$16</c:f>
              <c:numCache>
                <c:formatCode>#,##0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084-4C40-9FB7-0EAD7CE8C68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72185392"/>
        <c:axId val="1"/>
      </c:barChart>
      <c:catAx>
        <c:axId val="2072185392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207218539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wMode val="edge"/>
          <c:hMode val="edge"/>
          <c:x val="0.19166691663542057"/>
          <c:y val="0.81842105263157894"/>
          <c:w val="0.87619147606549175"/>
          <c:h val="0.9657894736842105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3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455019556714473E-2"/>
          <c:y val="0.11518339330338026"/>
          <c:w val="0.89048239895697523"/>
          <c:h val="0.65183329392140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'3'!$B$8</c:f>
              <c:strCache>
                <c:ptCount val="1"/>
                <c:pt idx="0">
                  <c:v>ДПФ "Доверие" 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4.8246055292632114E-3"/>
                  <c:y val="1.486049438647561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5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F30-4690-A80A-4C346FE8C99B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'3'!$W$8</c:f>
              <c:numCache>
                <c:formatCode>#,##0</c:formatCode>
                <c:ptCount val="1"/>
                <c:pt idx="0">
                  <c:v>-441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F30-4690-A80A-4C346FE8C99B}"/>
            </c:ext>
          </c:extLst>
        </c:ser>
        <c:ser>
          <c:idx val="1"/>
          <c:order val="1"/>
          <c:tx>
            <c:strRef>
              <c:f>'3'!$B$9</c:f>
              <c:strCache>
                <c:ptCount val="1"/>
                <c:pt idx="0">
                  <c:v>ДПФ "Съгласие" 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7246866305988058E-3"/>
                  <c:y val="4.197168859727541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5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F30-4690-A80A-4C346FE8C99B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'3'!$W$9</c:f>
              <c:numCache>
                <c:formatCode>#,##0</c:formatCode>
                <c:ptCount val="1"/>
                <c:pt idx="0">
                  <c:v>297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F30-4690-A80A-4C346FE8C99B}"/>
            </c:ext>
          </c:extLst>
        </c:ser>
        <c:ser>
          <c:idx val="2"/>
          <c:order val="2"/>
          <c:tx>
            <c:strRef>
              <c:f>'3'!$B$10</c:f>
              <c:strCache>
                <c:ptCount val="1"/>
                <c:pt idx="0">
                  <c:v>ДПФ "ДСК-Родина" 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'3'!$W$10</c:f>
              <c:numCache>
                <c:formatCode>#,##0</c:formatCode>
                <c:ptCount val="1"/>
                <c:pt idx="0">
                  <c:v>174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F30-4690-A80A-4C346FE8C99B}"/>
            </c:ext>
          </c:extLst>
        </c:ser>
        <c:ser>
          <c:idx val="3"/>
          <c:order val="3"/>
          <c:tx>
            <c:strRef>
              <c:f>'3'!$B$11</c:f>
              <c:strCache>
                <c:ptCount val="1"/>
                <c:pt idx="0">
                  <c:v>ДПФ "Алианц България" 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'3'!$W$11</c:f>
              <c:numCache>
                <c:formatCode>#,##0</c:formatCode>
                <c:ptCount val="1"/>
                <c:pt idx="0">
                  <c:v>-70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F30-4690-A80A-4C346FE8C99B}"/>
            </c:ext>
          </c:extLst>
        </c:ser>
        <c:ser>
          <c:idx val="4"/>
          <c:order val="4"/>
          <c:tx>
            <c:strRef>
              <c:f>'3'!$B$12</c:f>
              <c:strCache>
                <c:ptCount val="1"/>
                <c:pt idx="0">
                  <c:v>"Ай Ен Джи ДПФ" </c:v>
                </c:pt>
              </c:strCache>
            </c:strRef>
          </c:tx>
          <c:spPr>
            <a:solidFill>
              <a:srgbClr val="FF99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968743476817724E-3"/>
                  <c:y val="1.5436457237066638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5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F30-4690-A80A-4C346FE8C99B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'3'!$W$12</c:f>
              <c:numCache>
                <c:formatCode>#,##0</c:formatCode>
                <c:ptCount val="1"/>
                <c:pt idx="0">
                  <c:v>-243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F30-4690-A80A-4C346FE8C99B}"/>
            </c:ext>
          </c:extLst>
        </c:ser>
        <c:ser>
          <c:idx val="5"/>
          <c:order val="5"/>
          <c:tx>
            <c:strRef>
              <c:f>'3'!$B$13</c:f>
              <c:strCache>
                <c:ptCount val="1"/>
                <c:pt idx="0">
                  <c:v>ДПФ "ЦКБ - Сила"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'3'!$W$13</c:f>
              <c:numCache>
                <c:formatCode>#,##0</c:formatCode>
                <c:ptCount val="1"/>
                <c:pt idx="0">
                  <c:v>326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F30-4690-A80A-4C346FE8C99B}"/>
            </c:ext>
          </c:extLst>
        </c:ser>
        <c:ser>
          <c:idx val="6"/>
          <c:order val="6"/>
          <c:tx>
            <c:strRef>
              <c:f>'3'!$B$14</c:f>
              <c:strCache>
                <c:ptCount val="1"/>
                <c:pt idx="0">
                  <c:v>ДПФ "Лукойл-Гарант България"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'3'!$W$14</c:f>
              <c:numCache>
                <c:formatCode>#,##0</c:formatCode>
                <c:ptCount val="1"/>
                <c:pt idx="0">
                  <c:v>-45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F30-4690-A80A-4C346FE8C99B}"/>
            </c:ext>
          </c:extLst>
        </c:ser>
        <c:ser>
          <c:idx val="7"/>
          <c:order val="7"/>
          <c:tx>
            <c:strRef>
              <c:f>'3'!$B$15</c:f>
              <c:strCache>
                <c:ptCount val="1"/>
                <c:pt idx="0">
                  <c:v>"ДЗИ ДПФ" 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'3'!$W$15</c:f>
              <c:numCache>
                <c:formatCode>#,##0</c:formatCode>
                <c:ptCount val="1"/>
                <c:pt idx="0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F30-4690-A80A-4C346FE8C99B}"/>
            </c:ext>
          </c:extLst>
        </c:ser>
        <c:ser>
          <c:idx val="8"/>
          <c:order val="8"/>
          <c:tx>
            <c:strRef>
              <c:f>'3'!$B$16</c:f>
              <c:strCache>
                <c:ptCount val="1"/>
                <c:pt idx="0">
                  <c:v>ДПФ "Топлина"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'3'!$W$16</c:f>
              <c:numCache>
                <c:formatCode>#,##0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7F30-4690-A80A-4C346FE8C9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63809728"/>
        <c:axId val="1"/>
      </c:barChart>
      <c:catAx>
        <c:axId val="2063809728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206380972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wMode val="edge"/>
          <c:hMode val="edge"/>
          <c:x val="0.16818774445893089"/>
          <c:y val="0.81937282708771342"/>
          <c:w val="0.89178617992177311"/>
          <c:h val="0.986912368938175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3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8809580554292867E-2"/>
          <c:y val="0.12105263157894737"/>
          <c:w val="0.92500107538257459"/>
          <c:h val="0.6526315789473684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'3'!$B$8</c:f>
              <c:strCache>
                <c:ptCount val="1"/>
                <c:pt idx="0">
                  <c:v>ДПФ "Доверие" 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'3'!$X$8</c:f>
              <c:numCache>
                <c:formatCode>#,##0</c:formatCode>
                <c:ptCount val="1"/>
                <c:pt idx="0">
                  <c:v>-305791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48E-4A6F-BB33-528867104B9F}"/>
            </c:ext>
          </c:extLst>
        </c:ser>
        <c:ser>
          <c:idx val="1"/>
          <c:order val="1"/>
          <c:tx>
            <c:strRef>
              <c:f>'3'!$B$9</c:f>
              <c:strCache>
                <c:ptCount val="1"/>
                <c:pt idx="0">
                  <c:v>ДПФ "Съгласие" 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'3'!$X$9</c:f>
              <c:numCache>
                <c:formatCode>#,##0</c:formatCode>
                <c:ptCount val="1"/>
                <c:pt idx="0">
                  <c:v>279062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48E-4A6F-BB33-528867104B9F}"/>
            </c:ext>
          </c:extLst>
        </c:ser>
        <c:ser>
          <c:idx val="2"/>
          <c:order val="2"/>
          <c:tx>
            <c:strRef>
              <c:f>'3'!$B$10</c:f>
              <c:strCache>
                <c:ptCount val="1"/>
                <c:pt idx="0">
                  <c:v>ДПФ "ДСК-Родина" 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'3'!$X$10</c:f>
              <c:numCache>
                <c:formatCode>#,##0</c:formatCode>
                <c:ptCount val="1"/>
                <c:pt idx="0">
                  <c:v>114655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48E-4A6F-BB33-528867104B9F}"/>
            </c:ext>
          </c:extLst>
        </c:ser>
        <c:ser>
          <c:idx val="3"/>
          <c:order val="3"/>
          <c:tx>
            <c:strRef>
              <c:f>'3'!$B$11</c:f>
              <c:strCache>
                <c:ptCount val="1"/>
                <c:pt idx="0">
                  <c:v>ДПФ "Алианц България" 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'3'!$X$11</c:f>
              <c:numCache>
                <c:formatCode>#,##0</c:formatCode>
                <c:ptCount val="1"/>
                <c:pt idx="0">
                  <c:v>-262854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48E-4A6F-BB33-528867104B9F}"/>
            </c:ext>
          </c:extLst>
        </c:ser>
        <c:ser>
          <c:idx val="4"/>
          <c:order val="4"/>
          <c:tx>
            <c:strRef>
              <c:f>'3'!$B$12</c:f>
              <c:strCache>
                <c:ptCount val="1"/>
                <c:pt idx="0">
                  <c:v>"Ай Ен Джи ДПФ" </c:v>
                </c:pt>
              </c:strCache>
            </c:strRef>
          </c:tx>
          <c:spPr>
            <a:solidFill>
              <a:srgbClr val="FF99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'3'!$X$12</c:f>
              <c:numCache>
                <c:formatCode>#,##0</c:formatCode>
                <c:ptCount val="1"/>
                <c:pt idx="0">
                  <c:v>50548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48E-4A6F-BB33-528867104B9F}"/>
            </c:ext>
          </c:extLst>
        </c:ser>
        <c:ser>
          <c:idx val="5"/>
          <c:order val="5"/>
          <c:tx>
            <c:strRef>
              <c:f>'3'!$B$13</c:f>
              <c:strCache>
                <c:ptCount val="1"/>
                <c:pt idx="0">
                  <c:v>ДПФ "ЦКБ - Сила"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'3'!$X$13</c:f>
              <c:numCache>
                <c:formatCode>#,##0</c:formatCode>
                <c:ptCount val="1"/>
                <c:pt idx="0">
                  <c:v>181092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48E-4A6F-BB33-528867104B9F}"/>
            </c:ext>
          </c:extLst>
        </c:ser>
        <c:ser>
          <c:idx val="6"/>
          <c:order val="6"/>
          <c:tx>
            <c:strRef>
              <c:f>'3'!$B$14</c:f>
              <c:strCache>
                <c:ptCount val="1"/>
                <c:pt idx="0">
                  <c:v>ДПФ "Лукойл-Гарант България"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'3'!$X$14</c:f>
              <c:numCache>
                <c:formatCode>#,##0</c:formatCode>
                <c:ptCount val="1"/>
                <c:pt idx="0">
                  <c:v>-59605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48E-4A6F-BB33-528867104B9F}"/>
            </c:ext>
          </c:extLst>
        </c:ser>
        <c:ser>
          <c:idx val="7"/>
          <c:order val="7"/>
          <c:tx>
            <c:strRef>
              <c:f>'3'!$B$15</c:f>
              <c:strCache>
                <c:ptCount val="1"/>
                <c:pt idx="0">
                  <c:v>"ДЗИ ДПФ" 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'3'!$X$15</c:f>
              <c:numCache>
                <c:formatCode>#,##0</c:formatCode>
                <c:ptCount val="1"/>
                <c:pt idx="0">
                  <c:v>2893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548E-4A6F-BB33-528867104B9F}"/>
            </c:ext>
          </c:extLst>
        </c:ser>
        <c:ser>
          <c:idx val="8"/>
          <c:order val="8"/>
          <c:tx>
            <c:strRef>
              <c:f>'3'!$B$16</c:f>
              <c:strCache>
                <c:ptCount val="1"/>
                <c:pt idx="0">
                  <c:v>ДПФ "Топлина"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val>
            <c:numRef>
              <c:f>'3'!$X$16</c:f>
              <c:numCache>
                <c:formatCode>#,##0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548E-4A6F-BB33-528867104B9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03436864"/>
        <c:axId val="1"/>
      </c:barChart>
      <c:catAx>
        <c:axId val="2003436864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200343686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wMode val="edge"/>
          <c:hMode val="edge"/>
          <c:x val="0.19166691663542057"/>
          <c:y val="0.81842105263157894"/>
          <c:w val="0.87619147606549175"/>
          <c:h val="0.9657894736842105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3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508408796895215E-2"/>
          <c:y val="0.11780119769663891"/>
          <c:w val="0.8848641655886158"/>
          <c:h val="0.6465976851348846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'ДПФ - ІII-то тримесечие 2017 г.'!$B$7</c:f>
              <c:strCache>
                <c:ptCount val="1"/>
                <c:pt idx="0">
                  <c:v>ДПФ "Доверие" </c:v>
                </c:pt>
              </c:strCache>
            </c:strRef>
          </c:tx>
          <c:spPr>
            <a:ln>
              <a:solidFill>
                <a:srgbClr val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2.7587298663396547E-3"/>
                  <c:y val="6.937162266481395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0D6-43BE-96BC-91E7B2D62C7E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ІII-то тримесечие 2017 г.'!$W$7</c:f>
              <c:numCache>
                <c:formatCode>#,##0</c:formatCode>
                <c:ptCount val="1"/>
                <c:pt idx="0">
                  <c:v>-33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0D6-43BE-96BC-91E7B2D62C7E}"/>
            </c:ext>
          </c:extLst>
        </c:ser>
        <c:ser>
          <c:idx val="1"/>
          <c:order val="1"/>
          <c:tx>
            <c:strRef>
              <c:f>'ДПФ - ІII-то тримесечие 2017 г.'!$B$8</c:f>
              <c:strCache>
                <c:ptCount val="1"/>
                <c:pt idx="0">
                  <c:v>ДПФ "Съгласие" </c:v>
                </c:pt>
              </c:strCache>
            </c:strRef>
          </c:tx>
          <c:spPr>
            <a:ln>
              <a:solidFill>
                <a:srgbClr val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3.7832272871247512E-3"/>
                  <c:y val="-2.093490215167441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E0D6-43BE-96BC-91E7B2D62C7E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ІII-то тримесечие 2017 г.'!$W$8</c:f>
              <c:numCache>
                <c:formatCode>#,##0</c:formatCode>
                <c:ptCount val="1"/>
                <c:pt idx="0">
                  <c:v>141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0D6-43BE-96BC-91E7B2D62C7E}"/>
            </c:ext>
          </c:extLst>
        </c:ser>
        <c:ser>
          <c:idx val="2"/>
          <c:order val="2"/>
          <c:tx>
            <c:strRef>
              <c:f>'ДПФ - ІII-то тримесечие 2017 г.'!$B$9</c:f>
              <c:strCache>
                <c:ptCount val="1"/>
                <c:pt idx="0">
                  <c:v>ДПФ "ДСК-Родина" </c:v>
                </c:pt>
              </c:strCache>
            </c:strRef>
          </c:tx>
          <c:spPr>
            <a:ln>
              <a:solidFill>
                <a:srgbClr val="000000"/>
              </a:solidFill>
            </a:ln>
          </c:spPr>
          <c:invertIfNegative val="0"/>
          <c:dLbls>
            <c:dLbl>
              <c:idx val="0"/>
              <c:layout>
                <c:manualLayout>
                  <c:x val="1.7200932447259129E-3"/>
                  <c:y val="-3.136839886434878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E0D6-43BE-96BC-91E7B2D62C7E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ІII-то тримесечие 2017 г.'!$W$9</c:f>
              <c:numCache>
                <c:formatCode>#,##0</c:formatCode>
                <c:ptCount val="1"/>
                <c:pt idx="0">
                  <c:v>-18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0D6-43BE-96BC-91E7B2D62C7E}"/>
            </c:ext>
          </c:extLst>
        </c:ser>
        <c:ser>
          <c:idx val="3"/>
          <c:order val="3"/>
          <c:tx>
            <c:strRef>
              <c:f>'ДПФ - ІII-то тримесечие 2017 г.'!$B$10</c:f>
              <c:strCache>
                <c:ptCount val="1"/>
                <c:pt idx="0">
                  <c:v>ДПФ "Алианц България" </c:v>
                </c:pt>
              </c:strCache>
            </c:strRef>
          </c:tx>
          <c:spPr>
            <a:ln>
              <a:solidFill>
                <a:srgbClr val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7200990475192265E-3"/>
                  <c:y val="-1.0036909448818897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E0D6-43BE-96BC-91E7B2D62C7E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ІII-то тримесечие 2017 г.'!$W$10</c:f>
              <c:numCache>
                <c:formatCode>#,##0</c:formatCode>
                <c:ptCount val="1"/>
                <c:pt idx="0">
                  <c:v>-90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0D6-43BE-96BC-91E7B2D62C7E}"/>
            </c:ext>
          </c:extLst>
        </c:ser>
        <c:ser>
          <c:idx val="4"/>
          <c:order val="4"/>
          <c:tx>
            <c:strRef>
              <c:f>'ДПФ - ІII-то тримесечие 2017 г.'!$B$11</c:f>
              <c:strCache>
                <c:ptCount val="1"/>
                <c:pt idx="0">
                  <c:v>"Ен Ен ДПФ" </c:v>
                </c:pt>
              </c:strCache>
            </c:strRef>
          </c:tx>
          <c:spPr>
            <a:ln>
              <a:solidFill>
                <a:srgbClr val="000000"/>
              </a:solidFill>
            </a:ln>
          </c:spPr>
          <c:invertIfNegative val="0"/>
          <c:dLbls>
            <c:dLbl>
              <c:idx val="0"/>
              <c:layout>
                <c:manualLayout>
                  <c:x val="2.5728059825475561E-4"/>
                  <c:y val="6.408522464103704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E0D6-43BE-96BC-91E7B2D62C7E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ІII-то тримесечие 2017 г.'!$W$11</c:f>
              <c:numCache>
                <c:formatCode>#,##0</c:formatCode>
                <c:ptCount val="1"/>
                <c:pt idx="0">
                  <c:v>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0D6-43BE-96BC-91E7B2D62C7E}"/>
            </c:ext>
          </c:extLst>
        </c:ser>
        <c:ser>
          <c:idx val="5"/>
          <c:order val="5"/>
          <c:tx>
            <c:strRef>
              <c:f>'ДПФ - ІII-то тримесечие 2017 г.'!$B$12</c:f>
              <c:strCache>
                <c:ptCount val="1"/>
                <c:pt idx="0">
                  <c:v>ДПФ "ЦКБ - Сила"</c:v>
                </c:pt>
              </c:strCache>
            </c:strRef>
          </c:tx>
          <c:spPr>
            <a:ln>
              <a:solidFill>
                <a:srgbClr val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6781741716561636E-3"/>
                  <c:y val="1.62401574803149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E0D6-43BE-96BC-91E7B2D62C7E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ІII-то тримесечие 2017 г.'!$W$12</c:f>
              <c:numCache>
                <c:formatCode>#,##0</c:formatCode>
                <c:ptCount val="1"/>
                <c:pt idx="0">
                  <c:v>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E0D6-43BE-96BC-91E7B2D62C7E}"/>
            </c:ext>
          </c:extLst>
        </c:ser>
        <c:ser>
          <c:idx val="7"/>
          <c:order val="6"/>
          <c:tx>
            <c:strRef>
              <c:f>'ДПФ - ІII-то тримесечие 2017 г.'!$B$13</c:f>
              <c:strCache>
                <c:ptCount val="1"/>
                <c:pt idx="0">
                  <c:v>"ДПФ-Бъдеще" </c:v>
                </c:pt>
              </c:strCache>
            </c:strRef>
          </c:tx>
          <c:spPr>
            <a:ln>
              <a:solidFill>
                <a:srgbClr val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ІII-то тримесечие 2017 г.'!$W$13</c:f>
              <c:numCache>
                <c:formatCode>#,##0</c:formatCode>
                <c:ptCount val="1"/>
                <c:pt idx="0">
                  <c:v>-8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0D6-43BE-96BC-91E7B2D62C7E}"/>
            </c:ext>
          </c:extLst>
        </c:ser>
        <c:ser>
          <c:idx val="8"/>
          <c:order val="7"/>
          <c:tx>
            <c:strRef>
              <c:f>'ДПФ - ІII-то тримесечие 2017 г.'!$B$14</c:f>
              <c:strCache>
                <c:ptCount val="1"/>
                <c:pt idx="0">
                  <c:v>ДПФ "Топлина"</c:v>
                </c:pt>
              </c:strCache>
            </c:strRef>
          </c:tx>
          <c:spPr>
            <a:ln>
              <a:solidFill>
                <a:srgbClr val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ІII-то тримесечие 2017 г.'!$W$14</c:f>
              <c:numCache>
                <c:formatCode>#,##0</c:formatCode>
                <c:ptCount val="1"/>
                <c:pt idx="0">
                  <c:v>-15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E0D6-43BE-96BC-91E7B2D62C7E}"/>
            </c:ext>
          </c:extLst>
        </c:ser>
        <c:ser>
          <c:idx val="9"/>
          <c:order val="8"/>
          <c:tx>
            <c:strRef>
              <c:f>'ДПФ - ІII-то тримесечие 2017 г.'!$B$15</c:f>
              <c:strCache>
                <c:ptCount val="1"/>
                <c:pt idx="0">
                  <c:v>ДПФ "Пенсионно-осигурителен институт"</c:v>
                </c:pt>
              </c:strCache>
            </c:strRef>
          </c:tx>
          <c:spPr>
            <a:ln>
              <a:solidFill>
                <a:srgbClr val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6638935108153079E-3"/>
                  <c:y val="1.204047736220477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E0D6-43BE-96BC-91E7B2D62C7E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ІII-то тримесечие 2017 г.'!$W$15</c:f>
              <c:numCache>
                <c:formatCode>#,##0</c:formatCode>
                <c:ptCount val="1"/>
                <c:pt idx="0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E0D6-43BE-96BC-91E7B2D62C7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20"/>
        <c:axId val="2072187472"/>
        <c:axId val="1"/>
      </c:barChart>
      <c:catAx>
        <c:axId val="2072187472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2072187472"/>
        <c:crosses val="autoZero"/>
        <c:crossBetween val="between"/>
      </c:valAx>
      <c:spPr>
        <a:solidFill>
          <a:schemeClr val="accent6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8282206568595479E-2"/>
          <c:y val="0.80104820230804485"/>
          <c:w val="0.88410766094639681"/>
          <c:h val="0.1910998625171853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25456728400602"/>
          <c:y val="0.13350802405619075"/>
          <c:w val="0.86375375546884758"/>
          <c:h val="0.6282730543820741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'ДПФ - ІII-то тримесечие 2017 г.'!$B$7</c:f>
              <c:strCache>
                <c:ptCount val="1"/>
                <c:pt idx="0">
                  <c:v>ДПФ "Доверие" </c:v>
                </c:pt>
              </c:strCache>
            </c:strRef>
          </c:tx>
          <c:spPr>
            <a:ln>
              <a:solidFill>
                <a:srgbClr val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6932940129016029E-3"/>
                  <c:y val="5.8113324069794981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94D-4C33-A57B-89FBF7753144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ІII-то тримесечие 2017 г.'!$X$7</c:f>
              <c:numCache>
                <c:formatCode>#,##0</c:formatCode>
                <c:ptCount val="1"/>
                <c:pt idx="0">
                  <c:v>-7098.3199999999779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4D-4C33-A57B-89FBF7753144}"/>
            </c:ext>
          </c:extLst>
        </c:ser>
        <c:ser>
          <c:idx val="1"/>
          <c:order val="1"/>
          <c:tx>
            <c:strRef>
              <c:f>'ДПФ - ІII-то тримесечие 2017 г.'!$B$8</c:f>
              <c:strCache>
                <c:ptCount val="1"/>
                <c:pt idx="0">
                  <c:v>ДПФ "Съгласие" </c:v>
                </c:pt>
              </c:strCache>
            </c:strRef>
          </c:tx>
          <c:spPr>
            <a:ln>
              <a:solidFill>
                <a:srgbClr val="000000"/>
              </a:solidFill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794D-4C33-A57B-89FBF7753144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ІII-то тримесечие 2017 г.'!$X$8</c:f>
              <c:numCache>
                <c:formatCode>#,##0</c:formatCode>
                <c:ptCount val="1"/>
                <c:pt idx="0">
                  <c:v>369526.94000000006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4D-4C33-A57B-89FBF7753144}"/>
            </c:ext>
          </c:extLst>
        </c:ser>
        <c:ser>
          <c:idx val="2"/>
          <c:order val="2"/>
          <c:tx>
            <c:strRef>
              <c:f>'ДПФ - ІII-то тримесечие 2017 г.'!$B$9</c:f>
              <c:strCache>
                <c:ptCount val="1"/>
                <c:pt idx="0">
                  <c:v>ДПФ "ДСК-Родина" </c:v>
                </c:pt>
              </c:strCache>
            </c:strRef>
          </c:tx>
          <c:spPr>
            <a:ln>
              <a:solidFill>
                <a:srgbClr val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6877637130801688E-3"/>
                  <c:y val="1.0471204188481676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794D-4C33-A57B-89FBF7753144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ІII-то тримесечие 2017 г.'!$X$9</c:f>
              <c:numCache>
                <c:formatCode>#,##0</c:formatCode>
                <c:ptCount val="1"/>
                <c:pt idx="0">
                  <c:v>-63539.24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94D-4C33-A57B-89FBF7753144}"/>
            </c:ext>
          </c:extLst>
        </c:ser>
        <c:ser>
          <c:idx val="3"/>
          <c:order val="3"/>
          <c:tx>
            <c:strRef>
              <c:f>'ДПФ - ІII-то тримесечие 2017 г.'!$B$10</c:f>
              <c:strCache>
                <c:ptCount val="1"/>
                <c:pt idx="0">
                  <c:v>ДПФ "Алианц България" </c:v>
                </c:pt>
              </c:strCache>
            </c:strRef>
          </c:tx>
          <c:spPr>
            <a:ln>
              <a:solidFill>
                <a:srgbClr val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ІII-то тримесечие 2017 г.'!$X$10</c:f>
              <c:numCache>
                <c:formatCode>#,##0</c:formatCode>
                <c:ptCount val="1"/>
                <c:pt idx="0">
                  <c:v>-338453.57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94D-4C33-A57B-89FBF7753144}"/>
            </c:ext>
          </c:extLst>
        </c:ser>
        <c:ser>
          <c:idx val="4"/>
          <c:order val="4"/>
          <c:tx>
            <c:strRef>
              <c:f>'ДПФ - ІII-то тримесечие 2017 г.'!$B$11</c:f>
              <c:strCache>
                <c:ptCount val="1"/>
                <c:pt idx="0">
                  <c:v>"Ен Ен ДПФ" </c:v>
                </c:pt>
              </c:strCache>
            </c:strRef>
          </c:tx>
          <c:spPr>
            <a:ln>
              <a:solidFill>
                <a:srgbClr val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ІII-то тримесечие 2017 г.'!$X$11</c:f>
              <c:numCache>
                <c:formatCode>#,##0</c:formatCode>
                <c:ptCount val="1"/>
                <c:pt idx="0">
                  <c:v>83606.149999999994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94D-4C33-A57B-89FBF7753144}"/>
            </c:ext>
          </c:extLst>
        </c:ser>
        <c:ser>
          <c:idx val="5"/>
          <c:order val="5"/>
          <c:tx>
            <c:strRef>
              <c:f>'ДПФ - ІII-то тримесечие 2017 г.'!$B$12</c:f>
              <c:strCache>
                <c:ptCount val="1"/>
                <c:pt idx="0">
                  <c:v>ДПФ "ЦКБ - Сила"</c:v>
                </c:pt>
              </c:strCache>
            </c:strRef>
          </c:tx>
          <c:spPr>
            <a:ln>
              <a:solidFill>
                <a:srgbClr val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ІII-то тримесечие 2017 г.'!$X$12</c:f>
              <c:numCache>
                <c:formatCode>#,##0</c:formatCode>
                <c:ptCount val="1"/>
                <c:pt idx="0">
                  <c:v>3108.630000000001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94D-4C33-A57B-89FBF7753144}"/>
            </c:ext>
          </c:extLst>
        </c:ser>
        <c:ser>
          <c:idx val="7"/>
          <c:order val="6"/>
          <c:tx>
            <c:strRef>
              <c:f>'ДПФ - ІII-то тримесечие 2017 г.'!$B$13</c:f>
              <c:strCache>
                <c:ptCount val="1"/>
                <c:pt idx="0">
                  <c:v>"ДПФ-Бъдеще" </c:v>
                </c:pt>
              </c:strCache>
            </c:strRef>
          </c:tx>
          <c:spPr>
            <a:ln>
              <a:solidFill>
                <a:srgbClr val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ІII-то тримесечие 2017 г.'!$X$13</c:f>
              <c:numCache>
                <c:formatCode>#,##0</c:formatCode>
                <c:ptCount val="1"/>
                <c:pt idx="0">
                  <c:v>-20389.199999999997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94D-4C33-A57B-89FBF7753144}"/>
            </c:ext>
          </c:extLst>
        </c:ser>
        <c:ser>
          <c:idx val="8"/>
          <c:order val="7"/>
          <c:tx>
            <c:strRef>
              <c:f>'ДПФ - ІII-то тримесечие 2017 г.'!$B$14</c:f>
              <c:strCache>
                <c:ptCount val="1"/>
                <c:pt idx="0">
                  <c:v>ДПФ "Топлина"</c:v>
                </c:pt>
              </c:strCache>
            </c:strRef>
          </c:tx>
          <c:spPr>
            <a:ln>
              <a:solidFill>
                <a:srgbClr val="000000"/>
              </a:solidFill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A-794D-4C33-A57B-89FBF7753144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ІII-то тримесечие 2017 г.'!$X$14</c:f>
              <c:numCache>
                <c:formatCode>#,##0</c:formatCode>
                <c:ptCount val="1"/>
                <c:pt idx="0">
                  <c:v>-26014.879999999997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794D-4C33-A57B-89FBF7753144}"/>
            </c:ext>
          </c:extLst>
        </c:ser>
        <c:ser>
          <c:idx val="9"/>
          <c:order val="8"/>
          <c:tx>
            <c:strRef>
              <c:f>'ДПФ - ІII-то тримесечие 2017 г.'!$B$15</c:f>
              <c:strCache>
                <c:ptCount val="1"/>
                <c:pt idx="0">
                  <c:v>ДПФ "Пенсионно-осигурителен институт"</c:v>
                </c:pt>
              </c:strCache>
            </c:strRef>
          </c:tx>
          <c:spPr>
            <a:ln>
              <a:solidFill>
                <a:srgbClr val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ІII-то тримесечие 2017 г.'!$X$15</c:f>
              <c:numCache>
                <c:formatCode>#,##0</c:formatCode>
                <c:ptCount val="1"/>
                <c:pt idx="0">
                  <c:v>-746.5099999999984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794D-4C33-A57B-89FBF775314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20"/>
        <c:axId val="2072186224"/>
        <c:axId val="1"/>
      </c:barChart>
      <c:catAx>
        <c:axId val="2072186224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600000"/>
          <c:min val="-45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2072186224"/>
        <c:crosses val="autoZero"/>
        <c:crossBetween val="between"/>
        <c:majorUnit val="150000"/>
        <c:minorUnit val="100000"/>
      </c:valAx>
      <c:spPr>
        <a:solidFill>
          <a:schemeClr val="accent6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0870705232197735"/>
          <c:y val="0.79581260675748866"/>
          <c:w val="0.86327965285746322"/>
          <c:h val="0.1910998625171853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643503769359367E-2"/>
          <c:y val="0.11780119769663891"/>
          <c:w val="0.87080213229031955"/>
          <c:h val="0.6465976851348846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'ДПФ - деветмесечие 2017'!$B$7</c:f>
              <c:strCache>
                <c:ptCount val="1"/>
                <c:pt idx="0">
                  <c:v>ДПФ "Доверие"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dLbl>
              <c:idx val="0"/>
              <c:layout>
                <c:manualLayout>
                  <c:x val="7.0157016401770815E-4"/>
                  <c:y val="7.8225556451112909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67E-41BA-9448-EA4EA7BAB33A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деветмесечие 2017'!$W$7</c:f>
              <c:numCache>
                <c:formatCode>#,##0</c:formatCode>
                <c:ptCount val="1"/>
                <c:pt idx="0">
                  <c:v>-47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67E-41BA-9448-EA4EA7BAB33A}"/>
            </c:ext>
          </c:extLst>
        </c:ser>
        <c:ser>
          <c:idx val="1"/>
          <c:order val="1"/>
          <c:tx>
            <c:strRef>
              <c:f>'ДПФ - деветмесечие 2017'!$B$8</c:f>
              <c:strCache>
                <c:ptCount val="1"/>
                <c:pt idx="0">
                  <c:v>ДПФ "Съгласие"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dLbl>
              <c:idx val="0"/>
              <c:layout>
                <c:manualLayout>
                  <c:x val="-9.0153271029994248E-4"/>
                  <c:y val="1.6374152091643097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F67E-41BA-9448-EA4EA7BAB33A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деветмесечие 2017'!$W$8</c:f>
              <c:numCache>
                <c:formatCode>#,##0</c:formatCode>
                <c:ptCount val="1"/>
                <c:pt idx="0">
                  <c:v>451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67E-41BA-9448-EA4EA7BAB33A}"/>
            </c:ext>
          </c:extLst>
        </c:ser>
        <c:ser>
          <c:idx val="2"/>
          <c:order val="2"/>
          <c:tx>
            <c:strRef>
              <c:f>'ДПФ - деветмесечие 2017'!$B$9</c:f>
              <c:strCache>
                <c:ptCount val="1"/>
                <c:pt idx="0">
                  <c:v>ДПФ "ДСК-Родина"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деветмесечие 2017'!$W$9</c:f>
              <c:numCache>
                <c:formatCode>#,##0</c:formatCode>
                <c:ptCount val="1"/>
                <c:pt idx="0">
                  <c:v>-28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67E-41BA-9448-EA4EA7BAB33A}"/>
            </c:ext>
          </c:extLst>
        </c:ser>
        <c:ser>
          <c:idx val="3"/>
          <c:order val="3"/>
          <c:tx>
            <c:strRef>
              <c:f>'ДПФ - деветмесечие 2017'!$B$10</c:f>
              <c:strCache>
                <c:ptCount val="1"/>
                <c:pt idx="0">
                  <c:v>ДПФ "Алианц България"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dLbl>
              <c:idx val="0"/>
              <c:layout>
                <c:manualLayout>
                  <c:x val="-1.6619923676599317E-3"/>
                  <c:y val="1.949077231487796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F67E-41BA-9448-EA4EA7BAB33A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деветмесечие 2017'!$W$10</c:f>
              <c:numCache>
                <c:formatCode>#,##0</c:formatCode>
                <c:ptCount val="1"/>
                <c:pt idx="0">
                  <c:v>-330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67E-41BA-9448-EA4EA7BAB33A}"/>
            </c:ext>
          </c:extLst>
        </c:ser>
        <c:ser>
          <c:idx val="4"/>
          <c:order val="4"/>
          <c:tx>
            <c:strRef>
              <c:f>'ДПФ - деветмесечие 2017'!$B$11</c:f>
              <c:strCache>
                <c:ptCount val="1"/>
                <c:pt idx="0">
                  <c:v>"Ен Ен ДПФ"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dLbl>
              <c:idx val="0"/>
              <c:layout>
                <c:manualLayout>
                  <c:x val="3.6691951407385581E-3"/>
                  <c:y val="7.7403548082337825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F67E-41BA-9448-EA4EA7BAB33A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деветмесечие 2017'!$W$11</c:f>
              <c:numCache>
                <c:formatCode>#,##0</c:formatCode>
                <c:ptCount val="1"/>
                <c:pt idx="0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F67E-41BA-9448-EA4EA7BAB33A}"/>
            </c:ext>
          </c:extLst>
        </c:ser>
        <c:ser>
          <c:idx val="5"/>
          <c:order val="5"/>
          <c:tx>
            <c:strRef>
              <c:f>'ДПФ - деветмесечие 2017'!$B$12</c:f>
              <c:strCache>
                <c:ptCount val="1"/>
                <c:pt idx="0">
                  <c:v>ДПФ "ЦКБ - Сила"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dLbl>
              <c:idx val="0"/>
              <c:layout>
                <c:manualLayout>
                  <c:x val="-1.6619923676599317E-3"/>
                  <c:y val="6.373406080145493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F67E-41BA-9448-EA4EA7BAB33A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деветмесечие 2017'!$W$12</c:f>
              <c:numCache>
                <c:formatCode>#,##0</c:formatCode>
                <c:ptCount val="1"/>
                <c:pt idx="0">
                  <c:v>-18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F67E-41BA-9448-EA4EA7BAB33A}"/>
            </c:ext>
          </c:extLst>
        </c:ser>
        <c:ser>
          <c:idx val="7"/>
          <c:order val="6"/>
          <c:tx>
            <c:strRef>
              <c:f>'ДПФ - деветмесечие 2017'!$B$13</c:f>
              <c:strCache>
                <c:ptCount val="1"/>
                <c:pt idx="0">
                  <c:v>"ДПФ-Бъдеще"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9.375038750077500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F67E-41BA-9448-EA4EA7BAB33A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деветмесечие 2017'!$W$13</c:f>
              <c:numCache>
                <c:formatCode>#,##0</c:formatCode>
                <c:ptCount val="1"/>
                <c:pt idx="0">
                  <c:v>-17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F67E-41BA-9448-EA4EA7BAB33A}"/>
            </c:ext>
          </c:extLst>
        </c:ser>
        <c:ser>
          <c:idx val="8"/>
          <c:order val="7"/>
          <c:tx>
            <c:strRef>
              <c:f>'ДПФ - деветмесечие 2017'!$B$14</c:f>
              <c:strCache>
                <c:ptCount val="1"/>
                <c:pt idx="0">
                  <c:v>ДПФ "Топлина"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1.3799053189374078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F67E-41BA-9448-EA4EA7BAB33A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деветмесечие 2017'!$W$14</c:f>
              <c:numCache>
                <c:formatCode>#,##0</c:formatCode>
                <c:ptCount val="1"/>
                <c:pt idx="0">
                  <c:v>-45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67E-41BA-9448-EA4EA7BAB33A}"/>
            </c:ext>
          </c:extLst>
        </c:ser>
        <c:ser>
          <c:idx val="9"/>
          <c:order val="8"/>
          <c:tx>
            <c:strRef>
              <c:f>'ДПФ - деветмесечие 2017'!$B$15</c:f>
              <c:strCache>
                <c:ptCount val="1"/>
                <c:pt idx="0">
                  <c:v>ДПФ "Пенсионно-осигурителен институт"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деветмесечие 2017'!$W$15</c:f>
              <c:numCache>
                <c:formatCode>#,##0</c:formatCode>
                <c:ptCount val="1"/>
                <c:pt idx="0">
                  <c:v>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F67E-41BA-9448-EA4EA7BAB3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axId val="2072187056"/>
        <c:axId val="1"/>
      </c:barChart>
      <c:catAx>
        <c:axId val="2072187056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2072187056"/>
        <c:crosses val="autoZero"/>
        <c:crossBetween val="between"/>
      </c:valAx>
      <c:spPr>
        <a:solidFill>
          <a:schemeClr val="accent6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7591308549117921E-2"/>
          <c:y val="0.80104819566876839"/>
          <c:w val="0.87585576056724257"/>
          <c:h val="0.1910997479896686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82526298480616"/>
          <c:y val="0.13350802405619075"/>
          <c:w val="0.86118305976804743"/>
          <c:h val="0.6282730543820741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'ДПФ - деветмесечие 2017'!$B$7</c:f>
              <c:strCache>
                <c:ptCount val="1"/>
                <c:pt idx="0">
                  <c:v>ДПФ "Доверие"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dLbl>
              <c:idx val="0"/>
              <c:layout>
                <c:manualLayout>
                  <c:x val="-3.3044196612969849E-3"/>
                  <c:y val="4.0743622462212949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66D6-4627-B848-DD411E8781B7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деветмесечие 2017'!$X$7</c:f>
              <c:numCache>
                <c:formatCode>#,##0</c:formatCode>
                <c:ptCount val="1"/>
                <c:pt idx="0">
                  <c:v>-95549.629999999946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6D6-4627-B848-DD411E8781B7}"/>
            </c:ext>
          </c:extLst>
        </c:ser>
        <c:ser>
          <c:idx val="1"/>
          <c:order val="1"/>
          <c:tx>
            <c:strRef>
              <c:f>'ДПФ - деветмесечие 2017'!$B$8</c:f>
              <c:strCache>
                <c:ptCount val="1"/>
                <c:pt idx="0">
                  <c:v>ДПФ "Съгласие"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dLbl>
              <c:idx val="0"/>
              <c:layout>
                <c:manualLayout>
                  <c:x val="-3.0290163647333811E-17"/>
                  <c:y val="4.1496789185936738E-7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66D6-4627-B848-DD411E8781B7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деветмесечие 2017'!$X$8</c:f>
              <c:numCache>
                <c:formatCode>#,##0</c:formatCode>
                <c:ptCount val="1"/>
                <c:pt idx="0">
                  <c:v>1061348.6299999999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6D6-4627-B848-DD411E8781B7}"/>
            </c:ext>
          </c:extLst>
        </c:ser>
        <c:ser>
          <c:idx val="2"/>
          <c:order val="2"/>
          <c:tx>
            <c:strRef>
              <c:f>'ДПФ - деветмесечие 2017'!$B$9</c:f>
              <c:strCache>
                <c:ptCount val="1"/>
                <c:pt idx="0">
                  <c:v>ДПФ "ДСК-Родина"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dLbl>
              <c:idx val="0"/>
              <c:layout>
                <c:manualLayout>
                  <c:x val="1.4134850244091235E-3"/>
                  <c:y val="2.797713526915806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66D6-4627-B848-DD411E8781B7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деветмесечие 2017'!$X$9</c:f>
              <c:numCache>
                <c:formatCode>#,##0</c:formatCode>
                <c:ptCount val="1"/>
                <c:pt idx="0">
                  <c:v>102861.54999999997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6D6-4627-B848-DD411E8781B7}"/>
            </c:ext>
          </c:extLst>
        </c:ser>
        <c:ser>
          <c:idx val="3"/>
          <c:order val="3"/>
          <c:tx>
            <c:strRef>
              <c:f>'ДПФ - деветмесечие 2017'!$B$10</c:f>
              <c:strCache>
                <c:ptCount val="1"/>
                <c:pt idx="0">
                  <c:v>ДПФ "Алианц България"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dLbl>
              <c:idx val="0"/>
              <c:layout>
                <c:manualLayout>
                  <c:x val="-1.6523399259107481E-3"/>
                  <c:y val="1.2590333322959136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66D6-4627-B848-DD411E8781B7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деветмесечие 2017'!$X$10</c:f>
              <c:numCache>
                <c:formatCode>#,##0</c:formatCode>
                <c:ptCount val="1"/>
                <c:pt idx="0">
                  <c:v>-1023519.7799999999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66D6-4627-B848-DD411E8781B7}"/>
            </c:ext>
          </c:extLst>
        </c:ser>
        <c:ser>
          <c:idx val="4"/>
          <c:order val="4"/>
          <c:tx>
            <c:strRef>
              <c:f>'ДПФ - деветмесечие 2017'!$B$11</c:f>
              <c:strCache>
                <c:ptCount val="1"/>
                <c:pt idx="0">
                  <c:v>"Ен Ен ДПФ"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деветмесечие 2017'!$X$11</c:f>
              <c:numCache>
                <c:formatCode>#,##0</c:formatCode>
                <c:ptCount val="1"/>
                <c:pt idx="0">
                  <c:v>16705.25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66D6-4627-B848-DD411E8781B7}"/>
            </c:ext>
          </c:extLst>
        </c:ser>
        <c:ser>
          <c:idx val="5"/>
          <c:order val="5"/>
          <c:tx>
            <c:strRef>
              <c:f>'ДПФ - деветмесечие 2017'!$B$12</c:f>
              <c:strCache>
                <c:ptCount val="1"/>
                <c:pt idx="0">
                  <c:v>ДПФ "ЦКБ - Сила"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1.3961605584642234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66D6-4627-B848-DD411E8781B7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деветмесечие 2017'!$X$12</c:f>
              <c:numCache>
                <c:formatCode>#,##0</c:formatCode>
                <c:ptCount val="1"/>
                <c:pt idx="0">
                  <c:v>5096.0100000000093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6D6-4627-B848-DD411E8781B7}"/>
            </c:ext>
          </c:extLst>
        </c:ser>
        <c:ser>
          <c:idx val="7"/>
          <c:order val="6"/>
          <c:tx>
            <c:strRef>
              <c:f>'ДПФ - деветмесечие 2017'!$B$13</c:f>
              <c:strCache>
                <c:ptCount val="1"/>
                <c:pt idx="0">
                  <c:v>"ДПФ-Бъдеще"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dLbl>
              <c:idx val="0"/>
              <c:layout>
                <c:manualLayout>
                  <c:x val="1.6522098306484924E-3"/>
                  <c:y val="5.8944114199163842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66D6-4627-B848-DD411E8781B7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деветмесечие 2017'!$X$13</c:f>
              <c:numCache>
                <c:formatCode>#,##0</c:formatCode>
                <c:ptCount val="1"/>
                <c:pt idx="0">
                  <c:v>-33377.789999999994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66D6-4627-B848-DD411E8781B7}"/>
            </c:ext>
          </c:extLst>
        </c:ser>
        <c:ser>
          <c:idx val="8"/>
          <c:order val="7"/>
          <c:tx>
            <c:strRef>
              <c:f>'ДПФ - деветмесечие 2017'!$B$14</c:f>
              <c:strCache>
                <c:ptCount val="1"/>
                <c:pt idx="0">
                  <c:v>ДПФ "Топлина"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dLbl>
              <c:idx val="0"/>
              <c:layout>
                <c:manualLayout>
                  <c:x val="3.1782272569088714E-3"/>
                  <c:y val="6.137997572437832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66D6-4627-B848-DD411E8781B7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деветмесечие 2017'!$X$14</c:f>
              <c:numCache>
                <c:formatCode>#,##0</c:formatCode>
                <c:ptCount val="1"/>
                <c:pt idx="0">
                  <c:v>-98634.36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6D6-4627-B848-DD411E8781B7}"/>
            </c:ext>
          </c:extLst>
        </c:ser>
        <c:ser>
          <c:idx val="9"/>
          <c:order val="8"/>
          <c:tx>
            <c:strRef>
              <c:f>'ДПФ - деветмесечие 2017'!$B$15</c:f>
              <c:strCache>
                <c:ptCount val="1"/>
                <c:pt idx="0">
                  <c:v>ДПФ "Пенсионно-осигурителен институт"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dLbl>
              <c:idx val="0"/>
              <c:layout>
                <c:manualLayout>
                  <c:x val="1.6522098306484924E-3"/>
                  <c:y val="1.2604442231282306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66D6-4627-B848-DD411E8781B7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деветмесечие 2017'!$X$15</c:f>
              <c:numCache>
                <c:formatCode>#,##0</c:formatCode>
                <c:ptCount val="1"/>
                <c:pt idx="0">
                  <c:v>65070.119999999995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66D6-4627-B848-DD411E8781B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20"/>
        <c:axId val="2072185808"/>
        <c:axId val="1"/>
      </c:barChart>
      <c:catAx>
        <c:axId val="2072185808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2072185808"/>
        <c:crosses val="autoZero"/>
        <c:crossBetween val="between"/>
        <c:majorUnit val="250000"/>
      </c:valAx>
      <c:spPr>
        <a:solidFill>
          <a:schemeClr val="accent6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1187497370473574"/>
          <c:y val="0.79581249343832028"/>
          <c:w val="0.86024900401629822"/>
          <c:h val="0.1910996325459317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123825</xdr:rowOff>
    </xdr:from>
    <xdr:to>
      <xdr:col>10</xdr:col>
      <xdr:colOff>342900</xdr:colOff>
      <xdr:row>37</xdr:row>
      <xdr:rowOff>161925</xdr:rowOff>
    </xdr:to>
    <xdr:graphicFrame macro="">
      <xdr:nvGraphicFramePr>
        <xdr:cNvPr id="70733" name="Chart 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200025</xdr:colOff>
      <xdr:row>19</xdr:row>
      <xdr:rowOff>142875</xdr:rowOff>
    </xdr:from>
    <xdr:to>
      <xdr:col>23</xdr:col>
      <xdr:colOff>457200</xdr:colOff>
      <xdr:row>37</xdr:row>
      <xdr:rowOff>161925</xdr:rowOff>
    </xdr:to>
    <xdr:graphicFrame macro="">
      <xdr:nvGraphicFramePr>
        <xdr:cNvPr id="70734" name="Chart 10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18</xdr:row>
      <xdr:rowOff>200025</xdr:rowOff>
    </xdr:from>
    <xdr:to>
      <xdr:col>11</xdr:col>
      <xdr:colOff>200025</xdr:colOff>
      <xdr:row>42</xdr:row>
      <xdr:rowOff>180975</xdr:rowOff>
    </xdr:to>
    <xdr:graphicFrame macro="">
      <xdr:nvGraphicFramePr>
        <xdr:cNvPr id="10759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295275</xdr:colOff>
      <xdr:row>18</xdr:row>
      <xdr:rowOff>200025</xdr:rowOff>
    </xdr:from>
    <xdr:to>
      <xdr:col>24</xdr:col>
      <xdr:colOff>28575</xdr:colOff>
      <xdr:row>42</xdr:row>
      <xdr:rowOff>161925</xdr:rowOff>
    </xdr:to>
    <xdr:graphicFrame macro="">
      <xdr:nvGraphicFramePr>
        <xdr:cNvPr id="10759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0.00744</cdr:x>
      <cdr:y>0.01744</cdr:y>
    </cdr:from>
    <cdr:to>
      <cdr:x>0.97603</cdr:x>
      <cdr:y>0.07246</cdr:y>
    </cdr:to>
    <cdr:sp macro="" textlink="">
      <cdr:nvSpPr>
        <cdr:cNvPr id="10854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87" y="66788"/>
          <a:ext cx="7150000" cy="2007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bg-BG" sz="1075" b="1" i="0" strike="noStrike">
              <a:solidFill>
                <a:srgbClr val="000000"/>
              </a:solidFill>
              <a:latin typeface="Times New Roman"/>
              <a:cs typeface="Times New Roman"/>
            </a:rPr>
            <a:t>Промяна в броя на осигурените лица в резултат на прехвърлянето</a:t>
          </a: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0.15054</cdr:x>
      <cdr:y>0.01305</cdr:y>
    </cdr:from>
    <cdr:to>
      <cdr:x>0.89709</cdr:x>
      <cdr:y>0.10898</cdr:y>
    </cdr:to>
    <cdr:sp macro="" textlink="">
      <cdr:nvSpPr>
        <cdr:cNvPr id="1095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20210" y="50800"/>
          <a:ext cx="5539323" cy="3499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bg-BG" sz="1075" b="1" i="0" strike="noStrike">
              <a:solidFill>
                <a:srgbClr val="000000"/>
              </a:solidFill>
              <a:latin typeface="Times New Roman"/>
              <a:cs typeface="Times New Roman"/>
            </a:rPr>
            <a:t>Нетен размер на прехвърлените средства от индивидуалните партиди /в лева/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0.007</cdr:x>
      <cdr:y>0.01744</cdr:y>
    </cdr:from>
    <cdr:to>
      <cdr:x>0.97572</cdr:x>
      <cdr:y>0.071</cdr:y>
    </cdr:to>
    <cdr:sp macro="" textlink="">
      <cdr:nvSpPr>
        <cdr:cNvPr id="7168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410" y="66788"/>
          <a:ext cx="7086381" cy="1954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bg-BG" sz="1100" b="1" i="0" strike="noStrike">
              <a:solidFill>
                <a:srgbClr val="000000"/>
              </a:solidFill>
              <a:latin typeface="Times New Roman"/>
              <a:cs typeface="Times New Roman"/>
            </a:rPr>
            <a:t>Промяна в броя на осигурените лица в резултат на прехвърлянето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0.0966</cdr:x>
      <cdr:y>0.01312</cdr:y>
    </cdr:from>
    <cdr:to>
      <cdr:x>0.89302</cdr:x>
      <cdr:y>0.0993</cdr:y>
    </cdr:to>
    <cdr:sp macro="" textlink="">
      <cdr:nvSpPr>
        <cdr:cNvPr id="727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7026" y="50800"/>
          <a:ext cx="6379712" cy="3127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bg-BG" sz="1100" b="1" i="0" strike="noStrike">
              <a:solidFill>
                <a:srgbClr val="000000"/>
              </a:solidFill>
              <a:latin typeface="Times New Roman"/>
              <a:cs typeface="Times New Roman"/>
            </a:rPr>
            <a:t>Нетен размер на прехвърлените средства от индивидуалните партиди /в лева/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123825</xdr:rowOff>
    </xdr:from>
    <xdr:to>
      <xdr:col>10</xdr:col>
      <xdr:colOff>342900</xdr:colOff>
      <xdr:row>37</xdr:row>
      <xdr:rowOff>161925</xdr:rowOff>
    </xdr:to>
    <xdr:graphicFrame macro="">
      <xdr:nvGraphicFramePr>
        <xdr:cNvPr id="6766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200025</xdr:colOff>
      <xdr:row>19</xdr:row>
      <xdr:rowOff>142875</xdr:rowOff>
    </xdr:from>
    <xdr:to>
      <xdr:col>23</xdr:col>
      <xdr:colOff>457200</xdr:colOff>
      <xdr:row>37</xdr:row>
      <xdr:rowOff>161925</xdr:rowOff>
    </xdr:to>
    <xdr:graphicFrame macro="">
      <xdr:nvGraphicFramePr>
        <xdr:cNvPr id="6766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0.007</cdr:x>
      <cdr:y>0.01744</cdr:y>
    </cdr:from>
    <cdr:to>
      <cdr:x>0.97572</cdr:x>
      <cdr:y>0.071</cdr:y>
    </cdr:to>
    <cdr:sp macro="" textlink="">
      <cdr:nvSpPr>
        <cdr:cNvPr id="6860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410" y="66788"/>
          <a:ext cx="7086381" cy="1954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bg-BG" sz="1100" b="1" i="0" strike="noStrike">
              <a:solidFill>
                <a:srgbClr val="000000"/>
              </a:solidFill>
              <a:latin typeface="Times New Roman"/>
              <a:cs typeface="Times New Roman"/>
            </a:rPr>
            <a:t>Промяна в броя на осигурените лица в резултат на прехвърлянето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0.0966</cdr:x>
      <cdr:y>0.01312</cdr:y>
    </cdr:from>
    <cdr:to>
      <cdr:x>0.89302</cdr:x>
      <cdr:y>0.0993</cdr:y>
    </cdr:to>
    <cdr:sp macro="" textlink="">
      <cdr:nvSpPr>
        <cdr:cNvPr id="696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7026" y="50800"/>
          <a:ext cx="6379712" cy="3127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bg-BG" sz="1100" b="1" i="0" strike="noStrike">
              <a:solidFill>
                <a:srgbClr val="000000"/>
              </a:solidFill>
              <a:latin typeface="Times New Roman"/>
              <a:cs typeface="Times New Roman"/>
            </a:rPr>
            <a:t>Нетен размер на прехвърлените средства от индивидуалните партиди /в лева/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18</xdr:row>
      <xdr:rowOff>200025</xdr:rowOff>
    </xdr:from>
    <xdr:to>
      <xdr:col>11</xdr:col>
      <xdr:colOff>304800</xdr:colOff>
      <xdr:row>42</xdr:row>
      <xdr:rowOff>200025</xdr:rowOff>
    </xdr:to>
    <xdr:graphicFrame macro="">
      <xdr:nvGraphicFramePr>
        <xdr:cNvPr id="2465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342900</xdr:colOff>
      <xdr:row>18</xdr:row>
      <xdr:rowOff>200025</xdr:rowOff>
    </xdr:from>
    <xdr:to>
      <xdr:col>23</xdr:col>
      <xdr:colOff>704850</xdr:colOff>
      <xdr:row>42</xdr:row>
      <xdr:rowOff>200025</xdr:rowOff>
    </xdr:to>
    <xdr:graphicFrame macro="">
      <xdr:nvGraphicFramePr>
        <xdr:cNvPr id="24654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0.0072</cdr:x>
      <cdr:y>0.01744</cdr:y>
    </cdr:from>
    <cdr:to>
      <cdr:x>0.97553</cdr:x>
      <cdr:y>0.07222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6258" y="66788"/>
          <a:ext cx="7138835" cy="1998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bg-BG" sz="1075" b="1" i="0" strike="noStrike">
              <a:solidFill>
                <a:srgbClr val="000000"/>
              </a:solidFill>
              <a:latin typeface="Times New Roman"/>
              <a:cs typeface="Times New Roman"/>
            </a:rPr>
            <a:t>Промяна в броя на осигурените лица в резултат на прехвърлянето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0.14783</cdr:x>
      <cdr:y>0.01305</cdr:y>
    </cdr:from>
    <cdr:to>
      <cdr:x>0.89659</cdr:x>
      <cdr:y>0.10898</cdr:y>
    </cdr:to>
    <cdr:sp macro="" textlink="">
      <cdr:nvSpPr>
        <cdr:cNvPr id="266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00067" y="50800"/>
          <a:ext cx="5555804" cy="3499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bg-BG" sz="1075" b="1" i="0" strike="noStrike">
              <a:solidFill>
                <a:srgbClr val="000000"/>
              </a:solidFill>
              <a:latin typeface="Times New Roman"/>
              <a:cs typeface="Times New Roman"/>
            </a:rPr>
            <a:t>Нетен размер на прехвърлените средства от индивидуалните партиди /в лева/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CJ19"/>
  <sheetViews>
    <sheetView zoomScaleNormal="100" zoomScaleSheetLayoutView="75" workbookViewId="0">
      <selection activeCell="A3" sqref="A3:X3"/>
    </sheetView>
  </sheetViews>
  <sheetFormatPr defaultRowHeight="15.75" x14ac:dyDescent="0.25"/>
  <cols>
    <col min="1" max="1" width="5.140625" style="2" customWidth="1"/>
    <col min="2" max="2" width="20.140625" style="2" customWidth="1"/>
    <col min="3" max="3" width="10.140625" style="2" customWidth="1"/>
    <col min="4" max="4" width="10.85546875" style="2" customWidth="1"/>
    <col min="5" max="5" width="10.140625" style="2" customWidth="1"/>
    <col min="6" max="6" width="9.28515625" style="2" customWidth="1"/>
    <col min="7" max="7" width="10.140625" style="2" customWidth="1"/>
    <col min="8" max="8" width="9.140625" style="2"/>
    <col min="9" max="9" width="10.140625" style="2" customWidth="1"/>
    <col min="10" max="10" width="9.28515625" style="2" customWidth="1"/>
    <col min="11" max="11" width="10.140625" style="2" customWidth="1"/>
    <col min="12" max="12" width="9.28515625" style="2" customWidth="1"/>
    <col min="13" max="13" width="10.140625" style="2" customWidth="1"/>
    <col min="14" max="14" width="9.28515625" style="2" customWidth="1"/>
    <col min="15" max="15" width="10.140625" style="2" customWidth="1"/>
    <col min="16" max="16" width="9.140625" style="2"/>
    <col min="17" max="17" width="10.140625" style="2" customWidth="1"/>
    <col min="18" max="18" width="9.140625" style="2"/>
    <col min="19" max="19" width="8.28515625" style="2" customWidth="1"/>
    <col min="20" max="20" width="8.5703125" style="2" customWidth="1"/>
    <col min="21" max="21" width="10.85546875" style="3" customWidth="1"/>
    <col min="22" max="22" width="10.5703125" style="3" customWidth="1"/>
    <col min="23" max="24" width="10.5703125" style="2" customWidth="1"/>
    <col min="25" max="16384" width="9.140625" style="2"/>
  </cols>
  <sheetData>
    <row r="1" spans="1:88" ht="18.75" x14ac:dyDescent="0.3">
      <c r="A1" s="79" t="s">
        <v>20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</row>
    <row r="2" spans="1:88" ht="18.75" x14ac:dyDescent="0.3">
      <c r="A2" s="80" t="s">
        <v>21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</row>
    <row r="3" spans="1:88" s="24" customFormat="1" ht="14.25" customHeight="1" x14ac:dyDescent="0.25">
      <c r="A3" s="77"/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8"/>
    </row>
    <row r="5" spans="1:88" x14ac:dyDescent="0.25">
      <c r="A5" s="75" t="s">
        <v>14</v>
      </c>
      <c r="B5" s="75"/>
      <c r="C5" s="82" t="s">
        <v>13</v>
      </c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  <c r="S5" s="82"/>
      <c r="T5" s="82"/>
      <c r="U5" s="82"/>
      <c r="V5" s="82"/>
      <c r="W5" s="82"/>
      <c r="X5" s="82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</row>
    <row r="6" spans="1:88" s="7" customFormat="1" ht="30.75" customHeight="1" x14ac:dyDescent="0.25">
      <c r="A6" s="75"/>
      <c r="B6" s="75"/>
      <c r="C6" s="75" t="s">
        <v>3</v>
      </c>
      <c r="D6" s="75"/>
      <c r="E6" s="75" t="s">
        <v>4</v>
      </c>
      <c r="F6" s="75"/>
      <c r="G6" s="75" t="s">
        <v>5</v>
      </c>
      <c r="H6" s="75"/>
      <c r="I6" s="75" t="s">
        <v>6</v>
      </c>
      <c r="J6" s="75"/>
      <c r="K6" s="84" t="s">
        <v>7</v>
      </c>
      <c r="L6" s="84"/>
      <c r="M6" s="75" t="s">
        <v>8</v>
      </c>
      <c r="N6" s="75"/>
      <c r="O6" s="75" t="s">
        <v>11</v>
      </c>
      <c r="P6" s="75"/>
      <c r="Q6" s="75" t="s">
        <v>10</v>
      </c>
      <c r="R6" s="75"/>
      <c r="S6" s="85" t="s">
        <v>19</v>
      </c>
      <c r="T6" s="86"/>
      <c r="U6" s="83" t="s">
        <v>0</v>
      </c>
      <c r="V6" s="83"/>
      <c r="W6" s="81" t="s">
        <v>2</v>
      </c>
      <c r="X6" s="81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</row>
    <row r="7" spans="1:88" s="1" customFormat="1" ht="48.75" customHeight="1" x14ac:dyDescent="0.25">
      <c r="A7" s="76"/>
      <c r="B7" s="75"/>
      <c r="C7" s="5" t="s">
        <v>15</v>
      </c>
      <c r="D7" s="5" t="s">
        <v>1</v>
      </c>
      <c r="E7" s="5" t="s">
        <v>15</v>
      </c>
      <c r="F7" s="5" t="s">
        <v>1</v>
      </c>
      <c r="G7" s="5" t="s">
        <v>15</v>
      </c>
      <c r="H7" s="5" t="s">
        <v>1</v>
      </c>
      <c r="I7" s="5" t="s">
        <v>15</v>
      </c>
      <c r="J7" s="5" t="s">
        <v>1</v>
      </c>
      <c r="K7" s="5" t="s">
        <v>15</v>
      </c>
      <c r="L7" s="5" t="s">
        <v>1</v>
      </c>
      <c r="M7" s="5" t="s">
        <v>15</v>
      </c>
      <c r="N7" s="5" t="s">
        <v>1</v>
      </c>
      <c r="O7" s="5" t="s">
        <v>15</v>
      </c>
      <c r="P7" s="5" t="s">
        <v>1</v>
      </c>
      <c r="Q7" s="5" t="s">
        <v>15</v>
      </c>
      <c r="R7" s="5" t="s">
        <v>1</v>
      </c>
      <c r="S7" s="5" t="s">
        <v>15</v>
      </c>
      <c r="T7" s="5" t="s">
        <v>1</v>
      </c>
      <c r="U7" s="25" t="s">
        <v>16</v>
      </c>
      <c r="V7" s="19" t="s">
        <v>1</v>
      </c>
      <c r="W7" s="25" t="s">
        <v>15</v>
      </c>
      <c r="X7" s="18" t="s">
        <v>1</v>
      </c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</row>
    <row r="8" spans="1:88" ht="32.25" customHeight="1" x14ac:dyDescent="0.25">
      <c r="A8" s="72" t="s">
        <v>12</v>
      </c>
      <c r="B8" s="32" t="s">
        <v>3</v>
      </c>
      <c r="C8" s="9">
        <v>0</v>
      </c>
      <c r="D8" s="9">
        <v>0</v>
      </c>
      <c r="E8" s="10">
        <v>205</v>
      </c>
      <c r="F8" s="10">
        <v>198082.08</v>
      </c>
      <c r="G8" s="10">
        <v>22</v>
      </c>
      <c r="H8" s="10">
        <v>16296.44</v>
      </c>
      <c r="I8" s="10">
        <v>39</v>
      </c>
      <c r="J8" s="10">
        <v>106934.36</v>
      </c>
      <c r="K8" s="10">
        <v>12</v>
      </c>
      <c r="L8" s="10">
        <v>21652.05</v>
      </c>
      <c r="M8" s="10">
        <v>58</v>
      </c>
      <c r="N8" s="10">
        <v>31214</v>
      </c>
      <c r="O8" s="10">
        <v>4</v>
      </c>
      <c r="P8" s="10">
        <v>3003.6</v>
      </c>
      <c r="Q8" s="10">
        <v>0</v>
      </c>
      <c r="R8" s="10">
        <v>0</v>
      </c>
      <c r="S8" s="10">
        <v>0</v>
      </c>
      <c r="T8" s="10">
        <v>0</v>
      </c>
      <c r="U8" s="20">
        <f t="shared" ref="U8:U17" si="0">SUM(C8,E8,G8,I8,K8,M8,O8,Q8)</f>
        <v>340</v>
      </c>
      <c r="V8" s="20">
        <f t="shared" ref="V8:V17" si="1">SUM(D8,F8,H8,J8,L8,N8,P8,R8)</f>
        <v>377182.52999999997</v>
      </c>
      <c r="W8" s="22">
        <f>C17-U8</f>
        <v>-274</v>
      </c>
      <c r="X8" s="22">
        <f>D17-V8</f>
        <v>-96724.369999999937</v>
      </c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</row>
    <row r="9" spans="1:88" ht="32.25" customHeight="1" x14ac:dyDescent="0.25">
      <c r="A9" s="73"/>
      <c r="B9" s="32" t="s">
        <v>4</v>
      </c>
      <c r="C9" s="10">
        <v>3</v>
      </c>
      <c r="D9" s="10">
        <v>3985.74</v>
      </c>
      <c r="E9" s="9">
        <v>0</v>
      </c>
      <c r="F9" s="9">
        <v>0</v>
      </c>
      <c r="G9" s="10">
        <v>0</v>
      </c>
      <c r="H9" s="10">
        <v>0</v>
      </c>
      <c r="I9" s="10">
        <v>0</v>
      </c>
      <c r="J9" s="10">
        <v>0</v>
      </c>
      <c r="K9" s="10">
        <v>1</v>
      </c>
      <c r="L9" s="10">
        <v>948.73</v>
      </c>
      <c r="M9" s="10">
        <v>0</v>
      </c>
      <c r="N9" s="10">
        <v>0</v>
      </c>
      <c r="O9" s="10">
        <v>0</v>
      </c>
      <c r="P9" s="10">
        <v>0</v>
      </c>
      <c r="Q9" s="10">
        <v>0</v>
      </c>
      <c r="R9" s="10">
        <v>0</v>
      </c>
      <c r="S9" s="10">
        <v>0</v>
      </c>
      <c r="T9" s="10">
        <v>0</v>
      </c>
      <c r="U9" s="20">
        <f t="shared" si="0"/>
        <v>4</v>
      </c>
      <c r="V9" s="20">
        <f t="shared" si="1"/>
        <v>4934.4699999999993</v>
      </c>
      <c r="W9" s="22">
        <f>E17-U9</f>
        <v>218</v>
      </c>
      <c r="X9" s="22">
        <f>F17-V9</f>
        <v>244715.01999999996</v>
      </c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</row>
    <row r="10" spans="1:88" ht="32.25" customHeight="1" x14ac:dyDescent="0.25">
      <c r="A10" s="73"/>
      <c r="B10" s="32" t="s">
        <v>5</v>
      </c>
      <c r="C10" s="10">
        <v>4</v>
      </c>
      <c r="D10" s="10">
        <v>7909.05</v>
      </c>
      <c r="E10" s="10">
        <v>1</v>
      </c>
      <c r="F10" s="10">
        <v>6794.11</v>
      </c>
      <c r="G10" s="9">
        <v>0</v>
      </c>
      <c r="H10" s="9">
        <v>0</v>
      </c>
      <c r="I10" s="10">
        <v>22</v>
      </c>
      <c r="J10" s="10">
        <v>10699.73</v>
      </c>
      <c r="K10" s="10">
        <v>0</v>
      </c>
      <c r="L10" s="10">
        <v>0</v>
      </c>
      <c r="M10" s="10">
        <v>14</v>
      </c>
      <c r="N10" s="10">
        <v>8926.44</v>
      </c>
      <c r="O10" s="10">
        <v>2</v>
      </c>
      <c r="P10" s="10">
        <v>1107</v>
      </c>
      <c r="Q10" s="10">
        <v>0</v>
      </c>
      <c r="R10" s="10">
        <v>0</v>
      </c>
      <c r="S10" s="10">
        <v>0</v>
      </c>
      <c r="T10" s="10">
        <v>0</v>
      </c>
      <c r="U10" s="20">
        <f t="shared" si="0"/>
        <v>43</v>
      </c>
      <c r="V10" s="20">
        <f t="shared" si="1"/>
        <v>35436.33</v>
      </c>
      <c r="W10" s="22">
        <f>G17-U10</f>
        <v>26</v>
      </c>
      <c r="X10" s="22">
        <f>H17-V10</f>
        <v>30870.720000000001</v>
      </c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</row>
    <row r="11" spans="1:88" ht="32.25" customHeight="1" x14ac:dyDescent="0.25">
      <c r="A11" s="73"/>
      <c r="B11" s="33" t="s">
        <v>6</v>
      </c>
      <c r="C11" s="10">
        <v>23</v>
      </c>
      <c r="D11" s="10">
        <v>205170.78</v>
      </c>
      <c r="E11" s="10">
        <v>12</v>
      </c>
      <c r="F11" s="10">
        <v>27506.27</v>
      </c>
      <c r="G11" s="10">
        <v>33</v>
      </c>
      <c r="H11" s="10">
        <v>33384.19</v>
      </c>
      <c r="I11" s="9">
        <v>0</v>
      </c>
      <c r="J11" s="9">
        <v>0</v>
      </c>
      <c r="K11" s="10">
        <v>6</v>
      </c>
      <c r="L11" s="10">
        <v>66799.17</v>
      </c>
      <c r="M11" s="10">
        <v>2</v>
      </c>
      <c r="N11" s="10">
        <v>22440.84</v>
      </c>
      <c r="O11" s="10">
        <v>0</v>
      </c>
      <c r="P11" s="10">
        <v>0</v>
      </c>
      <c r="Q11" s="10">
        <v>0</v>
      </c>
      <c r="R11" s="10">
        <v>0</v>
      </c>
      <c r="S11" s="10">
        <v>0</v>
      </c>
      <c r="T11" s="10">
        <v>0</v>
      </c>
      <c r="U11" s="20">
        <f t="shared" si="0"/>
        <v>76</v>
      </c>
      <c r="V11" s="20">
        <f t="shared" si="1"/>
        <v>355301.25</v>
      </c>
      <c r="W11" s="22">
        <f>I17-U11</f>
        <v>-5</v>
      </c>
      <c r="X11" s="22">
        <f>J17-V11</f>
        <v>-221369.88</v>
      </c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</row>
    <row r="12" spans="1:88" ht="32.25" customHeight="1" x14ac:dyDescent="0.25">
      <c r="A12" s="73"/>
      <c r="B12" s="34" t="s">
        <v>7</v>
      </c>
      <c r="C12" s="10">
        <v>9</v>
      </c>
      <c r="D12" s="10">
        <v>15876.3</v>
      </c>
      <c r="E12" s="10">
        <v>4</v>
      </c>
      <c r="F12" s="10">
        <v>17267.03</v>
      </c>
      <c r="G12" s="10">
        <v>4</v>
      </c>
      <c r="H12" s="26">
        <v>905.76</v>
      </c>
      <c r="I12" s="10">
        <v>1</v>
      </c>
      <c r="J12" s="10">
        <v>894.15</v>
      </c>
      <c r="K12" s="9">
        <v>0</v>
      </c>
      <c r="L12" s="9">
        <v>0</v>
      </c>
      <c r="M12" s="10">
        <v>24</v>
      </c>
      <c r="N12" s="10">
        <v>19329.64</v>
      </c>
      <c r="O12" s="10">
        <v>0</v>
      </c>
      <c r="P12" s="10">
        <v>0</v>
      </c>
      <c r="Q12" s="10">
        <v>0</v>
      </c>
      <c r="R12" s="10">
        <v>0</v>
      </c>
      <c r="S12" s="10">
        <v>0</v>
      </c>
      <c r="T12" s="10">
        <v>0</v>
      </c>
      <c r="U12" s="20">
        <f t="shared" si="0"/>
        <v>42</v>
      </c>
      <c r="V12" s="20">
        <f t="shared" si="1"/>
        <v>54272.880000000005</v>
      </c>
      <c r="W12" s="22">
        <f>K17-U12</f>
        <v>-15</v>
      </c>
      <c r="X12" s="22">
        <f>L17-V12</f>
        <v>40321.569999999992</v>
      </c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</row>
    <row r="13" spans="1:88" ht="32.25" customHeight="1" x14ac:dyDescent="0.25">
      <c r="A13" s="73"/>
      <c r="B13" s="32" t="s">
        <v>8</v>
      </c>
      <c r="C13" s="10">
        <v>5</v>
      </c>
      <c r="D13" s="10">
        <v>15397.02</v>
      </c>
      <c r="E13" s="10">
        <v>0</v>
      </c>
      <c r="F13" s="10">
        <v>0</v>
      </c>
      <c r="G13" s="10">
        <v>1</v>
      </c>
      <c r="H13" s="10">
        <v>1256.6500000000001</v>
      </c>
      <c r="I13" s="10">
        <v>2</v>
      </c>
      <c r="J13" s="10">
        <v>2233.83</v>
      </c>
      <c r="K13" s="10">
        <v>6</v>
      </c>
      <c r="L13" s="10">
        <v>910.17</v>
      </c>
      <c r="M13" s="9">
        <v>0</v>
      </c>
      <c r="N13" s="9">
        <v>0</v>
      </c>
      <c r="O13" s="10">
        <v>0</v>
      </c>
      <c r="P13" s="10">
        <v>0</v>
      </c>
      <c r="Q13" s="10">
        <v>0</v>
      </c>
      <c r="R13" s="10">
        <v>0</v>
      </c>
      <c r="S13" s="10">
        <v>0</v>
      </c>
      <c r="T13" s="10">
        <v>0</v>
      </c>
      <c r="U13" s="20">
        <f t="shared" si="0"/>
        <v>14</v>
      </c>
      <c r="V13" s="20">
        <f t="shared" si="1"/>
        <v>19797.669999999998</v>
      </c>
      <c r="W13" s="22">
        <f>M17-U13</f>
        <v>84</v>
      </c>
      <c r="X13" s="22">
        <f>N17-V13</f>
        <v>62113.25</v>
      </c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</row>
    <row r="14" spans="1:88" ht="32.25" customHeight="1" x14ac:dyDescent="0.25">
      <c r="A14" s="73"/>
      <c r="B14" s="35" t="s">
        <v>9</v>
      </c>
      <c r="C14" s="28">
        <v>19</v>
      </c>
      <c r="D14" s="28">
        <v>26760.43</v>
      </c>
      <c r="E14" s="28">
        <v>0</v>
      </c>
      <c r="F14" s="28">
        <v>0</v>
      </c>
      <c r="G14" s="28">
        <v>4</v>
      </c>
      <c r="H14" s="28">
        <v>6255.39</v>
      </c>
      <c r="I14" s="28">
        <v>6</v>
      </c>
      <c r="J14" s="28">
        <v>12824.24</v>
      </c>
      <c r="K14" s="28">
        <v>2</v>
      </c>
      <c r="L14" s="28">
        <v>4284.33</v>
      </c>
      <c r="M14" s="28">
        <v>0</v>
      </c>
      <c r="N14" s="28">
        <v>0</v>
      </c>
      <c r="O14" s="29">
        <v>0</v>
      </c>
      <c r="P14" s="29">
        <v>0</v>
      </c>
      <c r="Q14" s="28">
        <v>0</v>
      </c>
      <c r="R14" s="28">
        <v>0</v>
      </c>
      <c r="S14" s="28">
        <v>0</v>
      </c>
      <c r="T14" s="28">
        <v>0</v>
      </c>
      <c r="U14" s="30">
        <f t="shared" si="0"/>
        <v>31</v>
      </c>
      <c r="V14" s="30">
        <f t="shared" si="1"/>
        <v>50124.39</v>
      </c>
      <c r="W14" s="31">
        <f>O17-U14</f>
        <v>-24</v>
      </c>
      <c r="X14" s="31">
        <f>P17-V14</f>
        <v>-45573.33</v>
      </c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</row>
    <row r="15" spans="1:88" s="27" customFormat="1" ht="32.25" customHeight="1" x14ac:dyDescent="0.25">
      <c r="A15" s="73"/>
      <c r="B15" s="17" t="s">
        <v>10</v>
      </c>
      <c r="C15" s="10">
        <v>3</v>
      </c>
      <c r="D15" s="10">
        <v>5358.84</v>
      </c>
      <c r="E15" s="10">
        <v>0</v>
      </c>
      <c r="F15" s="10">
        <v>0</v>
      </c>
      <c r="G15" s="10">
        <v>5</v>
      </c>
      <c r="H15" s="10">
        <v>8208.6200000000008</v>
      </c>
      <c r="I15" s="10">
        <v>1</v>
      </c>
      <c r="J15" s="10">
        <v>345.06</v>
      </c>
      <c r="K15" s="10">
        <v>0</v>
      </c>
      <c r="L15" s="10">
        <v>0</v>
      </c>
      <c r="M15" s="10">
        <v>0</v>
      </c>
      <c r="N15" s="10">
        <v>0</v>
      </c>
      <c r="O15" s="10">
        <v>1</v>
      </c>
      <c r="P15" s="10">
        <v>440.46</v>
      </c>
      <c r="Q15" s="9">
        <v>0</v>
      </c>
      <c r="R15" s="9">
        <v>0</v>
      </c>
      <c r="S15" s="26">
        <v>0</v>
      </c>
      <c r="T15" s="26">
        <v>0</v>
      </c>
      <c r="U15" s="20">
        <f t="shared" si="0"/>
        <v>10</v>
      </c>
      <c r="V15" s="20">
        <f t="shared" si="1"/>
        <v>14352.98</v>
      </c>
      <c r="W15" s="22">
        <f>Q17-U15</f>
        <v>-10</v>
      </c>
      <c r="X15" s="22">
        <f>R17-V15</f>
        <v>-14352.98</v>
      </c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</row>
    <row r="16" spans="1:88" s="27" customFormat="1" ht="32.25" customHeight="1" thickBot="1" x14ac:dyDescent="0.3">
      <c r="A16" s="74"/>
      <c r="B16" s="11" t="s">
        <v>19</v>
      </c>
      <c r="C16" s="12">
        <v>0</v>
      </c>
      <c r="D16" s="12">
        <v>0</v>
      </c>
      <c r="E16" s="12">
        <v>0</v>
      </c>
      <c r="F16" s="12">
        <v>0</v>
      </c>
      <c r="G16" s="12">
        <v>0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36">
        <v>0</v>
      </c>
      <c r="R16" s="36">
        <v>0</v>
      </c>
      <c r="S16" s="13">
        <v>0</v>
      </c>
      <c r="T16" s="13">
        <v>0</v>
      </c>
      <c r="U16" s="21">
        <f t="shared" si="0"/>
        <v>0</v>
      </c>
      <c r="V16" s="21">
        <f t="shared" si="1"/>
        <v>0</v>
      </c>
      <c r="W16" s="23">
        <f>S17-U16</f>
        <v>0</v>
      </c>
      <c r="X16" s="23">
        <f>T17-V16</f>
        <v>0</v>
      </c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</row>
    <row r="17" spans="1:88" s="14" customFormat="1" ht="16.5" thickTop="1" x14ac:dyDescent="0.25">
      <c r="A17" s="14" t="s">
        <v>0</v>
      </c>
      <c r="C17" s="14">
        <f t="shared" ref="C17:T17" si="2">SUM(C8:C16)</f>
        <v>66</v>
      </c>
      <c r="D17" s="14">
        <f t="shared" si="2"/>
        <v>280458.16000000003</v>
      </c>
      <c r="E17" s="14">
        <f t="shared" si="2"/>
        <v>222</v>
      </c>
      <c r="F17" s="14">
        <f t="shared" si="2"/>
        <v>249649.48999999996</v>
      </c>
      <c r="G17" s="14">
        <f t="shared" si="2"/>
        <v>69</v>
      </c>
      <c r="H17" s="14">
        <f t="shared" si="2"/>
        <v>66307.05</v>
      </c>
      <c r="I17" s="14">
        <f t="shared" si="2"/>
        <v>71</v>
      </c>
      <c r="J17" s="14">
        <f t="shared" si="2"/>
        <v>133931.37</v>
      </c>
      <c r="K17" s="14">
        <f t="shared" si="2"/>
        <v>27</v>
      </c>
      <c r="L17" s="14">
        <f t="shared" si="2"/>
        <v>94594.45</v>
      </c>
      <c r="M17" s="14">
        <f t="shared" si="2"/>
        <v>98</v>
      </c>
      <c r="N17" s="14">
        <f t="shared" si="2"/>
        <v>81910.92</v>
      </c>
      <c r="O17" s="14">
        <f t="shared" si="2"/>
        <v>7</v>
      </c>
      <c r="P17" s="14">
        <f t="shared" si="2"/>
        <v>4551.0600000000004</v>
      </c>
      <c r="Q17" s="14">
        <f t="shared" si="2"/>
        <v>0</v>
      </c>
      <c r="R17" s="14">
        <f t="shared" si="2"/>
        <v>0</v>
      </c>
      <c r="S17" s="14">
        <f t="shared" si="2"/>
        <v>0</v>
      </c>
      <c r="T17" s="14">
        <f t="shared" si="2"/>
        <v>0</v>
      </c>
      <c r="U17" s="14">
        <f t="shared" si="0"/>
        <v>560</v>
      </c>
      <c r="V17" s="14">
        <f t="shared" si="1"/>
        <v>911402.50000000012</v>
      </c>
      <c r="W17" s="15"/>
      <c r="X17" s="15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</row>
    <row r="18" spans="1:88" s="14" customFormat="1" x14ac:dyDescent="0.25">
      <c r="W18" s="15"/>
      <c r="X18" s="15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</row>
    <row r="19" spans="1:88" s="14" customFormat="1" ht="12.75" customHeight="1" x14ac:dyDescent="0.25">
      <c r="W19" s="15"/>
      <c r="X19" s="15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</row>
  </sheetData>
  <mergeCells count="17">
    <mergeCell ref="A1:X1"/>
    <mergeCell ref="A2:X2"/>
    <mergeCell ref="W6:X6"/>
    <mergeCell ref="C5:X5"/>
    <mergeCell ref="U6:V6"/>
    <mergeCell ref="O6:P6"/>
    <mergeCell ref="Q6:R6"/>
    <mergeCell ref="G6:H6"/>
    <mergeCell ref="K6:L6"/>
    <mergeCell ref="M6:N6"/>
    <mergeCell ref="S6:T6"/>
    <mergeCell ref="A8:A16"/>
    <mergeCell ref="A5:B7"/>
    <mergeCell ref="A3:X3"/>
    <mergeCell ref="C6:D6"/>
    <mergeCell ref="E6:F6"/>
    <mergeCell ref="I6:J6"/>
  </mergeCells>
  <phoneticPr fontId="0" type="noConversion"/>
  <printOptions horizontalCentered="1"/>
  <pageMargins left="0.15748031496062992" right="0" top="0.62992125984251968" bottom="0.19685039370078741" header="0.11811023622047245" footer="0.11811023622047245"/>
  <pageSetup paperSize="9" scale="60" orientation="landscape" r:id="rId1"/>
  <headerFooter alignWithMargins="0">
    <oddHeader>&amp;R&amp;A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J19"/>
  <sheetViews>
    <sheetView topLeftCell="B3" zoomScaleNormal="100" zoomScaleSheetLayoutView="75" workbookViewId="0">
      <selection activeCell="C8" sqref="C8"/>
    </sheetView>
  </sheetViews>
  <sheetFormatPr defaultRowHeight="15.75" x14ac:dyDescent="0.25"/>
  <cols>
    <col min="1" max="1" width="5.140625" style="2" customWidth="1"/>
    <col min="2" max="2" width="20.140625" style="2" customWidth="1"/>
    <col min="3" max="3" width="10.140625" style="2" customWidth="1"/>
    <col min="4" max="4" width="10.85546875" style="2" customWidth="1"/>
    <col min="5" max="5" width="10.140625" style="2" customWidth="1"/>
    <col min="6" max="6" width="9.28515625" style="2" customWidth="1"/>
    <col min="7" max="7" width="10.140625" style="2" customWidth="1"/>
    <col min="8" max="8" width="9.140625" style="2"/>
    <col min="9" max="9" width="10.140625" style="2" customWidth="1"/>
    <col min="10" max="10" width="9.28515625" style="2" customWidth="1"/>
    <col min="11" max="11" width="10.140625" style="2" customWidth="1"/>
    <col min="12" max="12" width="9.28515625" style="2" customWidth="1"/>
    <col min="13" max="13" width="10.140625" style="2" customWidth="1"/>
    <col min="14" max="14" width="9.28515625" style="2" customWidth="1"/>
    <col min="15" max="15" width="10.140625" style="2" customWidth="1"/>
    <col min="16" max="16" width="9.140625" style="2"/>
    <col min="17" max="17" width="10.140625" style="2" customWidth="1"/>
    <col min="18" max="18" width="9.140625" style="2"/>
    <col min="19" max="19" width="8.28515625" style="2" customWidth="1"/>
    <col min="20" max="20" width="8.5703125" style="2" customWidth="1"/>
    <col min="21" max="21" width="10.85546875" style="3" customWidth="1"/>
    <col min="22" max="22" width="10.5703125" style="3" customWidth="1"/>
    <col min="23" max="24" width="10.5703125" style="2" customWidth="1"/>
    <col min="25" max="16384" width="9.140625" style="2"/>
  </cols>
  <sheetData>
    <row r="1" spans="1:88" ht="18.75" x14ac:dyDescent="0.3">
      <c r="A1" s="79" t="s">
        <v>17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</row>
    <row r="2" spans="1:88" ht="18.75" x14ac:dyDescent="0.3">
      <c r="A2" s="80" t="s">
        <v>18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</row>
    <row r="3" spans="1:88" s="24" customFormat="1" ht="14.25" customHeight="1" x14ac:dyDescent="0.25">
      <c r="A3" s="77"/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8"/>
    </row>
    <row r="5" spans="1:88" x14ac:dyDescent="0.25">
      <c r="A5" s="75" t="s">
        <v>14</v>
      </c>
      <c r="B5" s="75"/>
      <c r="C5" s="82" t="s">
        <v>13</v>
      </c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  <c r="S5" s="82"/>
      <c r="T5" s="82"/>
      <c r="U5" s="82"/>
      <c r="V5" s="82"/>
      <c r="W5" s="82"/>
      <c r="X5" s="82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</row>
    <row r="6" spans="1:88" s="7" customFormat="1" ht="30.75" customHeight="1" x14ac:dyDescent="0.25">
      <c r="A6" s="75"/>
      <c r="B6" s="75"/>
      <c r="C6" s="75" t="s">
        <v>3</v>
      </c>
      <c r="D6" s="75"/>
      <c r="E6" s="75" t="s">
        <v>4</v>
      </c>
      <c r="F6" s="75"/>
      <c r="G6" s="75" t="s">
        <v>5</v>
      </c>
      <c r="H6" s="75"/>
      <c r="I6" s="75" t="s">
        <v>6</v>
      </c>
      <c r="J6" s="75"/>
      <c r="K6" s="84" t="s">
        <v>7</v>
      </c>
      <c r="L6" s="84"/>
      <c r="M6" s="75" t="s">
        <v>8</v>
      </c>
      <c r="N6" s="75"/>
      <c r="O6" s="75" t="s">
        <v>11</v>
      </c>
      <c r="P6" s="75"/>
      <c r="Q6" s="75" t="s">
        <v>10</v>
      </c>
      <c r="R6" s="75"/>
      <c r="S6" s="85" t="s">
        <v>19</v>
      </c>
      <c r="T6" s="86"/>
      <c r="U6" s="83" t="s">
        <v>0</v>
      </c>
      <c r="V6" s="83"/>
      <c r="W6" s="81" t="s">
        <v>2</v>
      </c>
      <c r="X6" s="81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</row>
    <row r="7" spans="1:88" s="1" customFormat="1" ht="48.75" customHeight="1" x14ac:dyDescent="0.25">
      <c r="A7" s="76"/>
      <c r="B7" s="75"/>
      <c r="C7" s="5" t="s">
        <v>15</v>
      </c>
      <c r="D7" s="5" t="s">
        <v>1</v>
      </c>
      <c r="E7" s="5" t="s">
        <v>15</v>
      </c>
      <c r="F7" s="5" t="s">
        <v>1</v>
      </c>
      <c r="G7" s="5" t="s">
        <v>15</v>
      </c>
      <c r="H7" s="5" t="s">
        <v>1</v>
      </c>
      <c r="I7" s="5" t="s">
        <v>15</v>
      </c>
      <c r="J7" s="5" t="s">
        <v>1</v>
      </c>
      <c r="K7" s="5" t="s">
        <v>15</v>
      </c>
      <c r="L7" s="5" t="s">
        <v>1</v>
      </c>
      <c r="M7" s="5" t="s">
        <v>15</v>
      </c>
      <c r="N7" s="5" t="s">
        <v>1</v>
      </c>
      <c r="O7" s="5" t="s">
        <v>15</v>
      </c>
      <c r="P7" s="5" t="s">
        <v>1</v>
      </c>
      <c r="Q7" s="5" t="s">
        <v>15</v>
      </c>
      <c r="R7" s="5" t="s">
        <v>1</v>
      </c>
      <c r="S7" s="5" t="s">
        <v>15</v>
      </c>
      <c r="T7" s="5" t="s">
        <v>1</v>
      </c>
      <c r="U7" s="25" t="s">
        <v>16</v>
      </c>
      <c r="V7" s="19" t="s">
        <v>1</v>
      </c>
      <c r="W7" s="25" t="s">
        <v>15</v>
      </c>
      <c r="X7" s="18" t="s">
        <v>1</v>
      </c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</row>
    <row r="8" spans="1:88" ht="32.25" customHeight="1" x14ac:dyDescent="0.25">
      <c r="A8" s="72" t="s">
        <v>12</v>
      </c>
      <c r="B8" s="32" t="s">
        <v>3</v>
      </c>
      <c r="C8" s="9"/>
      <c r="D8" s="9"/>
      <c r="E8" s="10">
        <v>129</v>
      </c>
      <c r="F8" s="10">
        <v>149938</v>
      </c>
      <c r="G8" s="10">
        <v>116</v>
      </c>
      <c r="H8" s="10">
        <v>75781</v>
      </c>
      <c r="I8" s="10">
        <v>14</v>
      </c>
      <c r="J8" s="10">
        <v>12820</v>
      </c>
      <c r="K8" s="10">
        <v>22</v>
      </c>
      <c r="L8" s="10">
        <v>47778</v>
      </c>
      <c r="M8" s="10">
        <v>190</v>
      </c>
      <c r="N8" s="10">
        <v>76383</v>
      </c>
      <c r="O8" s="10">
        <v>2</v>
      </c>
      <c r="P8" s="10">
        <v>1419</v>
      </c>
      <c r="Q8" s="10">
        <v>9</v>
      </c>
      <c r="R8" s="10">
        <v>10223</v>
      </c>
      <c r="S8" s="10">
        <v>0</v>
      </c>
      <c r="T8" s="10">
        <v>0</v>
      </c>
      <c r="U8" s="20">
        <f t="shared" ref="U8:U17" si="0">SUM(C8,E8,G8,I8,K8,M8,O8,Q8)</f>
        <v>482</v>
      </c>
      <c r="V8" s="20">
        <f t="shared" ref="V8:V17" si="1">SUM(D8,F8,H8,J8,L8,N8,P8,R8)</f>
        <v>374342</v>
      </c>
      <c r="W8" s="22">
        <f>C17-U8</f>
        <v>-441</v>
      </c>
      <c r="X8" s="22">
        <f>D17-V8</f>
        <v>-305791</v>
      </c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</row>
    <row r="9" spans="1:88" ht="32.25" customHeight="1" x14ac:dyDescent="0.25">
      <c r="A9" s="73"/>
      <c r="B9" s="32" t="s">
        <v>4</v>
      </c>
      <c r="C9" s="10">
        <v>4</v>
      </c>
      <c r="D9" s="10">
        <v>3273</v>
      </c>
      <c r="E9" s="9"/>
      <c r="F9" s="9"/>
      <c r="G9" s="10">
        <v>1</v>
      </c>
      <c r="H9" s="10">
        <v>212</v>
      </c>
      <c r="I9" s="10">
        <v>0</v>
      </c>
      <c r="J9" s="10">
        <v>0</v>
      </c>
      <c r="K9" s="10">
        <v>1</v>
      </c>
      <c r="L9" s="10">
        <v>0</v>
      </c>
      <c r="M9" s="10">
        <v>0</v>
      </c>
      <c r="N9" s="10">
        <v>0</v>
      </c>
      <c r="O9" s="10">
        <v>0</v>
      </c>
      <c r="P9" s="10">
        <v>0</v>
      </c>
      <c r="Q9" s="10">
        <v>0</v>
      </c>
      <c r="R9" s="10">
        <v>0</v>
      </c>
      <c r="S9" s="10">
        <v>0</v>
      </c>
      <c r="T9" s="10">
        <v>0</v>
      </c>
      <c r="U9" s="20">
        <f t="shared" si="0"/>
        <v>6</v>
      </c>
      <c r="V9" s="20">
        <f t="shared" si="1"/>
        <v>3485</v>
      </c>
      <c r="W9" s="22">
        <f>E17-U9</f>
        <v>297</v>
      </c>
      <c r="X9" s="22">
        <f>F17-V9</f>
        <v>279062</v>
      </c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</row>
    <row r="10" spans="1:88" ht="32.25" customHeight="1" x14ac:dyDescent="0.25">
      <c r="A10" s="73"/>
      <c r="B10" s="32" t="s">
        <v>5</v>
      </c>
      <c r="C10" s="10">
        <v>6</v>
      </c>
      <c r="D10" s="10">
        <v>12118</v>
      </c>
      <c r="E10" s="10">
        <v>4</v>
      </c>
      <c r="F10" s="10">
        <v>16025</v>
      </c>
      <c r="G10" s="9"/>
      <c r="H10" s="9"/>
      <c r="I10" s="10">
        <v>2</v>
      </c>
      <c r="J10" s="10">
        <v>4036</v>
      </c>
      <c r="K10" s="10">
        <v>1</v>
      </c>
      <c r="L10" s="10">
        <v>250</v>
      </c>
      <c r="M10" s="10">
        <v>3</v>
      </c>
      <c r="N10" s="10">
        <v>957</v>
      </c>
      <c r="O10" s="10">
        <v>0</v>
      </c>
      <c r="P10" s="10">
        <v>0</v>
      </c>
      <c r="Q10" s="10">
        <v>0</v>
      </c>
      <c r="R10" s="10">
        <v>0</v>
      </c>
      <c r="S10" s="10">
        <v>0</v>
      </c>
      <c r="T10" s="10">
        <v>0</v>
      </c>
      <c r="U10" s="20">
        <f t="shared" si="0"/>
        <v>16</v>
      </c>
      <c r="V10" s="20">
        <f t="shared" si="1"/>
        <v>33386</v>
      </c>
      <c r="W10" s="22">
        <f>G17-U10</f>
        <v>174</v>
      </c>
      <c r="X10" s="22">
        <f>H17-V10</f>
        <v>114655</v>
      </c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</row>
    <row r="11" spans="1:88" ht="32.25" customHeight="1" x14ac:dyDescent="0.25">
      <c r="A11" s="73"/>
      <c r="B11" s="33" t="s">
        <v>6</v>
      </c>
      <c r="C11" s="10">
        <v>10</v>
      </c>
      <c r="D11" s="10">
        <v>19607</v>
      </c>
      <c r="E11" s="10">
        <v>10</v>
      </c>
      <c r="F11" s="10">
        <v>52124</v>
      </c>
      <c r="G11" s="10">
        <v>39</v>
      </c>
      <c r="H11" s="10">
        <v>34903</v>
      </c>
      <c r="I11" s="9"/>
      <c r="J11" s="9"/>
      <c r="K11" s="10">
        <v>35</v>
      </c>
      <c r="L11" s="10">
        <v>144189</v>
      </c>
      <c r="M11" s="10">
        <v>4</v>
      </c>
      <c r="N11" s="10">
        <v>52526</v>
      </c>
      <c r="O11" s="10">
        <v>5</v>
      </c>
      <c r="P11" s="10">
        <v>3179</v>
      </c>
      <c r="Q11" s="10">
        <v>0</v>
      </c>
      <c r="R11" s="10">
        <v>0</v>
      </c>
      <c r="S11" s="10">
        <v>0</v>
      </c>
      <c r="T11" s="10">
        <v>0</v>
      </c>
      <c r="U11" s="20">
        <f t="shared" si="0"/>
        <v>103</v>
      </c>
      <c r="V11" s="20">
        <f t="shared" si="1"/>
        <v>306528</v>
      </c>
      <c r="W11" s="22">
        <f>I17-U11</f>
        <v>-70</v>
      </c>
      <c r="X11" s="22">
        <f>J17-V11</f>
        <v>-262854</v>
      </c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</row>
    <row r="12" spans="1:88" ht="32.25" customHeight="1" x14ac:dyDescent="0.25">
      <c r="A12" s="73"/>
      <c r="B12" s="34" t="s">
        <v>7</v>
      </c>
      <c r="C12" s="10">
        <v>10</v>
      </c>
      <c r="D12" s="10">
        <v>20494</v>
      </c>
      <c r="E12" s="10">
        <v>158</v>
      </c>
      <c r="F12" s="10">
        <v>60498</v>
      </c>
      <c r="G12" s="10">
        <v>4</v>
      </c>
      <c r="H12" s="26">
        <v>1437</v>
      </c>
      <c r="I12" s="10">
        <v>4</v>
      </c>
      <c r="J12" s="10">
        <v>14432</v>
      </c>
      <c r="K12" s="9"/>
      <c r="L12" s="9"/>
      <c r="M12" s="10">
        <v>133</v>
      </c>
      <c r="N12" s="10">
        <v>60246</v>
      </c>
      <c r="O12" s="10">
        <v>0</v>
      </c>
      <c r="P12" s="10">
        <v>0</v>
      </c>
      <c r="Q12" s="10">
        <v>0</v>
      </c>
      <c r="R12" s="10">
        <v>0</v>
      </c>
      <c r="S12" s="10">
        <v>0</v>
      </c>
      <c r="T12" s="10">
        <v>0</v>
      </c>
      <c r="U12" s="20">
        <f t="shared" si="0"/>
        <v>309</v>
      </c>
      <c r="V12" s="20">
        <f t="shared" si="1"/>
        <v>157107</v>
      </c>
      <c r="W12" s="22">
        <f>K17-U12</f>
        <v>-243</v>
      </c>
      <c r="X12" s="22">
        <f>L17-V12</f>
        <v>50548</v>
      </c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</row>
    <row r="13" spans="1:88" ht="32.25" customHeight="1" x14ac:dyDescent="0.25">
      <c r="A13" s="73"/>
      <c r="B13" s="32" t="s">
        <v>8</v>
      </c>
      <c r="C13" s="10">
        <v>1</v>
      </c>
      <c r="D13" s="10">
        <v>2023</v>
      </c>
      <c r="E13" s="10">
        <v>0</v>
      </c>
      <c r="F13" s="10">
        <v>0</v>
      </c>
      <c r="G13" s="10">
        <v>0</v>
      </c>
      <c r="H13" s="10">
        <v>0</v>
      </c>
      <c r="I13" s="10">
        <v>2</v>
      </c>
      <c r="J13" s="10">
        <v>462</v>
      </c>
      <c r="K13" s="10">
        <v>1</v>
      </c>
      <c r="L13" s="10">
        <v>6535</v>
      </c>
      <c r="M13" s="9"/>
      <c r="N13" s="9"/>
      <c r="O13" s="10">
        <v>0</v>
      </c>
      <c r="P13" s="10">
        <v>0</v>
      </c>
      <c r="Q13" s="10">
        <v>0</v>
      </c>
      <c r="R13" s="10">
        <v>0</v>
      </c>
      <c r="S13" s="10">
        <v>0</v>
      </c>
      <c r="T13" s="10">
        <v>0</v>
      </c>
      <c r="U13" s="20">
        <f t="shared" si="0"/>
        <v>4</v>
      </c>
      <c r="V13" s="20">
        <f t="shared" si="1"/>
        <v>9020</v>
      </c>
      <c r="W13" s="22">
        <f>M17-U13</f>
        <v>326</v>
      </c>
      <c r="X13" s="22">
        <f>N17-V13</f>
        <v>181092</v>
      </c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</row>
    <row r="14" spans="1:88" ht="32.25" customHeight="1" x14ac:dyDescent="0.25">
      <c r="A14" s="73"/>
      <c r="B14" s="35" t="s">
        <v>9</v>
      </c>
      <c r="C14" s="28">
        <v>9</v>
      </c>
      <c r="D14" s="28">
        <v>9853</v>
      </c>
      <c r="E14" s="28">
        <v>1</v>
      </c>
      <c r="F14" s="28">
        <v>3797</v>
      </c>
      <c r="G14" s="28">
        <v>27</v>
      </c>
      <c r="H14" s="28">
        <v>32378</v>
      </c>
      <c r="I14" s="28">
        <v>11</v>
      </c>
      <c r="J14" s="28">
        <v>11924</v>
      </c>
      <c r="K14" s="28">
        <v>5</v>
      </c>
      <c r="L14" s="28">
        <v>6554</v>
      </c>
      <c r="M14" s="28">
        <v>0</v>
      </c>
      <c r="N14" s="28">
        <v>0</v>
      </c>
      <c r="O14" s="29"/>
      <c r="P14" s="29"/>
      <c r="Q14" s="28">
        <v>0</v>
      </c>
      <c r="R14" s="28">
        <v>0</v>
      </c>
      <c r="S14" s="28">
        <v>0</v>
      </c>
      <c r="T14" s="28">
        <v>0</v>
      </c>
      <c r="U14" s="30">
        <f t="shared" si="0"/>
        <v>53</v>
      </c>
      <c r="V14" s="30">
        <f t="shared" si="1"/>
        <v>64506</v>
      </c>
      <c r="W14" s="31">
        <f>O17-U14</f>
        <v>-45</v>
      </c>
      <c r="X14" s="31">
        <f>P17-V14</f>
        <v>-59605</v>
      </c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</row>
    <row r="15" spans="1:88" s="27" customFormat="1" ht="32.25" customHeight="1" x14ac:dyDescent="0.25">
      <c r="A15" s="73"/>
      <c r="B15" s="17" t="s">
        <v>10</v>
      </c>
      <c r="C15" s="10">
        <v>1</v>
      </c>
      <c r="D15" s="10">
        <v>1183</v>
      </c>
      <c r="E15" s="10">
        <v>1</v>
      </c>
      <c r="F15" s="10">
        <v>165</v>
      </c>
      <c r="G15" s="10">
        <v>3</v>
      </c>
      <c r="H15" s="10">
        <v>3330</v>
      </c>
      <c r="I15" s="10">
        <v>0</v>
      </c>
      <c r="J15" s="10">
        <v>0</v>
      </c>
      <c r="K15" s="10">
        <v>1</v>
      </c>
      <c r="L15" s="10">
        <v>2349</v>
      </c>
      <c r="M15" s="10">
        <v>0</v>
      </c>
      <c r="N15" s="10">
        <v>0</v>
      </c>
      <c r="O15" s="10">
        <v>1</v>
      </c>
      <c r="P15" s="10">
        <v>303</v>
      </c>
      <c r="Q15" s="9"/>
      <c r="R15" s="9"/>
      <c r="S15" s="26">
        <v>0</v>
      </c>
      <c r="T15" s="26">
        <v>0</v>
      </c>
      <c r="U15" s="20">
        <f t="shared" si="0"/>
        <v>7</v>
      </c>
      <c r="V15" s="20">
        <f t="shared" si="1"/>
        <v>7330</v>
      </c>
      <c r="W15" s="22">
        <f>Q17-U15</f>
        <v>2</v>
      </c>
      <c r="X15" s="22">
        <f>R17-V15</f>
        <v>2893</v>
      </c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</row>
    <row r="16" spans="1:88" s="27" customFormat="1" ht="32.25" customHeight="1" thickBot="1" x14ac:dyDescent="0.3">
      <c r="A16" s="74"/>
      <c r="B16" s="11" t="s">
        <v>19</v>
      </c>
      <c r="C16" s="12">
        <v>0</v>
      </c>
      <c r="D16" s="12">
        <v>0</v>
      </c>
      <c r="E16" s="12">
        <v>0</v>
      </c>
      <c r="F16" s="12">
        <v>0</v>
      </c>
      <c r="G16" s="12">
        <v>0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36">
        <v>0</v>
      </c>
      <c r="R16" s="36">
        <v>0</v>
      </c>
      <c r="S16" s="13"/>
      <c r="T16" s="13"/>
      <c r="U16" s="21">
        <f t="shared" si="0"/>
        <v>0</v>
      </c>
      <c r="V16" s="21">
        <f t="shared" si="1"/>
        <v>0</v>
      </c>
      <c r="W16" s="23">
        <f>S17-U16</f>
        <v>0</v>
      </c>
      <c r="X16" s="23">
        <f>T17-V16</f>
        <v>0</v>
      </c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</row>
    <row r="17" spans="1:88" s="14" customFormat="1" ht="16.5" thickTop="1" x14ac:dyDescent="0.25">
      <c r="A17" s="14" t="s">
        <v>0</v>
      </c>
      <c r="C17" s="14">
        <f t="shared" ref="C17:T17" si="2">SUM(C8:C16)</f>
        <v>41</v>
      </c>
      <c r="D17" s="14">
        <f t="shared" si="2"/>
        <v>68551</v>
      </c>
      <c r="E17" s="14">
        <f t="shared" si="2"/>
        <v>303</v>
      </c>
      <c r="F17" s="14">
        <f t="shared" si="2"/>
        <v>282547</v>
      </c>
      <c r="G17" s="14">
        <f t="shared" si="2"/>
        <v>190</v>
      </c>
      <c r="H17" s="14">
        <f t="shared" si="2"/>
        <v>148041</v>
      </c>
      <c r="I17" s="14">
        <f t="shared" si="2"/>
        <v>33</v>
      </c>
      <c r="J17" s="14">
        <f t="shared" si="2"/>
        <v>43674</v>
      </c>
      <c r="K17" s="14">
        <f t="shared" si="2"/>
        <v>66</v>
      </c>
      <c r="L17" s="14">
        <f t="shared" si="2"/>
        <v>207655</v>
      </c>
      <c r="M17" s="14">
        <f t="shared" si="2"/>
        <v>330</v>
      </c>
      <c r="N17" s="14">
        <f t="shared" si="2"/>
        <v>190112</v>
      </c>
      <c r="O17" s="14">
        <f t="shared" si="2"/>
        <v>8</v>
      </c>
      <c r="P17" s="14">
        <f t="shared" si="2"/>
        <v>4901</v>
      </c>
      <c r="Q17" s="14">
        <f t="shared" si="2"/>
        <v>9</v>
      </c>
      <c r="R17" s="14">
        <f t="shared" si="2"/>
        <v>10223</v>
      </c>
      <c r="S17" s="14">
        <f t="shared" si="2"/>
        <v>0</v>
      </c>
      <c r="T17" s="14">
        <f t="shared" si="2"/>
        <v>0</v>
      </c>
      <c r="U17" s="14">
        <f t="shared" si="0"/>
        <v>980</v>
      </c>
      <c r="V17" s="14">
        <f t="shared" si="1"/>
        <v>955704</v>
      </c>
      <c r="W17" s="15"/>
      <c r="X17" s="15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</row>
    <row r="18" spans="1:88" s="14" customFormat="1" x14ac:dyDescent="0.25">
      <c r="W18" s="15"/>
      <c r="X18" s="15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</row>
    <row r="19" spans="1:88" s="14" customFormat="1" ht="12.75" customHeight="1" x14ac:dyDescent="0.25">
      <c r="W19" s="15"/>
      <c r="X19" s="15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</row>
  </sheetData>
  <mergeCells count="17">
    <mergeCell ref="A8:A16"/>
    <mergeCell ref="A5:B7"/>
    <mergeCell ref="A3:X3"/>
    <mergeCell ref="C6:D6"/>
    <mergeCell ref="E6:F6"/>
    <mergeCell ref="I6:J6"/>
    <mergeCell ref="A1:X1"/>
    <mergeCell ref="A2:X2"/>
    <mergeCell ref="W6:X6"/>
    <mergeCell ref="C5:X5"/>
    <mergeCell ref="U6:V6"/>
    <mergeCell ref="O6:P6"/>
    <mergeCell ref="Q6:R6"/>
    <mergeCell ref="G6:H6"/>
    <mergeCell ref="K6:L6"/>
    <mergeCell ref="M6:N6"/>
    <mergeCell ref="S6:T6"/>
  </mergeCells>
  <phoneticPr fontId="0" type="noConversion"/>
  <printOptions horizontalCentered="1"/>
  <pageMargins left="0.15748031496062992" right="0" top="0.62992125984251968" bottom="0.19685039370078741" header="0.11811023622047245" footer="0.11811023622047245"/>
  <pageSetup paperSize="9" scale="60" orientation="landscape" r:id="rId1"/>
  <headerFooter alignWithMargins="0">
    <oddHeader>&amp;R&amp;A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J19"/>
  <sheetViews>
    <sheetView tabSelected="1" zoomScale="80" zoomScaleNormal="80" zoomScaleSheetLayoutView="50" workbookViewId="0">
      <selection sqref="A1:X1"/>
    </sheetView>
  </sheetViews>
  <sheetFormatPr defaultRowHeight="15.75" x14ac:dyDescent="0.25"/>
  <cols>
    <col min="1" max="1" width="5.140625" style="37" customWidth="1"/>
    <col min="2" max="2" width="24.85546875" style="37" customWidth="1"/>
    <col min="3" max="3" width="7.7109375" style="37" customWidth="1"/>
    <col min="4" max="4" width="10.85546875" style="37" customWidth="1"/>
    <col min="5" max="5" width="7.7109375" style="37" customWidth="1"/>
    <col min="6" max="6" width="10.42578125" style="37" customWidth="1"/>
    <col min="7" max="7" width="7.7109375" style="37" customWidth="1"/>
    <col min="8" max="8" width="9.7109375" style="37" customWidth="1"/>
    <col min="9" max="9" width="7.7109375" style="37" customWidth="1"/>
    <col min="10" max="10" width="9.7109375" style="37" customWidth="1"/>
    <col min="11" max="11" width="7.7109375" style="37" customWidth="1"/>
    <col min="12" max="12" width="10.42578125" style="37" customWidth="1"/>
    <col min="13" max="13" width="7.7109375" style="37" customWidth="1"/>
    <col min="14" max="14" width="9.7109375" style="37" customWidth="1"/>
    <col min="15" max="15" width="7.7109375" style="37" customWidth="1"/>
    <col min="16" max="16" width="9.7109375" style="37" customWidth="1"/>
    <col min="17" max="17" width="7.7109375" style="37" customWidth="1"/>
    <col min="18" max="18" width="9.7109375" style="37" customWidth="1"/>
    <col min="19" max="19" width="7.85546875" style="37" customWidth="1"/>
    <col min="20" max="20" width="9.7109375" style="37" customWidth="1"/>
    <col min="21" max="21" width="8" style="38" customWidth="1"/>
    <col min="22" max="22" width="11.5703125" style="38" customWidth="1"/>
    <col min="23" max="23" width="8.42578125" style="37" customWidth="1"/>
    <col min="24" max="24" width="10.7109375" style="37" customWidth="1"/>
    <col min="25" max="16384" width="9.140625" style="37"/>
  </cols>
  <sheetData>
    <row r="1" spans="1:88" ht="18.75" x14ac:dyDescent="0.3">
      <c r="A1" s="92" t="s">
        <v>27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</row>
    <row r="2" spans="1:88" ht="18.75" x14ac:dyDescent="0.3">
      <c r="A2" s="93" t="s">
        <v>28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</row>
    <row r="3" spans="1:88" x14ac:dyDescent="0.25">
      <c r="A3" s="52"/>
      <c r="B3" s="68"/>
      <c r="C3" s="67"/>
    </row>
    <row r="4" spans="1:88" x14ac:dyDescent="0.25">
      <c r="A4" s="87" t="s">
        <v>14</v>
      </c>
      <c r="B4" s="87"/>
      <c r="C4" s="95" t="s">
        <v>13</v>
      </c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  <c r="V4" s="95"/>
      <c r="W4" s="95"/>
      <c r="X4" s="95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  <c r="BM4" s="40"/>
      <c r="BN4" s="40"/>
      <c r="BO4" s="40"/>
      <c r="BP4" s="40"/>
      <c r="BQ4" s="40"/>
      <c r="BR4" s="40"/>
      <c r="BS4" s="40"/>
      <c r="BT4" s="40"/>
      <c r="BU4" s="40"/>
      <c r="BV4" s="40"/>
      <c r="BW4" s="40"/>
      <c r="BX4" s="40"/>
      <c r="BY4" s="40"/>
      <c r="BZ4" s="40"/>
      <c r="CA4" s="40"/>
      <c r="CB4" s="40"/>
      <c r="CC4" s="40"/>
      <c r="CD4" s="40"/>
      <c r="CE4" s="40"/>
      <c r="CF4" s="40"/>
      <c r="CG4" s="40"/>
      <c r="CH4" s="40"/>
      <c r="CI4" s="40"/>
      <c r="CJ4" s="40"/>
    </row>
    <row r="5" spans="1:88" s="43" customFormat="1" ht="49.5" customHeight="1" x14ac:dyDescent="0.25">
      <c r="A5" s="87"/>
      <c r="B5" s="87"/>
      <c r="C5" s="87" t="s">
        <v>3</v>
      </c>
      <c r="D5" s="87"/>
      <c r="E5" s="87" t="s">
        <v>4</v>
      </c>
      <c r="F5" s="87"/>
      <c r="G5" s="87" t="s">
        <v>5</v>
      </c>
      <c r="H5" s="87"/>
      <c r="I5" s="87" t="s">
        <v>6</v>
      </c>
      <c r="J5" s="87"/>
      <c r="K5" s="87" t="s">
        <v>26</v>
      </c>
      <c r="L5" s="87"/>
      <c r="M5" s="87" t="s">
        <v>8</v>
      </c>
      <c r="N5" s="87"/>
      <c r="O5" s="87" t="s">
        <v>22</v>
      </c>
      <c r="P5" s="87"/>
      <c r="Q5" s="90" t="s">
        <v>19</v>
      </c>
      <c r="R5" s="91"/>
      <c r="S5" s="90" t="s">
        <v>24</v>
      </c>
      <c r="T5" s="91"/>
      <c r="U5" s="96" t="s">
        <v>0</v>
      </c>
      <c r="V5" s="96"/>
      <c r="W5" s="94" t="s">
        <v>2</v>
      </c>
      <c r="X5" s="94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42"/>
      <c r="BL5" s="42"/>
      <c r="BM5" s="42"/>
      <c r="BN5" s="42"/>
      <c r="BO5" s="42"/>
      <c r="BP5" s="42"/>
      <c r="BQ5" s="42"/>
      <c r="BR5" s="42"/>
      <c r="BS5" s="42"/>
      <c r="BT5" s="42"/>
      <c r="BU5" s="42"/>
      <c r="BV5" s="42"/>
      <c r="BW5" s="42"/>
      <c r="BX5" s="42"/>
      <c r="BY5" s="42"/>
      <c r="BZ5" s="42"/>
      <c r="CA5" s="42"/>
      <c r="CB5" s="42"/>
      <c r="CC5" s="42"/>
      <c r="CD5" s="42"/>
      <c r="CE5" s="42"/>
      <c r="CF5" s="42"/>
      <c r="CG5" s="42"/>
      <c r="CH5" s="42"/>
      <c r="CI5" s="42"/>
      <c r="CJ5" s="42"/>
    </row>
    <row r="6" spans="1:88" s="47" customFormat="1" ht="33.75" customHeight="1" x14ac:dyDescent="0.25">
      <c r="A6" s="88"/>
      <c r="B6" s="87"/>
      <c r="C6" s="39" t="s">
        <v>15</v>
      </c>
      <c r="D6" s="39" t="s">
        <v>1</v>
      </c>
      <c r="E6" s="39" t="s">
        <v>15</v>
      </c>
      <c r="F6" s="39" t="s">
        <v>1</v>
      </c>
      <c r="G6" s="39" t="s">
        <v>15</v>
      </c>
      <c r="H6" s="39" t="s">
        <v>1</v>
      </c>
      <c r="I6" s="39" t="s">
        <v>15</v>
      </c>
      <c r="J6" s="39" t="s">
        <v>1</v>
      </c>
      <c r="K6" s="39" t="s">
        <v>15</v>
      </c>
      <c r="L6" s="39" t="s">
        <v>1</v>
      </c>
      <c r="M6" s="39" t="s">
        <v>15</v>
      </c>
      <c r="N6" s="39" t="s">
        <v>1</v>
      </c>
      <c r="O6" s="39" t="s">
        <v>15</v>
      </c>
      <c r="P6" s="39" t="s">
        <v>1</v>
      </c>
      <c r="Q6" s="39" t="s">
        <v>15</v>
      </c>
      <c r="R6" s="39" t="s">
        <v>1</v>
      </c>
      <c r="S6" s="39" t="s">
        <v>15</v>
      </c>
      <c r="T6" s="39" t="s">
        <v>1</v>
      </c>
      <c r="U6" s="44" t="s">
        <v>16</v>
      </c>
      <c r="V6" s="41" t="s">
        <v>1</v>
      </c>
      <c r="W6" s="45" t="s">
        <v>15</v>
      </c>
      <c r="X6" s="45" t="s">
        <v>1</v>
      </c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46"/>
      <c r="AN6" s="46"/>
      <c r="AO6" s="46"/>
      <c r="AP6" s="46"/>
      <c r="AQ6" s="46"/>
      <c r="AR6" s="46"/>
      <c r="AS6" s="46"/>
      <c r="AT6" s="46"/>
      <c r="AU6" s="46"/>
      <c r="AV6" s="46"/>
      <c r="AW6" s="46"/>
      <c r="AX6" s="46"/>
      <c r="AY6" s="46"/>
      <c r="AZ6" s="46"/>
      <c r="BA6" s="46"/>
      <c r="BB6" s="46"/>
      <c r="BC6" s="46"/>
      <c r="BD6" s="46"/>
      <c r="BE6" s="46"/>
      <c r="BF6" s="46"/>
      <c r="BG6" s="46"/>
      <c r="BH6" s="46"/>
      <c r="BI6" s="46"/>
      <c r="BJ6" s="46"/>
      <c r="BK6" s="46"/>
      <c r="BL6" s="46"/>
      <c r="BM6" s="46"/>
      <c r="BN6" s="46"/>
      <c r="BO6" s="46"/>
      <c r="BP6" s="46"/>
      <c r="BQ6" s="46"/>
      <c r="BR6" s="46"/>
      <c r="BS6" s="46"/>
      <c r="BT6" s="46"/>
      <c r="BU6" s="46"/>
      <c r="BV6" s="46"/>
      <c r="BW6" s="46"/>
      <c r="BX6" s="46"/>
      <c r="BY6" s="46"/>
      <c r="BZ6" s="46"/>
      <c r="CA6" s="46"/>
      <c r="CB6" s="46"/>
      <c r="CC6" s="46"/>
      <c r="CD6" s="46"/>
      <c r="CE6" s="46"/>
      <c r="CF6" s="46"/>
      <c r="CG6" s="46"/>
      <c r="CH6" s="46"/>
      <c r="CI6" s="46"/>
      <c r="CJ6" s="46"/>
    </row>
    <row r="7" spans="1:88" ht="32.25" customHeight="1" x14ac:dyDescent="0.25">
      <c r="A7" s="97" t="s">
        <v>12</v>
      </c>
      <c r="B7" s="48" t="s">
        <v>3</v>
      </c>
      <c r="C7" s="70"/>
      <c r="D7" s="71"/>
      <c r="E7" s="26">
        <v>22</v>
      </c>
      <c r="F7" s="26">
        <v>56659.92</v>
      </c>
      <c r="G7" s="26">
        <v>0</v>
      </c>
      <c r="H7" s="26">
        <v>0</v>
      </c>
      <c r="I7" s="26">
        <v>34</v>
      </c>
      <c r="J7" s="26">
        <v>64704.73</v>
      </c>
      <c r="K7" s="26">
        <v>35</v>
      </c>
      <c r="L7" s="26">
        <v>97839.77</v>
      </c>
      <c r="M7" s="26">
        <v>3</v>
      </c>
      <c r="N7" s="26">
        <v>7767.05</v>
      </c>
      <c r="O7" s="26">
        <v>0</v>
      </c>
      <c r="P7" s="26">
        <v>0</v>
      </c>
      <c r="Q7" s="26">
        <v>0</v>
      </c>
      <c r="R7" s="26">
        <v>0</v>
      </c>
      <c r="S7" s="26">
        <v>1</v>
      </c>
      <c r="T7" s="26">
        <v>6378.75</v>
      </c>
      <c r="U7" s="49">
        <v>95</v>
      </c>
      <c r="V7" s="49">
        <v>233350.21999999997</v>
      </c>
      <c r="W7" s="65">
        <v>-33</v>
      </c>
      <c r="X7" s="65">
        <v>-7098.3199999999779</v>
      </c>
      <c r="Y7" s="59"/>
      <c r="Z7" s="59"/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0"/>
      <c r="AT7" s="40"/>
      <c r="AU7" s="40"/>
      <c r="AV7" s="40"/>
      <c r="AW7" s="40"/>
      <c r="AX7" s="40"/>
      <c r="AY7" s="40"/>
      <c r="AZ7" s="40"/>
      <c r="BA7" s="40"/>
      <c r="BB7" s="40"/>
      <c r="BC7" s="40"/>
      <c r="BD7" s="40"/>
      <c r="BE7" s="40"/>
      <c r="BF7" s="40"/>
      <c r="BG7" s="40"/>
      <c r="BH7" s="40"/>
      <c r="BI7" s="40"/>
      <c r="BJ7" s="40"/>
      <c r="BK7" s="40"/>
      <c r="BL7" s="40"/>
      <c r="BM7" s="40"/>
      <c r="BN7" s="40"/>
      <c r="BO7" s="40"/>
      <c r="BP7" s="40"/>
      <c r="BQ7" s="40"/>
      <c r="BR7" s="40"/>
      <c r="BS7" s="40"/>
      <c r="BT7" s="40"/>
      <c r="BU7" s="40"/>
      <c r="BV7" s="40"/>
      <c r="BW7" s="40"/>
      <c r="BX7" s="40"/>
      <c r="BY7" s="40"/>
      <c r="BZ7" s="40"/>
      <c r="CA7" s="40"/>
      <c r="CB7" s="40"/>
      <c r="CC7" s="40"/>
      <c r="CD7" s="40"/>
      <c r="CE7" s="40"/>
      <c r="CF7" s="40"/>
      <c r="CG7" s="40"/>
      <c r="CH7" s="40"/>
      <c r="CI7" s="40"/>
      <c r="CJ7" s="40"/>
    </row>
    <row r="8" spans="1:88" ht="32.25" customHeight="1" x14ac:dyDescent="0.25">
      <c r="A8" s="98"/>
      <c r="B8" s="48" t="s">
        <v>4</v>
      </c>
      <c r="C8" s="26">
        <v>9</v>
      </c>
      <c r="D8" s="26">
        <v>13935.11</v>
      </c>
      <c r="E8" s="70"/>
      <c r="F8" s="71"/>
      <c r="G8" s="26">
        <v>1</v>
      </c>
      <c r="H8" s="26">
        <v>303.01</v>
      </c>
      <c r="I8" s="26">
        <v>12</v>
      </c>
      <c r="J8" s="26">
        <v>20537.349999999999</v>
      </c>
      <c r="K8" s="26">
        <v>1</v>
      </c>
      <c r="L8" s="26">
        <v>382.81</v>
      </c>
      <c r="M8" s="26">
        <v>0</v>
      </c>
      <c r="N8" s="26">
        <v>0</v>
      </c>
      <c r="O8" s="26">
        <v>0</v>
      </c>
      <c r="P8" s="26">
        <v>0</v>
      </c>
      <c r="Q8" s="26">
        <v>0</v>
      </c>
      <c r="R8" s="26">
        <v>0</v>
      </c>
      <c r="S8" s="26">
        <v>0</v>
      </c>
      <c r="T8" s="26">
        <v>0</v>
      </c>
      <c r="U8" s="49">
        <v>23</v>
      </c>
      <c r="V8" s="49">
        <v>35158.28</v>
      </c>
      <c r="W8" s="65">
        <v>141</v>
      </c>
      <c r="X8" s="65">
        <v>369526.94000000006</v>
      </c>
      <c r="Y8" s="59"/>
      <c r="Z8" s="59"/>
      <c r="AA8" s="40"/>
      <c r="AB8" s="40"/>
      <c r="AC8" s="40"/>
      <c r="AD8" s="40"/>
      <c r="AE8" s="40"/>
      <c r="AF8" s="40"/>
      <c r="AG8" s="40"/>
      <c r="AH8" s="40"/>
      <c r="AI8" s="40"/>
      <c r="AJ8" s="40"/>
      <c r="AK8" s="40"/>
      <c r="AL8" s="40"/>
      <c r="AM8" s="40"/>
      <c r="AN8" s="40"/>
      <c r="AO8" s="40"/>
      <c r="AP8" s="40"/>
      <c r="AQ8" s="40"/>
      <c r="AR8" s="40"/>
      <c r="AS8" s="40"/>
      <c r="AT8" s="40"/>
      <c r="AU8" s="40"/>
      <c r="AV8" s="40"/>
      <c r="AW8" s="40"/>
      <c r="AX8" s="40"/>
      <c r="AY8" s="40"/>
      <c r="AZ8" s="40"/>
      <c r="BA8" s="40"/>
      <c r="BB8" s="40"/>
      <c r="BC8" s="40"/>
      <c r="BD8" s="40"/>
      <c r="BE8" s="40"/>
      <c r="BF8" s="40"/>
      <c r="BG8" s="40"/>
      <c r="BH8" s="40"/>
      <c r="BI8" s="40"/>
      <c r="BJ8" s="40"/>
      <c r="BK8" s="40"/>
      <c r="BL8" s="40"/>
      <c r="BM8" s="40"/>
      <c r="BN8" s="40"/>
      <c r="BO8" s="40"/>
      <c r="BP8" s="40"/>
      <c r="BQ8" s="40"/>
      <c r="BR8" s="40"/>
      <c r="BS8" s="40"/>
      <c r="BT8" s="40"/>
      <c r="BU8" s="40"/>
      <c r="BV8" s="40"/>
      <c r="BW8" s="40"/>
      <c r="BX8" s="40"/>
      <c r="BY8" s="40"/>
      <c r="BZ8" s="40"/>
      <c r="CA8" s="40"/>
      <c r="CB8" s="40"/>
      <c r="CC8" s="40"/>
      <c r="CD8" s="40"/>
      <c r="CE8" s="40"/>
      <c r="CF8" s="40"/>
      <c r="CG8" s="40"/>
      <c r="CH8" s="40"/>
      <c r="CI8" s="40"/>
      <c r="CJ8" s="40"/>
    </row>
    <row r="9" spans="1:88" ht="32.25" customHeight="1" x14ac:dyDescent="0.25">
      <c r="A9" s="98"/>
      <c r="B9" s="48" t="s">
        <v>5</v>
      </c>
      <c r="C9" s="26">
        <v>2</v>
      </c>
      <c r="D9" s="26">
        <v>5454.5</v>
      </c>
      <c r="E9" s="26">
        <v>3</v>
      </c>
      <c r="F9" s="26">
        <v>43768.259999999995</v>
      </c>
      <c r="G9" s="70"/>
      <c r="H9" s="71"/>
      <c r="I9" s="26">
        <v>10</v>
      </c>
      <c r="J9" s="26">
        <v>7877.9999999999991</v>
      </c>
      <c r="K9" s="26">
        <v>2</v>
      </c>
      <c r="L9" s="26">
        <v>1283.29</v>
      </c>
      <c r="M9" s="26">
        <v>3</v>
      </c>
      <c r="N9" s="26">
        <v>7926.93</v>
      </c>
      <c r="O9" s="26">
        <v>0</v>
      </c>
      <c r="P9" s="26">
        <v>0</v>
      </c>
      <c r="Q9" s="26">
        <v>0</v>
      </c>
      <c r="R9" s="26">
        <v>0</v>
      </c>
      <c r="S9" s="26">
        <v>0</v>
      </c>
      <c r="T9" s="26">
        <v>0</v>
      </c>
      <c r="U9" s="49">
        <v>20</v>
      </c>
      <c r="V9" s="49">
        <v>66310.98</v>
      </c>
      <c r="W9" s="65">
        <v>-18</v>
      </c>
      <c r="X9" s="65">
        <v>-63539.24</v>
      </c>
      <c r="Y9" s="59"/>
      <c r="Z9" s="59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  <c r="AL9" s="40"/>
      <c r="AM9" s="40"/>
      <c r="AN9" s="40"/>
      <c r="AO9" s="40"/>
      <c r="AP9" s="40"/>
      <c r="AQ9" s="40"/>
      <c r="AR9" s="40"/>
      <c r="AS9" s="40"/>
      <c r="AT9" s="40"/>
      <c r="AU9" s="40"/>
      <c r="AV9" s="40"/>
      <c r="AW9" s="40"/>
      <c r="AX9" s="40"/>
      <c r="AY9" s="40"/>
      <c r="AZ9" s="40"/>
      <c r="BA9" s="40"/>
      <c r="BB9" s="40"/>
      <c r="BC9" s="40"/>
      <c r="BD9" s="40"/>
      <c r="BE9" s="40"/>
      <c r="BF9" s="40"/>
      <c r="BG9" s="40"/>
      <c r="BH9" s="40"/>
      <c r="BI9" s="40"/>
      <c r="BJ9" s="40"/>
      <c r="BK9" s="40"/>
      <c r="BL9" s="40"/>
      <c r="BM9" s="40"/>
      <c r="BN9" s="40"/>
      <c r="BO9" s="40"/>
      <c r="BP9" s="40"/>
      <c r="BQ9" s="40"/>
      <c r="BR9" s="40"/>
      <c r="BS9" s="40"/>
      <c r="BT9" s="40"/>
      <c r="BU9" s="40"/>
      <c r="BV9" s="40"/>
      <c r="BW9" s="40"/>
      <c r="BX9" s="40"/>
      <c r="BY9" s="40"/>
      <c r="BZ9" s="40"/>
      <c r="CA9" s="40"/>
      <c r="CB9" s="40"/>
      <c r="CC9" s="40"/>
      <c r="CD9" s="40"/>
      <c r="CE9" s="40"/>
      <c r="CF9" s="40"/>
      <c r="CG9" s="40"/>
      <c r="CH9" s="40"/>
      <c r="CI9" s="40"/>
      <c r="CJ9" s="40"/>
    </row>
    <row r="10" spans="1:88" ht="32.25" customHeight="1" x14ac:dyDescent="0.25">
      <c r="A10" s="98"/>
      <c r="B10" s="50" t="s">
        <v>6</v>
      </c>
      <c r="C10" s="26">
        <v>33</v>
      </c>
      <c r="D10" s="26">
        <v>165703.79999999999</v>
      </c>
      <c r="E10" s="26">
        <v>123</v>
      </c>
      <c r="F10" s="26">
        <v>283982.02</v>
      </c>
      <c r="G10" s="26">
        <v>0</v>
      </c>
      <c r="H10" s="26">
        <v>0</v>
      </c>
      <c r="I10" s="70"/>
      <c r="J10" s="71"/>
      <c r="K10" s="26">
        <v>4</v>
      </c>
      <c r="L10" s="26">
        <v>3438.6099999999997</v>
      </c>
      <c r="M10" s="26">
        <v>1</v>
      </c>
      <c r="N10" s="26">
        <v>58.13</v>
      </c>
      <c r="O10" s="26">
        <v>0</v>
      </c>
      <c r="P10" s="26">
        <v>0</v>
      </c>
      <c r="Q10" s="26">
        <v>0</v>
      </c>
      <c r="R10" s="26">
        <v>0</v>
      </c>
      <c r="S10" s="26">
        <v>6</v>
      </c>
      <c r="T10" s="26">
        <v>15041.65</v>
      </c>
      <c r="U10" s="49">
        <v>167</v>
      </c>
      <c r="V10" s="49">
        <v>468224.21</v>
      </c>
      <c r="W10" s="65">
        <v>-90</v>
      </c>
      <c r="X10" s="65">
        <v>-338453.57</v>
      </c>
      <c r="Y10" s="59"/>
      <c r="Z10" s="59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  <c r="AW10" s="40"/>
      <c r="AX10" s="40"/>
      <c r="AY10" s="40"/>
      <c r="AZ10" s="40"/>
      <c r="BA10" s="40"/>
      <c r="BB10" s="40"/>
      <c r="BC10" s="40"/>
      <c r="BD10" s="40"/>
      <c r="BE10" s="40"/>
      <c r="BF10" s="40"/>
      <c r="BG10" s="40"/>
      <c r="BH10" s="40"/>
      <c r="BI10" s="40"/>
      <c r="BJ10" s="40"/>
      <c r="BK10" s="40"/>
      <c r="BL10" s="40"/>
      <c r="BM10" s="40"/>
      <c r="BN10" s="40"/>
      <c r="BO10" s="40"/>
      <c r="BP10" s="40"/>
      <c r="BQ10" s="40"/>
      <c r="BR10" s="40"/>
      <c r="BS10" s="40"/>
      <c r="BT10" s="40"/>
      <c r="BU10" s="40"/>
      <c r="BV10" s="40"/>
      <c r="BW10" s="40"/>
      <c r="BX10" s="40"/>
      <c r="BY10" s="40"/>
      <c r="BZ10" s="40"/>
      <c r="CA10" s="40"/>
      <c r="CB10" s="40"/>
      <c r="CC10" s="40"/>
      <c r="CD10" s="40"/>
      <c r="CE10" s="40"/>
      <c r="CF10" s="40"/>
      <c r="CG10" s="40"/>
      <c r="CH10" s="40"/>
      <c r="CI10" s="40"/>
      <c r="CJ10" s="40"/>
    </row>
    <row r="11" spans="1:88" ht="32.25" customHeight="1" x14ac:dyDescent="0.25">
      <c r="A11" s="98"/>
      <c r="B11" s="48" t="s">
        <v>26</v>
      </c>
      <c r="C11" s="26">
        <v>9</v>
      </c>
      <c r="D11" s="26">
        <v>9937.3500000000022</v>
      </c>
      <c r="E11" s="26">
        <v>8</v>
      </c>
      <c r="F11" s="26">
        <v>8847.39</v>
      </c>
      <c r="G11" s="26">
        <v>1</v>
      </c>
      <c r="H11" s="26">
        <v>2468.73</v>
      </c>
      <c r="I11" s="26">
        <v>3</v>
      </c>
      <c r="J11" s="26">
        <v>4679.24</v>
      </c>
      <c r="K11" s="70"/>
      <c r="L11" s="71"/>
      <c r="M11" s="26">
        <v>2</v>
      </c>
      <c r="N11" s="26">
        <v>3823.4300000000003</v>
      </c>
      <c r="O11" s="26">
        <v>0</v>
      </c>
      <c r="P11" s="26">
        <v>0</v>
      </c>
      <c r="Q11" s="26">
        <v>0</v>
      </c>
      <c r="R11" s="26">
        <v>0</v>
      </c>
      <c r="S11" s="26">
        <v>0</v>
      </c>
      <c r="T11" s="26">
        <v>0</v>
      </c>
      <c r="U11" s="49">
        <v>23</v>
      </c>
      <c r="V11" s="49">
        <v>29756.14</v>
      </c>
      <c r="W11" s="65">
        <v>24</v>
      </c>
      <c r="X11" s="65">
        <v>83606.149999999994</v>
      </c>
      <c r="Y11" s="59"/>
      <c r="Z11" s="59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  <c r="AX11" s="40"/>
      <c r="AY11" s="40"/>
      <c r="AZ11" s="40"/>
      <c r="BA11" s="40"/>
      <c r="BB11" s="40"/>
      <c r="BC11" s="40"/>
      <c r="BD11" s="40"/>
      <c r="BE11" s="40"/>
      <c r="BF11" s="40"/>
      <c r="BG11" s="40"/>
      <c r="BH11" s="40"/>
      <c r="BI11" s="40"/>
      <c r="BJ11" s="40"/>
      <c r="BK11" s="40"/>
      <c r="BL11" s="40"/>
      <c r="BM11" s="40"/>
      <c r="BN11" s="40"/>
      <c r="BO11" s="40"/>
      <c r="BP11" s="40"/>
      <c r="BQ11" s="40"/>
      <c r="BR11" s="40"/>
      <c r="BS11" s="40"/>
      <c r="BT11" s="40"/>
      <c r="BU11" s="40"/>
      <c r="BV11" s="40"/>
      <c r="BW11" s="40"/>
      <c r="BX11" s="40"/>
      <c r="BY11" s="40"/>
      <c r="BZ11" s="40"/>
      <c r="CA11" s="40"/>
      <c r="CB11" s="40"/>
      <c r="CC11" s="40"/>
      <c r="CD11" s="40"/>
      <c r="CE11" s="40"/>
      <c r="CF11" s="40"/>
      <c r="CG11" s="40"/>
      <c r="CH11" s="40"/>
      <c r="CI11" s="40"/>
      <c r="CJ11" s="40"/>
    </row>
    <row r="12" spans="1:88" ht="32.25" customHeight="1" x14ac:dyDescent="0.25">
      <c r="A12" s="98"/>
      <c r="B12" s="48" t="s">
        <v>8</v>
      </c>
      <c r="C12" s="26">
        <v>6</v>
      </c>
      <c r="D12" s="26">
        <v>11773.119999999999</v>
      </c>
      <c r="E12" s="26">
        <v>3</v>
      </c>
      <c r="F12" s="26">
        <v>2703.26</v>
      </c>
      <c r="G12" s="26">
        <v>0</v>
      </c>
      <c r="H12" s="26">
        <v>0</v>
      </c>
      <c r="I12" s="26">
        <v>3</v>
      </c>
      <c r="J12" s="26">
        <v>2160.13</v>
      </c>
      <c r="K12" s="26">
        <v>2</v>
      </c>
      <c r="L12" s="26">
        <v>2157.31</v>
      </c>
      <c r="M12" s="70"/>
      <c r="N12" s="71"/>
      <c r="O12" s="26">
        <v>0</v>
      </c>
      <c r="P12" s="26">
        <v>0</v>
      </c>
      <c r="Q12" s="26">
        <v>0</v>
      </c>
      <c r="R12" s="26">
        <v>0</v>
      </c>
      <c r="S12" s="26">
        <v>0</v>
      </c>
      <c r="T12" s="26">
        <v>0</v>
      </c>
      <c r="U12" s="49">
        <v>14</v>
      </c>
      <c r="V12" s="49">
        <v>18793.82</v>
      </c>
      <c r="W12" s="65">
        <v>-4</v>
      </c>
      <c r="X12" s="65">
        <v>3108.630000000001</v>
      </c>
      <c r="Y12" s="59"/>
      <c r="Z12" s="59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40"/>
      <c r="AU12" s="40"/>
      <c r="AV12" s="40"/>
      <c r="AW12" s="40"/>
      <c r="AX12" s="40"/>
      <c r="AY12" s="40"/>
      <c r="AZ12" s="40"/>
      <c r="BA12" s="40"/>
      <c r="BB12" s="40"/>
      <c r="BC12" s="40"/>
      <c r="BD12" s="40"/>
      <c r="BE12" s="40"/>
      <c r="BF12" s="40"/>
      <c r="BG12" s="40"/>
      <c r="BH12" s="40"/>
      <c r="BI12" s="40"/>
      <c r="BJ12" s="40"/>
      <c r="BK12" s="40"/>
      <c r="BL12" s="40"/>
      <c r="BM12" s="40"/>
      <c r="BN12" s="40"/>
      <c r="BO12" s="40"/>
      <c r="BP12" s="40"/>
      <c r="BQ12" s="40"/>
      <c r="BR12" s="40"/>
      <c r="BS12" s="40"/>
      <c r="BT12" s="40"/>
      <c r="BU12" s="40"/>
      <c r="BV12" s="40"/>
      <c r="BW12" s="40"/>
      <c r="BX12" s="40"/>
      <c r="BY12" s="40"/>
      <c r="BZ12" s="40"/>
      <c r="CA12" s="40"/>
      <c r="CB12" s="40"/>
      <c r="CC12" s="40"/>
      <c r="CD12" s="40"/>
      <c r="CE12" s="40"/>
      <c r="CF12" s="40"/>
      <c r="CG12" s="40"/>
      <c r="CH12" s="40"/>
      <c r="CI12" s="40"/>
      <c r="CJ12" s="40"/>
    </row>
    <row r="13" spans="1:88" s="52" customFormat="1" ht="32.25" customHeight="1" x14ac:dyDescent="0.25">
      <c r="A13" s="98"/>
      <c r="B13" s="51" t="s">
        <v>23</v>
      </c>
      <c r="C13" s="26">
        <v>1</v>
      </c>
      <c r="D13" s="26">
        <v>2831.29</v>
      </c>
      <c r="E13" s="26">
        <v>1</v>
      </c>
      <c r="F13" s="26">
        <v>20.54</v>
      </c>
      <c r="G13" s="26">
        <v>0</v>
      </c>
      <c r="H13" s="26">
        <v>0</v>
      </c>
      <c r="I13" s="26">
        <v>5</v>
      </c>
      <c r="J13" s="26">
        <v>15697.119999999999</v>
      </c>
      <c r="K13" s="26">
        <v>1</v>
      </c>
      <c r="L13" s="26">
        <v>1840.25</v>
      </c>
      <c r="M13" s="26">
        <v>0</v>
      </c>
      <c r="N13" s="26">
        <v>0</v>
      </c>
      <c r="O13" s="70"/>
      <c r="P13" s="71"/>
      <c r="Q13" s="26">
        <v>0</v>
      </c>
      <c r="R13" s="26">
        <v>0</v>
      </c>
      <c r="S13" s="26">
        <v>0</v>
      </c>
      <c r="T13" s="26">
        <v>0</v>
      </c>
      <c r="U13" s="49">
        <v>8</v>
      </c>
      <c r="V13" s="49">
        <v>20389.199999999997</v>
      </c>
      <c r="W13" s="65">
        <v>-8</v>
      </c>
      <c r="X13" s="65">
        <v>-20389.199999999997</v>
      </c>
      <c r="Y13" s="59"/>
      <c r="Z13" s="59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40"/>
      <c r="AU13" s="40"/>
      <c r="AV13" s="40"/>
      <c r="AW13" s="40"/>
      <c r="AX13" s="40"/>
      <c r="AY13" s="40"/>
      <c r="AZ13" s="40"/>
      <c r="BA13" s="40"/>
      <c r="BB13" s="40"/>
      <c r="BC13" s="40"/>
      <c r="BD13" s="40"/>
      <c r="BE13" s="40"/>
      <c r="BF13" s="40"/>
      <c r="BG13" s="40"/>
      <c r="BH13" s="40"/>
      <c r="BI13" s="40"/>
      <c r="BJ13" s="40"/>
      <c r="BK13" s="40"/>
      <c r="BL13" s="40"/>
      <c r="BM13" s="40"/>
      <c r="BN13" s="40"/>
      <c r="BO13" s="40"/>
      <c r="BP13" s="40"/>
      <c r="BQ13" s="40"/>
      <c r="BR13" s="40"/>
      <c r="BS13" s="40"/>
      <c r="BT13" s="40"/>
      <c r="BU13" s="40"/>
      <c r="BV13" s="40"/>
      <c r="BW13" s="40"/>
      <c r="BX13" s="40"/>
      <c r="BY13" s="40"/>
      <c r="BZ13" s="40"/>
      <c r="CA13" s="40"/>
      <c r="CB13" s="40"/>
      <c r="CC13" s="40"/>
      <c r="CD13" s="40"/>
      <c r="CE13" s="40"/>
      <c r="CF13" s="40"/>
      <c r="CG13" s="40"/>
      <c r="CH13" s="40"/>
      <c r="CI13" s="40"/>
      <c r="CJ13" s="40"/>
    </row>
    <row r="14" spans="1:88" s="52" customFormat="1" ht="32.25" customHeight="1" x14ac:dyDescent="0.25">
      <c r="A14" s="98"/>
      <c r="B14" s="60" t="s">
        <v>19</v>
      </c>
      <c r="C14" s="69">
        <v>0</v>
      </c>
      <c r="D14" s="69">
        <v>0</v>
      </c>
      <c r="E14" s="69">
        <v>2</v>
      </c>
      <c r="F14" s="69">
        <v>3973.44</v>
      </c>
      <c r="G14" s="69">
        <v>0</v>
      </c>
      <c r="H14" s="69">
        <v>0</v>
      </c>
      <c r="I14" s="69">
        <v>10</v>
      </c>
      <c r="J14" s="69">
        <v>14114.07</v>
      </c>
      <c r="K14" s="69">
        <v>2</v>
      </c>
      <c r="L14" s="69">
        <v>6420.25</v>
      </c>
      <c r="M14" s="69">
        <v>0</v>
      </c>
      <c r="N14" s="69">
        <v>0</v>
      </c>
      <c r="O14" s="69">
        <v>0</v>
      </c>
      <c r="P14" s="69">
        <v>0</v>
      </c>
      <c r="Q14" s="70"/>
      <c r="R14" s="71"/>
      <c r="S14" s="69">
        <v>1</v>
      </c>
      <c r="T14" s="69">
        <v>1507.12</v>
      </c>
      <c r="U14" s="49">
        <v>15</v>
      </c>
      <c r="V14" s="49">
        <v>26014.879999999997</v>
      </c>
      <c r="W14" s="65">
        <v>-15</v>
      </c>
      <c r="X14" s="65">
        <v>-26014.879999999997</v>
      </c>
      <c r="Y14" s="59"/>
      <c r="Z14" s="59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  <c r="AR14" s="40"/>
      <c r="AS14" s="40"/>
      <c r="AT14" s="40"/>
      <c r="AU14" s="40"/>
      <c r="AV14" s="40"/>
      <c r="AW14" s="40"/>
      <c r="AX14" s="40"/>
      <c r="AY14" s="40"/>
      <c r="AZ14" s="40"/>
      <c r="BA14" s="40"/>
      <c r="BB14" s="40"/>
      <c r="BC14" s="40"/>
      <c r="BD14" s="40"/>
      <c r="BE14" s="40"/>
      <c r="BF14" s="40"/>
      <c r="BG14" s="40"/>
      <c r="BH14" s="40"/>
      <c r="BI14" s="40"/>
      <c r="BJ14" s="40"/>
      <c r="BK14" s="40"/>
      <c r="BL14" s="40"/>
      <c r="BM14" s="40"/>
      <c r="BN14" s="40"/>
      <c r="BO14" s="40"/>
      <c r="BP14" s="40"/>
      <c r="BQ14" s="40"/>
      <c r="BR14" s="40"/>
      <c r="BS14" s="40"/>
      <c r="BT14" s="40"/>
      <c r="BU14" s="40"/>
      <c r="BV14" s="40"/>
      <c r="BW14" s="40"/>
      <c r="BX14" s="40"/>
      <c r="BY14" s="40"/>
      <c r="BZ14" s="40"/>
      <c r="CA14" s="40"/>
      <c r="CB14" s="40"/>
      <c r="CC14" s="40"/>
      <c r="CD14" s="40"/>
      <c r="CE14" s="40"/>
      <c r="CF14" s="40"/>
      <c r="CG14" s="40"/>
      <c r="CH14" s="40"/>
      <c r="CI14" s="40"/>
      <c r="CJ14" s="40"/>
    </row>
    <row r="15" spans="1:88" s="52" customFormat="1" ht="33.75" customHeight="1" thickBot="1" x14ac:dyDescent="0.3">
      <c r="A15" s="99"/>
      <c r="B15" s="62" t="s">
        <v>24</v>
      </c>
      <c r="C15" s="36">
        <v>2</v>
      </c>
      <c r="D15" s="36">
        <v>16616.73</v>
      </c>
      <c r="E15" s="36">
        <v>2</v>
      </c>
      <c r="F15" s="36">
        <v>4730.3900000000003</v>
      </c>
      <c r="G15" s="36">
        <v>0</v>
      </c>
      <c r="H15" s="36">
        <v>0</v>
      </c>
      <c r="I15" s="36">
        <v>0</v>
      </c>
      <c r="J15" s="36">
        <v>0</v>
      </c>
      <c r="K15" s="36">
        <v>0</v>
      </c>
      <c r="L15" s="36">
        <v>0</v>
      </c>
      <c r="M15" s="36">
        <v>1</v>
      </c>
      <c r="N15" s="36">
        <v>2326.91</v>
      </c>
      <c r="O15" s="36">
        <v>0</v>
      </c>
      <c r="P15" s="36">
        <v>0</v>
      </c>
      <c r="Q15" s="36">
        <v>0</v>
      </c>
      <c r="R15" s="36">
        <v>0</v>
      </c>
      <c r="S15" s="70"/>
      <c r="T15" s="71"/>
      <c r="U15" s="53">
        <v>5</v>
      </c>
      <c r="V15" s="53">
        <v>23674.03</v>
      </c>
      <c r="W15" s="66">
        <v>3</v>
      </c>
      <c r="X15" s="66">
        <v>-746.5099999999984</v>
      </c>
      <c r="Y15" s="59"/>
      <c r="Z15" s="59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40"/>
      <c r="AQ15" s="40"/>
      <c r="AR15" s="40"/>
      <c r="AS15" s="40"/>
      <c r="AT15" s="40"/>
      <c r="AU15" s="40"/>
      <c r="AV15" s="40"/>
      <c r="AW15" s="40"/>
      <c r="AX15" s="40"/>
      <c r="AY15" s="40"/>
      <c r="AZ15" s="40"/>
      <c r="BA15" s="40"/>
      <c r="BB15" s="40"/>
      <c r="BC15" s="40"/>
      <c r="BD15" s="40"/>
      <c r="BE15" s="40"/>
      <c r="BF15" s="40"/>
      <c r="BG15" s="40"/>
      <c r="BH15" s="40"/>
      <c r="BI15" s="40"/>
      <c r="BJ15" s="40"/>
      <c r="BK15" s="40"/>
      <c r="BL15" s="40"/>
      <c r="BM15" s="40"/>
      <c r="BN15" s="40"/>
      <c r="BO15" s="40"/>
      <c r="BP15" s="40"/>
      <c r="BQ15" s="40"/>
      <c r="BR15" s="40"/>
      <c r="BS15" s="40"/>
      <c r="BT15" s="40"/>
      <c r="BU15" s="40"/>
      <c r="BV15" s="40"/>
      <c r="BW15" s="40"/>
      <c r="BX15" s="40"/>
      <c r="BY15" s="40"/>
      <c r="BZ15" s="40"/>
      <c r="CA15" s="40"/>
      <c r="CB15" s="40"/>
      <c r="CC15" s="40"/>
      <c r="CD15" s="40"/>
      <c r="CE15" s="40"/>
      <c r="CF15" s="40"/>
      <c r="CG15" s="40"/>
      <c r="CH15" s="40"/>
      <c r="CI15" s="40"/>
      <c r="CJ15" s="40"/>
    </row>
    <row r="16" spans="1:88" s="54" customFormat="1" ht="16.5" thickTop="1" x14ac:dyDescent="0.25">
      <c r="A16" s="54" t="s">
        <v>0</v>
      </c>
      <c r="C16" s="54">
        <f>SUM(C7:C15)</f>
        <v>62</v>
      </c>
      <c r="D16" s="54">
        <f>SUM(D7:D15)</f>
        <v>226251.9</v>
      </c>
      <c r="E16" s="54">
        <f t="shared" ref="E16:T16" si="0">SUM(E7:E15)</f>
        <v>164</v>
      </c>
      <c r="F16" s="54">
        <f t="shared" si="0"/>
        <v>404685.22000000003</v>
      </c>
      <c r="G16" s="54">
        <f t="shared" si="0"/>
        <v>2</v>
      </c>
      <c r="H16" s="54">
        <f t="shared" si="0"/>
        <v>2771.74</v>
      </c>
      <c r="I16" s="54">
        <f t="shared" si="0"/>
        <v>77</v>
      </c>
      <c r="J16" s="54">
        <f t="shared" si="0"/>
        <v>129770.64000000001</v>
      </c>
      <c r="K16" s="54">
        <f t="shared" si="0"/>
        <v>47</v>
      </c>
      <c r="L16" s="54">
        <f t="shared" si="0"/>
        <v>113362.29</v>
      </c>
      <c r="M16" s="54">
        <f t="shared" si="0"/>
        <v>10</v>
      </c>
      <c r="N16" s="54">
        <f t="shared" si="0"/>
        <v>21902.45</v>
      </c>
      <c r="O16" s="54">
        <f t="shared" si="0"/>
        <v>0</v>
      </c>
      <c r="P16" s="54">
        <f t="shared" si="0"/>
        <v>0</v>
      </c>
      <c r="Q16" s="54">
        <f t="shared" si="0"/>
        <v>0</v>
      </c>
      <c r="R16" s="54">
        <f t="shared" si="0"/>
        <v>0</v>
      </c>
      <c r="S16" s="64">
        <f t="shared" si="0"/>
        <v>8</v>
      </c>
      <c r="T16" s="64">
        <f t="shared" si="0"/>
        <v>22927.52</v>
      </c>
      <c r="U16" s="61">
        <f>SUM(C16,E16,G16,I16,K16,M16,O16,Q16,S16)</f>
        <v>370</v>
      </c>
      <c r="V16" s="61">
        <f>SUM(D16,F16,H16,J16,L16,N16,P16,R16,T16)</f>
        <v>921671.76</v>
      </c>
      <c r="W16" s="57"/>
      <c r="X16" s="57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56"/>
      <c r="AM16" s="56"/>
      <c r="AN16" s="56"/>
      <c r="AO16" s="56"/>
      <c r="AP16" s="56"/>
      <c r="AQ16" s="56"/>
      <c r="AR16" s="56"/>
      <c r="AS16" s="56"/>
      <c r="AT16" s="56"/>
      <c r="AU16" s="56"/>
      <c r="AV16" s="56"/>
      <c r="AW16" s="56"/>
      <c r="AX16" s="56"/>
      <c r="AY16" s="56"/>
      <c r="AZ16" s="56"/>
      <c r="BA16" s="56"/>
      <c r="BB16" s="56"/>
      <c r="BC16" s="56"/>
      <c r="BD16" s="56"/>
      <c r="BE16" s="56"/>
      <c r="BF16" s="56"/>
      <c r="BG16" s="56"/>
      <c r="BH16" s="56"/>
      <c r="BI16" s="56"/>
      <c r="BJ16" s="56"/>
      <c r="BK16" s="56"/>
      <c r="BL16" s="56"/>
      <c r="BM16" s="56"/>
      <c r="BN16" s="56"/>
      <c r="BO16" s="56"/>
      <c r="BP16" s="56"/>
      <c r="BQ16" s="56"/>
      <c r="BR16" s="56"/>
      <c r="BS16" s="56"/>
      <c r="BT16" s="56"/>
      <c r="BU16" s="56"/>
      <c r="BV16" s="56"/>
      <c r="BW16" s="56"/>
      <c r="BX16" s="56"/>
      <c r="BY16" s="56"/>
      <c r="BZ16" s="56"/>
      <c r="CA16" s="56"/>
      <c r="CB16" s="56"/>
      <c r="CC16" s="56"/>
      <c r="CD16" s="56"/>
      <c r="CE16" s="56"/>
      <c r="CF16" s="56"/>
      <c r="CG16" s="56"/>
      <c r="CH16" s="56"/>
      <c r="CI16" s="56"/>
      <c r="CJ16" s="56"/>
    </row>
    <row r="17" spans="1:88" s="54" customFormat="1" x14ac:dyDescent="0.25">
      <c r="A17" s="52"/>
      <c r="S17" s="58"/>
      <c r="T17" s="58"/>
      <c r="U17" s="61"/>
      <c r="V17" s="61"/>
      <c r="W17" s="63"/>
      <c r="X17" s="63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56"/>
      <c r="AM17" s="56"/>
      <c r="AN17" s="56"/>
      <c r="AO17" s="56"/>
      <c r="AP17" s="56"/>
      <c r="AQ17" s="56"/>
      <c r="AR17" s="56"/>
      <c r="AS17" s="56"/>
      <c r="AT17" s="56"/>
      <c r="AU17" s="56"/>
      <c r="AV17" s="56"/>
      <c r="AW17" s="56"/>
      <c r="AX17" s="56"/>
      <c r="AY17" s="56"/>
      <c r="AZ17" s="56"/>
      <c r="BA17" s="56"/>
      <c r="BB17" s="56"/>
      <c r="BC17" s="56"/>
      <c r="BD17" s="56"/>
      <c r="BE17" s="56"/>
      <c r="BF17" s="56"/>
      <c r="BG17" s="56"/>
      <c r="BH17" s="56"/>
      <c r="BI17" s="56"/>
      <c r="BJ17" s="56"/>
      <c r="BK17" s="56"/>
      <c r="BL17" s="56"/>
      <c r="BM17" s="56"/>
      <c r="BN17" s="56"/>
      <c r="BO17" s="56"/>
      <c r="BP17" s="56"/>
      <c r="BQ17" s="56"/>
      <c r="BR17" s="56"/>
      <c r="BS17" s="56"/>
      <c r="BT17" s="56"/>
      <c r="BU17" s="56"/>
      <c r="BV17" s="56"/>
      <c r="BW17" s="56"/>
      <c r="BX17" s="56"/>
      <c r="BY17" s="56"/>
      <c r="BZ17" s="56"/>
      <c r="CA17" s="56"/>
      <c r="CB17" s="56"/>
      <c r="CC17" s="56"/>
      <c r="CD17" s="56"/>
      <c r="CE17" s="56"/>
      <c r="CF17" s="56"/>
      <c r="CG17" s="56"/>
      <c r="CH17" s="56"/>
      <c r="CI17" s="56"/>
      <c r="CJ17" s="56"/>
    </row>
    <row r="18" spans="1:88" s="54" customFormat="1" x14ac:dyDescent="0.25">
      <c r="A18" s="89"/>
      <c r="B18" s="89"/>
      <c r="C18" s="89"/>
      <c r="D18" s="89"/>
      <c r="E18" s="89"/>
      <c r="F18" s="89"/>
      <c r="G18" s="89"/>
      <c r="H18" s="89"/>
      <c r="I18" s="89"/>
      <c r="J18" s="89"/>
      <c r="K18" s="89"/>
      <c r="L18" s="89"/>
      <c r="M18" s="89"/>
      <c r="N18" s="89"/>
      <c r="O18" s="89"/>
      <c r="P18" s="89"/>
      <c r="Q18" s="89"/>
      <c r="R18" s="89"/>
      <c r="S18" s="89"/>
      <c r="T18" s="89"/>
      <c r="U18" s="89"/>
      <c r="V18" s="89"/>
      <c r="W18" s="89"/>
      <c r="X18" s="89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  <c r="BV18" s="56"/>
      <c r="BW18" s="56"/>
      <c r="BX18" s="56"/>
      <c r="BY18" s="56"/>
      <c r="BZ18" s="56"/>
      <c r="CA18" s="56"/>
      <c r="CB18" s="56"/>
      <c r="CC18" s="56"/>
      <c r="CD18" s="56"/>
      <c r="CE18" s="56"/>
      <c r="CF18" s="56"/>
      <c r="CG18" s="56"/>
      <c r="CH18" s="56"/>
      <c r="CI18" s="56"/>
      <c r="CJ18" s="56"/>
    </row>
    <row r="19" spans="1:88" x14ac:dyDescent="0.25">
      <c r="A19" s="52"/>
    </row>
  </sheetData>
  <mergeCells count="17">
    <mergeCell ref="A1:X1"/>
    <mergeCell ref="A2:X2"/>
    <mergeCell ref="W5:X5"/>
    <mergeCell ref="C4:X4"/>
    <mergeCell ref="U5:V5"/>
    <mergeCell ref="O5:P5"/>
    <mergeCell ref="G5:H5"/>
    <mergeCell ref="K5:L5"/>
    <mergeCell ref="Q5:R5"/>
    <mergeCell ref="I5:J5"/>
    <mergeCell ref="M5:N5"/>
    <mergeCell ref="A4:B6"/>
    <mergeCell ref="C5:D5"/>
    <mergeCell ref="E5:F5"/>
    <mergeCell ref="A18:X18"/>
    <mergeCell ref="S5:T5"/>
    <mergeCell ref="A7:A15"/>
  </mergeCells>
  <phoneticPr fontId="0" type="noConversion"/>
  <printOptions horizontalCentered="1" verticalCentered="1"/>
  <pageMargins left="0" right="0" top="0" bottom="0" header="0" footer="0"/>
  <pageSetup paperSize="9" scale="55" orientation="landscape" r:id="rId1"/>
  <headerFooter alignWithMargins="0">
    <oddHeader>&amp;R&amp;"Times New Roman,Regular"&amp;12&amp;A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CJ19"/>
  <sheetViews>
    <sheetView zoomScale="80" zoomScaleNormal="80" zoomScaleSheetLayoutView="50" workbookViewId="0">
      <selection sqref="A1:X1"/>
    </sheetView>
  </sheetViews>
  <sheetFormatPr defaultRowHeight="15.75" x14ac:dyDescent="0.25"/>
  <cols>
    <col min="1" max="1" width="5.140625" style="37" customWidth="1"/>
    <col min="2" max="2" width="24.85546875" style="37" customWidth="1"/>
    <col min="3" max="3" width="7.7109375" style="37" customWidth="1"/>
    <col min="4" max="4" width="10.85546875" style="37" customWidth="1"/>
    <col min="5" max="5" width="7.7109375" style="37" customWidth="1"/>
    <col min="6" max="6" width="11.28515625" style="37" customWidth="1"/>
    <col min="7" max="7" width="7.7109375" style="37" customWidth="1"/>
    <col min="8" max="8" width="9.7109375" style="37" customWidth="1"/>
    <col min="9" max="9" width="7.7109375" style="37" customWidth="1"/>
    <col min="10" max="10" width="11.42578125" style="37" customWidth="1"/>
    <col min="11" max="11" width="7.7109375" style="37" customWidth="1"/>
    <col min="12" max="12" width="10.42578125" style="37" customWidth="1"/>
    <col min="13" max="13" width="7.7109375" style="37" customWidth="1"/>
    <col min="14" max="14" width="9.7109375" style="37" customWidth="1"/>
    <col min="15" max="15" width="7.7109375" style="37" customWidth="1"/>
    <col min="16" max="16" width="9.7109375" style="37" customWidth="1"/>
    <col min="17" max="17" width="7.7109375" style="37" customWidth="1"/>
    <col min="18" max="18" width="9.7109375" style="37" customWidth="1"/>
    <col min="19" max="19" width="7.85546875" style="37" customWidth="1"/>
    <col min="20" max="20" width="9.7109375" style="37" customWidth="1"/>
    <col min="21" max="21" width="8" style="38" customWidth="1"/>
    <col min="22" max="22" width="11.28515625" style="38" customWidth="1"/>
    <col min="23" max="23" width="8.42578125" style="37" customWidth="1"/>
    <col min="24" max="24" width="11.85546875" style="37" customWidth="1"/>
    <col min="25" max="16384" width="9.140625" style="37"/>
  </cols>
  <sheetData>
    <row r="1" spans="1:88" ht="18.75" x14ac:dyDescent="0.3">
      <c r="A1" s="92" t="s">
        <v>29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</row>
    <row r="2" spans="1:88" ht="18.75" x14ac:dyDescent="0.3">
      <c r="A2" s="92" t="s">
        <v>25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</row>
    <row r="3" spans="1:88" x14ac:dyDescent="0.25">
      <c r="A3" s="52"/>
      <c r="B3" s="68"/>
      <c r="C3" s="67"/>
    </row>
    <row r="4" spans="1:88" x14ac:dyDescent="0.25">
      <c r="A4" s="87" t="s">
        <v>14</v>
      </c>
      <c r="B4" s="87"/>
      <c r="C4" s="95" t="s">
        <v>13</v>
      </c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  <c r="V4" s="95"/>
      <c r="W4" s="95"/>
      <c r="X4" s="95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  <c r="BM4" s="40"/>
      <c r="BN4" s="40"/>
      <c r="BO4" s="40"/>
      <c r="BP4" s="40"/>
      <c r="BQ4" s="40"/>
      <c r="BR4" s="40"/>
      <c r="BS4" s="40"/>
      <c r="BT4" s="40"/>
      <c r="BU4" s="40"/>
      <c r="BV4" s="40"/>
      <c r="BW4" s="40"/>
      <c r="BX4" s="40"/>
      <c r="BY4" s="40"/>
      <c r="BZ4" s="40"/>
      <c r="CA4" s="40"/>
      <c r="CB4" s="40"/>
      <c r="CC4" s="40"/>
      <c r="CD4" s="40"/>
      <c r="CE4" s="40"/>
      <c r="CF4" s="40"/>
      <c r="CG4" s="40"/>
      <c r="CH4" s="40"/>
      <c r="CI4" s="40"/>
      <c r="CJ4" s="40"/>
    </row>
    <row r="5" spans="1:88" s="43" customFormat="1" ht="49.5" customHeight="1" x14ac:dyDescent="0.25">
      <c r="A5" s="87"/>
      <c r="B5" s="87"/>
      <c r="C5" s="87" t="s">
        <v>3</v>
      </c>
      <c r="D5" s="87"/>
      <c r="E5" s="87" t="s">
        <v>4</v>
      </c>
      <c r="F5" s="87"/>
      <c r="G5" s="87" t="s">
        <v>5</v>
      </c>
      <c r="H5" s="87"/>
      <c r="I5" s="87" t="s">
        <v>6</v>
      </c>
      <c r="J5" s="87"/>
      <c r="K5" s="87" t="s">
        <v>26</v>
      </c>
      <c r="L5" s="87"/>
      <c r="M5" s="87" t="s">
        <v>8</v>
      </c>
      <c r="N5" s="87"/>
      <c r="O5" s="87" t="s">
        <v>22</v>
      </c>
      <c r="P5" s="87"/>
      <c r="Q5" s="90" t="s">
        <v>19</v>
      </c>
      <c r="R5" s="91"/>
      <c r="S5" s="90" t="s">
        <v>24</v>
      </c>
      <c r="T5" s="91"/>
      <c r="U5" s="96" t="s">
        <v>0</v>
      </c>
      <c r="V5" s="96"/>
      <c r="W5" s="94" t="s">
        <v>2</v>
      </c>
      <c r="X5" s="94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42"/>
      <c r="BL5" s="42"/>
      <c r="BM5" s="42"/>
      <c r="BN5" s="42"/>
      <c r="BO5" s="42"/>
      <c r="BP5" s="42"/>
      <c r="BQ5" s="42"/>
      <c r="BR5" s="42"/>
      <c r="BS5" s="42"/>
      <c r="BT5" s="42"/>
      <c r="BU5" s="42"/>
      <c r="BV5" s="42"/>
      <c r="BW5" s="42"/>
      <c r="BX5" s="42"/>
      <c r="BY5" s="42"/>
      <c r="BZ5" s="42"/>
      <c r="CA5" s="42"/>
      <c r="CB5" s="42"/>
      <c r="CC5" s="42"/>
      <c r="CD5" s="42"/>
      <c r="CE5" s="42"/>
      <c r="CF5" s="42"/>
      <c r="CG5" s="42"/>
      <c r="CH5" s="42"/>
      <c r="CI5" s="42"/>
      <c r="CJ5" s="42"/>
    </row>
    <row r="6" spans="1:88" s="47" customFormat="1" ht="33.75" customHeight="1" x14ac:dyDescent="0.25">
      <c r="A6" s="88"/>
      <c r="B6" s="87"/>
      <c r="C6" s="39" t="s">
        <v>15</v>
      </c>
      <c r="D6" s="39" t="s">
        <v>1</v>
      </c>
      <c r="E6" s="39" t="s">
        <v>15</v>
      </c>
      <c r="F6" s="39" t="s">
        <v>1</v>
      </c>
      <c r="G6" s="39" t="s">
        <v>15</v>
      </c>
      <c r="H6" s="39" t="s">
        <v>1</v>
      </c>
      <c r="I6" s="39" t="s">
        <v>15</v>
      </c>
      <c r="J6" s="39" t="s">
        <v>1</v>
      </c>
      <c r="K6" s="39" t="s">
        <v>15</v>
      </c>
      <c r="L6" s="39" t="s">
        <v>1</v>
      </c>
      <c r="M6" s="39" t="s">
        <v>15</v>
      </c>
      <c r="N6" s="39" t="s">
        <v>1</v>
      </c>
      <c r="O6" s="39" t="s">
        <v>15</v>
      </c>
      <c r="P6" s="39" t="s">
        <v>1</v>
      </c>
      <c r="Q6" s="39" t="s">
        <v>15</v>
      </c>
      <c r="R6" s="39" t="s">
        <v>1</v>
      </c>
      <c r="S6" s="39" t="s">
        <v>15</v>
      </c>
      <c r="T6" s="39" t="s">
        <v>1</v>
      </c>
      <c r="U6" s="44" t="s">
        <v>16</v>
      </c>
      <c r="V6" s="41" t="s">
        <v>1</v>
      </c>
      <c r="W6" s="45" t="s">
        <v>15</v>
      </c>
      <c r="X6" s="45" t="s">
        <v>1</v>
      </c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46"/>
      <c r="AN6" s="46"/>
      <c r="AO6" s="46"/>
      <c r="AP6" s="46"/>
      <c r="AQ6" s="46"/>
      <c r="AR6" s="46"/>
      <c r="AS6" s="46"/>
      <c r="AT6" s="46"/>
      <c r="AU6" s="46"/>
      <c r="AV6" s="46"/>
      <c r="AW6" s="46"/>
      <c r="AX6" s="46"/>
      <c r="AY6" s="46"/>
      <c r="AZ6" s="46"/>
      <c r="BA6" s="46"/>
      <c r="BB6" s="46"/>
      <c r="BC6" s="46"/>
      <c r="BD6" s="46"/>
      <c r="BE6" s="46"/>
      <c r="BF6" s="46"/>
      <c r="BG6" s="46"/>
      <c r="BH6" s="46"/>
      <c r="BI6" s="46"/>
      <c r="BJ6" s="46"/>
      <c r="BK6" s="46"/>
      <c r="BL6" s="46"/>
      <c r="BM6" s="46"/>
      <c r="BN6" s="46"/>
      <c r="BO6" s="46"/>
      <c r="BP6" s="46"/>
      <c r="BQ6" s="46"/>
      <c r="BR6" s="46"/>
      <c r="BS6" s="46"/>
      <c r="BT6" s="46"/>
      <c r="BU6" s="46"/>
      <c r="BV6" s="46"/>
      <c r="BW6" s="46"/>
      <c r="BX6" s="46"/>
      <c r="BY6" s="46"/>
      <c r="BZ6" s="46"/>
      <c r="CA6" s="46"/>
      <c r="CB6" s="46"/>
      <c r="CC6" s="46"/>
      <c r="CD6" s="46"/>
      <c r="CE6" s="46"/>
      <c r="CF6" s="46"/>
      <c r="CG6" s="46"/>
      <c r="CH6" s="46"/>
      <c r="CI6" s="46"/>
      <c r="CJ6" s="46"/>
    </row>
    <row r="7" spans="1:88" ht="32.25" customHeight="1" x14ac:dyDescent="0.25">
      <c r="A7" s="97" t="s">
        <v>12</v>
      </c>
      <c r="B7" s="48" t="s">
        <v>3</v>
      </c>
      <c r="C7" s="70"/>
      <c r="D7" s="71"/>
      <c r="E7" s="26">
        <v>87</v>
      </c>
      <c r="F7" s="26">
        <v>224508.86</v>
      </c>
      <c r="G7" s="26">
        <v>7</v>
      </c>
      <c r="H7" s="26">
        <v>7506.77</v>
      </c>
      <c r="I7" s="26">
        <v>83</v>
      </c>
      <c r="J7" s="26">
        <v>157643.40000000002</v>
      </c>
      <c r="K7" s="26">
        <v>46</v>
      </c>
      <c r="L7" s="26">
        <v>133678.53</v>
      </c>
      <c r="M7" s="26">
        <v>11</v>
      </c>
      <c r="N7" s="26">
        <v>26697.599999999999</v>
      </c>
      <c r="O7" s="26">
        <v>0</v>
      </c>
      <c r="P7" s="26">
        <v>0</v>
      </c>
      <c r="Q7" s="26">
        <v>0</v>
      </c>
      <c r="R7" s="26">
        <v>0</v>
      </c>
      <c r="S7" s="26">
        <v>13</v>
      </c>
      <c r="T7" s="26">
        <v>40415.21</v>
      </c>
      <c r="U7" s="49">
        <v>247</v>
      </c>
      <c r="V7" s="49">
        <v>590450.37</v>
      </c>
      <c r="W7" s="65">
        <v>-47</v>
      </c>
      <c r="X7" s="65">
        <v>-95549.629999999946</v>
      </c>
      <c r="Y7" s="59"/>
      <c r="Z7" s="59"/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0"/>
      <c r="AT7" s="40"/>
      <c r="AU7" s="40"/>
      <c r="AV7" s="40"/>
      <c r="AW7" s="40"/>
      <c r="AX7" s="40"/>
      <c r="AY7" s="40"/>
      <c r="AZ7" s="40"/>
      <c r="BA7" s="40"/>
      <c r="BB7" s="40"/>
      <c r="BC7" s="40"/>
      <c r="BD7" s="40"/>
      <c r="BE7" s="40"/>
      <c r="BF7" s="40"/>
      <c r="BG7" s="40"/>
      <c r="BH7" s="40"/>
      <c r="BI7" s="40"/>
      <c r="BJ7" s="40"/>
      <c r="BK7" s="40"/>
      <c r="BL7" s="40"/>
      <c r="BM7" s="40"/>
      <c r="BN7" s="40"/>
      <c r="BO7" s="40"/>
      <c r="BP7" s="40"/>
      <c r="BQ7" s="40"/>
      <c r="BR7" s="40"/>
      <c r="BS7" s="40"/>
      <c r="BT7" s="40"/>
      <c r="BU7" s="40"/>
      <c r="BV7" s="40"/>
      <c r="BW7" s="40"/>
      <c r="BX7" s="40"/>
      <c r="BY7" s="40"/>
      <c r="BZ7" s="40"/>
      <c r="CA7" s="40"/>
      <c r="CB7" s="40"/>
      <c r="CC7" s="40"/>
      <c r="CD7" s="40"/>
      <c r="CE7" s="40"/>
      <c r="CF7" s="40"/>
      <c r="CG7" s="40"/>
      <c r="CH7" s="40"/>
      <c r="CI7" s="40"/>
      <c r="CJ7" s="40"/>
    </row>
    <row r="8" spans="1:88" ht="32.25" customHeight="1" x14ac:dyDescent="0.25">
      <c r="A8" s="98"/>
      <c r="B8" s="48" t="s">
        <v>4</v>
      </c>
      <c r="C8" s="26">
        <v>29</v>
      </c>
      <c r="D8" s="26">
        <v>46632.22</v>
      </c>
      <c r="E8" s="70"/>
      <c r="F8" s="71"/>
      <c r="G8" s="26">
        <v>2</v>
      </c>
      <c r="H8" s="26">
        <v>2475.3199999999997</v>
      </c>
      <c r="I8" s="26">
        <v>35</v>
      </c>
      <c r="J8" s="26">
        <v>136043.96</v>
      </c>
      <c r="K8" s="26">
        <v>3</v>
      </c>
      <c r="L8" s="26">
        <v>9961.01</v>
      </c>
      <c r="M8" s="26">
        <v>0</v>
      </c>
      <c r="N8" s="26">
        <v>0</v>
      </c>
      <c r="O8" s="26">
        <v>0</v>
      </c>
      <c r="P8" s="26">
        <v>0</v>
      </c>
      <c r="Q8" s="26">
        <v>0</v>
      </c>
      <c r="R8" s="26">
        <v>0</v>
      </c>
      <c r="S8" s="26">
        <v>0</v>
      </c>
      <c r="T8" s="26">
        <v>0</v>
      </c>
      <c r="U8" s="49">
        <v>69</v>
      </c>
      <c r="V8" s="49">
        <v>195112.51</v>
      </c>
      <c r="W8" s="65">
        <v>451</v>
      </c>
      <c r="X8" s="65">
        <v>1061348.6299999999</v>
      </c>
      <c r="Y8" s="59"/>
      <c r="Z8" s="59"/>
      <c r="AA8" s="40"/>
      <c r="AB8" s="40"/>
      <c r="AC8" s="40"/>
      <c r="AD8" s="40"/>
      <c r="AE8" s="40"/>
      <c r="AF8" s="40"/>
      <c r="AG8" s="40"/>
      <c r="AH8" s="40"/>
      <c r="AI8" s="40"/>
      <c r="AJ8" s="40"/>
      <c r="AK8" s="40"/>
      <c r="AL8" s="40"/>
      <c r="AM8" s="40"/>
      <c r="AN8" s="40"/>
      <c r="AO8" s="40"/>
      <c r="AP8" s="40"/>
      <c r="AQ8" s="40"/>
      <c r="AR8" s="40"/>
      <c r="AS8" s="40"/>
      <c r="AT8" s="40"/>
      <c r="AU8" s="40"/>
      <c r="AV8" s="40"/>
      <c r="AW8" s="40"/>
      <c r="AX8" s="40"/>
      <c r="AY8" s="40"/>
      <c r="AZ8" s="40"/>
      <c r="BA8" s="40"/>
      <c r="BB8" s="40"/>
      <c r="BC8" s="40"/>
      <c r="BD8" s="40"/>
      <c r="BE8" s="40"/>
      <c r="BF8" s="40"/>
      <c r="BG8" s="40"/>
      <c r="BH8" s="40"/>
      <c r="BI8" s="40"/>
      <c r="BJ8" s="40"/>
      <c r="BK8" s="40"/>
      <c r="BL8" s="40"/>
      <c r="BM8" s="40"/>
      <c r="BN8" s="40"/>
      <c r="BO8" s="40"/>
      <c r="BP8" s="40"/>
      <c r="BQ8" s="40"/>
      <c r="BR8" s="40"/>
      <c r="BS8" s="40"/>
      <c r="BT8" s="40"/>
      <c r="BU8" s="40"/>
      <c r="BV8" s="40"/>
      <c r="BW8" s="40"/>
      <c r="BX8" s="40"/>
      <c r="BY8" s="40"/>
      <c r="BZ8" s="40"/>
      <c r="CA8" s="40"/>
      <c r="CB8" s="40"/>
      <c r="CC8" s="40"/>
      <c r="CD8" s="40"/>
      <c r="CE8" s="40"/>
      <c r="CF8" s="40"/>
      <c r="CG8" s="40"/>
      <c r="CH8" s="40"/>
      <c r="CI8" s="40"/>
      <c r="CJ8" s="40"/>
    </row>
    <row r="9" spans="1:88" ht="32.25" customHeight="1" x14ac:dyDescent="0.25">
      <c r="A9" s="98"/>
      <c r="B9" s="48" t="s">
        <v>5</v>
      </c>
      <c r="C9" s="26">
        <v>11</v>
      </c>
      <c r="D9" s="26">
        <v>12880.49</v>
      </c>
      <c r="E9" s="26">
        <v>8</v>
      </c>
      <c r="F9" s="26">
        <v>46788.09</v>
      </c>
      <c r="G9" s="70"/>
      <c r="H9" s="71"/>
      <c r="I9" s="26">
        <v>23</v>
      </c>
      <c r="J9" s="26">
        <v>18434.239999999998</v>
      </c>
      <c r="K9" s="26">
        <v>5</v>
      </c>
      <c r="L9" s="26">
        <v>5993.17</v>
      </c>
      <c r="M9" s="26">
        <v>7</v>
      </c>
      <c r="N9" s="26">
        <v>17960.2</v>
      </c>
      <c r="O9" s="26">
        <v>0</v>
      </c>
      <c r="P9" s="26">
        <v>0</v>
      </c>
      <c r="Q9" s="26">
        <v>0</v>
      </c>
      <c r="R9" s="26">
        <v>0</v>
      </c>
      <c r="S9" s="26">
        <v>0</v>
      </c>
      <c r="T9" s="26">
        <v>0</v>
      </c>
      <c r="U9" s="49">
        <v>54</v>
      </c>
      <c r="V9" s="49">
        <v>102056.18999999999</v>
      </c>
      <c r="W9" s="65">
        <v>-28</v>
      </c>
      <c r="X9" s="65">
        <v>102861.54999999997</v>
      </c>
      <c r="Y9" s="59"/>
      <c r="Z9" s="59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  <c r="AL9" s="40"/>
      <c r="AM9" s="40"/>
      <c r="AN9" s="40"/>
      <c r="AO9" s="40"/>
      <c r="AP9" s="40"/>
      <c r="AQ9" s="40"/>
      <c r="AR9" s="40"/>
      <c r="AS9" s="40"/>
      <c r="AT9" s="40"/>
      <c r="AU9" s="40"/>
      <c r="AV9" s="40"/>
      <c r="AW9" s="40"/>
      <c r="AX9" s="40"/>
      <c r="AY9" s="40"/>
      <c r="AZ9" s="40"/>
      <c r="BA9" s="40"/>
      <c r="BB9" s="40"/>
      <c r="BC9" s="40"/>
      <c r="BD9" s="40"/>
      <c r="BE9" s="40"/>
      <c r="BF9" s="40"/>
      <c r="BG9" s="40"/>
      <c r="BH9" s="40"/>
      <c r="BI9" s="40"/>
      <c r="BJ9" s="40"/>
      <c r="BK9" s="40"/>
      <c r="BL9" s="40"/>
      <c r="BM9" s="40"/>
      <c r="BN9" s="40"/>
      <c r="BO9" s="40"/>
      <c r="BP9" s="40"/>
      <c r="BQ9" s="40"/>
      <c r="BR9" s="40"/>
      <c r="BS9" s="40"/>
      <c r="BT9" s="40"/>
      <c r="BU9" s="40"/>
      <c r="BV9" s="40"/>
      <c r="BW9" s="40"/>
      <c r="BX9" s="40"/>
      <c r="BY9" s="40"/>
      <c r="BZ9" s="40"/>
      <c r="CA9" s="40"/>
      <c r="CB9" s="40"/>
      <c r="CC9" s="40"/>
      <c r="CD9" s="40"/>
      <c r="CE9" s="40"/>
      <c r="CF9" s="40"/>
      <c r="CG9" s="40"/>
      <c r="CH9" s="40"/>
      <c r="CI9" s="40"/>
      <c r="CJ9" s="40"/>
    </row>
    <row r="10" spans="1:88" ht="32.25" customHeight="1" x14ac:dyDescent="0.25">
      <c r="A10" s="98"/>
      <c r="B10" s="50" t="s">
        <v>6</v>
      </c>
      <c r="C10" s="26">
        <v>95</v>
      </c>
      <c r="D10" s="26">
        <v>317361.27</v>
      </c>
      <c r="E10" s="26">
        <v>388</v>
      </c>
      <c r="F10" s="26">
        <v>895246.97</v>
      </c>
      <c r="G10" s="26">
        <v>7</v>
      </c>
      <c r="H10" s="26">
        <v>70374.92</v>
      </c>
      <c r="I10" s="70"/>
      <c r="J10" s="71"/>
      <c r="K10" s="26">
        <v>24</v>
      </c>
      <c r="L10" s="26">
        <v>90133.819999999992</v>
      </c>
      <c r="M10" s="26">
        <v>6</v>
      </c>
      <c r="N10" s="26">
        <v>33027.64</v>
      </c>
      <c r="O10" s="26">
        <v>0</v>
      </c>
      <c r="P10" s="26">
        <v>0</v>
      </c>
      <c r="Q10" s="26">
        <v>3</v>
      </c>
      <c r="R10" s="26">
        <v>694.23</v>
      </c>
      <c r="S10" s="26">
        <v>16</v>
      </c>
      <c r="T10" s="26">
        <v>48659.040000000001</v>
      </c>
      <c r="U10" s="49">
        <v>539</v>
      </c>
      <c r="V10" s="49">
        <v>1455497.89</v>
      </c>
      <c r="W10" s="65">
        <v>-330</v>
      </c>
      <c r="X10" s="65">
        <v>-1023519.7799999999</v>
      </c>
      <c r="Y10" s="59"/>
      <c r="Z10" s="59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  <c r="AW10" s="40"/>
      <c r="AX10" s="40"/>
      <c r="AY10" s="40"/>
      <c r="AZ10" s="40"/>
      <c r="BA10" s="40"/>
      <c r="BB10" s="40"/>
      <c r="BC10" s="40"/>
      <c r="BD10" s="40"/>
      <c r="BE10" s="40"/>
      <c r="BF10" s="40"/>
      <c r="BG10" s="40"/>
      <c r="BH10" s="40"/>
      <c r="BI10" s="40"/>
      <c r="BJ10" s="40"/>
      <c r="BK10" s="40"/>
      <c r="BL10" s="40"/>
      <c r="BM10" s="40"/>
      <c r="BN10" s="40"/>
      <c r="BO10" s="40"/>
      <c r="BP10" s="40"/>
      <c r="BQ10" s="40"/>
      <c r="BR10" s="40"/>
      <c r="BS10" s="40"/>
      <c r="BT10" s="40"/>
      <c r="BU10" s="40"/>
      <c r="BV10" s="40"/>
      <c r="BW10" s="40"/>
      <c r="BX10" s="40"/>
      <c r="BY10" s="40"/>
      <c r="BZ10" s="40"/>
      <c r="CA10" s="40"/>
      <c r="CB10" s="40"/>
      <c r="CC10" s="40"/>
      <c r="CD10" s="40"/>
      <c r="CE10" s="40"/>
      <c r="CF10" s="40"/>
      <c r="CG10" s="40"/>
      <c r="CH10" s="40"/>
      <c r="CI10" s="40"/>
      <c r="CJ10" s="40"/>
    </row>
    <row r="11" spans="1:88" ht="32.25" customHeight="1" x14ac:dyDescent="0.25">
      <c r="A11" s="98"/>
      <c r="B11" s="48" t="s">
        <v>26</v>
      </c>
      <c r="C11" s="26">
        <v>37</v>
      </c>
      <c r="D11" s="26">
        <v>51463.340000000011</v>
      </c>
      <c r="E11" s="26">
        <v>13</v>
      </c>
      <c r="F11" s="26">
        <v>45959.71</v>
      </c>
      <c r="G11" s="26">
        <v>8</v>
      </c>
      <c r="H11" s="26">
        <v>122214.1</v>
      </c>
      <c r="I11" s="26">
        <v>20</v>
      </c>
      <c r="J11" s="26">
        <v>32452.35</v>
      </c>
      <c r="K11" s="70"/>
      <c r="L11" s="71"/>
      <c r="M11" s="26">
        <v>4</v>
      </c>
      <c r="N11" s="26">
        <v>4855.84</v>
      </c>
      <c r="O11" s="26">
        <v>0</v>
      </c>
      <c r="P11" s="26">
        <v>0</v>
      </c>
      <c r="Q11" s="26">
        <v>0</v>
      </c>
      <c r="R11" s="26">
        <v>0</v>
      </c>
      <c r="S11" s="26">
        <v>0</v>
      </c>
      <c r="T11" s="26">
        <v>0</v>
      </c>
      <c r="U11" s="49">
        <v>82</v>
      </c>
      <c r="V11" s="49">
        <v>256945.34000000003</v>
      </c>
      <c r="W11" s="65">
        <v>8</v>
      </c>
      <c r="X11" s="65">
        <v>16705.25</v>
      </c>
      <c r="Y11" s="59"/>
      <c r="Z11" s="59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  <c r="AX11" s="40"/>
      <c r="AY11" s="40"/>
      <c r="AZ11" s="40"/>
      <c r="BA11" s="40"/>
      <c r="BB11" s="40"/>
      <c r="BC11" s="40"/>
      <c r="BD11" s="40"/>
      <c r="BE11" s="40"/>
      <c r="BF11" s="40"/>
      <c r="BG11" s="40"/>
      <c r="BH11" s="40"/>
      <c r="BI11" s="40"/>
      <c r="BJ11" s="40"/>
      <c r="BK11" s="40"/>
      <c r="BL11" s="40"/>
      <c r="BM11" s="40"/>
      <c r="BN11" s="40"/>
      <c r="BO11" s="40"/>
      <c r="BP11" s="40"/>
      <c r="BQ11" s="40"/>
      <c r="BR11" s="40"/>
      <c r="BS11" s="40"/>
      <c r="BT11" s="40"/>
      <c r="BU11" s="40"/>
      <c r="BV11" s="40"/>
      <c r="BW11" s="40"/>
      <c r="BX11" s="40"/>
      <c r="BY11" s="40"/>
      <c r="BZ11" s="40"/>
      <c r="CA11" s="40"/>
      <c r="CB11" s="40"/>
      <c r="CC11" s="40"/>
      <c r="CD11" s="40"/>
      <c r="CE11" s="40"/>
      <c r="CF11" s="40"/>
      <c r="CG11" s="40"/>
      <c r="CH11" s="40"/>
      <c r="CI11" s="40"/>
      <c r="CJ11" s="40"/>
    </row>
    <row r="12" spans="1:88" ht="32.25" customHeight="1" x14ac:dyDescent="0.25">
      <c r="A12" s="98"/>
      <c r="B12" s="48" t="s">
        <v>8</v>
      </c>
      <c r="C12" s="26">
        <v>18</v>
      </c>
      <c r="D12" s="26">
        <v>34244.06</v>
      </c>
      <c r="E12" s="26">
        <v>8</v>
      </c>
      <c r="F12" s="26">
        <v>11786.11</v>
      </c>
      <c r="G12" s="26">
        <v>0</v>
      </c>
      <c r="H12" s="26">
        <v>0</v>
      </c>
      <c r="I12" s="26">
        <v>18</v>
      </c>
      <c r="J12" s="26">
        <v>25940.84</v>
      </c>
      <c r="K12" s="26">
        <v>3</v>
      </c>
      <c r="L12" s="26">
        <v>7801.17</v>
      </c>
      <c r="M12" s="70"/>
      <c r="N12" s="71"/>
      <c r="O12" s="26">
        <v>0</v>
      </c>
      <c r="P12" s="26">
        <v>0</v>
      </c>
      <c r="Q12" s="26">
        <v>0</v>
      </c>
      <c r="R12" s="26">
        <v>0</v>
      </c>
      <c r="S12" s="26">
        <v>0</v>
      </c>
      <c r="T12" s="26">
        <v>0</v>
      </c>
      <c r="U12" s="49">
        <v>47</v>
      </c>
      <c r="V12" s="49">
        <v>79772.179999999993</v>
      </c>
      <c r="W12" s="65">
        <v>-18</v>
      </c>
      <c r="X12" s="65">
        <v>5096.0100000000093</v>
      </c>
      <c r="Y12" s="59"/>
      <c r="Z12" s="59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40"/>
      <c r="AU12" s="40"/>
      <c r="AV12" s="40"/>
      <c r="AW12" s="40"/>
      <c r="AX12" s="40"/>
      <c r="AY12" s="40"/>
      <c r="AZ12" s="40"/>
      <c r="BA12" s="40"/>
      <c r="BB12" s="40"/>
      <c r="BC12" s="40"/>
      <c r="BD12" s="40"/>
      <c r="BE12" s="40"/>
      <c r="BF12" s="40"/>
      <c r="BG12" s="40"/>
      <c r="BH12" s="40"/>
      <c r="BI12" s="40"/>
      <c r="BJ12" s="40"/>
      <c r="BK12" s="40"/>
      <c r="BL12" s="40"/>
      <c r="BM12" s="40"/>
      <c r="BN12" s="40"/>
      <c r="BO12" s="40"/>
      <c r="BP12" s="40"/>
      <c r="BQ12" s="40"/>
      <c r="BR12" s="40"/>
      <c r="BS12" s="40"/>
      <c r="BT12" s="40"/>
      <c r="BU12" s="40"/>
      <c r="BV12" s="40"/>
      <c r="BW12" s="40"/>
      <c r="BX12" s="40"/>
      <c r="BY12" s="40"/>
      <c r="BZ12" s="40"/>
      <c r="CA12" s="40"/>
      <c r="CB12" s="40"/>
      <c r="CC12" s="40"/>
      <c r="CD12" s="40"/>
      <c r="CE12" s="40"/>
      <c r="CF12" s="40"/>
      <c r="CG12" s="40"/>
      <c r="CH12" s="40"/>
      <c r="CI12" s="40"/>
      <c r="CJ12" s="40"/>
    </row>
    <row r="13" spans="1:88" s="52" customFormat="1" ht="32.25" customHeight="1" x14ac:dyDescent="0.25">
      <c r="A13" s="98"/>
      <c r="B13" s="51" t="s">
        <v>23</v>
      </c>
      <c r="C13" s="26">
        <v>6</v>
      </c>
      <c r="D13" s="26">
        <v>11240.939999999999</v>
      </c>
      <c r="E13" s="26">
        <v>2</v>
      </c>
      <c r="F13" s="26">
        <v>330.65000000000003</v>
      </c>
      <c r="G13" s="26">
        <v>1</v>
      </c>
      <c r="H13" s="26">
        <v>1257.55</v>
      </c>
      <c r="I13" s="26">
        <v>6</v>
      </c>
      <c r="J13" s="26">
        <v>17908.399999999998</v>
      </c>
      <c r="K13" s="26">
        <v>1</v>
      </c>
      <c r="L13" s="26">
        <v>1840.25</v>
      </c>
      <c r="M13" s="26">
        <v>0</v>
      </c>
      <c r="N13" s="26">
        <v>0</v>
      </c>
      <c r="O13" s="70"/>
      <c r="P13" s="71"/>
      <c r="Q13" s="26">
        <v>0</v>
      </c>
      <c r="R13" s="26">
        <v>0</v>
      </c>
      <c r="S13" s="26">
        <v>1</v>
      </c>
      <c r="T13" s="26">
        <v>800</v>
      </c>
      <c r="U13" s="49">
        <v>17</v>
      </c>
      <c r="V13" s="49">
        <v>33377.789999999994</v>
      </c>
      <c r="W13" s="65">
        <v>-17</v>
      </c>
      <c r="X13" s="65">
        <v>-33377.789999999994</v>
      </c>
      <c r="Y13" s="59"/>
      <c r="Z13" s="59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40"/>
      <c r="AU13" s="40"/>
      <c r="AV13" s="40"/>
      <c r="AW13" s="40"/>
      <c r="AX13" s="40"/>
      <c r="AY13" s="40"/>
      <c r="AZ13" s="40"/>
      <c r="BA13" s="40"/>
      <c r="BB13" s="40"/>
      <c r="BC13" s="40"/>
      <c r="BD13" s="40"/>
      <c r="BE13" s="40"/>
      <c r="BF13" s="40"/>
      <c r="BG13" s="40"/>
      <c r="BH13" s="40"/>
      <c r="BI13" s="40"/>
      <c r="BJ13" s="40"/>
      <c r="BK13" s="40"/>
      <c r="BL13" s="40"/>
      <c r="BM13" s="40"/>
      <c r="BN13" s="40"/>
      <c r="BO13" s="40"/>
      <c r="BP13" s="40"/>
      <c r="BQ13" s="40"/>
      <c r="BR13" s="40"/>
      <c r="BS13" s="40"/>
      <c r="BT13" s="40"/>
      <c r="BU13" s="40"/>
      <c r="BV13" s="40"/>
      <c r="BW13" s="40"/>
      <c r="BX13" s="40"/>
      <c r="BY13" s="40"/>
      <c r="BZ13" s="40"/>
      <c r="CA13" s="40"/>
      <c r="CB13" s="40"/>
      <c r="CC13" s="40"/>
      <c r="CD13" s="40"/>
      <c r="CE13" s="40"/>
      <c r="CF13" s="40"/>
      <c r="CG13" s="40"/>
      <c r="CH13" s="40"/>
      <c r="CI13" s="40"/>
      <c r="CJ13" s="40"/>
    </row>
    <row r="14" spans="1:88" s="52" customFormat="1" ht="32.25" customHeight="1" x14ac:dyDescent="0.25">
      <c r="A14" s="98"/>
      <c r="B14" s="60" t="s">
        <v>19</v>
      </c>
      <c r="C14" s="69">
        <v>2</v>
      </c>
      <c r="D14" s="69">
        <v>4461.6899999999996</v>
      </c>
      <c r="E14" s="69">
        <v>12</v>
      </c>
      <c r="F14" s="69">
        <v>27110.359999999997</v>
      </c>
      <c r="G14" s="69">
        <v>1</v>
      </c>
      <c r="H14" s="69">
        <v>1089.08</v>
      </c>
      <c r="I14" s="69">
        <v>23</v>
      </c>
      <c r="J14" s="69">
        <v>39445.53</v>
      </c>
      <c r="K14" s="69">
        <v>8</v>
      </c>
      <c r="L14" s="69">
        <v>24242.639999999999</v>
      </c>
      <c r="M14" s="69">
        <v>0</v>
      </c>
      <c r="N14" s="69">
        <v>0</v>
      </c>
      <c r="O14" s="69">
        <v>0</v>
      </c>
      <c r="P14" s="69">
        <v>0</v>
      </c>
      <c r="Q14" s="70"/>
      <c r="R14" s="71"/>
      <c r="S14" s="69">
        <v>2</v>
      </c>
      <c r="T14" s="69">
        <v>2979.29</v>
      </c>
      <c r="U14" s="49">
        <v>48</v>
      </c>
      <c r="V14" s="49">
        <v>99328.59</v>
      </c>
      <c r="W14" s="65">
        <v>-45</v>
      </c>
      <c r="X14" s="65">
        <v>-98634.36</v>
      </c>
      <c r="Y14" s="59"/>
      <c r="Z14" s="59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  <c r="AR14" s="40"/>
      <c r="AS14" s="40"/>
      <c r="AT14" s="40"/>
      <c r="AU14" s="40"/>
      <c r="AV14" s="40"/>
      <c r="AW14" s="40"/>
      <c r="AX14" s="40"/>
      <c r="AY14" s="40"/>
      <c r="AZ14" s="40"/>
      <c r="BA14" s="40"/>
      <c r="BB14" s="40"/>
      <c r="BC14" s="40"/>
      <c r="BD14" s="40"/>
      <c r="BE14" s="40"/>
      <c r="BF14" s="40"/>
      <c r="BG14" s="40"/>
      <c r="BH14" s="40"/>
      <c r="BI14" s="40"/>
      <c r="BJ14" s="40"/>
      <c r="BK14" s="40"/>
      <c r="BL14" s="40"/>
      <c r="BM14" s="40"/>
      <c r="BN14" s="40"/>
      <c r="BO14" s="40"/>
      <c r="BP14" s="40"/>
      <c r="BQ14" s="40"/>
      <c r="BR14" s="40"/>
      <c r="BS14" s="40"/>
      <c r="BT14" s="40"/>
      <c r="BU14" s="40"/>
      <c r="BV14" s="40"/>
      <c r="BW14" s="40"/>
      <c r="BX14" s="40"/>
      <c r="BY14" s="40"/>
      <c r="BZ14" s="40"/>
      <c r="CA14" s="40"/>
      <c r="CB14" s="40"/>
      <c r="CC14" s="40"/>
      <c r="CD14" s="40"/>
      <c r="CE14" s="40"/>
      <c r="CF14" s="40"/>
      <c r="CG14" s="40"/>
      <c r="CH14" s="40"/>
      <c r="CI14" s="40"/>
      <c r="CJ14" s="40"/>
    </row>
    <row r="15" spans="1:88" s="52" customFormat="1" ht="33.75" customHeight="1" thickBot="1" x14ac:dyDescent="0.3">
      <c r="A15" s="99"/>
      <c r="B15" s="62" t="s">
        <v>24</v>
      </c>
      <c r="C15" s="36">
        <v>2</v>
      </c>
      <c r="D15" s="36">
        <v>16616.73</v>
      </c>
      <c r="E15" s="36">
        <v>2</v>
      </c>
      <c r="F15" s="36">
        <v>4730.3900000000003</v>
      </c>
      <c r="G15" s="36">
        <v>0</v>
      </c>
      <c r="H15" s="36">
        <v>0</v>
      </c>
      <c r="I15" s="36">
        <v>1</v>
      </c>
      <c r="J15" s="36">
        <v>4109.3900000000003</v>
      </c>
      <c r="K15" s="36">
        <v>0</v>
      </c>
      <c r="L15" s="36">
        <v>0</v>
      </c>
      <c r="M15" s="36">
        <v>1</v>
      </c>
      <c r="N15" s="36">
        <v>2326.91</v>
      </c>
      <c r="O15" s="36">
        <v>0</v>
      </c>
      <c r="P15" s="36">
        <v>0</v>
      </c>
      <c r="Q15" s="36">
        <v>0</v>
      </c>
      <c r="R15" s="36">
        <v>0</v>
      </c>
      <c r="S15" s="70"/>
      <c r="T15" s="71"/>
      <c r="U15" s="53">
        <v>6</v>
      </c>
      <c r="V15" s="53">
        <v>27783.42</v>
      </c>
      <c r="W15" s="66">
        <v>26</v>
      </c>
      <c r="X15" s="66">
        <v>65070.119999999995</v>
      </c>
      <c r="Y15" s="59"/>
      <c r="Z15" s="59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40"/>
      <c r="AQ15" s="40"/>
      <c r="AR15" s="40"/>
      <c r="AS15" s="40"/>
      <c r="AT15" s="40"/>
      <c r="AU15" s="40"/>
      <c r="AV15" s="40"/>
      <c r="AW15" s="40"/>
      <c r="AX15" s="40"/>
      <c r="AY15" s="40"/>
      <c r="AZ15" s="40"/>
      <c r="BA15" s="40"/>
      <c r="BB15" s="40"/>
      <c r="BC15" s="40"/>
      <c r="BD15" s="40"/>
      <c r="BE15" s="40"/>
      <c r="BF15" s="40"/>
      <c r="BG15" s="40"/>
      <c r="BH15" s="40"/>
      <c r="BI15" s="40"/>
      <c r="BJ15" s="40"/>
      <c r="BK15" s="40"/>
      <c r="BL15" s="40"/>
      <c r="BM15" s="40"/>
      <c r="BN15" s="40"/>
      <c r="BO15" s="40"/>
      <c r="BP15" s="40"/>
      <c r="BQ15" s="40"/>
      <c r="BR15" s="40"/>
      <c r="BS15" s="40"/>
      <c r="BT15" s="40"/>
      <c r="BU15" s="40"/>
      <c r="BV15" s="40"/>
      <c r="BW15" s="40"/>
      <c r="BX15" s="40"/>
      <c r="BY15" s="40"/>
      <c r="BZ15" s="40"/>
      <c r="CA15" s="40"/>
      <c r="CB15" s="40"/>
      <c r="CC15" s="40"/>
      <c r="CD15" s="40"/>
      <c r="CE15" s="40"/>
      <c r="CF15" s="40"/>
      <c r="CG15" s="40"/>
      <c r="CH15" s="40"/>
      <c r="CI15" s="40"/>
      <c r="CJ15" s="40"/>
    </row>
    <row r="16" spans="1:88" s="54" customFormat="1" ht="16.5" thickTop="1" x14ac:dyDescent="0.25">
      <c r="A16" s="54" t="s">
        <v>0</v>
      </c>
      <c r="C16" s="54">
        <f>SUM(C7:C15)</f>
        <v>200</v>
      </c>
      <c r="D16" s="54">
        <f>SUM(D7:D15)</f>
        <v>494900.74000000005</v>
      </c>
      <c r="E16" s="54">
        <f t="shared" ref="E16:T16" si="0">SUM(E7:E15)</f>
        <v>520</v>
      </c>
      <c r="F16" s="54">
        <f t="shared" si="0"/>
        <v>1256461.1399999999</v>
      </c>
      <c r="G16" s="54">
        <f t="shared" si="0"/>
        <v>26</v>
      </c>
      <c r="H16" s="54">
        <f t="shared" si="0"/>
        <v>204917.73999999996</v>
      </c>
      <c r="I16" s="54">
        <f t="shared" si="0"/>
        <v>209</v>
      </c>
      <c r="J16" s="54">
        <f t="shared" si="0"/>
        <v>431978.11</v>
      </c>
      <c r="K16" s="54">
        <f t="shared" si="0"/>
        <v>90</v>
      </c>
      <c r="L16" s="54">
        <f t="shared" si="0"/>
        <v>273650.59000000003</v>
      </c>
      <c r="M16" s="54">
        <f t="shared" si="0"/>
        <v>29</v>
      </c>
      <c r="N16" s="54">
        <f t="shared" si="0"/>
        <v>84868.19</v>
      </c>
      <c r="O16" s="54">
        <f t="shared" si="0"/>
        <v>0</v>
      </c>
      <c r="P16" s="54">
        <f t="shared" si="0"/>
        <v>0</v>
      </c>
      <c r="Q16" s="54">
        <f t="shared" si="0"/>
        <v>3</v>
      </c>
      <c r="R16" s="54">
        <f t="shared" si="0"/>
        <v>694.23</v>
      </c>
      <c r="S16" s="64">
        <f t="shared" si="0"/>
        <v>32</v>
      </c>
      <c r="T16" s="64">
        <f t="shared" si="0"/>
        <v>92853.54</v>
      </c>
      <c r="U16" s="61">
        <f>SUM(C16,E16,G16,I16,K16,M16,O16,Q16,S16)</f>
        <v>1109</v>
      </c>
      <c r="V16" s="61">
        <f>SUM(D16,F16,H16,J16,L16,N16,P16,R16,T16)</f>
        <v>2840324.28</v>
      </c>
      <c r="W16" s="57"/>
      <c r="X16" s="55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56"/>
      <c r="AM16" s="56"/>
      <c r="AN16" s="56"/>
      <c r="AO16" s="56"/>
      <c r="AP16" s="56"/>
      <c r="AQ16" s="56"/>
      <c r="AR16" s="56"/>
      <c r="AS16" s="56"/>
      <c r="AT16" s="56"/>
      <c r="AU16" s="56"/>
      <c r="AV16" s="56"/>
      <c r="AW16" s="56"/>
      <c r="AX16" s="56"/>
      <c r="AY16" s="56"/>
      <c r="AZ16" s="56"/>
      <c r="BA16" s="56"/>
      <c r="BB16" s="56"/>
      <c r="BC16" s="56"/>
      <c r="BD16" s="56"/>
      <c r="BE16" s="56"/>
      <c r="BF16" s="56"/>
      <c r="BG16" s="56"/>
      <c r="BH16" s="56"/>
      <c r="BI16" s="56"/>
      <c r="BJ16" s="56"/>
      <c r="BK16" s="56"/>
      <c r="BL16" s="56"/>
      <c r="BM16" s="56"/>
      <c r="BN16" s="56"/>
      <c r="BO16" s="56"/>
      <c r="BP16" s="56"/>
      <c r="BQ16" s="56"/>
      <c r="BR16" s="56"/>
      <c r="BS16" s="56"/>
      <c r="BT16" s="56"/>
      <c r="BU16" s="56"/>
      <c r="BV16" s="56"/>
      <c r="BW16" s="56"/>
      <c r="BX16" s="56"/>
      <c r="BY16" s="56"/>
      <c r="BZ16" s="56"/>
      <c r="CA16" s="56"/>
      <c r="CB16" s="56"/>
      <c r="CC16" s="56"/>
      <c r="CD16" s="56"/>
      <c r="CE16" s="56"/>
      <c r="CF16" s="56"/>
      <c r="CG16" s="56"/>
      <c r="CH16" s="56"/>
      <c r="CI16" s="56"/>
      <c r="CJ16" s="56"/>
    </row>
    <row r="17" spans="1:88" s="54" customFormat="1" x14ac:dyDescent="0.25">
      <c r="S17" s="58"/>
      <c r="T17" s="58"/>
      <c r="U17" s="61"/>
      <c r="V17" s="61"/>
      <c r="W17" s="63"/>
      <c r="X17" s="55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56"/>
      <c r="AM17" s="56"/>
      <c r="AN17" s="56"/>
      <c r="AO17" s="56"/>
      <c r="AP17" s="56"/>
      <c r="AQ17" s="56"/>
      <c r="AR17" s="56"/>
      <c r="AS17" s="56"/>
      <c r="AT17" s="56"/>
      <c r="AU17" s="56"/>
      <c r="AV17" s="56"/>
      <c r="AW17" s="56"/>
      <c r="AX17" s="56"/>
      <c r="AY17" s="56"/>
      <c r="AZ17" s="56"/>
      <c r="BA17" s="56"/>
      <c r="BB17" s="56"/>
      <c r="BC17" s="56"/>
      <c r="BD17" s="56"/>
      <c r="BE17" s="56"/>
      <c r="BF17" s="56"/>
      <c r="BG17" s="56"/>
      <c r="BH17" s="56"/>
      <c r="BI17" s="56"/>
      <c r="BJ17" s="56"/>
      <c r="BK17" s="56"/>
      <c r="BL17" s="56"/>
      <c r="BM17" s="56"/>
      <c r="BN17" s="56"/>
      <c r="BO17" s="56"/>
      <c r="BP17" s="56"/>
      <c r="BQ17" s="56"/>
      <c r="BR17" s="56"/>
      <c r="BS17" s="56"/>
      <c r="BT17" s="56"/>
      <c r="BU17" s="56"/>
      <c r="BV17" s="56"/>
      <c r="BW17" s="56"/>
      <c r="BX17" s="56"/>
      <c r="BY17" s="56"/>
      <c r="BZ17" s="56"/>
      <c r="CA17" s="56"/>
      <c r="CB17" s="56"/>
      <c r="CC17" s="56"/>
      <c r="CD17" s="56"/>
      <c r="CE17" s="56"/>
      <c r="CF17" s="56"/>
      <c r="CG17" s="56"/>
      <c r="CH17" s="56"/>
      <c r="CI17" s="56"/>
      <c r="CJ17" s="56"/>
    </row>
    <row r="18" spans="1:88" s="54" customFormat="1" x14ac:dyDescent="0.25">
      <c r="A18" s="89"/>
      <c r="B18" s="89"/>
      <c r="C18" s="89"/>
      <c r="D18" s="89"/>
      <c r="E18" s="89"/>
      <c r="F18" s="89"/>
      <c r="G18" s="89"/>
      <c r="H18" s="89"/>
      <c r="I18" s="89"/>
      <c r="J18" s="89"/>
      <c r="K18" s="89"/>
      <c r="L18" s="89"/>
      <c r="M18" s="89"/>
      <c r="N18" s="89"/>
      <c r="O18" s="89"/>
      <c r="P18" s="89"/>
      <c r="Q18" s="89"/>
      <c r="R18" s="89"/>
      <c r="S18" s="89"/>
      <c r="T18" s="89"/>
      <c r="U18" s="89"/>
      <c r="V18" s="89"/>
      <c r="W18" s="89"/>
      <c r="X18" s="89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  <c r="BV18" s="56"/>
      <c r="BW18" s="56"/>
      <c r="BX18" s="56"/>
      <c r="BY18" s="56"/>
      <c r="BZ18" s="56"/>
      <c r="CA18" s="56"/>
      <c r="CB18" s="56"/>
      <c r="CC18" s="56"/>
      <c r="CD18" s="56"/>
      <c r="CE18" s="56"/>
      <c r="CF18" s="56"/>
      <c r="CG18" s="56"/>
      <c r="CH18" s="56"/>
      <c r="CI18" s="56"/>
      <c r="CJ18" s="56"/>
    </row>
    <row r="19" spans="1:88" x14ac:dyDescent="0.25">
      <c r="A19" s="52"/>
    </row>
  </sheetData>
  <mergeCells count="17">
    <mergeCell ref="A18:X18"/>
    <mergeCell ref="I5:J5"/>
    <mergeCell ref="M5:N5"/>
    <mergeCell ref="A7:A15"/>
    <mergeCell ref="A4:B6"/>
    <mergeCell ref="C5:D5"/>
    <mergeCell ref="E5:F5"/>
    <mergeCell ref="S5:T5"/>
    <mergeCell ref="A1:X1"/>
    <mergeCell ref="A2:X2"/>
    <mergeCell ref="W5:X5"/>
    <mergeCell ref="C4:X4"/>
    <mergeCell ref="U5:V5"/>
    <mergeCell ref="O5:P5"/>
    <mergeCell ref="G5:H5"/>
    <mergeCell ref="K5:L5"/>
    <mergeCell ref="Q5:R5"/>
  </mergeCells>
  <phoneticPr fontId="0" type="noConversion"/>
  <printOptions horizontalCentered="1" verticalCentered="1"/>
  <pageMargins left="0" right="0" top="0" bottom="0" header="0" footer="0"/>
  <pageSetup paperSize="9" scale="55" orientation="landscape" r:id="rId1"/>
  <headerFooter alignWithMargins="0">
    <oddHeader>&amp;R&amp;"Times New Roman,Regular"&amp;12&amp;A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HeadingPairs>
  <TitlesOfParts>
    <vt:vector size="10" baseType="lpstr">
      <vt:lpstr>ДПФ - ІII-то тримесечие 2017 г.</vt:lpstr>
      <vt:lpstr>ДПФ - деветмесечие 2017</vt:lpstr>
      <vt:lpstr>'3'!Print_Area</vt:lpstr>
      <vt:lpstr>'6'!Print_Area</vt:lpstr>
      <vt:lpstr>'ДПФ - деветмесечие 2017'!Print_Area</vt:lpstr>
      <vt:lpstr>'ДПФ - ІII-то тримесечие 2017 г.'!Print_Area</vt:lpstr>
      <vt:lpstr>'3'!Print_Titles</vt:lpstr>
      <vt:lpstr>'6'!Print_Titles</vt:lpstr>
      <vt:lpstr>'ДПФ - деветмесечие 2017'!Print_Titles</vt:lpstr>
      <vt:lpstr>'ДПФ - ІII-то тримесечие 2017 г.'!Print_Titles</vt:lpstr>
    </vt:vector>
  </TitlesOfParts>
  <Company>BerlinischeLeiben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L. Dashev</dc:creator>
  <cp:lastModifiedBy>Kiril Dashev</cp:lastModifiedBy>
  <cp:lastPrinted>2017-11-22T08:48:20Z</cp:lastPrinted>
  <dcterms:created xsi:type="dcterms:W3CDTF">2004-05-22T18:25:26Z</dcterms:created>
  <dcterms:modified xsi:type="dcterms:W3CDTF">2017-11-30T12:41:48Z</dcterms:modified>
</cp:coreProperties>
</file>