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rehvarleni_DPF\DPF_2017\UPF_PPF_DPF_2017\UPF_PPF_DPF_Q3_2017\"/>
    </mc:Choice>
  </mc:AlternateContent>
  <bookViews>
    <workbookView xWindow="240" yWindow="90" windowWidth="11340" windowHeight="6300" tabRatio="602"/>
  </bookViews>
  <sheets>
    <sheet name="ППФ - III-то тримесечие 2017 г." sheetId="9" r:id="rId1"/>
    <sheet name="ППФ - деветчесечие 2017 г." sheetId="6" r:id="rId2"/>
    <sheet name="ППФ - 2006 г." sheetId="8" state="hidden" r:id="rId3"/>
  </sheets>
  <definedNames>
    <definedName name="_xlnm.Print_Area" localSheetId="2">'ППФ - 2006 г.'!$A$1:$V$37</definedName>
    <definedName name="_xlnm.Print_Area" localSheetId="0">'ППФ - III-то тримесечие 2017 г.'!$A$1:$X$44</definedName>
    <definedName name="_xlnm.Print_Area" localSheetId="1">'ППФ - деветчесечие 2017 г.'!$A$1:$X$44</definedName>
    <definedName name="_xlnm.Print_Titles" localSheetId="2">'ППФ - 2006 г.'!$A:$B</definedName>
    <definedName name="_xlnm.Print_Titles" localSheetId="0">'ППФ - III-то тримесечие 2017 г.'!$A:$B</definedName>
    <definedName name="_xlnm.Print_Titles" localSheetId="1">'ППФ - деветчесечие 2017 г.'!$A:$B</definedName>
  </definedNames>
  <calcPr calcId="162913"/>
</workbook>
</file>

<file path=xl/calcChain.xml><?xml version="1.0" encoding="utf-8"?>
<calcChain xmlns="http://schemas.openxmlformats.org/spreadsheetml/2006/main">
  <c r="C17" i="9" l="1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S8" i="8"/>
  <c r="T8" i="8"/>
  <c r="C16" i="8"/>
  <c r="U8" i="8" s="1"/>
  <c r="D16" i="8"/>
  <c r="V8" i="8" s="1"/>
  <c r="S9" i="8"/>
  <c r="T9" i="8"/>
  <c r="E16" i="8"/>
  <c r="U9" i="8" s="1"/>
  <c r="F16" i="8"/>
  <c r="V9" i="8" s="1"/>
  <c r="S10" i="8"/>
  <c r="T10" i="8"/>
  <c r="G16" i="8"/>
  <c r="U10" i="8" s="1"/>
  <c r="H16" i="8"/>
  <c r="V10" i="8" s="1"/>
  <c r="S11" i="8"/>
  <c r="T11" i="8"/>
  <c r="I16" i="8"/>
  <c r="U11" i="8" s="1"/>
  <c r="J16" i="8"/>
  <c r="V11" i="8" s="1"/>
  <c r="S12" i="8"/>
  <c r="T12" i="8"/>
  <c r="K16" i="8"/>
  <c r="U12" i="8" s="1"/>
  <c r="L16" i="8"/>
  <c r="V12" i="8" s="1"/>
  <c r="S13" i="8"/>
  <c r="T13" i="8"/>
  <c r="M16" i="8"/>
  <c r="U13" i="8" s="1"/>
  <c r="N16" i="8"/>
  <c r="V13" i="8" s="1"/>
  <c r="S14" i="8"/>
  <c r="T14" i="8"/>
  <c r="O16" i="8"/>
  <c r="U14" i="8" s="1"/>
  <c r="P16" i="8"/>
  <c r="V14" i="8" s="1"/>
  <c r="S15" i="8"/>
  <c r="T15" i="8"/>
  <c r="Q16" i="8"/>
  <c r="U15" i="8" s="1"/>
  <c r="R16" i="8"/>
  <c r="V15" i="8" s="1"/>
  <c r="S16" i="8"/>
  <c r="T16" i="8" l="1"/>
</calcChain>
</file>

<file path=xl/sharedStrings.xml><?xml version="1.0" encoding="utf-8"?>
<sst xmlns="http://schemas.openxmlformats.org/spreadsheetml/2006/main" count="143" uniqueCount="28">
  <si>
    <t>Общо</t>
  </si>
  <si>
    <t xml:space="preserve">ППФ "Доверие" </t>
  </si>
  <si>
    <t xml:space="preserve">ППФ "Съгласие" </t>
  </si>
  <si>
    <t xml:space="preserve">ППФ "ДСК-Родина" </t>
  </si>
  <si>
    <t xml:space="preserve">"Ай Ен Джи ППФ" </t>
  </si>
  <si>
    <t>ППФ "ЦКБ - Сила"</t>
  </si>
  <si>
    <t xml:space="preserve">"ДЗИ ППФ" 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</si>
  <si>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</si>
  <si>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</si>
  <si>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</si>
  <si>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</si>
  <si>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</si>
  <si>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</si>
  <si>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</si>
  <si>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>"Лукойл Гарант България ППФ"</t>
  </si>
  <si>
    <t>и за размера на прехвърлените средства*</t>
  </si>
  <si>
    <t>*Забележка: В справката са включени 315 бр. лица с променено участие, за които от началото на годината извън регулярните тримесечни процедури са прехвърлени 964 828 лв., като част от лицата са подали заявление преди 01.01.2006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</si>
  <si>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01.01.2006 г. - 31.12.2006 г.</t>
    </r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</si>
  <si>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</si>
  <si>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</si>
  <si>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</si>
  <si>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</si>
  <si>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</si>
  <si>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>и за размера на прехвърлените средства</t>
  </si>
  <si>
    <t>"Ен Ен ППФ"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</si>
  <si>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01.07.2017 г. - 30.09.2017 г. </t>
    </r>
  </si>
  <si>
    <t>и за размера на прехвърлените средства на 15.11.2017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</si>
  <si>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01.01.2017 г. - 30.09.2017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</si>
</sst>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lightUp">
        <bgColor indexed="22"/>
      </patternFill>
    </fill>
    <fill>
      <patternFill patternType="lightUp"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3" fontId="1" fillId="2" borderId="1" xfId="0" applyNumberFormat="1" applyFont="1" applyFill="1" applyBorder="1"/>
    <xf numFmtId="3" fontId="1" fillId="0" borderId="1" xfId="0" applyNumberFormat="1" applyFont="1" applyBorder="1"/>
    <xf numFmtId="2" fontId="4" fillId="0" borderId="0" xfId="0" applyNumberFormat="1" applyFont="1" applyBorder="1"/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/>
    <xf numFmtId="3" fontId="1" fillId="2" borderId="2" xfId="0" applyNumberFormat="1" applyFont="1" applyFill="1" applyBorder="1"/>
    <xf numFmtId="0" fontId="1" fillId="0" borderId="3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/>
    <xf numFmtId="3" fontId="7" fillId="0" borderId="2" xfId="0" applyNumberFormat="1" applyFont="1" applyBorder="1"/>
    <xf numFmtId="0" fontId="9" fillId="0" borderId="1" xfId="0" applyFont="1" applyBorder="1" applyAlignment="1">
      <alignment horizontal="center" vertical="center" wrapText="1"/>
    </xf>
    <xf numFmtId="3" fontId="9" fillId="0" borderId="1" xfId="0" applyNumberFormat="1" applyFont="1" applyFill="1" applyBorder="1"/>
    <xf numFmtId="3" fontId="9" fillId="0" borderId="2" xfId="0" applyNumberFormat="1" applyFont="1" applyFill="1" applyBorder="1"/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9" fillId="0" borderId="1" xfId="0" applyNumberFormat="1" applyFont="1" applyFill="1" applyBorder="1" applyAlignment="1"/>
    <xf numFmtId="3" fontId="7" fillId="0" borderId="1" xfId="0" applyNumberFormat="1" applyFont="1" applyBorder="1" applyAlignment="1"/>
    <xf numFmtId="3" fontId="1" fillId="0" borderId="4" xfId="0" applyNumberFormat="1" applyFont="1" applyBorder="1" applyAlignment="1"/>
    <xf numFmtId="3" fontId="7" fillId="0" borderId="4" xfId="0" applyNumberFormat="1" applyFont="1" applyBorder="1" applyAlignment="1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3" fillId="0" borderId="0" xfId="0" applyNumberFormat="1" applyFont="1" applyFill="1"/>
    <xf numFmtId="3" fontId="9" fillId="0" borderId="2" xfId="0" applyNumberFormat="1" applyFont="1" applyFill="1" applyBorder="1" applyAlignment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4" fontId="1" fillId="3" borderId="4" xfId="0" applyNumberFormat="1" applyFont="1" applyFill="1" applyBorder="1" applyAlignment="1"/>
    <xf numFmtId="0" fontId="14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7" fillId="0" borderId="0" xfId="0" applyFont="1" applyFill="1" applyAlignment="1">
      <alignment horizontal="left" wrapText="1"/>
    </xf>
    <xf numFmtId="0" fontId="1" fillId="0" borderId="2" xfId="0" applyFont="1" applyBorder="1" applyAlignment="1">
      <alignment horizontal="center" vertical="center" textRotation="90"/>
    </xf>
    <xf numFmtId="3" fontId="1" fillId="0" borderId="2" xfId="0" applyNumberFormat="1" applyFont="1" applyBorder="1" applyAlignment="1"/>
    <xf numFmtId="4" fontId="1" fillId="3" borderId="2" xfId="0" applyNumberFormat="1" applyFont="1" applyFill="1" applyBorder="1" applyAlignment="1"/>
    <xf numFmtId="3" fontId="7" fillId="0" borderId="2" xfId="0" applyNumberFormat="1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0451855527571539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96082658341688"/>
          <c:y val="8.3499005964214709E-2"/>
          <c:w val="0.87039289535853859"/>
          <c:h val="0.70576540755467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2017 г.'!$B$8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52082859448663E-3"/>
                  <c:y val="-1.549121428314611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28D-429A-8DAC-3CA14B166CC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г.'!$X$8</c:f>
              <c:numCache>
                <c:formatCode>#,##0</c:formatCode>
                <c:ptCount val="1"/>
                <c:pt idx="0">
                  <c:v>-795350.43000000017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8D-429A-8DAC-3CA14B166CC3}"/>
            </c:ext>
          </c:extLst>
        </c:ser>
        <c:ser>
          <c:idx val="1"/>
          <c:order val="1"/>
          <c:tx>
            <c:strRef>
              <c:f>'ППФ - III-то тримесечие 2017 г.'!$B$9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7003137765674028E-3"/>
                  <c:y val="4.88281430574602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28D-429A-8DAC-3CA14B166CC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г.'!$X$9</c:f>
              <c:numCache>
                <c:formatCode>#,##0</c:formatCode>
                <c:ptCount val="1"/>
                <c:pt idx="0">
                  <c:v>-470284.79999999981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8D-429A-8DAC-3CA14B166CC3}"/>
            </c:ext>
          </c:extLst>
        </c:ser>
        <c:ser>
          <c:idx val="2"/>
          <c:order val="2"/>
          <c:tx>
            <c:strRef>
              <c:f>'ППФ - III-то тримесечие 2017 г.'!$B$10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0243729529247131E-3"/>
                  <c:y val="-4.958904089166202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28D-429A-8DAC-3CA14B166CC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г.'!$X$10</c:f>
              <c:numCache>
                <c:formatCode>#,##0</c:formatCode>
                <c:ptCount val="1"/>
                <c:pt idx="0">
                  <c:v>1927620.67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8D-429A-8DAC-3CA14B166CC3}"/>
            </c:ext>
          </c:extLst>
        </c:ser>
        <c:ser>
          <c:idx val="3"/>
          <c:order val="3"/>
          <c:tx>
            <c:strRef>
              <c:f>'ППФ - III-то тримесечие 2017 г.'!$B$11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7715507168252168E-4"/>
                  <c:y val="-8.560231340945394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28D-429A-8DAC-3CA14B166CC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г.'!$X$11</c:f>
              <c:numCache>
                <c:formatCode>#,##0</c:formatCode>
                <c:ptCount val="1"/>
                <c:pt idx="0">
                  <c:v>914499.91999999993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28D-429A-8DAC-3CA14B166CC3}"/>
            </c:ext>
          </c:extLst>
        </c:ser>
        <c:ser>
          <c:idx val="4"/>
          <c:order val="4"/>
          <c:tx>
            <c:strRef>
              <c:f>'ППФ - III-то тримесечие 2017 г.'!$B$12</c:f>
              <c:strCache>
                <c:ptCount val="1"/>
                <c:pt idx="0">
                  <c:v>"Ен Ен ППФ"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338505634306834E-4"/>
                  <c:y val="-8.0220621405139875E-3"/>
                </c:manualLayout>
              </c:layout>
              <c:spPr>
                <a:solidFill>
                  <a:schemeClr val="accent6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28D-429A-8DAC-3CA14B166CC3}"/>
                </c:ext>
              </c:extLst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г.'!$X$12</c:f>
              <c:numCache>
                <c:formatCode>#,##0</c:formatCode>
                <c:ptCount val="1"/>
                <c:pt idx="0">
                  <c:v>-367433.38999999996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28D-429A-8DAC-3CA14B166CC3}"/>
            </c:ext>
          </c:extLst>
        </c:ser>
        <c:ser>
          <c:idx val="5"/>
          <c:order val="5"/>
          <c:tx>
            <c:strRef>
              <c:f>'ППФ - III-то тримесечие 2017 г.'!$B$13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7.4597962829798137E-4"/>
                  <c:y val="-4.4333075974915632E-3"/>
                </c:manualLayout>
              </c:layout>
              <c:spPr>
                <a:solidFill>
                  <a:schemeClr val="accent6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28D-429A-8DAC-3CA14B166CC3}"/>
                </c:ext>
              </c:extLst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г.'!$X$13</c:f>
              <c:numCache>
                <c:formatCode>#,##0</c:formatCode>
                <c:ptCount val="1"/>
                <c:pt idx="0">
                  <c:v>-301417.11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28D-429A-8DAC-3CA14B166CC3}"/>
            </c:ext>
          </c:extLst>
        </c:ser>
        <c:ser>
          <c:idx val="7"/>
          <c:order val="6"/>
          <c:tx>
            <c:strRef>
              <c:f>'ППФ - III-то тримесечие 2017 г.'!$B$14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5.2185257664709717E-3"/>
                </c:manualLayout>
              </c:layout>
              <c:spPr>
                <a:solidFill>
                  <a:schemeClr val="accent6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28D-429A-8DAC-3CA14B166CC3}"/>
                </c:ext>
              </c:extLst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г.'!$X$14</c:f>
              <c:numCache>
                <c:formatCode>#,##0</c:formatCode>
                <c:ptCount val="1"/>
                <c:pt idx="0">
                  <c:v>418434.80999999994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28D-429A-8DAC-3CA14B166CC3}"/>
            </c:ext>
          </c:extLst>
        </c:ser>
        <c:ser>
          <c:idx val="8"/>
          <c:order val="7"/>
          <c:tx>
            <c:strRef>
              <c:f>'ППФ - III-то тримесечие 2017 г.'!$B$15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07223028648607E-3"/>
                  <c:y val="-5.11087575149540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D28D-429A-8DAC-3CA14B166CC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г.'!$X$15</c:f>
              <c:numCache>
                <c:formatCode>#,##0</c:formatCode>
                <c:ptCount val="1"/>
                <c:pt idx="0">
                  <c:v>-665972.62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28D-429A-8DAC-3CA14B166CC3}"/>
            </c:ext>
          </c:extLst>
        </c:ser>
        <c:ser>
          <c:idx val="9"/>
          <c:order val="8"/>
          <c:tx>
            <c:strRef>
              <c:f>'ППФ - III-то тримесечие 2017 г.'!$B$17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III-то тримесечие 2017 г.'!$X$16</c:f>
              <c:numCache>
                <c:formatCode>#,##0</c:formatCode>
                <c:ptCount val="1"/>
                <c:pt idx="0">
                  <c:v>-660097.05000000005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28D-429A-8DAC-3CA14B166C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23880928"/>
        <c:axId val="1"/>
      </c:barChart>
      <c:catAx>
        <c:axId val="23880928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3880928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</c:spPr>
    </c:plotArea>
    <c:legend>
      <c:legendPos val="b"/>
      <c:layout>
        <c:manualLayout>
          <c:xMode val="edge"/>
          <c:yMode val="edge"/>
          <c:x val="0.11297586612612781"/>
          <c:y val="0.81908548707753481"/>
          <c:w val="0.87156684486971825"/>
          <c:h val="0.159045725646123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0958096405613968"/>
          <c:y val="2.9761904761904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46111846294821E-2"/>
          <c:y val="8.1349363973687014E-2"/>
          <c:w val="0.9089825674720291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2017 г.'!$B$8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1536051996872328E-3"/>
                  <c:y val="3.40440180714047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8EA-44AD-8CD4-F7CD36257F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г.'!$W$8</c:f>
              <c:numCache>
                <c:formatCode>#,##0</c:formatCode>
                <c:ptCount val="1"/>
                <c:pt idx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EA-44AD-8CD4-F7CD36257F24}"/>
            </c:ext>
          </c:extLst>
        </c:ser>
        <c:ser>
          <c:idx val="1"/>
          <c:order val="1"/>
          <c:tx>
            <c:strRef>
              <c:f>'ППФ - III-то тримесечие 2017 г.'!$B$9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III-то тримесечие 2017 г.'!$W$9</c:f>
              <c:numCache>
                <c:formatCode>#,##0</c:formatCode>
                <c:ptCount val="1"/>
                <c:pt idx="0">
                  <c:v>-168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EA-44AD-8CD4-F7CD36257F24}"/>
            </c:ext>
          </c:extLst>
        </c:ser>
        <c:ser>
          <c:idx val="2"/>
          <c:order val="2"/>
          <c:tx>
            <c:strRef>
              <c:f>'ППФ - III-то тримесечие 2017 г.'!$B$10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2.538359585274682E-3"/>
                  <c:y val="4.32804297900262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8EA-44AD-8CD4-F7CD36257F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г.'!$W$10</c:f>
              <c:numCache>
                <c:formatCode>#,##0</c:formatCode>
                <c:ptCount val="1"/>
                <c:pt idx="0">
                  <c:v>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EA-44AD-8CD4-F7CD36257F24}"/>
            </c:ext>
          </c:extLst>
        </c:ser>
        <c:ser>
          <c:idx val="3"/>
          <c:order val="3"/>
          <c:tx>
            <c:strRef>
              <c:f>'ППФ - III-то тримесечие 2017 г.'!$B$11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8918818991637184E-4"/>
                  <c:y val="6.588336614173228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8EA-44AD-8CD4-F7CD36257F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г.'!$W$11</c:f>
              <c:numCache>
                <c:formatCode>#,##0</c:formatCode>
                <c:ptCount val="1"/>
                <c:pt idx="0">
                  <c:v>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EA-44AD-8CD4-F7CD36257F24}"/>
            </c:ext>
          </c:extLst>
        </c:ser>
        <c:ser>
          <c:idx val="4"/>
          <c:order val="4"/>
          <c:tx>
            <c:strRef>
              <c:f>'ППФ - III-то тримесечие 2017 г.'!$B$12</c:f>
              <c:strCache>
                <c:ptCount val="1"/>
                <c:pt idx="0">
                  <c:v>"Ен Ен ППФ"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58EA-44AD-8CD4-F7CD36257F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г.'!$W$12</c:f>
              <c:numCache>
                <c:formatCode>#,##0</c:formatCode>
                <c:ptCount val="1"/>
                <c:pt idx="0">
                  <c:v>-185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8EA-44AD-8CD4-F7CD36257F24}"/>
            </c:ext>
          </c:extLst>
        </c:ser>
        <c:ser>
          <c:idx val="5"/>
          <c:order val="5"/>
          <c:tx>
            <c:strRef>
              <c:f>'ППФ - III-то тримесечие 2017 г.'!$B$13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III-то тримесечие 2017 г.'!$W$13</c:f>
              <c:numCache>
                <c:formatCode>#,##0</c:formatCode>
                <c:ptCount val="1"/>
                <c:pt idx="0">
                  <c:v>-194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8EA-44AD-8CD4-F7CD36257F24}"/>
            </c:ext>
          </c:extLst>
        </c:ser>
        <c:ser>
          <c:idx val="7"/>
          <c:order val="6"/>
          <c:tx>
            <c:strRef>
              <c:f>'ППФ - III-то тримесечие 2017 г.'!$B$14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0064483583006163E-3"/>
                  <c:y val="3.24475065616797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8EA-44AD-8CD4-F7CD36257F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г.'!$W$14</c:f>
              <c:numCache>
                <c:formatCode>#,##0</c:formatCode>
                <c:ptCount val="1"/>
                <c:pt idx="0">
                  <c:v>-67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8EA-44AD-8CD4-F7CD36257F24}"/>
            </c:ext>
          </c:extLst>
        </c:ser>
        <c:ser>
          <c:idx val="8"/>
          <c:order val="7"/>
          <c:tx>
            <c:strRef>
              <c:f>'ППФ - III-то тримесечие 2017 г.'!$B$15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834460803820135E-3"/>
                  <c:y val="1.041769192913385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58EA-44AD-8CD4-F7CD36257F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2017 г.'!$W$15</c:f>
              <c:numCache>
                <c:formatCode>#,##0</c:formatCode>
                <c:ptCount val="1"/>
                <c:pt idx="0">
                  <c:v>-203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8EA-44AD-8CD4-F7CD36257F24}"/>
            </c:ext>
          </c:extLst>
        </c:ser>
        <c:ser>
          <c:idx val="9"/>
          <c:order val="8"/>
          <c:tx>
            <c:strRef>
              <c:f>'ППФ - III-то тримесечие 2017 г.'!$B$17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III-то тримесечие 2017 г.'!$W$16</c:f>
              <c:numCache>
                <c:formatCode>#,##0</c:formatCode>
                <c:ptCount val="1"/>
                <c:pt idx="0">
                  <c:v>-100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EA-44AD-8CD4-F7CD36257F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23879264"/>
        <c:axId val="1"/>
      </c:barChart>
      <c:catAx>
        <c:axId val="2387926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00"/>
          <c:min val="-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3879264"/>
        <c:crosses val="autoZero"/>
        <c:crossBetween val="between"/>
        <c:majorUnit val="200"/>
        <c:minorUnit val="10"/>
      </c:valAx>
      <c:spPr>
        <a:solidFill>
          <a:schemeClr val="accent6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6.867285900639665E-2"/>
          <c:y val="0.80555701370662003"/>
          <c:w val="0.91057419020227259"/>
          <c:h val="0.1666670832812564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0636792452830188"/>
          <c:y val="3.40000000000000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20754716981132"/>
          <c:y val="9.6000000000000002E-2"/>
          <c:w val="0.87146226415094341"/>
          <c:h val="0.705999999999999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деветчесечие 2017 г.'!$B$8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785250744755808E-3"/>
                  <c:y val="9.17997528706810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D4-4ED2-92BA-65CD393FB43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г.'!$X$8</c:f>
              <c:numCache>
                <c:formatCode>#,##0</c:formatCode>
                <c:ptCount val="1"/>
                <c:pt idx="0">
                  <c:v>-3187116.0199999996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D4-4ED2-92BA-65CD393FB43B}"/>
            </c:ext>
          </c:extLst>
        </c:ser>
        <c:ser>
          <c:idx val="1"/>
          <c:order val="1"/>
          <c:tx>
            <c:strRef>
              <c:f>'ППФ - деветчесечие 2017 г.'!$B$9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639852114695101E-4"/>
                  <c:y val="2.9333009342315647E-3"/>
                </c:manualLayout>
              </c:layout>
              <c:spPr>
                <a:solidFill>
                  <a:schemeClr val="accent6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AD4-4ED2-92BA-65CD393FB43B}"/>
                </c:ext>
              </c:extLst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г.'!$X$9</c:f>
              <c:numCache>
                <c:formatCode>#,##0</c:formatCode>
                <c:ptCount val="1"/>
                <c:pt idx="0">
                  <c:v>-723848.03000000026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D4-4ED2-92BA-65CD393FB43B}"/>
            </c:ext>
          </c:extLst>
        </c:ser>
        <c:ser>
          <c:idx val="2"/>
          <c:order val="2"/>
          <c:tx>
            <c:strRef>
              <c:f>'ППФ - деветчесечие 2017 г.'!$B$10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3.2658005661380237E-3"/>
                  <c:y val="1.60727118565202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AD4-4ED2-92BA-65CD393FB43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г.'!$X$10</c:f>
              <c:numCache>
                <c:formatCode>#,##0</c:formatCode>
                <c:ptCount val="1"/>
                <c:pt idx="0">
                  <c:v>5234680.7500000009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AD4-4ED2-92BA-65CD393FB43B}"/>
            </c:ext>
          </c:extLst>
        </c:ser>
        <c:ser>
          <c:idx val="3"/>
          <c:order val="3"/>
          <c:tx>
            <c:strRef>
              <c:f>'ППФ - деветчесечие 2017 г.'!$B$11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3243921432897809E-3"/>
                  <c:y val="5.5106736083465604E-3"/>
                </c:manualLayout>
              </c:layout>
              <c:spPr>
                <a:solidFill>
                  <a:schemeClr val="accent6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AD4-4ED2-92BA-65CD393FB43B}"/>
                </c:ext>
              </c:extLst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г.'!$X$11</c:f>
              <c:numCache>
                <c:formatCode>#,##0</c:formatCode>
                <c:ptCount val="1"/>
                <c:pt idx="0">
                  <c:v>3676026.830000001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AD4-4ED2-92BA-65CD393FB43B}"/>
            </c:ext>
          </c:extLst>
        </c:ser>
        <c:ser>
          <c:idx val="4"/>
          <c:order val="4"/>
          <c:tx>
            <c:strRef>
              <c:f>'ППФ - деветчесечие 2017 г.'!$B$12</c:f>
              <c:strCache>
                <c:ptCount val="1"/>
                <c:pt idx="0">
                  <c:v>"Ен Ен ППФ"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964103154947179E-3"/>
                  <c:y val="-4.71643720175159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AD4-4ED2-92BA-65CD393FB43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г.'!$X$12</c:f>
              <c:numCache>
                <c:formatCode>#,##0</c:formatCode>
                <c:ptCount val="1"/>
                <c:pt idx="0">
                  <c:v>-847810.77000000048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AD4-4ED2-92BA-65CD393FB43B}"/>
            </c:ext>
          </c:extLst>
        </c:ser>
        <c:ser>
          <c:idx val="5"/>
          <c:order val="5"/>
          <c:tx>
            <c:strRef>
              <c:f>'ППФ - деветчесечие 2017 г.'!$B$13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2110285664841346E-3"/>
                  <c:y val="2.81706743321562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AD4-4ED2-92BA-65CD393FB43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г.'!$X$13</c:f>
              <c:numCache>
                <c:formatCode>#,##0</c:formatCode>
                <c:ptCount val="1"/>
                <c:pt idx="0">
                  <c:v>-1195046.52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AD4-4ED2-92BA-65CD393FB43B}"/>
            </c:ext>
          </c:extLst>
        </c:ser>
        <c:ser>
          <c:idx val="7"/>
          <c:order val="6"/>
          <c:tx>
            <c:strRef>
              <c:f>'ППФ - деветчесечие 2017 г.'!$B$14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деветчесечие 2017 г.'!$X$14</c:f>
              <c:numCache>
                <c:formatCode>#,##0</c:formatCode>
                <c:ptCount val="1"/>
                <c:pt idx="0">
                  <c:v>11508.790000000037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AD4-4ED2-92BA-65CD393FB43B}"/>
            </c:ext>
          </c:extLst>
        </c:ser>
        <c:ser>
          <c:idx val="8"/>
          <c:order val="7"/>
          <c:tx>
            <c:strRef>
              <c:f>'ППФ - деветчесечие 2017 г.'!$B$15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168271548474023E-3"/>
                  <c:y val="-1.2952057946138216E-3"/>
                </c:manualLayout>
              </c:layout>
              <c:spPr>
                <a:solidFill>
                  <a:schemeClr val="accent6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AD4-4ED2-92BA-65CD393FB43B}"/>
                </c:ext>
              </c:extLst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г.'!$X$15</c:f>
              <c:numCache>
                <c:formatCode>#,##0</c:formatCode>
                <c:ptCount val="1"/>
                <c:pt idx="0">
                  <c:v>-1826552.9599999997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D4-4ED2-92BA-65CD393FB43B}"/>
            </c:ext>
          </c:extLst>
        </c:ser>
        <c:ser>
          <c:idx val="9"/>
          <c:order val="8"/>
          <c:tx>
            <c:strRef>
              <c:f>'ППФ - деветчесечие 2017 г.'!$B$17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4657498623355008E-5"/>
                  <c:y val="1.577563966684068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AD4-4ED2-92BA-65CD393FB43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г.'!$X$16</c:f>
              <c:numCache>
                <c:formatCode>#,##0</c:formatCode>
                <c:ptCount val="1"/>
                <c:pt idx="0">
                  <c:v>-1141842.0700000003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AD4-4ED2-92BA-65CD393FB4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185095792"/>
        <c:axId val="1"/>
      </c:barChart>
      <c:catAx>
        <c:axId val="185095792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5095792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969209627098499"/>
          <c:y val="0.81799999999999995"/>
          <c:w val="0.87615708413806759"/>
          <c:h val="0.160000000000000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1797451548064689"/>
          <c:y val="2.46518388388702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545954572746761E-2"/>
          <c:y val="8.4287787555967275E-2"/>
          <c:w val="0.90844285799716318"/>
          <c:h val="0.7071720025873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деветчесечие 2017 г.'!$B$8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8383930906417518E-3"/>
                  <c:y val="9.292312401759296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729-4827-BFC6-4D1E4811F32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г.'!$W$8</c:f>
              <c:numCache>
                <c:formatCode>#,##0</c:formatCode>
                <c:ptCount val="1"/>
                <c:pt idx="0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29-4827-BFC6-4D1E4811F320}"/>
            </c:ext>
          </c:extLst>
        </c:ser>
        <c:ser>
          <c:idx val="1"/>
          <c:order val="1"/>
          <c:tx>
            <c:strRef>
              <c:f>'ППФ - деветчесечие 2017 г.'!$B$9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деветчесечие 2017 г.'!$W$9</c:f>
              <c:numCache>
                <c:formatCode>#,##0</c:formatCode>
                <c:ptCount val="1"/>
                <c:pt idx="0">
                  <c:v>-423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29-4827-BFC6-4D1E4811F320}"/>
            </c:ext>
          </c:extLst>
        </c:ser>
        <c:ser>
          <c:idx val="2"/>
          <c:order val="2"/>
          <c:tx>
            <c:strRef>
              <c:f>'ППФ - деветчесечие 2017 г.'!$B$10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8249802919551301E-3"/>
                  <c:y val="2.05012608718027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729-4827-BFC6-4D1E4811F32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г.'!$W$10</c:f>
              <c:numCache>
                <c:formatCode>#,##0</c:formatCode>
                <c:ptCount val="1"/>
                <c:pt idx="0">
                  <c:v>2011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29-4827-BFC6-4D1E4811F320}"/>
            </c:ext>
          </c:extLst>
        </c:ser>
        <c:ser>
          <c:idx val="3"/>
          <c:order val="3"/>
          <c:tx>
            <c:strRef>
              <c:f>'ППФ - деветчесечие 2017 г.'!$B$11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9.4836624284074325E-4"/>
                  <c:y val="6.05836035201480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729-4827-BFC6-4D1E4811F32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г.'!$W$11</c:f>
              <c:numCache>
                <c:formatCode>#,##0</c:formatCode>
                <c:ptCount val="1"/>
                <c:pt idx="0">
                  <c:v>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29-4827-BFC6-4D1E4811F320}"/>
            </c:ext>
          </c:extLst>
        </c:ser>
        <c:ser>
          <c:idx val="4"/>
          <c:order val="4"/>
          <c:tx>
            <c:strRef>
              <c:f>'ППФ - деветчесечие 2017 г.'!$B$12</c:f>
              <c:strCache>
                <c:ptCount val="1"/>
                <c:pt idx="0">
                  <c:v>"Ен Ен ППФ"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4729-4827-BFC6-4D1E4811F32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г.'!$W$12</c:f>
              <c:numCache>
                <c:formatCode>#,##0</c:formatCode>
                <c:ptCount val="1"/>
                <c:pt idx="0">
                  <c:v>-523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729-4827-BFC6-4D1E4811F320}"/>
            </c:ext>
          </c:extLst>
        </c:ser>
        <c:ser>
          <c:idx val="5"/>
          <c:order val="5"/>
          <c:tx>
            <c:strRef>
              <c:f>'ППФ - деветчесечие 2017 г.'!$B$13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106608760036957E-3"/>
                  <c:y val="4.088106633729607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729-4827-BFC6-4D1E4811F32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г.'!$W$13</c:f>
              <c:numCache>
                <c:formatCode>#,##0</c:formatCode>
                <c:ptCount val="1"/>
                <c:pt idx="0">
                  <c:v>-722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729-4827-BFC6-4D1E4811F320}"/>
            </c:ext>
          </c:extLst>
        </c:ser>
        <c:ser>
          <c:idx val="7"/>
          <c:order val="6"/>
          <c:tx>
            <c:strRef>
              <c:f>'ППФ - деветчесечие 2017 г.'!$B$14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837168714242604E-3"/>
                  <c:y val="-1.0878081416293551E-2"/>
                </c:manualLayout>
              </c:layout>
              <c:spPr>
                <a:solidFill>
                  <a:schemeClr val="accent6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729-4827-BFC6-4D1E4811F320}"/>
                </c:ext>
              </c:extLst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г.'!$W$14</c:f>
              <c:numCache>
                <c:formatCode>#,##0</c:formatCode>
                <c:ptCount val="1"/>
                <c:pt idx="0">
                  <c:v>-307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729-4827-BFC6-4D1E4811F320}"/>
            </c:ext>
          </c:extLst>
        </c:ser>
        <c:ser>
          <c:idx val="8"/>
          <c:order val="7"/>
          <c:tx>
            <c:strRef>
              <c:f>'ППФ - деветчесечие 2017 г.'!$B$15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2689360590100083E-3"/>
                  <c:y val="2.577324893211877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729-4827-BFC6-4D1E4811F32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деветчесечие 2017 г.'!$W$15</c:f>
              <c:numCache>
                <c:formatCode>#,##0</c:formatCode>
                <c:ptCount val="1"/>
                <c:pt idx="0">
                  <c:v>-584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29-4827-BFC6-4D1E4811F320}"/>
            </c:ext>
          </c:extLst>
        </c:ser>
        <c:ser>
          <c:idx val="9"/>
          <c:order val="8"/>
          <c:tx>
            <c:strRef>
              <c:f>'ППФ - деветчесечие 2017 г.'!$B$17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деветчесечие 2017 г.'!$W$16</c:f>
              <c:numCache>
                <c:formatCode>#,##0</c:formatCode>
                <c:ptCount val="1"/>
                <c:pt idx="0">
                  <c:v>-242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729-4827-BFC6-4D1E4811F3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185102864"/>
        <c:axId val="1"/>
      </c:barChart>
      <c:catAx>
        <c:axId val="18510286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5102864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4239306152304734E-2"/>
          <c:y val="0.8067737449153517"/>
          <c:w val="0.91435800033192571"/>
          <c:h val="0.167330886428041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629872446553736E-2"/>
          <c:y val="0.11780119769663891"/>
          <c:w val="0.88674092952896344"/>
          <c:h val="0.64921548952814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- 2006 г.'!$B$8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8798180202716214E-3"/>
                  <c:y val="1.629040228410799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008-4F18-BF6C-1AA039ADBAB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г.'!$U$8</c:f>
              <c:numCache>
                <c:formatCode>#,##0</c:formatCode>
                <c:ptCount val="1"/>
                <c:pt idx="0">
                  <c:v>-144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08-4F18-BF6C-1AA039ADBAB8}"/>
            </c:ext>
          </c:extLst>
        </c:ser>
        <c:ser>
          <c:idx val="1"/>
          <c:order val="1"/>
          <c:tx>
            <c:strRef>
              <c:f>'ППФ - 2006 г.'!$B$9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3177202478443684E-3"/>
                  <c:y val="1.38369457285618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008-4F18-BF6C-1AA039ADBAB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г.'!$U$9</c:f>
              <c:numCache>
                <c:formatCode>#,##0</c:formatCode>
                <c:ptCount val="1"/>
                <c:pt idx="0">
                  <c:v>-150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08-4F18-BF6C-1AA039ADBAB8}"/>
            </c:ext>
          </c:extLst>
        </c:ser>
        <c:ser>
          <c:idx val="2"/>
          <c:order val="2"/>
          <c:tx>
            <c:strRef>
              <c:f>'ППФ - 2006 г.'!$B$10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г.'!$U$10</c:f>
              <c:numCache>
                <c:formatCode>#,##0</c:formatCode>
                <c:ptCount val="1"/>
                <c:pt idx="0">
                  <c:v>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08-4F18-BF6C-1AA039ADBAB8}"/>
            </c:ext>
          </c:extLst>
        </c:ser>
        <c:ser>
          <c:idx val="3"/>
          <c:order val="3"/>
          <c:tx>
            <c:strRef>
              <c:f>'ППФ - 2006 г.'!$B$11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г.'!$U$11</c:f>
              <c:numCache>
                <c:formatCode>#,##0</c:formatCode>
                <c:ptCount val="1"/>
                <c:pt idx="0">
                  <c:v>-469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08-4F18-BF6C-1AA039ADBAB8}"/>
            </c:ext>
          </c:extLst>
        </c:ser>
        <c:ser>
          <c:idx val="4"/>
          <c:order val="4"/>
          <c:tx>
            <c:strRef>
              <c:f>'ППФ - 2006 г.'!$B$12</c:f>
              <c:strCache>
                <c:ptCount val="1"/>
                <c:pt idx="0">
                  <c:v>"Ай Ен Джи ППФ"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655099534572399E-3"/>
                  <c:y val="8.197213825501830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008-4F18-BF6C-1AA039ADBAB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г.'!$U$12</c:f>
              <c:numCache>
                <c:formatCode>#,##0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008-4F18-BF6C-1AA039ADBAB8}"/>
            </c:ext>
          </c:extLst>
        </c:ser>
        <c:ser>
          <c:idx val="5"/>
          <c:order val="5"/>
          <c:tx>
            <c:strRef>
              <c:f>'ППФ - 2006 г.'!$B$13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г.'!$U$13</c:f>
              <c:numCache>
                <c:formatCode>#,##0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008-4F18-BF6C-1AA039ADBAB8}"/>
            </c:ext>
          </c:extLst>
        </c:ser>
        <c:ser>
          <c:idx val="6"/>
          <c:order val="6"/>
          <c:tx>
            <c:strRef>
              <c:f>'ППФ - 2006 г.'!$B$14</c:f>
              <c:strCache>
                <c:ptCount val="1"/>
                <c:pt idx="0">
                  <c:v>"Лукойл Гарант България ППФ"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г.'!$U$14</c:f>
              <c:numCache>
                <c:formatCode>#,##0</c:formatCode>
                <c:ptCount val="1"/>
                <c:pt idx="0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008-4F18-BF6C-1AA039ADBAB8}"/>
            </c:ext>
          </c:extLst>
        </c:ser>
        <c:ser>
          <c:idx val="7"/>
          <c:order val="7"/>
          <c:tx>
            <c:strRef>
              <c:f>'ППФ - 2006 г.'!$B$15</c:f>
              <c:strCache>
                <c:ptCount val="1"/>
                <c:pt idx="0">
                  <c:v>"ДЗИ ППФ"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г.'!$U$15</c:f>
              <c:numCache>
                <c:formatCode>#,##0</c:formatCode>
                <c:ptCount val="1"/>
                <c:pt idx="0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008-4F18-BF6C-1AA039ADB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375424"/>
        <c:axId val="1"/>
      </c:barChart>
      <c:catAx>
        <c:axId val="2837542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83754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337031075535446"/>
          <c:y val="0.80104821975787055"/>
          <c:w val="0.6560777830947927"/>
          <c:h val="0.191099751274546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11126974722128"/>
          <c:y val="0.13157894736842105"/>
          <c:w val="0.85818835975814334"/>
          <c:h val="0.631578947368421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- 2006 г.'!$B$8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г.'!$V$8</c:f>
              <c:numCache>
                <c:formatCode>#,##0</c:formatCode>
                <c:ptCount val="1"/>
                <c:pt idx="0">
                  <c:v>-1042351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4-4EB4-B105-3F355AC959A1}"/>
            </c:ext>
          </c:extLst>
        </c:ser>
        <c:ser>
          <c:idx val="1"/>
          <c:order val="1"/>
          <c:tx>
            <c:strRef>
              <c:f>'ППФ - 2006 г.'!$B$9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г.'!$V$9</c:f>
              <c:numCache>
                <c:formatCode>#,##0</c:formatCode>
                <c:ptCount val="1"/>
                <c:pt idx="0">
                  <c:v>73634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4-4EB4-B105-3F355AC959A1}"/>
            </c:ext>
          </c:extLst>
        </c:ser>
        <c:ser>
          <c:idx val="2"/>
          <c:order val="2"/>
          <c:tx>
            <c:strRef>
              <c:f>'ППФ - 2006 г.'!$B$10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г.'!$V$10</c:f>
              <c:numCache>
                <c:formatCode>#,##0</c:formatCode>
                <c:ptCount val="1"/>
                <c:pt idx="0">
                  <c:v>837113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94-4EB4-B105-3F355AC959A1}"/>
            </c:ext>
          </c:extLst>
        </c:ser>
        <c:ser>
          <c:idx val="3"/>
          <c:order val="3"/>
          <c:tx>
            <c:strRef>
              <c:f>'ППФ - 2006 г.'!$B$11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г.'!$V$11</c:f>
              <c:numCache>
                <c:formatCode>#,##0</c:formatCode>
                <c:ptCount val="1"/>
                <c:pt idx="0">
                  <c:v>-950186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94-4EB4-B105-3F355AC959A1}"/>
            </c:ext>
          </c:extLst>
        </c:ser>
        <c:ser>
          <c:idx val="4"/>
          <c:order val="4"/>
          <c:tx>
            <c:strRef>
              <c:f>'ППФ - 2006 г.'!$B$12</c:f>
              <c:strCache>
                <c:ptCount val="1"/>
                <c:pt idx="0">
                  <c:v>"Ай Ен Джи ППФ"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г.'!$V$12</c:f>
              <c:numCache>
                <c:formatCode>#,##0</c:formatCode>
                <c:ptCount val="1"/>
                <c:pt idx="0">
                  <c:v>422502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94-4EB4-B105-3F355AC959A1}"/>
            </c:ext>
          </c:extLst>
        </c:ser>
        <c:ser>
          <c:idx val="5"/>
          <c:order val="5"/>
          <c:tx>
            <c:strRef>
              <c:f>'ППФ - 2006 г.'!$B$13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г.'!$V$13</c:f>
              <c:numCache>
                <c:formatCode>#,##0</c:formatCode>
                <c:ptCount val="1"/>
                <c:pt idx="0">
                  <c:v>122934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94-4EB4-B105-3F355AC959A1}"/>
            </c:ext>
          </c:extLst>
        </c:ser>
        <c:ser>
          <c:idx val="6"/>
          <c:order val="6"/>
          <c:tx>
            <c:strRef>
              <c:f>'ППФ - 2006 г.'!$B$14</c:f>
              <c:strCache>
                <c:ptCount val="1"/>
                <c:pt idx="0">
                  <c:v>"Лукойл Гарант България ППФ"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г.'!$V$14</c:f>
              <c:numCache>
                <c:formatCode>#,##0</c:formatCode>
                <c:ptCount val="1"/>
                <c:pt idx="0">
                  <c:v>486284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94-4EB4-B105-3F355AC959A1}"/>
            </c:ext>
          </c:extLst>
        </c:ser>
        <c:ser>
          <c:idx val="7"/>
          <c:order val="7"/>
          <c:tx>
            <c:strRef>
              <c:f>'ППФ - 2006 г.'!$B$15</c:f>
              <c:strCache>
                <c:ptCount val="1"/>
                <c:pt idx="0">
                  <c:v>"ДЗИ ППФ"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- 2006 г.'!$V$15</c:f>
              <c:numCache>
                <c:formatCode>#,##0</c:formatCode>
                <c:ptCount val="1"/>
                <c:pt idx="0">
                  <c:v>50070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A94-4EB4-B105-3F355AC959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380832"/>
        <c:axId val="1"/>
      </c:barChart>
      <c:catAx>
        <c:axId val="28380832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83808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292428358735858"/>
          <c:y val="0.79473684210526319"/>
          <c:w val="0.61842197356909323"/>
          <c:h val="0.189473684210526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523875</xdr:colOff>
      <xdr:row>19</xdr:row>
      <xdr:rowOff>28575</xdr:rowOff>
    </xdr:from>
    <xdr:to>
      <xdr:col>24</xdr:col>
      <xdr:colOff>0</xdr:colOff>
      <xdr:row>43</xdr:row>
      <xdr:rowOff>19050</xdr:rowOff>
    </xdr:to>
    <xdr:graphicFrame macro="">
      <xdr:nvGraphicFramePr>
        <xdr:cNvPr id="963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466725</xdr:colOff>
      <xdr:row>43</xdr:row>
      <xdr:rowOff>19050</xdr:rowOff>
    </xdr:to>
    <xdr:graphicFrame macro="">
      <xdr:nvGraphicFramePr>
        <xdr:cNvPr id="963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457200</xdr:colOff>
      <xdr:row>19</xdr:row>
      <xdr:rowOff>28575</xdr:rowOff>
    </xdr:from>
    <xdr:to>
      <xdr:col>24</xdr:col>
      <xdr:colOff>0</xdr:colOff>
      <xdr:row>42</xdr:row>
      <xdr:rowOff>190500</xdr:rowOff>
    </xdr:to>
    <xdr:graphicFrame macro="">
      <xdr:nvGraphicFramePr>
        <xdr:cNvPr id="12355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409575</xdr:colOff>
      <xdr:row>43</xdr:row>
      <xdr:rowOff>0</xdr:rowOff>
    </xdr:to>
    <xdr:graphicFrame macro="">
      <xdr:nvGraphicFramePr>
        <xdr:cNvPr id="12356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10</xdr:col>
      <xdr:colOff>142875</xdr:colOff>
      <xdr:row>36</xdr:row>
      <xdr:rowOff>161925</xdr:rowOff>
    </xdr:to>
    <xdr:graphicFrame macro="">
      <xdr:nvGraphicFramePr>
        <xdr:cNvPr id="73793" name="Chart 20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18</xdr:row>
      <xdr:rowOff>142875</xdr:rowOff>
    </xdr:from>
    <xdr:to>
      <xdr:col>21</xdr:col>
      <xdr:colOff>457200</xdr:colOff>
      <xdr:row>36</xdr:row>
      <xdr:rowOff>161925</xdr:rowOff>
    </xdr:to>
    <xdr:graphicFrame macro="">
      <xdr:nvGraphicFramePr>
        <xdr:cNvPr id="73794" name="Chart 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0.00961</cdr:x>
      <cdr:y>0.01744</cdr:y>
    </cdr:from>
    <cdr:to>
      <cdr:x>0.97511</cdr:x>
      <cdr:y>0.07246</cdr:y>
    </cdr:to>
    <cdr:sp macro="" textlink="">
      <cdr:nvSpPr>
        <cdr:cNvPr id="74753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529" y="66788"/>
          <a:ext cx="6667357" cy="200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0.15979</cdr:x>
      <cdr:y>0.01312</cdr:y>
    </cdr:from>
    <cdr:to>
      <cdr:x>0.92865</cdr:x>
      <cdr:y>0.10879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5746" y="50800"/>
          <a:ext cx="5016520" cy="34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0"/>
  <sheetViews>
    <sheetView tabSelected="1" zoomScale="75" zoomScaleNormal="10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0.5703125" style="2" customWidth="1"/>
    <col min="5" max="5" width="7.85546875" style="2" customWidth="1"/>
    <col min="6" max="6" width="10.5703125" style="2" customWidth="1"/>
    <col min="7" max="7" width="7.85546875" style="2" customWidth="1"/>
    <col min="8" max="8" width="10.5703125" style="2" customWidth="1"/>
    <col min="9" max="9" width="7.85546875" style="2" customWidth="1"/>
    <col min="10" max="10" width="10.5703125" style="2" customWidth="1"/>
    <col min="11" max="11" width="7.28515625" style="2" customWidth="1"/>
    <col min="12" max="12" width="10.5703125" style="2" customWidth="1"/>
    <col min="13" max="13" width="7.28515625" style="2" customWidth="1"/>
    <col min="14" max="14" width="10.5703125" style="2" customWidth="1"/>
    <col min="15" max="15" width="7.28515625" style="2" customWidth="1"/>
    <col min="16" max="16" width="10.5703125" style="2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16384" width="9.140625" style="2"/>
  </cols>
  <sheetData>
    <row r="1" spans="1:94" ht="18.75" x14ac:dyDescent="0.3">
      <c r="A1" s="51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2" spans="1:94" ht="18.75" x14ac:dyDescent="0.3">
      <c r="A2" s="51" t="s">
        <v>26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</row>
    <row r="3" spans="1:94" ht="16.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5" spans="1:94" ht="15.75" customHeight="1" x14ac:dyDescent="0.25">
      <c r="A5" s="47" t="s">
        <v>10</v>
      </c>
      <c r="B5" s="47"/>
      <c r="C5" s="53" t="s">
        <v>11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 x14ac:dyDescent="0.25">
      <c r="A6" s="47"/>
      <c r="B6" s="47"/>
      <c r="C6" s="47" t="s">
        <v>1</v>
      </c>
      <c r="D6" s="47"/>
      <c r="E6" s="47" t="s">
        <v>2</v>
      </c>
      <c r="F6" s="47"/>
      <c r="G6" s="47" t="s">
        <v>3</v>
      </c>
      <c r="H6" s="47"/>
      <c r="I6" s="47" t="s">
        <v>13</v>
      </c>
      <c r="J6" s="47"/>
      <c r="K6" s="47" t="s">
        <v>24</v>
      </c>
      <c r="L6" s="47"/>
      <c r="M6" s="47" t="s">
        <v>5</v>
      </c>
      <c r="N6" s="47"/>
      <c r="O6" s="47" t="s">
        <v>18</v>
      </c>
      <c r="P6" s="47"/>
      <c r="Q6" s="47" t="s">
        <v>19</v>
      </c>
      <c r="R6" s="47"/>
      <c r="S6" s="47" t="s">
        <v>20</v>
      </c>
      <c r="T6" s="47"/>
      <c r="U6" s="54" t="s">
        <v>0</v>
      </c>
      <c r="V6" s="54"/>
      <c r="W6" s="52" t="s">
        <v>12</v>
      </c>
      <c r="X6" s="52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 x14ac:dyDescent="0.25">
      <c r="A7" s="47"/>
      <c r="B7" s="47"/>
      <c r="C7" s="6" t="s">
        <v>8</v>
      </c>
      <c r="D7" s="6" t="s">
        <v>9</v>
      </c>
      <c r="E7" s="6" t="s">
        <v>8</v>
      </c>
      <c r="F7" s="6" t="s">
        <v>9</v>
      </c>
      <c r="G7" s="6" t="s">
        <v>8</v>
      </c>
      <c r="H7" s="6" t="s">
        <v>9</v>
      </c>
      <c r="I7" s="6" t="s">
        <v>8</v>
      </c>
      <c r="J7" s="6" t="s">
        <v>9</v>
      </c>
      <c r="K7" s="6" t="s">
        <v>8</v>
      </c>
      <c r="L7" s="6" t="s">
        <v>9</v>
      </c>
      <c r="M7" s="6" t="s">
        <v>8</v>
      </c>
      <c r="N7" s="6" t="s">
        <v>9</v>
      </c>
      <c r="O7" s="6" t="s">
        <v>8</v>
      </c>
      <c r="P7" s="6" t="s">
        <v>9</v>
      </c>
      <c r="Q7" s="6" t="s">
        <v>8</v>
      </c>
      <c r="R7" s="6" t="s">
        <v>9</v>
      </c>
      <c r="S7" s="6" t="s">
        <v>8</v>
      </c>
      <c r="T7" s="6" t="s">
        <v>9</v>
      </c>
      <c r="U7" s="30" t="s">
        <v>8</v>
      </c>
      <c r="V7" s="30" t="s">
        <v>9</v>
      </c>
      <c r="W7" s="27" t="s">
        <v>8</v>
      </c>
      <c r="X7" s="27" t="s">
        <v>9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 x14ac:dyDescent="0.25">
      <c r="A8" s="48" t="s">
        <v>7</v>
      </c>
      <c r="B8" s="24" t="s">
        <v>1</v>
      </c>
      <c r="C8" s="43"/>
      <c r="D8" s="44"/>
      <c r="E8" s="34">
        <v>75</v>
      </c>
      <c r="F8" s="34">
        <v>546491.57999999996</v>
      </c>
      <c r="G8" s="34">
        <v>277</v>
      </c>
      <c r="H8" s="34">
        <v>1116883.52</v>
      </c>
      <c r="I8" s="34">
        <v>225</v>
      </c>
      <c r="J8" s="34">
        <v>665444.59</v>
      </c>
      <c r="K8" s="34">
        <v>24</v>
      </c>
      <c r="L8" s="34">
        <v>182557.75</v>
      </c>
      <c r="M8" s="34">
        <v>33</v>
      </c>
      <c r="N8" s="34">
        <v>213716.02</v>
      </c>
      <c r="O8" s="34">
        <v>2</v>
      </c>
      <c r="P8" s="34">
        <v>27497.71</v>
      </c>
      <c r="Q8" s="34">
        <v>16</v>
      </c>
      <c r="R8" s="34">
        <v>24301.91</v>
      </c>
      <c r="S8" s="34">
        <v>11</v>
      </c>
      <c r="T8" s="34">
        <v>78737.5</v>
      </c>
      <c r="U8" s="35">
        <v>663</v>
      </c>
      <c r="V8" s="35">
        <v>2855630.58</v>
      </c>
      <c r="W8" s="36">
        <v>6</v>
      </c>
      <c r="X8" s="36">
        <v>-795350.43000000017</v>
      </c>
      <c r="Y8" s="12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9"/>
      <c r="B9" s="24" t="s">
        <v>2</v>
      </c>
      <c r="C9" s="34">
        <v>105</v>
      </c>
      <c r="D9" s="34">
        <v>381172.72</v>
      </c>
      <c r="E9" s="43"/>
      <c r="F9" s="44"/>
      <c r="G9" s="34">
        <v>127</v>
      </c>
      <c r="H9" s="34">
        <v>721072.05</v>
      </c>
      <c r="I9" s="34">
        <v>104</v>
      </c>
      <c r="J9" s="34">
        <v>405031.08</v>
      </c>
      <c r="K9" s="34">
        <v>10</v>
      </c>
      <c r="L9" s="34">
        <v>42572.71</v>
      </c>
      <c r="M9" s="34">
        <v>10</v>
      </c>
      <c r="N9" s="34">
        <v>118842.14</v>
      </c>
      <c r="O9" s="34">
        <v>7</v>
      </c>
      <c r="P9" s="34">
        <v>116781.22</v>
      </c>
      <c r="Q9" s="34">
        <v>4</v>
      </c>
      <c r="R9" s="34">
        <v>2384.13</v>
      </c>
      <c r="S9" s="34">
        <v>8</v>
      </c>
      <c r="T9" s="34">
        <v>34014.79</v>
      </c>
      <c r="U9" s="35">
        <v>375</v>
      </c>
      <c r="V9" s="35">
        <v>1821870.8399999999</v>
      </c>
      <c r="W9" s="36">
        <v>-168</v>
      </c>
      <c r="X9" s="36">
        <v>-470284.79999999981</v>
      </c>
      <c r="Y9" s="12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9"/>
      <c r="B10" s="24" t="s">
        <v>3</v>
      </c>
      <c r="C10" s="34">
        <v>111</v>
      </c>
      <c r="D10" s="34">
        <v>341811.47</v>
      </c>
      <c r="E10" s="34">
        <v>32</v>
      </c>
      <c r="F10" s="34">
        <v>329583.71000000002</v>
      </c>
      <c r="G10" s="43"/>
      <c r="H10" s="44"/>
      <c r="I10" s="34">
        <v>126</v>
      </c>
      <c r="J10" s="34">
        <v>711109.89</v>
      </c>
      <c r="K10" s="34">
        <v>13</v>
      </c>
      <c r="L10" s="34">
        <v>67204.009999999995</v>
      </c>
      <c r="M10" s="34">
        <v>16</v>
      </c>
      <c r="N10" s="34">
        <v>106713.03</v>
      </c>
      <c r="O10" s="34">
        <v>3</v>
      </c>
      <c r="P10" s="34">
        <v>16152.87</v>
      </c>
      <c r="Q10" s="34">
        <v>6</v>
      </c>
      <c r="R10" s="34">
        <v>16014.55</v>
      </c>
      <c r="S10" s="34">
        <v>3</v>
      </c>
      <c r="T10" s="34">
        <v>14485.43</v>
      </c>
      <c r="U10" s="35">
        <v>310</v>
      </c>
      <c r="V10" s="35">
        <v>1603074.96</v>
      </c>
      <c r="W10" s="36">
        <v>593</v>
      </c>
      <c r="X10" s="36">
        <v>1927620.67</v>
      </c>
      <c r="Y10" s="12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9"/>
      <c r="B11" s="25" t="s">
        <v>13</v>
      </c>
      <c r="C11" s="34">
        <v>173</v>
      </c>
      <c r="D11" s="34">
        <v>541437.30000000005</v>
      </c>
      <c r="E11" s="34">
        <v>36</v>
      </c>
      <c r="F11" s="34">
        <v>235446.78</v>
      </c>
      <c r="G11" s="34">
        <v>174</v>
      </c>
      <c r="H11" s="34">
        <v>771371.77</v>
      </c>
      <c r="I11" s="43"/>
      <c r="J11" s="44"/>
      <c r="K11" s="34">
        <v>18</v>
      </c>
      <c r="L11" s="34">
        <v>68727.05</v>
      </c>
      <c r="M11" s="34">
        <v>17</v>
      </c>
      <c r="N11" s="34">
        <v>110499.57</v>
      </c>
      <c r="O11" s="34">
        <v>1</v>
      </c>
      <c r="P11" s="34">
        <v>5796.59</v>
      </c>
      <c r="Q11" s="34">
        <v>11</v>
      </c>
      <c r="R11" s="34">
        <v>41042.26</v>
      </c>
      <c r="S11" s="34">
        <v>9</v>
      </c>
      <c r="T11" s="34">
        <v>19301.38</v>
      </c>
      <c r="U11" s="35">
        <v>439</v>
      </c>
      <c r="V11" s="35">
        <v>1793622.7000000002</v>
      </c>
      <c r="W11" s="36">
        <v>318</v>
      </c>
      <c r="X11" s="36">
        <v>914499.91999999993</v>
      </c>
      <c r="Y11" s="12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9"/>
      <c r="B12" s="26" t="s">
        <v>24</v>
      </c>
      <c r="C12" s="34">
        <v>82</v>
      </c>
      <c r="D12" s="34">
        <v>212434.66</v>
      </c>
      <c r="E12" s="34">
        <v>13</v>
      </c>
      <c r="F12" s="34">
        <v>73722.490000000005</v>
      </c>
      <c r="G12" s="34">
        <v>85</v>
      </c>
      <c r="H12" s="34">
        <v>337771.25</v>
      </c>
      <c r="I12" s="34">
        <v>67</v>
      </c>
      <c r="J12" s="34">
        <v>112537.84</v>
      </c>
      <c r="K12" s="43"/>
      <c r="L12" s="44"/>
      <c r="M12" s="34">
        <v>17</v>
      </c>
      <c r="N12" s="34">
        <v>66922.850000000006</v>
      </c>
      <c r="O12" s="34">
        <v>0</v>
      </c>
      <c r="P12" s="34">
        <v>0</v>
      </c>
      <c r="Q12" s="34">
        <v>2</v>
      </c>
      <c r="R12" s="34">
        <v>1514.46</v>
      </c>
      <c r="S12" s="34">
        <v>5</v>
      </c>
      <c r="T12" s="34">
        <v>15048.84</v>
      </c>
      <c r="U12" s="35">
        <v>271</v>
      </c>
      <c r="V12" s="35">
        <v>819952.3899999999</v>
      </c>
      <c r="W12" s="36">
        <v>-185</v>
      </c>
      <c r="X12" s="36">
        <v>-367433.38999999996</v>
      </c>
      <c r="Y12" s="12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9"/>
      <c r="B13" s="24" t="s">
        <v>5</v>
      </c>
      <c r="C13" s="34">
        <v>71</v>
      </c>
      <c r="D13" s="34">
        <v>184639.04</v>
      </c>
      <c r="E13" s="34">
        <v>17</v>
      </c>
      <c r="F13" s="34">
        <v>60691.51</v>
      </c>
      <c r="G13" s="34">
        <v>110</v>
      </c>
      <c r="H13" s="34">
        <v>309698.34999999998</v>
      </c>
      <c r="I13" s="34">
        <v>97</v>
      </c>
      <c r="J13" s="34">
        <v>410452.92</v>
      </c>
      <c r="K13" s="34">
        <v>9</v>
      </c>
      <c r="L13" s="34">
        <v>33730.43</v>
      </c>
      <c r="M13" s="43"/>
      <c r="N13" s="44"/>
      <c r="O13" s="34">
        <v>0</v>
      </c>
      <c r="P13" s="34">
        <v>0</v>
      </c>
      <c r="Q13" s="34">
        <v>3</v>
      </c>
      <c r="R13" s="34">
        <v>3584.33</v>
      </c>
      <c r="S13" s="34">
        <v>7</v>
      </c>
      <c r="T13" s="34">
        <v>44317.09</v>
      </c>
      <c r="U13" s="35">
        <v>314</v>
      </c>
      <c r="V13" s="35">
        <v>1047113.67</v>
      </c>
      <c r="W13" s="36">
        <v>-194</v>
      </c>
      <c r="X13" s="36">
        <v>-301417.11</v>
      </c>
      <c r="Y13" s="12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 x14ac:dyDescent="0.25">
      <c r="A14" s="49"/>
      <c r="B14" s="25" t="s">
        <v>18</v>
      </c>
      <c r="C14" s="34">
        <v>20</v>
      </c>
      <c r="D14" s="34">
        <v>53958.64</v>
      </c>
      <c r="E14" s="34">
        <v>9</v>
      </c>
      <c r="F14" s="34">
        <v>13986.1</v>
      </c>
      <c r="G14" s="34">
        <v>35</v>
      </c>
      <c r="H14" s="34">
        <v>62105.34</v>
      </c>
      <c r="I14" s="34">
        <v>33</v>
      </c>
      <c r="J14" s="34">
        <v>59202.14</v>
      </c>
      <c r="K14" s="34">
        <v>2</v>
      </c>
      <c r="L14" s="34">
        <v>2596.35</v>
      </c>
      <c r="M14" s="34">
        <v>3</v>
      </c>
      <c r="N14" s="34">
        <v>6055.61</v>
      </c>
      <c r="O14" s="43"/>
      <c r="P14" s="44"/>
      <c r="Q14" s="34">
        <v>1</v>
      </c>
      <c r="R14" s="34">
        <v>622.66999999999996</v>
      </c>
      <c r="S14" s="34">
        <v>3</v>
      </c>
      <c r="T14" s="34">
        <v>14847.26</v>
      </c>
      <c r="U14" s="35">
        <v>106</v>
      </c>
      <c r="V14" s="35">
        <v>213374.11000000002</v>
      </c>
      <c r="W14" s="36">
        <v>-67</v>
      </c>
      <c r="X14" s="36">
        <v>418434.80999999994</v>
      </c>
      <c r="Y14" s="12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Bot="1" x14ac:dyDescent="0.3">
      <c r="A15" s="49"/>
      <c r="B15" s="39" t="s">
        <v>21</v>
      </c>
      <c r="C15" s="34">
        <v>73</v>
      </c>
      <c r="D15" s="34">
        <v>194361.81</v>
      </c>
      <c r="E15" s="34">
        <v>12</v>
      </c>
      <c r="F15" s="34">
        <v>44810.2</v>
      </c>
      <c r="G15" s="34">
        <v>61</v>
      </c>
      <c r="H15" s="34">
        <v>127529.1</v>
      </c>
      <c r="I15" s="34">
        <v>76</v>
      </c>
      <c r="J15" s="34">
        <v>264799.09000000003</v>
      </c>
      <c r="K15" s="34">
        <v>10</v>
      </c>
      <c r="L15" s="34">
        <v>55130.7</v>
      </c>
      <c r="M15" s="34">
        <v>9</v>
      </c>
      <c r="N15" s="34">
        <v>26590.560000000001</v>
      </c>
      <c r="O15" s="34">
        <v>2</v>
      </c>
      <c r="P15" s="34">
        <v>4526.04</v>
      </c>
      <c r="Q15" s="43"/>
      <c r="R15" s="44"/>
      <c r="S15" s="34">
        <v>5</v>
      </c>
      <c r="T15" s="34">
        <v>42900.26</v>
      </c>
      <c r="U15" s="35">
        <v>248</v>
      </c>
      <c r="V15" s="35">
        <v>760647.76</v>
      </c>
      <c r="W15" s="36">
        <v>-203</v>
      </c>
      <c r="X15" s="36">
        <v>-665972.62</v>
      </c>
      <c r="Y15" s="12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22" customFormat="1" ht="32.25" customHeight="1" thickTop="1" thickBot="1" x14ac:dyDescent="0.3">
      <c r="A16" s="50"/>
      <c r="B16" s="40" t="s">
        <v>20</v>
      </c>
      <c r="C16" s="37">
        <v>34</v>
      </c>
      <c r="D16" s="37">
        <v>150464.51</v>
      </c>
      <c r="E16" s="37">
        <v>13</v>
      </c>
      <c r="F16" s="37">
        <v>46853.67</v>
      </c>
      <c r="G16" s="37">
        <v>34</v>
      </c>
      <c r="H16" s="37">
        <v>84264.25</v>
      </c>
      <c r="I16" s="37">
        <v>29</v>
      </c>
      <c r="J16" s="37">
        <v>79545.070000000007</v>
      </c>
      <c r="K16" s="37">
        <v>0</v>
      </c>
      <c r="L16" s="37">
        <v>0</v>
      </c>
      <c r="M16" s="37">
        <v>15</v>
      </c>
      <c r="N16" s="37">
        <v>96356.78</v>
      </c>
      <c r="O16" s="37">
        <v>24</v>
      </c>
      <c r="P16" s="37">
        <v>461054.49</v>
      </c>
      <c r="Q16" s="37">
        <v>2</v>
      </c>
      <c r="R16" s="37">
        <v>5210.83</v>
      </c>
      <c r="S16" s="45"/>
      <c r="T16" s="45"/>
      <c r="U16" s="42">
        <v>151</v>
      </c>
      <c r="V16" s="42">
        <v>923749.6</v>
      </c>
      <c r="W16" s="38">
        <v>-100</v>
      </c>
      <c r="X16" s="38">
        <v>-660097.05000000005</v>
      </c>
      <c r="Y16" s="12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7" customFormat="1" ht="16.5" thickTop="1" x14ac:dyDescent="0.25">
      <c r="A17" s="17" t="s">
        <v>0</v>
      </c>
      <c r="B17" s="41" t="s">
        <v>22</v>
      </c>
      <c r="C17" s="17">
        <f t="shared" ref="C17:V17" si="0">SUM(C8:C16)</f>
        <v>669</v>
      </c>
      <c r="D17" s="17">
        <f t="shared" si="0"/>
        <v>2060280.15</v>
      </c>
      <c r="E17" s="17">
        <f t="shared" si="0"/>
        <v>207</v>
      </c>
      <c r="F17" s="17">
        <f t="shared" si="0"/>
        <v>1351586.04</v>
      </c>
      <c r="G17" s="17">
        <f t="shared" si="0"/>
        <v>903</v>
      </c>
      <c r="H17" s="17">
        <f t="shared" si="0"/>
        <v>3530695.63</v>
      </c>
      <c r="I17" s="17">
        <f t="shared" si="0"/>
        <v>757</v>
      </c>
      <c r="J17" s="17">
        <f t="shared" si="0"/>
        <v>2708122.62</v>
      </c>
      <c r="K17" s="17">
        <f t="shared" si="0"/>
        <v>86</v>
      </c>
      <c r="L17" s="17">
        <f t="shared" si="0"/>
        <v>452518.99999999994</v>
      </c>
      <c r="M17" s="17">
        <f t="shared" si="0"/>
        <v>120</v>
      </c>
      <c r="N17" s="17">
        <f t="shared" si="0"/>
        <v>745696.56</v>
      </c>
      <c r="O17" s="17">
        <f t="shared" si="0"/>
        <v>39</v>
      </c>
      <c r="P17" s="17">
        <f t="shared" si="0"/>
        <v>631808.91999999993</v>
      </c>
      <c r="Q17" s="17">
        <f t="shared" si="0"/>
        <v>45</v>
      </c>
      <c r="R17" s="17">
        <f t="shared" si="0"/>
        <v>94675.140000000014</v>
      </c>
      <c r="S17" s="17">
        <f t="shared" si="0"/>
        <v>51</v>
      </c>
      <c r="T17" s="17">
        <f t="shared" si="0"/>
        <v>263652.55</v>
      </c>
      <c r="U17" s="17">
        <f t="shared" si="0"/>
        <v>2877</v>
      </c>
      <c r="V17" s="17">
        <f t="shared" si="0"/>
        <v>11839036.609999999</v>
      </c>
      <c r="W17" s="18"/>
      <c r="X17" s="18"/>
      <c r="Y17" s="19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</row>
    <row r="18" spans="1:94" s="17" customFormat="1" x14ac:dyDescent="0.25">
      <c r="W18" s="18"/>
      <c r="X18" s="18"/>
      <c r="Y18" s="19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</row>
    <row r="19" spans="1:94" s="17" customFormat="1" ht="22.5" customHeight="1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19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</row>
    <row r="20" spans="1:94" x14ac:dyDescent="0.25">
      <c r="A20" s="21"/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2"/>
      <c r="X20" s="22"/>
    </row>
  </sheetData>
  <mergeCells count="17">
    <mergeCell ref="A1:X1"/>
    <mergeCell ref="A2:X2"/>
    <mergeCell ref="W6:X6"/>
    <mergeCell ref="C5:X5"/>
    <mergeCell ref="U6:V6"/>
    <mergeCell ref="O6:P6"/>
    <mergeCell ref="G6:H6"/>
    <mergeCell ref="I6:J6"/>
    <mergeCell ref="A19:X19"/>
    <mergeCell ref="K6:L6"/>
    <mergeCell ref="M6:N6"/>
    <mergeCell ref="C6:D6"/>
    <mergeCell ref="E6:F6"/>
    <mergeCell ref="A5:B7"/>
    <mergeCell ref="Q6:R6"/>
    <mergeCell ref="S6:T6"/>
    <mergeCell ref="A8:A16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4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P20"/>
  <sheetViews>
    <sheetView zoomScale="75" zoomScaleNormal="10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0.5703125" style="2" customWidth="1"/>
    <col min="5" max="5" width="7.85546875" style="2" customWidth="1"/>
    <col min="6" max="6" width="10.5703125" style="2" customWidth="1"/>
    <col min="7" max="7" width="7.85546875" style="2" customWidth="1"/>
    <col min="8" max="8" width="12.28515625" style="2" bestFit="1" customWidth="1"/>
    <col min="9" max="9" width="7.85546875" style="2" customWidth="1"/>
    <col min="10" max="10" width="12.42578125" style="2" customWidth="1"/>
    <col min="11" max="11" width="7.28515625" style="2" customWidth="1"/>
    <col min="12" max="12" width="10.5703125" style="2" customWidth="1"/>
    <col min="13" max="13" width="7.28515625" style="2" customWidth="1"/>
    <col min="14" max="14" width="10.5703125" style="2" customWidth="1"/>
    <col min="15" max="15" width="7.28515625" style="2" customWidth="1"/>
    <col min="16" max="16" width="10.5703125" style="2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16384" width="9.140625" style="2"/>
  </cols>
  <sheetData>
    <row r="1" spans="1:94" ht="18.75" x14ac:dyDescent="0.3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2" spans="1:94" ht="18.75" x14ac:dyDescent="0.3">
      <c r="A2" s="51" t="s">
        <v>23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</row>
    <row r="3" spans="1:94" ht="16.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5" spans="1:94" ht="15.75" customHeight="1" x14ac:dyDescent="0.25">
      <c r="A5" s="47" t="s">
        <v>10</v>
      </c>
      <c r="B5" s="47"/>
      <c r="C5" s="53" t="s">
        <v>11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 x14ac:dyDescent="0.25">
      <c r="A6" s="47"/>
      <c r="B6" s="47"/>
      <c r="C6" s="47" t="s">
        <v>1</v>
      </c>
      <c r="D6" s="47"/>
      <c r="E6" s="47" t="s">
        <v>2</v>
      </c>
      <c r="F6" s="47"/>
      <c r="G6" s="47" t="s">
        <v>3</v>
      </c>
      <c r="H6" s="47"/>
      <c r="I6" s="47" t="s">
        <v>13</v>
      </c>
      <c r="J6" s="47"/>
      <c r="K6" s="47" t="s">
        <v>24</v>
      </c>
      <c r="L6" s="47"/>
      <c r="M6" s="47" t="s">
        <v>5</v>
      </c>
      <c r="N6" s="47"/>
      <c r="O6" s="47" t="s">
        <v>18</v>
      </c>
      <c r="P6" s="47"/>
      <c r="Q6" s="47" t="s">
        <v>19</v>
      </c>
      <c r="R6" s="47"/>
      <c r="S6" s="47" t="s">
        <v>20</v>
      </c>
      <c r="T6" s="47"/>
      <c r="U6" s="54" t="s">
        <v>0</v>
      </c>
      <c r="V6" s="54"/>
      <c r="W6" s="52" t="s">
        <v>12</v>
      </c>
      <c r="X6" s="52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 x14ac:dyDescent="0.25">
      <c r="A7" s="47"/>
      <c r="B7" s="47"/>
      <c r="C7" s="6" t="s">
        <v>8</v>
      </c>
      <c r="D7" s="6" t="s">
        <v>9</v>
      </c>
      <c r="E7" s="6" t="s">
        <v>8</v>
      </c>
      <c r="F7" s="6" t="s">
        <v>9</v>
      </c>
      <c r="G7" s="6" t="s">
        <v>8</v>
      </c>
      <c r="H7" s="6" t="s">
        <v>9</v>
      </c>
      <c r="I7" s="6" t="s">
        <v>8</v>
      </c>
      <c r="J7" s="6" t="s">
        <v>9</v>
      </c>
      <c r="K7" s="6" t="s">
        <v>8</v>
      </c>
      <c r="L7" s="6" t="s">
        <v>9</v>
      </c>
      <c r="M7" s="6" t="s">
        <v>8</v>
      </c>
      <c r="N7" s="6" t="s">
        <v>9</v>
      </c>
      <c r="O7" s="6" t="s">
        <v>8</v>
      </c>
      <c r="P7" s="6" t="s">
        <v>9</v>
      </c>
      <c r="Q7" s="6" t="s">
        <v>8</v>
      </c>
      <c r="R7" s="6" t="s">
        <v>9</v>
      </c>
      <c r="S7" s="6" t="s">
        <v>8</v>
      </c>
      <c r="T7" s="6" t="s">
        <v>9</v>
      </c>
      <c r="U7" s="30" t="s">
        <v>8</v>
      </c>
      <c r="V7" s="30" t="s">
        <v>9</v>
      </c>
      <c r="W7" s="27" t="s">
        <v>8</v>
      </c>
      <c r="X7" s="27" t="s">
        <v>9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 x14ac:dyDescent="0.25">
      <c r="A8" s="55" t="s">
        <v>7</v>
      </c>
      <c r="B8" s="24" t="s">
        <v>1</v>
      </c>
      <c r="C8" s="43"/>
      <c r="D8" s="44"/>
      <c r="E8" s="34">
        <v>260</v>
      </c>
      <c r="F8" s="34">
        <v>2004889.7399999998</v>
      </c>
      <c r="G8" s="34">
        <v>823</v>
      </c>
      <c r="H8" s="34">
        <v>3335304.4499999997</v>
      </c>
      <c r="I8" s="34">
        <v>657</v>
      </c>
      <c r="J8" s="34">
        <v>2421784.15</v>
      </c>
      <c r="K8" s="34">
        <v>83</v>
      </c>
      <c r="L8" s="34">
        <v>493737</v>
      </c>
      <c r="M8" s="34">
        <v>78</v>
      </c>
      <c r="N8" s="34">
        <v>621049.68000000005</v>
      </c>
      <c r="O8" s="34">
        <v>4</v>
      </c>
      <c r="P8" s="34">
        <v>34948.5</v>
      </c>
      <c r="Q8" s="34">
        <v>62</v>
      </c>
      <c r="R8" s="34">
        <v>118050.49</v>
      </c>
      <c r="S8" s="34">
        <v>43</v>
      </c>
      <c r="T8" s="34">
        <v>309747.15999999997</v>
      </c>
      <c r="U8" s="35">
        <v>2010</v>
      </c>
      <c r="V8" s="35">
        <v>9339511.1699999999</v>
      </c>
      <c r="W8" s="36">
        <v>18</v>
      </c>
      <c r="X8" s="36">
        <v>-3187116.0199999996</v>
      </c>
      <c r="Y8" s="12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5"/>
      <c r="B9" s="24" t="s">
        <v>2</v>
      </c>
      <c r="C9" s="34">
        <v>297</v>
      </c>
      <c r="D9" s="34">
        <v>1033335.47</v>
      </c>
      <c r="E9" s="43"/>
      <c r="F9" s="44"/>
      <c r="G9" s="34">
        <v>449</v>
      </c>
      <c r="H9" s="34">
        <v>2078844.99</v>
      </c>
      <c r="I9" s="34">
        <v>328</v>
      </c>
      <c r="J9" s="34">
        <v>1709384.09</v>
      </c>
      <c r="K9" s="34">
        <v>58</v>
      </c>
      <c r="L9" s="34">
        <v>350952.68</v>
      </c>
      <c r="M9" s="34">
        <v>25</v>
      </c>
      <c r="N9" s="34">
        <v>224952.24</v>
      </c>
      <c r="O9" s="34">
        <v>12</v>
      </c>
      <c r="P9" s="34">
        <v>137817.74</v>
      </c>
      <c r="Q9" s="34">
        <v>20</v>
      </c>
      <c r="R9" s="34">
        <v>45643.399999999994</v>
      </c>
      <c r="S9" s="34">
        <v>36</v>
      </c>
      <c r="T9" s="34">
        <v>282517.93</v>
      </c>
      <c r="U9" s="35">
        <v>1225</v>
      </c>
      <c r="V9" s="35">
        <v>5863448.54</v>
      </c>
      <c r="W9" s="36">
        <v>-423</v>
      </c>
      <c r="X9" s="36">
        <v>-723848.03000000026</v>
      </c>
      <c r="Y9" s="12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5"/>
      <c r="B10" s="24" t="s">
        <v>3</v>
      </c>
      <c r="C10" s="34">
        <v>325</v>
      </c>
      <c r="D10" s="34">
        <v>1214863.17</v>
      </c>
      <c r="E10" s="34">
        <v>127</v>
      </c>
      <c r="F10" s="34">
        <v>1066815.7</v>
      </c>
      <c r="G10" s="43"/>
      <c r="H10" s="44"/>
      <c r="I10" s="34">
        <v>367</v>
      </c>
      <c r="J10" s="34">
        <v>1966094.0500000003</v>
      </c>
      <c r="K10" s="34">
        <v>60</v>
      </c>
      <c r="L10" s="34">
        <v>358543.75</v>
      </c>
      <c r="M10" s="34">
        <v>67</v>
      </c>
      <c r="N10" s="34">
        <v>625328.35</v>
      </c>
      <c r="O10" s="34">
        <v>8</v>
      </c>
      <c r="P10" s="34">
        <v>20609.940000000002</v>
      </c>
      <c r="Q10" s="34">
        <v>24</v>
      </c>
      <c r="R10" s="34">
        <v>57107.33</v>
      </c>
      <c r="S10" s="34">
        <v>20</v>
      </c>
      <c r="T10" s="34">
        <v>132209.34</v>
      </c>
      <c r="U10" s="35">
        <v>998</v>
      </c>
      <c r="V10" s="35">
        <v>5441571.6299999999</v>
      </c>
      <c r="W10" s="36">
        <v>2011</v>
      </c>
      <c r="X10" s="36">
        <v>5234680.7500000009</v>
      </c>
      <c r="Y10" s="12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5"/>
      <c r="B11" s="25" t="s">
        <v>13</v>
      </c>
      <c r="C11" s="34">
        <v>576</v>
      </c>
      <c r="D11" s="34">
        <v>1759868.86</v>
      </c>
      <c r="E11" s="34">
        <v>120</v>
      </c>
      <c r="F11" s="34">
        <v>635413.52</v>
      </c>
      <c r="G11" s="34">
        <v>547</v>
      </c>
      <c r="H11" s="34">
        <v>1994358.92</v>
      </c>
      <c r="I11" s="43"/>
      <c r="J11" s="44"/>
      <c r="K11" s="34">
        <v>77</v>
      </c>
      <c r="L11" s="34">
        <v>374489.85000000003</v>
      </c>
      <c r="M11" s="34">
        <v>68</v>
      </c>
      <c r="N11" s="34">
        <v>421569.52999999997</v>
      </c>
      <c r="O11" s="34">
        <v>2</v>
      </c>
      <c r="P11" s="34">
        <v>6086.6900000000005</v>
      </c>
      <c r="Q11" s="34">
        <v>47</v>
      </c>
      <c r="R11" s="34">
        <v>145268.85</v>
      </c>
      <c r="S11" s="34">
        <v>44</v>
      </c>
      <c r="T11" s="34">
        <v>122326.84</v>
      </c>
      <c r="U11" s="35">
        <v>1481</v>
      </c>
      <c r="V11" s="35">
        <v>5459383.0599999996</v>
      </c>
      <c r="W11" s="36">
        <v>772</v>
      </c>
      <c r="X11" s="36">
        <v>3676026.830000001</v>
      </c>
      <c r="Y11" s="12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5"/>
      <c r="B12" s="26" t="s">
        <v>24</v>
      </c>
      <c r="C12" s="34">
        <v>231</v>
      </c>
      <c r="D12" s="34">
        <v>546895</v>
      </c>
      <c r="E12" s="34">
        <v>70</v>
      </c>
      <c r="F12" s="34">
        <v>332712.51</v>
      </c>
      <c r="G12" s="34">
        <v>322</v>
      </c>
      <c r="H12" s="34">
        <v>1059887.8</v>
      </c>
      <c r="I12" s="34">
        <v>207</v>
      </c>
      <c r="J12" s="34">
        <v>639631.12</v>
      </c>
      <c r="K12" s="43"/>
      <c r="L12" s="44"/>
      <c r="M12" s="34">
        <v>47</v>
      </c>
      <c r="N12" s="34">
        <v>277788.58</v>
      </c>
      <c r="O12" s="34">
        <v>4</v>
      </c>
      <c r="P12" s="34">
        <v>11470.38</v>
      </c>
      <c r="Q12" s="34">
        <v>25</v>
      </c>
      <c r="R12" s="34">
        <v>45904.6</v>
      </c>
      <c r="S12" s="34">
        <v>14</v>
      </c>
      <c r="T12" s="34">
        <v>53181.709999999992</v>
      </c>
      <c r="U12" s="35">
        <v>920</v>
      </c>
      <c r="V12" s="35">
        <v>2967471.7</v>
      </c>
      <c r="W12" s="36">
        <v>-523</v>
      </c>
      <c r="X12" s="36">
        <v>-847810.77000000048</v>
      </c>
      <c r="Y12" s="12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5"/>
      <c r="B13" s="24" t="s">
        <v>5</v>
      </c>
      <c r="C13" s="34">
        <v>248</v>
      </c>
      <c r="D13" s="34">
        <v>659443.9</v>
      </c>
      <c r="E13" s="34">
        <v>64</v>
      </c>
      <c r="F13" s="34">
        <v>364510.38</v>
      </c>
      <c r="G13" s="34">
        <v>405</v>
      </c>
      <c r="H13" s="34">
        <v>1167530.67</v>
      </c>
      <c r="I13" s="34">
        <v>268</v>
      </c>
      <c r="J13" s="34">
        <v>1221247.6499999999</v>
      </c>
      <c r="K13" s="34">
        <v>47</v>
      </c>
      <c r="L13" s="34">
        <v>207328.24</v>
      </c>
      <c r="M13" s="43"/>
      <c r="N13" s="44"/>
      <c r="O13" s="34">
        <v>1</v>
      </c>
      <c r="P13" s="34">
        <v>203.42</v>
      </c>
      <c r="Q13" s="34">
        <v>15</v>
      </c>
      <c r="R13" s="34">
        <v>27479.33</v>
      </c>
      <c r="S13" s="34">
        <v>28</v>
      </c>
      <c r="T13" s="34">
        <v>146320.07</v>
      </c>
      <c r="U13" s="35">
        <v>1076</v>
      </c>
      <c r="V13" s="35">
        <v>3794063.6599999997</v>
      </c>
      <c r="W13" s="36">
        <v>-722</v>
      </c>
      <c r="X13" s="36">
        <v>-1195046.52</v>
      </c>
      <c r="Y13" s="12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 x14ac:dyDescent="0.25">
      <c r="A14" s="55"/>
      <c r="B14" s="25" t="s">
        <v>18</v>
      </c>
      <c r="C14" s="34">
        <v>79</v>
      </c>
      <c r="D14" s="34">
        <v>202167.78000000003</v>
      </c>
      <c r="E14" s="34">
        <v>43</v>
      </c>
      <c r="F14" s="34">
        <v>139567.61000000002</v>
      </c>
      <c r="G14" s="34">
        <v>141</v>
      </c>
      <c r="H14" s="34">
        <v>256177.44999999998</v>
      </c>
      <c r="I14" s="34">
        <v>88</v>
      </c>
      <c r="J14" s="34">
        <v>182987.25</v>
      </c>
      <c r="K14" s="34">
        <v>12</v>
      </c>
      <c r="L14" s="34">
        <v>23581.769999999997</v>
      </c>
      <c r="M14" s="34">
        <v>4</v>
      </c>
      <c r="N14" s="34">
        <v>6418.32</v>
      </c>
      <c r="O14" s="43"/>
      <c r="P14" s="44"/>
      <c r="Q14" s="34">
        <v>8</v>
      </c>
      <c r="R14" s="34">
        <v>5842.16</v>
      </c>
      <c r="S14" s="34">
        <v>4</v>
      </c>
      <c r="T14" s="34">
        <v>28646.050000000003</v>
      </c>
      <c r="U14" s="35">
        <v>379</v>
      </c>
      <c r="V14" s="35">
        <v>845388.39</v>
      </c>
      <c r="W14" s="36">
        <v>-307</v>
      </c>
      <c r="X14" s="36">
        <v>11508.790000000037</v>
      </c>
      <c r="Y14" s="12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Bot="1" x14ac:dyDescent="0.3">
      <c r="A15" s="55"/>
      <c r="B15" s="25" t="s">
        <v>21</v>
      </c>
      <c r="C15" s="34">
        <v>183</v>
      </c>
      <c r="D15" s="34">
        <v>463117.71</v>
      </c>
      <c r="E15" s="34">
        <v>72</v>
      </c>
      <c r="F15" s="34">
        <v>250647.20999999996</v>
      </c>
      <c r="G15" s="34">
        <v>213</v>
      </c>
      <c r="H15" s="34">
        <v>483762.79999999993</v>
      </c>
      <c r="I15" s="34">
        <v>237</v>
      </c>
      <c r="J15" s="34">
        <v>712715.09000000008</v>
      </c>
      <c r="K15" s="34">
        <v>56</v>
      </c>
      <c r="L15" s="34">
        <v>293215.35999999999</v>
      </c>
      <c r="M15" s="34">
        <v>17</v>
      </c>
      <c r="N15" s="34">
        <v>54136.59</v>
      </c>
      <c r="O15" s="34">
        <v>4</v>
      </c>
      <c r="P15" s="34">
        <v>5374.61</v>
      </c>
      <c r="Q15" s="43"/>
      <c r="R15" s="44"/>
      <c r="S15" s="34">
        <v>13</v>
      </c>
      <c r="T15" s="34">
        <v>83508.179999999993</v>
      </c>
      <c r="U15" s="35">
        <v>795</v>
      </c>
      <c r="V15" s="35">
        <v>2346477.5499999998</v>
      </c>
      <c r="W15" s="36">
        <v>-584</v>
      </c>
      <c r="X15" s="36">
        <v>-1826552.9599999997</v>
      </c>
      <c r="Y15" s="12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22" customFormat="1" ht="32.25" customHeight="1" thickTop="1" thickBot="1" x14ac:dyDescent="0.3">
      <c r="A16" s="57"/>
      <c r="B16" s="13" t="s">
        <v>20</v>
      </c>
      <c r="C16" s="58">
        <v>89</v>
      </c>
      <c r="D16" s="58">
        <v>272703.26</v>
      </c>
      <c r="E16" s="58">
        <v>46</v>
      </c>
      <c r="F16" s="58">
        <v>345043.83999999997</v>
      </c>
      <c r="G16" s="58">
        <v>109</v>
      </c>
      <c r="H16" s="58">
        <v>300385.3</v>
      </c>
      <c r="I16" s="58">
        <v>101</v>
      </c>
      <c r="J16" s="58">
        <v>281566.49</v>
      </c>
      <c r="K16" s="58">
        <v>4</v>
      </c>
      <c r="L16" s="58">
        <v>17812.28</v>
      </c>
      <c r="M16" s="58">
        <v>48</v>
      </c>
      <c r="N16" s="58">
        <v>367773.85</v>
      </c>
      <c r="O16" s="58">
        <v>37</v>
      </c>
      <c r="P16" s="58">
        <v>640385.9</v>
      </c>
      <c r="Q16" s="58">
        <v>10</v>
      </c>
      <c r="R16" s="58">
        <v>74628.430000000008</v>
      </c>
      <c r="S16" s="59"/>
      <c r="T16" s="59"/>
      <c r="U16" s="42">
        <v>444</v>
      </c>
      <c r="V16" s="42">
        <v>2300299.35</v>
      </c>
      <c r="W16" s="60">
        <v>-242</v>
      </c>
      <c r="X16" s="60">
        <v>-1141842.0700000003</v>
      </c>
      <c r="Y16" s="12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7" customFormat="1" ht="16.5" thickTop="1" x14ac:dyDescent="0.25">
      <c r="A17" s="17" t="s">
        <v>0</v>
      </c>
      <c r="B17" s="41" t="s">
        <v>22</v>
      </c>
      <c r="C17" s="17">
        <f>SUM(C8:C16)</f>
        <v>2028</v>
      </c>
      <c r="D17" s="17">
        <f t="shared" ref="D17:V17" si="0">SUM(D8:D16)</f>
        <v>6152395.1500000004</v>
      </c>
      <c r="E17" s="17">
        <f t="shared" si="0"/>
        <v>802</v>
      </c>
      <c r="F17" s="17">
        <f t="shared" si="0"/>
        <v>5139600.51</v>
      </c>
      <c r="G17" s="17">
        <f t="shared" si="0"/>
        <v>3009</v>
      </c>
      <c r="H17" s="17">
        <f t="shared" si="0"/>
        <v>10676252.380000001</v>
      </c>
      <c r="I17" s="17">
        <f t="shared" si="0"/>
        <v>2253</v>
      </c>
      <c r="J17" s="17">
        <f t="shared" si="0"/>
        <v>9135409.8900000006</v>
      </c>
      <c r="K17" s="17">
        <f t="shared" si="0"/>
        <v>397</v>
      </c>
      <c r="L17" s="17">
        <f t="shared" si="0"/>
        <v>2119660.9299999997</v>
      </c>
      <c r="M17" s="17">
        <f t="shared" si="0"/>
        <v>354</v>
      </c>
      <c r="N17" s="17">
        <f t="shared" si="0"/>
        <v>2599017.1399999997</v>
      </c>
      <c r="O17" s="17">
        <f t="shared" si="0"/>
        <v>72</v>
      </c>
      <c r="P17" s="17">
        <f t="shared" si="0"/>
        <v>856897.18</v>
      </c>
      <c r="Q17" s="17">
        <f t="shared" si="0"/>
        <v>211</v>
      </c>
      <c r="R17" s="17">
        <f t="shared" si="0"/>
        <v>519924.59</v>
      </c>
      <c r="S17" s="17">
        <f t="shared" si="0"/>
        <v>202</v>
      </c>
      <c r="T17" s="17">
        <f t="shared" si="0"/>
        <v>1158457.2799999998</v>
      </c>
      <c r="U17" s="17">
        <f t="shared" si="0"/>
        <v>9328</v>
      </c>
      <c r="V17" s="17">
        <f t="shared" si="0"/>
        <v>38357615.049999997</v>
      </c>
      <c r="W17" s="18"/>
      <c r="X17" s="18"/>
      <c r="Y17" s="19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</row>
    <row r="18" spans="1:94" s="17" customFormat="1" x14ac:dyDescent="0.25">
      <c r="B18" s="41"/>
      <c r="W18" s="18"/>
      <c r="X18" s="18"/>
      <c r="Y18" s="19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</row>
    <row r="19" spans="1:94" s="17" customFormat="1" ht="22.5" customHeight="1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19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</row>
    <row r="20" spans="1:94" x14ac:dyDescent="0.25">
      <c r="A20" s="21"/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2"/>
      <c r="X20" s="22"/>
    </row>
  </sheetData>
  <mergeCells count="17">
    <mergeCell ref="A19:X19"/>
    <mergeCell ref="K6:L6"/>
    <mergeCell ref="M6:N6"/>
    <mergeCell ref="C6:D6"/>
    <mergeCell ref="E6:F6"/>
    <mergeCell ref="A5:B7"/>
    <mergeCell ref="Q6:R6"/>
    <mergeCell ref="S6:T6"/>
    <mergeCell ref="A8:A16"/>
    <mergeCell ref="A1:X1"/>
    <mergeCell ref="A2:X2"/>
    <mergeCell ref="W6:X6"/>
    <mergeCell ref="C5:X5"/>
    <mergeCell ref="U6:V6"/>
    <mergeCell ref="O6:P6"/>
    <mergeCell ref="G6:H6"/>
    <mergeCell ref="I6:J6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3" orientation="landscape" r:id="rId1"/>
  <headerFooter alignWithMargins="0">
    <oddHeader>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N18"/>
  <sheetViews>
    <sheetView topLeftCell="A16" zoomScaleNormal="100" zoomScaleSheetLayoutView="75" workbookViewId="0">
      <selection activeCell="A2" sqref="A2:V2"/>
    </sheetView>
  </sheetViews>
  <sheetFormatPr defaultRowHeight="15.75" x14ac:dyDescent="0.25"/>
  <cols>
    <col min="1" max="1" width="5.140625" style="2" customWidth="1"/>
    <col min="2" max="2" width="21.42578125" style="2" customWidth="1"/>
    <col min="3" max="3" width="8.85546875" style="2" bestFit="1" customWidth="1"/>
    <col min="4" max="4" width="11" style="2" bestFit="1" customWidth="1"/>
    <col min="5" max="5" width="7.7109375" style="2" bestFit="1" customWidth="1"/>
    <col min="6" max="6" width="10.28515625" style="2" customWidth="1"/>
    <col min="7" max="7" width="7.42578125" style="2" customWidth="1"/>
    <col min="8" max="8" width="10.28515625" style="2" customWidth="1"/>
    <col min="9" max="9" width="8.85546875" style="2" bestFit="1" customWidth="1"/>
    <col min="10" max="10" width="10.28515625" style="2" customWidth="1"/>
    <col min="11" max="11" width="8.85546875" style="2" bestFit="1" customWidth="1"/>
    <col min="12" max="12" width="10.28515625" style="2" customWidth="1"/>
    <col min="13" max="13" width="6.7109375" style="2" customWidth="1"/>
    <col min="14" max="14" width="10.28515625" style="2" customWidth="1"/>
    <col min="15" max="15" width="7.42578125" style="2" customWidth="1"/>
    <col min="16" max="16" width="10.28515625" style="2" customWidth="1"/>
    <col min="17" max="17" width="7.85546875" style="2" customWidth="1"/>
    <col min="18" max="18" width="10.140625" style="2" customWidth="1"/>
    <col min="19" max="19" width="10.140625" style="3" bestFit="1" customWidth="1"/>
    <col min="20" max="20" width="12.28515625" style="3" bestFit="1" customWidth="1"/>
    <col min="21" max="21" width="8.42578125" style="2" customWidth="1"/>
    <col min="22" max="22" width="12.28515625" style="2" customWidth="1"/>
    <col min="23" max="16384" width="9.140625" style="2"/>
  </cols>
  <sheetData>
    <row r="1" spans="1:92" ht="18.75" x14ac:dyDescent="0.3">
      <c r="A1" s="51" t="s">
        <v>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</row>
    <row r="2" spans="1:92" ht="18.75" x14ac:dyDescent="0.3">
      <c r="A2" s="51" t="s">
        <v>15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</row>
    <row r="3" spans="1:92" ht="16.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5" spans="1:92" x14ac:dyDescent="0.25">
      <c r="A5" s="47" t="s">
        <v>10</v>
      </c>
      <c r="B5" s="47"/>
      <c r="C5" s="53" t="s">
        <v>11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4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</row>
    <row r="6" spans="1:92" s="8" customFormat="1" ht="30.75" customHeight="1" x14ac:dyDescent="0.25">
      <c r="A6" s="47"/>
      <c r="B6" s="47"/>
      <c r="C6" s="47" t="s">
        <v>1</v>
      </c>
      <c r="D6" s="47"/>
      <c r="E6" s="47" t="s">
        <v>2</v>
      </c>
      <c r="F6" s="47"/>
      <c r="G6" s="47" t="s">
        <v>3</v>
      </c>
      <c r="H6" s="47"/>
      <c r="I6" s="47" t="s">
        <v>13</v>
      </c>
      <c r="J6" s="47"/>
      <c r="K6" s="47" t="s">
        <v>4</v>
      </c>
      <c r="L6" s="47"/>
      <c r="M6" s="47" t="s">
        <v>5</v>
      </c>
      <c r="N6" s="47"/>
      <c r="O6" s="47" t="s">
        <v>14</v>
      </c>
      <c r="P6" s="47"/>
      <c r="Q6" s="47" t="s">
        <v>6</v>
      </c>
      <c r="R6" s="47"/>
      <c r="S6" s="54" t="s">
        <v>0</v>
      </c>
      <c r="T6" s="54"/>
      <c r="U6" s="52" t="s">
        <v>12</v>
      </c>
      <c r="V6" s="52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</row>
    <row r="7" spans="1:92" s="1" customFormat="1" ht="40.5" customHeight="1" x14ac:dyDescent="0.25">
      <c r="A7" s="47"/>
      <c r="B7" s="47"/>
      <c r="C7" s="6" t="s">
        <v>8</v>
      </c>
      <c r="D7" s="6" t="s">
        <v>9</v>
      </c>
      <c r="E7" s="6" t="s">
        <v>8</v>
      </c>
      <c r="F7" s="6" t="s">
        <v>9</v>
      </c>
      <c r="G7" s="6" t="s">
        <v>8</v>
      </c>
      <c r="H7" s="6" t="s">
        <v>9</v>
      </c>
      <c r="I7" s="6" t="s">
        <v>8</v>
      </c>
      <c r="J7" s="6" t="s">
        <v>9</v>
      </c>
      <c r="K7" s="6" t="s">
        <v>8</v>
      </c>
      <c r="L7" s="6" t="s">
        <v>9</v>
      </c>
      <c r="M7" s="6" t="s">
        <v>8</v>
      </c>
      <c r="N7" s="6" t="s">
        <v>9</v>
      </c>
      <c r="O7" s="6" t="s">
        <v>8</v>
      </c>
      <c r="P7" s="6" t="s">
        <v>9</v>
      </c>
      <c r="Q7" s="6" t="s">
        <v>8</v>
      </c>
      <c r="R7" s="6" t="s">
        <v>9</v>
      </c>
      <c r="S7" s="30" t="s">
        <v>8</v>
      </c>
      <c r="T7" s="30" t="s">
        <v>9</v>
      </c>
      <c r="U7" s="27" t="s">
        <v>8</v>
      </c>
      <c r="V7" s="27" t="s">
        <v>9</v>
      </c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</row>
    <row r="8" spans="1:92" ht="32.25" customHeight="1" x14ac:dyDescent="0.25">
      <c r="A8" s="55" t="s">
        <v>7</v>
      </c>
      <c r="B8" s="24" t="s">
        <v>1</v>
      </c>
      <c r="C8" s="10"/>
      <c r="D8" s="10"/>
      <c r="E8" s="11">
        <v>601</v>
      </c>
      <c r="F8" s="11">
        <v>1625950</v>
      </c>
      <c r="G8" s="11">
        <v>404</v>
      </c>
      <c r="H8" s="11">
        <v>616219</v>
      </c>
      <c r="I8" s="11">
        <v>257</v>
      </c>
      <c r="J8" s="11">
        <v>504053</v>
      </c>
      <c r="K8" s="11">
        <v>187</v>
      </c>
      <c r="L8" s="11">
        <v>498254</v>
      </c>
      <c r="M8" s="11">
        <v>132</v>
      </c>
      <c r="N8" s="11">
        <v>203099</v>
      </c>
      <c r="O8" s="11">
        <v>83</v>
      </c>
      <c r="P8" s="11">
        <v>104581</v>
      </c>
      <c r="Q8" s="11">
        <v>32</v>
      </c>
      <c r="R8" s="11">
        <v>81224</v>
      </c>
      <c r="S8" s="31">
        <f t="shared" ref="S8:S16" si="0">SUM(C8,E8,G8,I8,K8,M8,O8,Q8)</f>
        <v>1696</v>
      </c>
      <c r="T8" s="31">
        <f t="shared" ref="T8:T16" si="1">SUM(D8,F8,H8,J8,L8,N8,P8,R8)</f>
        <v>3633380</v>
      </c>
      <c r="U8" s="28">
        <f>C16-S8</f>
        <v>-144</v>
      </c>
      <c r="V8" s="28">
        <f>D16-T8</f>
        <v>-1042351</v>
      </c>
      <c r="W8" s="12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</row>
    <row r="9" spans="1:92" ht="32.25" customHeight="1" x14ac:dyDescent="0.25">
      <c r="A9" s="55"/>
      <c r="B9" s="24" t="s">
        <v>2</v>
      </c>
      <c r="C9" s="11">
        <v>477</v>
      </c>
      <c r="D9" s="11">
        <v>909088</v>
      </c>
      <c r="E9" s="10"/>
      <c r="F9" s="10"/>
      <c r="G9" s="11">
        <v>140</v>
      </c>
      <c r="H9" s="11">
        <v>238051</v>
      </c>
      <c r="I9" s="11">
        <v>89</v>
      </c>
      <c r="J9" s="11">
        <v>166716</v>
      </c>
      <c r="K9" s="11">
        <v>67</v>
      </c>
      <c r="L9" s="11">
        <v>176301</v>
      </c>
      <c r="M9" s="11">
        <v>2</v>
      </c>
      <c r="N9" s="11">
        <v>2693</v>
      </c>
      <c r="O9" s="11">
        <v>94</v>
      </c>
      <c r="P9" s="11">
        <v>230379</v>
      </c>
      <c r="Q9" s="11">
        <v>10</v>
      </c>
      <c r="R9" s="11">
        <v>13512</v>
      </c>
      <c r="S9" s="31">
        <f t="shared" si="0"/>
        <v>879</v>
      </c>
      <c r="T9" s="31">
        <f t="shared" si="1"/>
        <v>1736740</v>
      </c>
      <c r="U9" s="28">
        <f>E16-S9</f>
        <v>-150</v>
      </c>
      <c r="V9" s="28">
        <f>F16-T9</f>
        <v>73634</v>
      </c>
      <c r="W9" s="12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</row>
    <row r="10" spans="1:92" ht="34.5" customHeight="1" x14ac:dyDescent="0.25">
      <c r="A10" s="55"/>
      <c r="B10" s="24" t="s">
        <v>3</v>
      </c>
      <c r="C10" s="11">
        <v>132</v>
      </c>
      <c r="D10" s="11">
        <v>189777</v>
      </c>
      <c r="E10" s="11">
        <v>19</v>
      </c>
      <c r="F10" s="11">
        <v>32015</v>
      </c>
      <c r="G10" s="10"/>
      <c r="H10" s="10"/>
      <c r="I10" s="11">
        <v>19</v>
      </c>
      <c r="J10" s="11">
        <v>27166</v>
      </c>
      <c r="K10" s="11">
        <v>20</v>
      </c>
      <c r="L10" s="11">
        <v>36869</v>
      </c>
      <c r="M10" s="11">
        <v>7</v>
      </c>
      <c r="N10" s="11">
        <v>12314</v>
      </c>
      <c r="O10" s="11">
        <v>36</v>
      </c>
      <c r="P10" s="11">
        <v>80894</v>
      </c>
      <c r="Q10" s="11">
        <v>2</v>
      </c>
      <c r="R10" s="11">
        <v>2936</v>
      </c>
      <c r="S10" s="31">
        <f t="shared" si="0"/>
        <v>235</v>
      </c>
      <c r="T10" s="31">
        <f t="shared" si="1"/>
        <v>381971</v>
      </c>
      <c r="U10" s="28">
        <f>G16-S10</f>
        <v>570</v>
      </c>
      <c r="V10" s="28">
        <f>H16-T10</f>
        <v>837113</v>
      </c>
      <c r="W10" s="12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</row>
    <row r="11" spans="1:92" ht="36" customHeight="1" x14ac:dyDescent="0.25">
      <c r="A11" s="55"/>
      <c r="B11" s="25" t="s">
        <v>13</v>
      </c>
      <c r="C11" s="11">
        <v>461</v>
      </c>
      <c r="D11" s="11">
        <v>814397</v>
      </c>
      <c r="E11" s="11">
        <v>66</v>
      </c>
      <c r="F11" s="11">
        <v>99855</v>
      </c>
      <c r="G11" s="11">
        <v>147</v>
      </c>
      <c r="H11" s="11">
        <v>226324</v>
      </c>
      <c r="I11" s="10"/>
      <c r="J11" s="10"/>
      <c r="K11" s="11">
        <v>89</v>
      </c>
      <c r="L11" s="11">
        <v>327445</v>
      </c>
      <c r="M11" s="11">
        <v>60</v>
      </c>
      <c r="N11" s="11">
        <v>98327</v>
      </c>
      <c r="O11" s="11">
        <v>58</v>
      </c>
      <c r="P11" s="11">
        <v>122539</v>
      </c>
      <c r="Q11" s="11">
        <v>11</v>
      </c>
      <c r="R11" s="11">
        <v>17885</v>
      </c>
      <c r="S11" s="31">
        <f t="shared" si="0"/>
        <v>892</v>
      </c>
      <c r="T11" s="31">
        <f t="shared" si="1"/>
        <v>1706772</v>
      </c>
      <c r="U11" s="28">
        <f>I16-S11</f>
        <v>-469</v>
      </c>
      <c r="V11" s="28">
        <f>J16-T11</f>
        <v>-950186</v>
      </c>
      <c r="W11" s="12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</row>
    <row r="12" spans="1:92" ht="32.25" customHeight="1" x14ac:dyDescent="0.25">
      <c r="A12" s="55"/>
      <c r="B12" s="26" t="s">
        <v>4</v>
      </c>
      <c r="C12" s="11">
        <v>214</v>
      </c>
      <c r="D12" s="11">
        <v>393263</v>
      </c>
      <c r="E12" s="11">
        <v>28</v>
      </c>
      <c r="F12" s="11">
        <v>43654</v>
      </c>
      <c r="G12" s="11">
        <v>55</v>
      </c>
      <c r="H12" s="11">
        <v>87059</v>
      </c>
      <c r="I12" s="11">
        <v>13</v>
      </c>
      <c r="J12" s="11">
        <v>17900</v>
      </c>
      <c r="K12" s="10"/>
      <c r="L12" s="10"/>
      <c r="M12" s="11">
        <v>12</v>
      </c>
      <c r="N12" s="11">
        <v>14365</v>
      </c>
      <c r="O12" s="11">
        <v>45</v>
      </c>
      <c r="P12" s="11">
        <v>96151</v>
      </c>
      <c r="Q12" s="11">
        <v>3</v>
      </c>
      <c r="R12" s="11">
        <v>3986</v>
      </c>
      <c r="S12" s="31">
        <f t="shared" si="0"/>
        <v>370</v>
      </c>
      <c r="T12" s="31">
        <f t="shared" si="1"/>
        <v>656378</v>
      </c>
      <c r="U12" s="28">
        <f>K16-S12</f>
        <v>19</v>
      </c>
      <c r="V12" s="28">
        <f>L16-T12</f>
        <v>422502</v>
      </c>
      <c r="W12" s="12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</row>
    <row r="13" spans="1:92" ht="32.25" customHeight="1" x14ac:dyDescent="0.25">
      <c r="A13" s="55"/>
      <c r="B13" s="24" t="s">
        <v>5</v>
      </c>
      <c r="C13" s="11">
        <v>118</v>
      </c>
      <c r="D13" s="11">
        <v>130489</v>
      </c>
      <c r="E13" s="11">
        <v>5</v>
      </c>
      <c r="F13" s="11">
        <v>803</v>
      </c>
      <c r="G13" s="11">
        <v>27</v>
      </c>
      <c r="H13" s="11">
        <v>16893</v>
      </c>
      <c r="I13" s="11">
        <v>16</v>
      </c>
      <c r="J13" s="11">
        <v>19088</v>
      </c>
      <c r="K13" s="11">
        <v>14</v>
      </c>
      <c r="L13" s="11">
        <v>17285</v>
      </c>
      <c r="M13" s="10"/>
      <c r="N13" s="10"/>
      <c r="O13" s="11">
        <v>18</v>
      </c>
      <c r="P13" s="11">
        <v>34187</v>
      </c>
      <c r="Q13" s="11">
        <v>4</v>
      </c>
      <c r="R13" s="11">
        <v>2361</v>
      </c>
      <c r="S13" s="31">
        <f t="shared" si="0"/>
        <v>202</v>
      </c>
      <c r="T13" s="31">
        <f t="shared" si="1"/>
        <v>221106</v>
      </c>
      <c r="U13" s="28">
        <f>M16-S13</f>
        <v>22</v>
      </c>
      <c r="V13" s="28">
        <f>N16-T13</f>
        <v>122934</v>
      </c>
      <c r="W13" s="12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</row>
    <row r="14" spans="1:92" ht="34.5" customHeight="1" x14ac:dyDescent="0.25">
      <c r="A14" s="55"/>
      <c r="B14" s="25" t="s">
        <v>14</v>
      </c>
      <c r="C14" s="11">
        <v>105</v>
      </c>
      <c r="D14" s="11">
        <v>100521</v>
      </c>
      <c r="E14" s="11">
        <v>9</v>
      </c>
      <c r="F14" s="11">
        <v>6001</v>
      </c>
      <c r="G14" s="11">
        <v>23</v>
      </c>
      <c r="H14" s="11">
        <v>20237</v>
      </c>
      <c r="I14" s="11">
        <v>24</v>
      </c>
      <c r="J14" s="11">
        <v>20069</v>
      </c>
      <c r="K14" s="11">
        <v>9</v>
      </c>
      <c r="L14" s="11">
        <v>20600</v>
      </c>
      <c r="M14" s="11">
        <v>9</v>
      </c>
      <c r="N14" s="11">
        <v>10276</v>
      </c>
      <c r="O14" s="10"/>
      <c r="P14" s="10"/>
      <c r="Q14" s="11">
        <v>2</v>
      </c>
      <c r="R14" s="11">
        <v>5114</v>
      </c>
      <c r="S14" s="31">
        <f t="shared" si="0"/>
        <v>181</v>
      </c>
      <c r="T14" s="31">
        <f t="shared" si="1"/>
        <v>182818</v>
      </c>
      <c r="U14" s="28">
        <f>O16-S14</f>
        <v>154</v>
      </c>
      <c r="V14" s="28">
        <f>P16-T14</f>
        <v>486284</v>
      </c>
      <c r="W14" s="12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</row>
    <row r="15" spans="1:92" s="16" customFormat="1" ht="32.25" customHeight="1" thickBot="1" x14ac:dyDescent="0.3">
      <c r="A15" s="57"/>
      <c r="B15" s="13" t="s">
        <v>6</v>
      </c>
      <c r="C15" s="14">
        <v>45</v>
      </c>
      <c r="D15" s="14">
        <v>53494</v>
      </c>
      <c r="E15" s="14">
        <v>1</v>
      </c>
      <c r="F15" s="14">
        <v>2096</v>
      </c>
      <c r="G15" s="14">
        <v>9</v>
      </c>
      <c r="H15" s="14">
        <v>14301</v>
      </c>
      <c r="I15" s="11">
        <v>5</v>
      </c>
      <c r="J15" s="11">
        <v>1594</v>
      </c>
      <c r="K15" s="11">
        <v>3</v>
      </c>
      <c r="L15" s="11">
        <v>2126</v>
      </c>
      <c r="M15" s="11">
        <v>2</v>
      </c>
      <c r="N15" s="11">
        <v>2966</v>
      </c>
      <c r="O15" s="11">
        <v>1</v>
      </c>
      <c r="P15" s="11">
        <v>371</v>
      </c>
      <c r="Q15" s="15"/>
      <c r="R15" s="15"/>
      <c r="S15" s="32">
        <f t="shared" si="0"/>
        <v>66</v>
      </c>
      <c r="T15" s="32">
        <f t="shared" si="1"/>
        <v>76948</v>
      </c>
      <c r="U15" s="29">
        <f>Q16-S15</f>
        <v>-2</v>
      </c>
      <c r="V15" s="29">
        <f>R16-T15</f>
        <v>50070</v>
      </c>
      <c r="W15" s="12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</row>
    <row r="16" spans="1:92" s="17" customFormat="1" ht="16.5" thickTop="1" x14ac:dyDescent="0.25">
      <c r="A16" s="17" t="s">
        <v>0</v>
      </c>
      <c r="C16" s="17">
        <f t="shared" ref="C16:R16" si="2">SUM(C8:C15)</f>
        <v>1552</v>
      </c>
      <c r="D16" s="17">
        <f t="shared" si="2"/>
        <v>2591029</v>
      </c>
      <c r="E16" s="17">
        <f t="shared" si="2"/>
        <v>729</v>
      </c>
      <c r="F16" s="17">
        <f t="shared" si="2"/>
        <v>1810374</v>
      </c>
      <c r="G16" s="17">
        <f t="shared" si="2"/>
        <v>805</v>
      </c>
      <c r="H16" s="17">
        <f t="shared" si="2"/>
        <v>1219084</v>
      </c>
      <c r="I16" s="17">
        <f t="shared" si="2"/>
        <v>423</v>
      </c>
      <c r="J16" s="17">
        <f t="shared" si="2"/>
        <v>756586</v>
      </c>
      <c r="K16" s="17">
        <f t="shared" si="2"/>
        <v>389</v>
      </c>
      <c r="L16" s="17">
        <f t="shared" si="2"/>
        <v>1078880</v>
      </c>
      <c r="M16" s="17">
        <f t="shared" si="2"/>
        <v>224</v>
      </c>
      <c r="N16" s="17">
        <f t="shared" si="2"/>
        <v>344040</v>
      </c>
      <c r="O16" s="17">
        <f t="shared" si="2"/>
        <v>335</v>
      </c>
      <c r="P16" s="17">
        <f t="shared" si="2"/>
        <v>669102</v>
      </c>
      <c r="Q16" s="17">
        <f t="shared" si="2"/>
        <v>64</v>
      </c>
      <c r="R16" s="17">
        <f t="shared" si="2"/>
        <v>127018</v>
      </c>
      <c r="S16" s="17">
        <f t="shared" si="0"/>
        <v>4521</v>
      </c>
      <c r="T16" s="17">
        <f t="shared" si="1"/>
        <v>8596113</v>
      </c>
      <c r="U16" s="18"/>
      <c r="V16" s="18"/>
      <c r="W16" s="19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</row>
    <row r="17" spans="1:22" x14ac:dyDescent="0.25">
      <c r="A17" s="21"/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2"/>
      <c r="V17" s="22"/>
    </row>
    <row r="18" spans="1:22" ht="28.5" customHeight="1" x14ac:dyDescent="0.25">
      <c r="A18" s="56" t="s">
        <v>16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</row>
  </sheetData>
  <mergeCells count="16">
    <mergeCell ref="A18:V18"/>
    <mergeCell ref="M6:N6"/>
    <mergeCell ref="A8:A15"/>
    <mergeCell ref="C6:D6"/>
    <mergeCell ref="E6:F6"/>
    <mergeCell ref="A5:B7"/>
    <mergeCell ref="A1:V1"/>
    <mergeCell ref="A2:V2"/>
    <mergeCell ref="U6:V6"/>
    <mergeCell ref="C5:V5"/>
    <mergeCell ref="S6:T6"/>
    <mergeCell ref="O6:P6"/>
    <mergeCell ref="Q6:R6"/>
    <mergeCell ref="G6:H6"/>
    <mergeCell ref="I6:J6"/>
    <mergeCell ref="K6:L6"/>
  </mergeCells>
  <phoneticPr fontId="0" type="noConversion"/>
  <printOptions horizontalCentered="1" verticalCentered="1"/>
  <pageMargins left="0.15748031496062992" right="0" top="0.55118110236220474" bottom="0.19685039370078741" header="0.11811023622047245" footer="0.11811023622047245"/>
  <pageSetup paperSize="9" scale="65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ППФ - III-то тримесечие 2017 г.</vt:lpstr>
      <vt:lpstr>ППФ - деветчесечие 2017 г.</vt:lpstr>
      <vt:lpstr>ППФ - 2006 г.</vt:lpstr>
      <vt:lpstr>'ППФ - 2006 г.'!Print_Area</vt:lpstr>
      <vt:lpstr>'ППФ - III-то тримесечие 2017 г.'!Print_Area</vt:lpstr>
      <vt:lpstr>'ППФ - деветчесечие 2017 г.'!Print_Area</vt:lpstr>
      <vt:lpstr>'ППФ - 2006 г.'!Print_Titles</vt:lpstr>
      <vt:lpstr>'ППФ - III-то тримесечие 2017 г.'!Print_Titles</vt:lpstr>
      <vt:lpstr>'ППФ - деветчесечие 2017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Kiril Dashev</cp:lastModifiedBy>
  <cp:lastPrinted>2016-11-23T09:06:37Z</cp:lastPrinted>
  <dcterms:created xsi:type="dcterms:W3CDTF">2004-05-22T18:25:26Z</dcterms:created>
  <dcterms:modified xsi:type="dcterms:W3CDTF">2017-11-30T12:43:13Z</dcterms:modified>
</cp:coreProperties>
</file>