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\\FSCNFS01\redirection$\v.lilova\Documents\Valia\Analizi\000\Pol_vazrast\2017-09-30\Rezultati_2017_Q3\"/>
    </mc:Choice>
  </mc:AlternateContent>
  <bookViews>
    <workbookView xWindow="0" yWindow="0" windowWidth="21600" windowHeight="9630" tabRatio="799"/>
  </bookViews>
  <sheets>
    <sheet name="Таблица №1-ПОД " sheetId="24" r:id="rId1"/>
    <sheet name="Таблица №2-ПОД" sheetId="25" r:id="rId2"/>
    <sheet name="Таблица №2.1-ПОД" sheetId="26" r:id="rId3"/>
    <sheet name="Таблица № 2.2-ПОД" sheetId="27" r:id="rId4"/>
    <sheet name="Таблица №2.2.1-ПОД" sheetId="28" r:id="rId5"/>
    <sheet name="Таблица №2.2.2-ПОД" sheetId="29" r:id="rId6"/>
    <sheet name="Таблица №2.2.3-ПОД" sheetId="30" r:id="rId7"/>
    <sheet name="Таблица №1-ОФ" sheetId="11" r:id="rId8"/>
    <sheet name="Таблица №1.1-ОФ" sheetId="12" r:id="rId9"/>
    <sheet name="Таблица№1.2-ОФ" sheetId="13" r:id="rId10"/>
    <sheet name="Таблица №1.2.1-ОФ" sheetId="14" r:id="rId11"/>
    <sheet name="Таблица№1.2.2-ОФ" sheetId="15" r:id="rId12"/>
    <sheet name="Таблица№ 2-ОФ" sheetId="16" r:id="rId13"/>
    <sheet name="Таблица №2.1-ОФ" sheetId="17" r:id="rId14"/>
    <sheet name="Таблица №2.2-ОФ" sheetId="18" r:id="rId15"/>
    <sheet name="Таблица №2.2.1-ОФ " sheetId="19" r:id="rId16"/>
    <sheet name="Графика №1 " sheetId="20" r:id="rId17"/>
    <sheet name="Графика №2" sheetId="21" r:id="rId18"/>
    <sheet name="Графика №3 " sheetId="22" r:id="rId19"/>
    <sheet name="Графика №4" sheetId="23" r:id="rId20"/>
  </sheets>
  <calcPr calcId="162913"/>
</workbook>
</file>

<file path=xl/calcChain.xml><?xml version="1.0" encoding="utf-8"?>
<calcChain xmlns="http://schemas.openxmlformats.org/spreadsheetml/2006/main">
  <c r="C14" i="28" l="1"/>
  <c r="D14" i="28"/>
  <c r="E14" i="28"/>
  <c r="F14" i="28"/>
  <c r="G14" i="28"/>
  <c r="H14" i="28"/>
  <c r="I14" i="28"/>
  <c r="B14" i="28"/>
  <c r="T7" i="24" l="1"/>
  <c r="U7" i="24"/>
  <c r="T8" i="24"/>
  <c r="U8" i="24"/>
  <c r="T9" i="24"/>
  <c r="U9" i="24"/>
  <c r="T10" i="24"/>
  <c r="U10" i="24"/>
  <c r="T11" i="24"/>
  <c r="U11" i="24"/>
  <c r="T12" i="24"/>
  <c r="U12" i="24"/>
  <c r="U6" i="24"/>
  <c r="T6" i="24"/>
  <c r="B3" i="12"/>
  <c r="I4" i="28" l="1"/>
  <c r="H4" i="28"/>
  <c r="G4" i="28"/>
  <c r="F4" i="28"/>
  <c r="E4" i="28"/>
  <c r="D4" i="28"/>
  <c r="C4" i="28"/>
  <c r="B4" i="28"/>
</calcChain>
</file>

<file path=xl/sharedStrings.xml><?xml version="1.0" encoding="utf-8"?>
<sst xmlns="http://schemas.openxmlformats.org/spreadsheetml/2006/main" count="431" uniqueCount="108">
  <si>
    <t>Финансови показатели на пенсионноосигурителните дружества</t>
  </si>
  <si>
    <t>(хил. лв.)</t>
  </si>
  <si>
    <t>Пенсионноосигурително дружество</t>
  </si>
  <si>
    <t xml:space="preserve">ПОК "ДОВЕРИЕ" АД  </t>
  </si>
  <si>
    <t>ПОК "СЪГЛАСИЕ" АД</t>
  </si>
  <si>
    <t xml:space="preserve">ПОК "ДСК-РОДИНА" АД </t>
  </si>
  <si>
    <t xml:space="preserve">ПОД "АЛИАНЦ БЪЛГАРИЯ" АД </t>
  </si>
  <si>
    <t xml:space="preserve">ПОАД "ЦКБ-СИЛА"     </t>
  </si>
  <si>
    <t>ПОД "ТОПЛИНА" АД</t>
  </si>
  <si>
    <t xml:space="preserve">ОБЩО   </t>
  </si>
  <si>
    <t>Общо приходи в т.ч.</t>
  </si>
  <si>
    <t xml:space="preserve">Приходи от такси и удръжки </t>
  </si>
  <si>
    <t xml:space="preserve">Приходи от управление на собствени средства </t>
  </si>
  <si>
    <t xml:space="preserve">Балансови активи на пенсионноосигурителните дружества и на управляваните от тях пенсионни фондове </t>
  </si>
  <si>
    <t>(хил. лв)</t>
  </si>
  <si>
    <t xml:space="preserve">ПОД </t>
  </si>
  <si>
    <t xml:space="preserve">УПФ </t>
  </si>
  <si>
    <t xml:space="preserve">ППФ </t>
  </si>
  <si>
    <t>ДПФ</t>
  </si>
  <si>
    <t xml:space="preserve">Общо за пенсионните фондове </t>
  </si>
  <si>
    <t xml:space="preserve">ПОК "ДОВЕРИЕ" АД </t>
  </si>
  <si>
    <t xml:space="preserve">ПОК "СЪГЛАСИЕ" АД </t>
  </si>
  <si>
    <t>ПОК "ДСК-РОДИНА" АД</t>
  </si>
  <si>
    <t xml:space="preserve">ПОАД "ЦКБ-СИЛА" </t>
  </si>
  <si>
    <t>ПОД  "БЪДЕЩЕ" АД</t>
  </si>
  <si>
    <t>ОБЩО</t>
  </si>
  <si>
    <t>(%)</t>
  </si>
  <si>
    <t>УПФ</t>
  </si>
  <si>
    <t>ППФ</t>
  </si>
  <si>
    <t xml:space="preserve">ОБЩО </t>
  </si>
  <si>
    <t>ОТНОСИТЕЛЕН ДЯЛ ПО ВИДОВЕ ПЕНСИОННИ ФОНДОВЕ</t>
  </si>
  <si>
    <t>Приходи от такси и удръжки на пенсионноосигурителните дружества по видове пенсионни фондове</t>
  </si>
  <si>
    <t xml:space="preserve">ДПФ </t>
  </si>
  <si>
    <t xml:space="preserve">Относително разпределение на приходите от такси и удръжки по пенсионноосигурителни дружества </t>
  </si>
  <si>
    <t xml:space="preserve">ПОК "СЪГЛАСИЕ" АД     </t>
  </si>
  <si>
    <t xml:space="preserve">ПОК "ДСК-РОДИНА" АД    </t>
  </si>
  <si>
    <t xml:space="preserve">ПОАД "ЦКБ-СИЛА"               </t>
  </si>
  <si>
    <t xml:space="preserve">Удръжка от осигурителната вноска </t>
  </si>
  <si>
    <t>Инвестиционна такса</t>
  </si>
  <si>
    <t>Еднократна встъпителна такса</t>
  </si>
  <si>
    <t xml:space="preserve">Общо </t>
  </si>
  <si>
    <t xml:space="preserve">ПОК "СЪГЛАСИЕ" АД  </t>
  </si>
  <si>
    <t xml:space="preserve">ПОК "ДСК-РОДИНА" АД                                      </t>
  </si>
  <si>
    <t xml:space="preserve">ПОАД "ЦКБ-СИЛА"      </t>
  </si>
  <si>
    <t xml:space="preserve">Динамика на броя* на осигурените лица** в управляваните от пенсионноосигурителните дружества фондове за допълнително пенсионно осигуряване                              </t>
  </si>
  <si>
    <t xml:space="preserve">Забележки: </t>
  </si>
  <si>
    <t>** "Осигурено лице" е лице, на чието име и в чиято сметка са внасяни или се внасят осигурителни вноски</t>
  </si>
  <si>
    <t xml:space="preserve">ПОД                                                Година, Месец 
                                             </t>
  </si>
  <si>
    <t>ПОАД "ЦКБ-СИЛА"</t>
  </si>
  <si>
    <t xml:space="preserve">Динамика на нетните активи на управляваните от пенсионноосигурителните дружества фондове за допълнително пенсионно осигуряване                                                                                      </t>
  </si>
  <si>
    <t xml:space="preserve">ПОД                                                Година, Месец 
                                                   </t>
  </si>
  <si>
    <t xml:space="preserve"> ПОАД "ЦКБ-СИЛА" </t>
  </si>
  <si>
    <t xml:space="preserve">ПОД                                                Година, Месец 
                                           </t>
  </si>
  <si>
    <t>ПОД "АЛИАНЦ БЪЛГАРИЯ" АД</t>
  </si>
  <si>
    <t xml:space="preserve">ПОД "АЛИАНЦ БЪЛГАРИЯ" АД  </t>
  </si>
  <si>
    <t>"ПЕНСИОННООСИГУРИТЕЛЕН ИНСТИТУТ" АД</t>
  </si>
  <si>
    <t>ДПФПС</t>
  </si>
  <si>
    <t xml:space="preserve">ДПФПС </t>
  </si>
  <si>
    <t>Общо разходи в т.ч.</t>
  </si>
  <si>
    <t>Разходи за управление на собствени средства</t>
  </si>
  <si>
    <t>Финансов резултат преди данъци</t>
  </si>
  <si>
    <t>Нетен финансов резултат</t>
  </si>
  <si>
    <t xml:space="preserve">ПОД "АЛИАНЦ БЪЛГАРИЯ" АД         </t>
  </si>
  <si>
    <t xml:space="preserve">ПОАД "ЦКБ-СИЛА"                      </t>
  </si>
  <si>
    <t xml:space="preserve">ПОК "ДОВЕРИЕ" АД            </t>
  </si>
  <si>
    <t xml:space="preserve">ПОК "СЪГЛАСИЕ" АД              </t>
  </si>
  <si>
    <t xml:space="preserve">ПОК "ДСК-РОДИНА" АД             </t>
  </si>
  <si>
    <t xml:space="preserve">ПОД  "БЪДЕЩЕ" АД                         </t>
  </si>
  <si>
    <t xml:space="preserve">ПОД "ТОПЛИНА" АД             </t>
  </si>
  <si>
    <t xml:space="preserve">"ПЕНСИОННООСИГУРИТЕЛЕН ИНСТИТУТ" АД                               </t>
  </si>
  <si>
    <t>* Едно лице може да се осигурява и в четирите вида пенсионни фондове</t>
  </si>
  <si>
    <t xml:space="preserve">"ЕН ЕН ПОД" ЕАД </t>
  </si>
  <si>
    <t xml:space="preserve">"ЕН ЕН ПОД" ЕАД            </t>
  </si>
  <si>
    <t>"ЕН ЕН ПОД" ЕАД</t>
  </si>
  <si>
    <t>"ПЕНСИОННО
ОСИГУРИТЕЛЕН ИНСТИТУТ" АД</t>
  </si>
  <si>
    <t>–</t>
  </si>
  <si>
    <t xml:space="preserve">ПОД                                                        ФДПО, Година                                                </t>
  </si>
  <si>
    <t xml:space="preserve">          Пенсионноосигурително дружество,   
ФДПО                                                                                                                                                                                                                                                                                                                               Видове такси и удръжки                                      .                  </t>
  </si>
  <si>
    <t>Еднократна встъпителна такса, такса при промяна на участие и други такси</t>
  </si>
  <si>
    <t xml:space="preserve">                                                       Период 
                                                                 Финансови показатели                        </t>
  </si>
  <si>
    <t xml:space="preserve">                                                                         ФДПО
ПОД                                             </t>
  </si>
  <si>
    <t xml:space="preserve">ПОК         "ДОВЕРИЕ" АД  </t>
  </si>
  <si>
    <t>ПОД          "БЪДЕЩЕ" АД</t>
  </si>
  <si>
    <t>ПОД         "ТОПЛИНА" АД</t>
  </si>
  <si>
    <t xml:space="preserve">ПОД                                                        ФДПО
                                                  </t>
  </si>
  <si>
    <t xml:space="preserve">          Пенсионноосигурително дружество,   
ФДПО                                                                                                                                                                                                                                                                                                                             Видове такси и удръжки                                         .                  </t>
  </si>
  <si>
    <t>-</t>
  </si>
  <si>
    <t xml:space="preserve">                                                                      ФДПО
ПОД                                             </t>
  </si>
  <si>
    <t xml:space="preserve">      ФДПО                                                                ПОД 
                                           </t>
  </si>
  <si>
    <t xml:space="preserve">   ФДПО                                                                      ПОД 
                                           </t>
  </si>
  <si>
    <t xml:space="preserve">                                                                      Година
ПОД</t>
  </si>
  <si>
    <t>30.09.2016</t>
  </si>
  <si>
    <t>30.09.2017</t>
  </si>
  <si>
    <t>девет-месечие 2016</t>
  </si>
  <si>
    <t>девет-месечие 2017</t>
  </si>
  <si>
    <t>Относителен дял на балансовите активи на пенсионните фондове по дружества към 30.09.2017 г.</t>
  </si>
  <si>
    <t>деветмесечие 2016</t>
  </si>
  <si>
    <t>деветмесечие 2017</t>
  </si>
  <si>
    <t>Приходи на ПОД от такси и удръжки (по видове) за деветмесечието на 2017 година</t>
  </si>
  <si>
    <t xml:space="preserve">Година, Месец 
ПОД                                                                                    .                                     </t>
  </si>
  <si>
    <t xml:space="preserve">Пазарен дял на пенсионноосигурителните дружества по броя на осигурените лица в управляваните от тях 
фондове за допълнително пенсионно осигуряване </t>
  </si>
  <si>
    <t xml:space="preserve">Относително разпределение на осигурените лица във фондовете за допълнително пенсионно осигуряване по ПОД към 30.09.2017 г. </t>
  </si>
  <si>
    <t>Брой на новоосигурените лица във фондовете за допълнително пенсионно осигуряване
 за деветмесечието на 2017 година</t>
  </si>
  <si>
    <t>Брой на осигурените лица във фондовете за допълнително пенсионно осигуряване
 по ПОД към 30.09.2017 г.</t>
  </si>
  <si>
    <t xml:space="preserve">Пазарен дял на пенсионноосигурителните дружества по размера на нетните активи 
в управляваните от тях фондове за допълнително пенсионно осигуряване                            </t>
  </si>
  <si>
    <t xml:space="preserve">Нетни активи на управляваните от пенсионноосигурителните дружества фондове за допълнително пенсионно осигуряване към 30.09.2017 г.                    </t>
  </si>
  <si>
    <t xml:space="preserve">Относително разпределение на нетните активи във фондовете за допълнително пенсионно осигуряване към 30.09.2017 г.                                        </t>
  </si>
  <si>
    <t>Структура на приходите на ПОД от такси и удръжки (по видове) за деветмесечието на 2017 година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</si>
</sst>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\ _л_в_-;\-* #,##0.00\ _л_в_-;_-* &quot;-&quot;??\ _л_в_-;_-@_-"/>
    <numFmt numFmtId="165" formatCode="#,##0.000"/>
    <numFmt numFmtId="166" formatCode="0.000%"/>
    <numFmt numFmtId="167" formatCode="0.0000"/>
    <numFmt numFmtId="168" formatCode="#,##0;\-#,##0;&quot;-&quot;"/>
    <numFmt numFmtId="169" formatCode="#,##0;\-#,##0;\-"/>
    <numFmt numFmtId="170" formatCode="0.000"/>
  </numFmts>
  <fonts count="26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sz val="14"/>
      <color indexed="8"/>
      <name val="Times New Roman"/>
      <family val="1"/>
      <charset val="204"/>
    </font>
    <font>
      <sz val="14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HebarU Cyr"/>
      <charset val="204"/>
    </font>
    <font>
      <sz val="12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sz val="10"/>
      <color rgb="FF080000"/>
      <name val="Tahoma"/>
      <family val="2"/>
      <charset val="204"/>
    </font>
    <font>
      <sz val="10"/>
      <color rgb="FF080000"/>
      <name val="Arial"/>
      <family val="2"/>
      <charset val="204"/>
    </font>
    <font>
      <b/>
      <sz val="10"/>
      <color rgb="FF080000"/>
      <name val="Arial"/>
      <family val="2"/>
      <charset val="204"/>
    </font>
    <font>
      <sz val="12"/>
      <color rgb="FF080000"/>
      <name val="Tahoma"/>
      <family val="2"/>
      <charset val="204"/>
    </font>
    <font>
      <b/>
      <sz val="12"/>
      <color rgb="FF080000"/>
      <name val="Arial"/>
      <family val="2"/>
      <charset val="204"/>
    </font>
    <font>
      <sz val="8"/>
      <color rgb="FF080000"/>
      <name val="Arial"/>
      <family val="2"/>
      <charset val="204"/>
    </font>
    <font>
      <sz val="6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/>
      <diagonal style="hair">
        <color indexed="64"/>
      </diagonal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7">
    <xf numFmtId="0" fontId="0" fillId="0" borderId="0"/>
    <xf numFmtId="164" fontId="4" fillId="0" borderId="0" applyFont="0" applyFill="0" applyBorder="0" applyAlignment="0" applyProtection="0"/>
    <xf numFmtId="0" fontId="15" fillId="0" borderId="0"/>
    <xf numFmtId="0" fontId="4" fillId="0" borderId="0"/>
    <xf numFmtId="0" fontId="7" fillId="0" borderId="0"/>
    <xf numFmtId="16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1" fillId="0" borderId="0"/>
  </cellStyleXfs>
  <cellXfs count="221"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64" fontId="8" fillId="0" borderId="1" xfId="1" applyFont="1" applyBorder="1" applyAlignment="1">
      <alignment horizontal="left" wrapText="1"/>
    </xf>
    <xf numFmtId="3" fontId="8" fillId="0" borderId="1" xfId="0" applyNumberFormat="1" applyFont="1" applyFill="1" applyBorder="1"/>
    <xf numFmtId="3" fontId="8" fillId="0" borderId="1" xfId="0" applyNumberFormat="1" applyFont="1" applyFill="1" applyBorder="1" applyAlignment="1">
      <alignment horizontal="right"/>
    </xf>
    <xf numFmtId="164" fontId="8" fillId="0" borderId="1" xfId="1" applyFont="1" applyBorder="1" applyAlignment="1">
      <alignment wrapText="1"/>
    </xf>
    <xf numFmtId="4" fontId="8" fillId="0" borderId="1" xfId="0" applyNumberFormat="1" applyFont="1" applyFill="1" applyBorder="1" applyAlignment="1">
      <alignment horizontal="right"/>
    </xf>
    <xf numFmtId="0" fontId="8" fillId="0" borderId="1" xfId="0" applyFont="1" applyBorder="1" applyAlignment="1">
      <alignment horizontal="left" wrapText="1"/>
    </xf>
    <xf numFmtId="3" fontId="8" fillId="0" borderId="1" xfId="0" applyNumberFormat="1" applyFont="1" applyBorder="1"/>
    <xf numFmtId="3" fontId="0" fillId="0" borderId="0" xfId="0" applyNumberFormat="1"/>
    <xf numFmtId="0" fontId="8" fillId="0" borderId="1" xfId="0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right"/>
    </xf>
    <xf numFmtId="0" fontId="8" fillId="0" borderId="0" xfId="0" applyFont="1" applyBorder="1" applyAlignment="1">
      <alignment horizontal="center"/>
    </xf>
    <xf numFmtId="3" fontId="5" fillId="0" borderId="0" xfId="0" applyNumberFormat="1" applyFont="1" applyBorder="1" applyAlignment="1">
      <alignment horizontal="right"/>
    </xf>
    <xf numFmtId="0" fontId="5" fillId="0" borderId="5" xfId="0" applyFont="1" applyFill="1" applyBorder="1" applyAlignment="1">
      <alignment vertical="center" wrapText="1"/>
    </xf>
    <xf numFmtId="3" fontId="5" fillId="0" borderId="5" xfId="0" applyNumberFormat="1" applyFont="1" applyBorder="1" applyAlignment="1">
      <alignment horizontal="right"/>
    </xf>
    <xf numFmtId="0" fontId="5" fillId="0" borderId="0" xfId="0" applyFont="1" applyFill="1" applyBorder="1" applyAlignment="1">
      <alignment vertical="center" wrapText="1"/>
    </xf>
    <xf numFmtId="3" fontId="8" fillId="0" borderId="0" xfId="0" applyNumberFormat="1" applyFont="1" applyBorder="1" applyAlignment="1">
      <alignment horizontal="right"/>
    </xf>
    <xf numFmtId="0" fontId="8" fillId="0" borderId="0" xfId="0" applyFont="1" applyFill="1" applyBorder="1" applyAlignment="1">
      <alignment vertical="center" wrapText="1"/>
    </xf>
    <xf numFmtId="0" fontId="8" fillId="0" borderId="0" xfId="0" applyFont="1" applyBorder="1" applyAlignment="1">
      <alignment horizontal="left"/>
    </xf>
    <xf numFmtId="0" fontId="8" fillId="0" borderId="0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vertical="center"/>
    </xf>
    <xf numFmtId="164" fontId="8" fillId="0" borderId="1" xfId="1" applyFont="1" applyFill="1" applyBorder="1" applyAlignment="1">
      <alignment horizontal="left"/>
    </xf>
    <xf numFmtId="2" fontId="8" fillId="0" borderId="1" xfId="0" applyNumberFormat="1" applyFont="1" applyFill="1" applyBorder="1" applyAlignment="1">
      <alignment horizontal="right"/>
    </xf>
    <xf numFmtId="0" fontId="8" fillId="0" borderId="0" xfId="0" applyFont="1" applyFill="1" applyBorder="1" applyAlignment="1">
      <alignment horizontal="left"/>
    </xf>
    <xf numFmtId="164" fontId="8" fillId="0" borderId="1" xfId="1" applyFont="1" applyBorder="1" applyAlignment="1">
      <alignment horizontal="center" vertical="center" wrapText="1"/>
    </xf>
    <xf numFmtId="0" fontId="8" fillId="0" borderId="0" xfId="0" applyFont="1"/>
    <xf numFmtId="0" fontId="8" fillId="0" borderId="0" xfId="0" applyFont="1" applyBorder="1"/>
    <xf numFmtId="0" fontId="8" fillId="0" borderId="1" xfId="0" applyFont="1" applyBorder="1" applyAlignment="1">
      <alignment horizontal="center" vertical="center"/>
    </xf>
    <xf numFmtId="164" fontId="8" fillId="0" borderId="1" xfId="1" applyFont="1" applyBorder="1" applyAlignment="1">
      <alignment horizontal="left"/>
    </xf>
    <xf numFmtId="2" fontId="8" fillId="0" borderId="1" xfId="1" applyNumberFormat="1" applyFont="1" applyBorder="1" applyAlignment="1"/>
    <xf numFmtId="2" fontId="8" fillId="0" borderId="0" xfId="0" applyNumberFormat="1" applyFont="1"/>
    <xf numFmtId="0" fontId="10" fillId="0" borderId="0" xfId="0" applyFont="1" applyBorder="1" applyAlignment="1">
      <alignment horizontal="center"/>
    </xf>
    <xf numFmtId="4" fontId="8" fillId="0" borderId="0" xfId="0" applyNumberFormat="1" applyFont="1"/>
    <xf numFmtId="2" fontId="8" fillId="0" borderId="0" xfId="0" applyNumberFormat="1" applyFont="1" applyBorder="1" applyAlignment="1">
      <alignment horizontal="right"/>
    </xf>
    <xf numFmtId="3" fontId="8" fillId="0" borderId="0" xfId="2" applyNumberFormat="1" applyFont="1" applyBorder="1" applyAlignment="1">
      <alignment wrapText="1"/>
    </xf>
    <xf numFmtId="0" fontId="8" fillId="0" borderId="0" xfId="0" applyFont="1" applyBorder="1" applyAlignment="1">
      <alignment horizontal="left" wrapText="1"/>
    </xf>
    <xf numFmtId="164" fontId="8" fillId="0" borderId="1" xfId="1" applyFont="1" applyBorder="1" applyAlignment="1">
      <alignment vertical="center" wrapText="1"/>
    </xf>
    <xf numFmtId="0" fontId="8" fillId="0" borderId="0" xfId="0" applyFont="1" applyBorder="1" applyAlignment="1">
      <alignment horizontal="right"/>
    </xf>
    <xf numFmtId="4" fontId="8" fillId="0" borderId="0" xfId="0" applyNumberFormat="1" applyFont="1" applyBorder="1" applyAlignment="1">
      <alignment vertical="center" wrapText="1"/>
    </xf>
    <xf numFmtId="165" fontId="8" fillId="0" borderId="0" xfId="0" applyNumberFormat="1" applyFont="1" applyBorder="1" applyAlignment="1">
      <alignment vertical="center" wrapText="1"/>
    </xf>
    <xf numFmtId="2" fontId="8" fillId="0" borderId="0" xfId="0" applyNumberFormat="1" applyFont="1" applyBorder="1" applyAlignment="1">
      <alignment horizontal="center"/>
    </xf>
    <xf numFmtId="164" fontId="8" fillId="0" borderId="1" xfId="1" applyFont="1" applyFill="1" applyBorder="1" applyAlignment="1">
      <alignment horizontal="left" wrapText="1"/>
    </xf>
    <xf numFmtId="164" fontId="8" fillId="0" borderId="1" xfId="1" applyFont="1" applyFill="1" applyBorder="1" applyAlignment="1">
      <alignment wrapText="1"/>
    </xf>
    <xf numFmtId="3" fontId="14" fillId="0" borderId="1" xfId="0" applyNumberFormat="1" applyFont="1" applyFill="1" applyBorder="1" applyAlignment="1">
      <alignment horizontal="right" wrapText="1"/>
    </xf>
    <xf numFmtId="164" fontId="8" fillId="0" borderId="0" xfId="1" applyFont="1" applyFill="1" applyBorder="1" applyAlignment="1">
      <alignment horizontal="center" vertical="center" wrapText="1"/>
    </xf>
    <xf numFmtId="164" fontId="8" fillId="0" borderId="1" xfId="1" applyFont="1" applyFill="1" applyBorder="1" applyAlignment="1">
      <alignment horizontal="center" vertical="center" wrapText="1"/>
    </xf>
    <xf numFmtId="3" fontId="14" fillId="0" borderId="1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wrapText="1"/>
    </xf>
    <xf numFmtId="164" fontId="7" fillId="0" borderId="1" xfId="1" applyFont="1" applyFill="1" applyBorder="1" applyAlignment="1">
      <alignment horizontal="left" wrapText="1"/>
    </xf>
    <xf numFmtId="164" fontId="7" fillId="0" borderId="1" xfId="1" applyFont="1" applyBorder="1" applyAlignment="1">
      <alignment horizontal="left" wrapText="1"/>
    </xf>
    <xf numFmtId="0" fontId="7" fillId="0" borderId="1" xfId="0" applyFont="1" applyFill="1" applyBorder="1" applyAlignment="1">
      <alignment wrapText="1"/>
    </xf>
    <xf numFmtId="3" fontId="7" fillId="0" borderId="0" xfId="4" applyNumberFormat="1" applyFont="1" applyFill="1" applyAlignment="1"/>
    <xf numFmtId="0" fontId="7" fillId="0" borderId="0" xfId="4" applyFont="1" applyFill="1" applyAlignment="1"/>
    <xf numFmtId="0" fontId="7" fillId="0" borderId="1" xfId="3" applyFont="1" applyFill="1" applyBorder="1" applyAlignment="1">
      <alignment horizontal="center" vertical="center" wrapText="1"/>
    </xf>
    <xf numFmtId="3" fontId="7" fillId="0" borderId="0" xfId="4" applyNumberFormat="1" applyFont="1" applyFill="1" applyBorder="1" applyAlignment="1">
      <alignment wrapText="1"/>
    </xf>
    <xf numFmtId="0" fontId="7" fillId="0" borderId="0" xfId="4" applyFont="1" applyFill="1" applyBorder="1" applyAlignment="1">
      <alignment wrapText="1"/>
    </xf>
    <xf numFmtId="0" fontId="7" fillId="0" borderId="0" xfId="4" applyFont="1" applyFill="1" applyAlignment="1">
      <alignment wrapText="1"/>
    </xf>
    <xf numFmtId="0" fontId="9" fillId="0" borderId="0" xfId="3" applyFont="1" applyFill="1"/>
    <xf numFmtId="0" fontId="10" fillId="0" borderId="1" xfId="4" applyFont="1" applyFill="1" applyBorder="1" applyAlignment="1"/>
    <xf numFmtId="3" fontId="7" fillId="0" borderId="1" xfId="4" applyNumberFormat="1" applyFont="1" applyFill="1" applyBorder="1" applyAlignment="1"/>
    <xf numFmtId="3" fontId="7" fillId="0" borderId="1" xfId="4" applyNumberFormat="1" applyFont="1" applyFill="1" applyBorder="1" applyAlignment="1">
      <alignment horizontal="right"/>
    </xf>
    <xf numFmtId="1" fontId="5" fillId="0" borderId="0" xfId="4" applyNumberFormat="1" applyFont="1" applyFill="1" applyBorder="1" applyAlignment="1"/>
    <xf numFmtId="0" fontId="5" fillId="0" borderId="0" xfId="4" applyFont="1" applyFill="1" applyBorder="1" applyAlignment="1"/>
    <xf numFmtId="0" fontId="7" fillId="0" borderId="1" xfId="3" applyFont="1" applyFill="1" applyBorder="1" applyAlignment="1">
      <alignment wrapText="1"/>
    </xf>
    <xf numFmtId="0" fontId="7" fillId="0" borderId="1" xfId="4" applyFont="1" applyFill="1" applyBorder="1" applyAlignment="1">
      <alignment wrapText="1"/>
    </xf>
    <xf numFmtId="0" fontId="10" fillId="0" borderId="1" xfId="3" applyFont="1" applyFill="1" applyBorder="1" applyAlignment="1">
      <alignment wrapText="1"/>
    </xf>
    <xf numFmtId="0" fontId="7" fillId="0" borderId="0" xfId="4" applyFont="1" applyFill="1" applyBorder="1" applyAlignment="1"/>
    <xf numFmtId="0" fontId="7" fillId="0" borderId="0" xfId="4" applyFont="1" applyFill="1" applyAlignment="1">
      <alignment horizontal="center"/>
    </xf>
    <xf numFmtId="4" fontId="7" fillId="0" borderId="0" xfId="4" applyNumberFormat="1" applyFont="1" applyFill="1" applyAlignment="1"/>
    <xf numFmtId="0" fontId="4" fillId="0" borderId="0" xfId="3" applyFill="1"/>
    <xf numFmtId="49" fontId="7" fillId="0" borderId="10" xfId="3" applyNumberFormat="1" applyFont="1" applyFill="1" applyBorder="1" applyAlignment="1">
      <alignment horizontal="center" vertical="center" wrapText="1"/>
    </xf>
    <xf numFmtId="164" fontId="7" fillId="0" borderId="1" xfId="5" applyFont="1" applyFill="1" applyBorder="1" applyAlignment="1">
      <alignment horizontal="left" wrapText="1"/>
    </xf>
    <xf numFmtId="3" fontId="7" fillId="0" borderId="1" xfId="3" applyNumberFormat="1" applyFont="1" applyFill="1" applyBorder="1"/>
    <xf numFmtId="3" fontId="18" fillId="0" borderId="1" xfId="3" applyNumberFormat="1" applyFont="1" applyFill="1" applyBorder="1" applyAlignment="1">
      <alignment horizontal="right"/>
    </xf>
    <xf numFmtId="3" fontId="4" fillId="0" borderId="0" xfId="3" applyNumberFormat="1" applyFill="1"/>
    <xf numFmtId="0" fontId="4" fillId="0" borderId="0" xfId="3" applyFill="1" applyBorder="1"/>
    <xf numFmtId="164" fontId="7" fillId="0" borderId="1" xfId="5" applyFont="1" applyFill="1" applyBorder="1" applyAlignment="1">
      <alignment wrapText="1"/>
    </xf>
    <xf numFmtId="3" fontId="7" fillId="0" borderId="1" xfId="3" applyNumberFormat="1" applyFont="1" applyFill="1" applyBorder="1" applyAlignment="1">
      <alignment horizontal="right"/>
    </xf>
    <xf numFmtId="0" fontId="4" fillId="0" borderId="0" xfId="3"/>
    <xf numFmtId="0" fontId="7" fillId="0" borderId="3" xfId="3" applyFont="1" applyBorder="1" applyAlignment="1">
      <alignment horizontal="center" vertical="center" wrapText="1"/>
    </xf>
    <xf numFmtId="0" fontId="7" fillId="0" borderId="2" xfId="3" applyFont="1" applyBorder="1" applyAlignment="1">
      <alignment horizontal="center" vertical="center" wrapText="1"/>
    </xf>
    <xf numFmtId="164" fontId="7" fillId="0" borderId="1" xfId="5" applyFont="1" applyBorder="1" applyAlignment="1">
      <alignment horizontal="left" wrapText="1"/>
    </xf>
    <xf numFmtId="2" fontId="7" fillId="0" borderId="1" xfId="3" applyNumberFormat="1" applyFont="1" applyFill="1" applyBorder="1" applyAlignment="1">
      <alignment horizontal="right"/>
    </xf>
    <xf numFmtId="164" fontId="7" fillId="0" borderId="1" xfId="5" applyFont="1" applyBorder="1" applyAlignment="1">
      <alignment wrapText="1"/>
    </xf>
    <xf numFmtId="0" fontId="7" fillId="0" borderId="4" xfId="3" applyFont="1" applyFill="1" applyBorder="1" applyAlignment="1">
      <alignment horizontal="left" wrapText="1"/>
    </xf>
    <xf numFmtId="0" fontId="7" fillId="0" borderId="1" xfId="3" applyFont="1" applyBorder="1" applyAlignment="1">
      <alignment horizontal="left" wrapText="1"/>
    </xf>
    <xf numFmtId="4" fontId="4" fillId="0" borderId="0" xfId="3" applyNumberFormat="1"/>
    <xf numFmtId="166" fontId="0" fillId="0" borderId="0" xfId="6" applyNumberFormat="1" applyFont="1" applyFill="1"/>
    <xf numFmtId="2" fontId="4" fillId="0" borderId="0" xfId="3" applyNumberFormat="1" applyFill="1"/>
    <xf numFmtId="0" fontId="19" fillId="0" borderId="0" xfId="3" applyNumberFormat="1" applyFont="1" applyAlignment="1">
      <alignment horizontal="right" vertical="center" wrapText="1"/>
    </xf>
    <xf numFmtId="0" fontId="20" fillId="0" borderId="0" xfId="3" applyNumberFormat="1" applyFont="1" applyAlignment="1">
      <alignment horizontal="right" vertical="center" wrapText="1"/>
    </xf>
    <xf numFmtId="0" fontId="19" fillId="0" borderId="0" xfId="3" applyNumberFormat="1" applyFont="1" applyAlignment="1">
      <alignment horizontal="right" wrapText="1"/>
    </xf>
    <xf numFmtId="0" fontId="21" fillId="0" borderId="0" xfId="3" applyNumberFormat="1" applyFont="1" applyAlignment="1">
      <alignment horizontal="right" vertical="center" wrapText="1"/>
    </xf>
    <xf numFmtId="0" fontId="22" fillId="0" borderId="0" xfId="3" applyNumberFormat="1" applyFont="1" applyAlignment="1">
      <alignment horizontal="right" vertical="center" wrapText="1"/>
    </xf>
    <xf numFmtId="0" fontId="22" fillId="0" borderId="0" xfId="3" applyFont="1" applyAlignment="1">
      <alignment horizontal="left" wrapText="1"/>
    </xf>
    <xf numFmtId="0" fontId="21" fillId="0" borderId="0" xfId="7" applyFont="1" applyAlignment="1">
      <alignment horizontal="left" vertical="top" wrapText="1"/>
    </xf>
    <xf numFmtId="0" fontId="23" fillId="0" borderId="0" xfId="7" applyFont="1" applyAlignment="1">
      <alignment horizontal="left" vertical="center" wrapText="1"/>
    </xf>
    <xf numFmtId="0" fontId="22" fillId="0" borderId="0" xfId="7" applyNumberFormat="1" applyFont="1" applyAlignment="1">
      <alignment horizontal="right" vertical="center" wrapText="1"/>
    </xf>
    <xf numFmtId="0" fontId="22" fillId="0" borderId="0" xfId="7" applyFont="1" applyAlignment="1">
      <alignment horizontal="left" wrapText="1"/>
    </xf>
    <xf numFmtId="0" fontId="23" fillId="0" borderId="0" xfId="7" applyFont="1" applyAlignment="1">
      <alignment horizontal="center" vertical="center" wrapText="1"/>
    </xf>
    <xf numFmtId="0" fontId="23" fillId="0" borderId="0" xfId="7" applyNumberFormat="1" applyFont="1" applyAlignment="1">
      <alignment horizontal="right" vertical="center" wrapText="1"/>
    </xf>
    <xf numFmtId="0" fontId="23" fillId="0" borderId="0" xfId="3" applyNumberFormat="1" applyFont="1" applyAlignment="1">
      <alignment horizontal="right" vertical="center" wrapText="1"/>
    </xf>
    <xf numFmtId="0" fontId="7" fillId="0" borderId="10" xfId="4" applyFont="1" applyBorder="1" applyAlignment="1">
      <alignment horizontal="center" vertical="center" wrapText="1"/>
    </xf>
    <xf numFmtId="4" fontId="7" fillId="0" borderId="1" xfId="3" applyNumberFormat="1" applyFont="1" applyFill="1" applyBorder="1" applyAlignment="1">
      <alignment horizontal="right"/>
    </xf>
    <xf numFmtId="167" fontId="4" fillId="0" borderId="0" xfId="3" applyNumberFormat="1" applyFill="1"/>
    <xf numFmtId="2" fontId="4" fillId="0" borderId="0" xfId="6" applyNumberFormat="1" applyFill="1"/>
    <xf numFmtId="0" fontId="6" fillId="0" borderId="0" xfId="4" applyFont="1" applyFill="1" applyAlignment="1"/>
    <xf numFmtId="0" fontId="6" fillId="0" borderId="0" xfId="4" applyFont="1" applyFill="1" applyAlignment="1">
      <alignment wrapText="1"/>
    </xf>
    <xf numFmtId="0" fontId="7" fillId="0" borderId="1" xfId="3" applyFont="1" applyFill="1" applyBorder="1" applyAlignment="1">
      <alignment horizontal="center" wrapText="1"/>
    </xf>
    <xf numFmtId="0" fontId="5" fillId="0" borderId="1" xfId="3" applyFont="1" applyFill="1" applyBorder="1" applyAlignment="1">
      <alignment wrapText="1"/>
    </xf>
    <xf numFmtId="0" fontId="5" fillId="0" borderId="1" xfId="4" applyFont="1" applyFill="1" applyBorder="1" applyAlignment="1"/>
    <xf numFmtId="0" fontId="6" fillId="0" borderId="0" xfId="4" applyFont="1" applyFill="1" applyBorder="1" applyAlignment="1"/>
    <xf numFmtId="3" fontId="6" fillId="0" borderId="0" xfId="4" applyNumberFormat="1" applyFont="1" applyFill="1" applyAlignment="1"/>
    <xf numFmtId="0" fontId="24" fillId="0" borderId="0" xfId="8" applyNumberFormat="1" applyFont="1" applyAlignment="1">
      <alignment horizontal="right" vertical="center" wrapText="1"/>
    </xf>
    <xf numFmtId="3" fontId="14" fillId="0" borderId="1" xfId="3" applyNumberFormat="1" applyFont="1" applyFill="1" applyBorder="1" applyAlignment="1">
      <alignment horizontal="right" wrapText="1"/>
    </xf>
    <xf numFmtId="2" fontId="7" fillId="0" borderId="1" xfId="0" applyNumberFormat="1" applyFont="1" applyFill="1" applyBorder="1" applyAlignment="1">
      <alignment horizontal="right"/>
    </xf>
    <xf numFmtId="164" fontId="7" fillId="0" borderId="6" xfId="1" applyFont="1" applyBorder="1" applyAlignment="1">
      <alignment horizontal="left" vertical="justify" wrapText="1" indent="1"/>
    </xf>
    <xf numFmtId="0" fontId="7" fillId="0" borderId="2" xfId="0" applyFont="1" applyBorder="1" applyAlignment="1">
      <alignment horizontal="center" vertical="center" wrapText="1"/>
    </xf>
    <xf numFmtId="164" fontId="7" fillId="0" borderId="6" xfId="1" applyFont="1" applyBorder="1" applyAlignment="1">
      <alignment horizontal="justify" vertical="center" wrapText="1"/>
    </xf>
    <xf numFmtId="0" fontId="7" fillId="0" borderId="10" xfId="3" applyFont="1" applyFill="1" applyBorder="1" applyAlignment="1">
      <alignment horizontal="center" vertical="center" wrapText="1"/>
    </xf>
    <xf numFmtId="167" fontId="4" fillId="0" borderId="0" xfId="6" applyNumberFormat="1" applyFill="1"/>
    <xf numFmtId="167" fontId="8" fillId="0" borderId="0" xfId="0" applyNumberFormat="1" applyFont="1" applyBorder="1"/>
    <xf numFmtId="167" fontId="8" fillId="0" borderId="0" xfId="0" applyNumberFormat="1" applyFont="1"/>
    <xf numFmtId="4" fontId="7" fillId="2" borderId="1" xfId="3" applyNumberFormat="1" applyFont="1" applyFill="1" applyBorder="1" applyAlignment="1">
      <alignment horizontal="right"/>
    </xf>
    <xf numFmtId="168" fontId="7" fillId="0" borderId="1" xfId="3" applyNumberFormat="1" applyFont="1" applyFill="1" applyBorder="1" applyAlignment="1">
      <alignment horizontal="right"/>
    </xf>
    <xf numFmtId="3" fontId="22" fillId="0" borderId="0" xfId="3" applyNumberFormat="1" applyFont="1" applyAlignment="1">
      <alignment horizontal="right" vertical="center" wrapText="1"/>
    </xf>
    <xf numFmtId="167" fontId="11" fillId="0" borderId="0" xfId="4" applyNumberFormat="1" applyFont="1" applyFill="1" applyAlignment="1"/>
    <xf numFmtId="2" fontId="25" fillId="0" borderId="0" xfId="4" applyNumberFormat="1" applyFont="1" applyFill="1" applyAlignment="1"/>
    <xf numFmtId="4" fontId="4" fillId="0" borderId="0" xfId="4" applyNumberFormat="1" applyFont="1" applyFill="1" applyAlignment="1"/>
    <xf numFmtId="169" fontId="18" fillId="0" borderId="1" xfId="3" applyNumberFormat="1" applyFont="1" applyFill="1" applyBorder="1" applyAlignment="1">
      <alignment horizontal="right"/>
    </xf>
    <xf numFmtId="169" fontId="8" fillId="0" borderId="1" xfId="0" applyNumberFormat="1" applyFont="1" applyFill="1" applyBorder="1" applyAlignment="1">
      <alignment horizontal="right"/>
    </xf>
    <xf numFmtId="164" fontId="7" fillId="0" borderId="1" xfId="1" applyFont="1" applyBorder="1" applyAlignment="1">
      <alignment wrapText="1"/>
    </xf>
    <xf numFmtId="2" fontId="7" fillId="2" borderId="1" xfId="3" applyNumberFormat="1" applyFont="1" applyFill="1" applyBorder="1" applyAlignment="1">
      <alignment horizontal="right"/>
    </xf>
    <xf numFmtId="0" fontId="7" fillId="0" borderId="10" xfId="3" applyFont="1" applyFill="1" applyBorder="1" applyAlignment="1">
      <alignment horizontal="center" vertical="center" wrapText="1"/>
    </xf>
    <xf numFmtId="3" fontId="11" fillId="0" borderId="0" xfId="4" applyNumberFormat="1" applyFont="1" applyFill="1" applyAlignment="1"/>
    <xf numFmtId="170" fontId="11" fillId="0" borderId="0" xfId="4" applyNumberFormat="1" applyFont="1" applyFill="1" applyAlignment="1"/>
    <xf numFmtId="1" fontId="14" fillId="0" borderId="1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0" fontId="5" fillId="0" borderId="0" xfId="3" applyFont="1" applyFill="1" applyAlignment="1">
      <alignment horizontal="center" wrapText="1"/>
    </xf>
    <xf numFmtId="0" fontId="7" fillId="0" borderId="9" xfId="3" applyFont="1" applyFill="1" applyBorder="1" applyAlignment="1">
      <alignment horizontal="right" wrapText="1"/>
    </xf>
    <xf numFmtId="0" fontId="9" fillId="0" borderId="9" xfId="3" applyFont="1" applyFill="1" applyBorder="1" applyAlignment="1">
      <alignment horizontal="right" wrapText="1"/>
    </xf>
    <xf numFmtId="0" fontId="7" fillId="0" borderId="1" xfId="3" applyFont="1" applyFill="1" applyBorder="1" applyAlignment="1">
      <alignment horizontal="center" vertical="center" wrapText="1"/>
    </xf>
    <xf numFmtId="0" fontId="7" fillId="0" borderId="1" xfId="4" applyFont="1" applyFill="1" applyBorder="1" applyAlignment="1">
      <alignment horizontal="center" vertical="center" wrapText="1"/>
    </xf>
    <xf numFmtId="0" fontId="7" fillId="0" borderId="4" xfId="3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0" fontId="17" fillId="0" borderId="4" xfId="3" applyFont="1" applyFill="1" applyBorder="1" applyAlignment="1">
      <alignment horizontal="center" vertical="center" wrapText="1"/>
    </xf>
    <xf numFmtId="0" fontId="17" fillId="0" borderId="2" xfId="3" applyFont="1" applyFill="1" applyBorder="1" applyAlignment="1">
      <alignment horizontal="center" vertical="center" wrapText="1"/>
    </xf>
    <xf numFmtId="0" fontId="7" fillId="0" borderId="10" xfId="3" applyFont="1" applyFill="1" applyBorder="1" applyAlignment="1">
      <alignment horizontal="center" vertical="center" wrapText="1"/>
    </xf>
    <xf numFmtId="0" fontId="7" fillId="0" borderId="11" xfId="3" applyFont="1" applyFill="1" applyBorder="1" applyAlignment="1">
      <alignment horizontal="center" vertical="center" wrapText="1"/>
    </xf>
    <xf numFmtId="0" fontId="7" fillId="0" borderId="3" xfId="3" applyFont="1" applyFill="1" applyBorder="1" applyAlignment="1">
      <alignment horizontal="left" vertical="distributed" wrapText="1"/>
    </xf>
    <xf numFmtId="0" fontId="7" fillId="0" borderId="12" xfId="3" applyFont="1" applyFill="1" applyBorder="1" applyAlignment="1">
      <alignment horizontal="left" vertical="distributed" wrapText="1"/>
    </xf>
    <xf numFmtId="164" fontId="12" fillId="0" borderId="0" xfId="5" applyFont="1" applyFill="1" applyBorder="1" applyAlignment="1">
      <alignment horizontal="center" vertical="center" wrapText="1"/>
    </xf>
    <xf numFmtId="0" fontId="12" fillId="0" borderId="0" xfId="3" applyFont="1" applyFill="1" applyBorder="1" applyAlignment="1">
      <alignment horizontal="center" vertical="center" wrapText="1"/>
    </xf>
    <xf numFmtId="0" fontId="4" fillId="0" borderId="0" xfId="3" applyFill="1" applyAlignment="1">
      <alignment horizontal="center" vertical="center" wrapText="1"/>
    </xf>
    <xf numFmtId="0" fontId="4" fillId="0" borderId="9" xfId="3" applyFill="1" applyBorder="1" applyAlignment="1">
      <alignment wrapText="1"/>
    </xf>
    <xf numFmtId="0" fontId="7" fillId="0" borderId="13" xfId="3" applyFont="1" applyFill="1" applyBorder="1" applyAlignment="1">
      <alignment horizontal="left" vertical="distributed" wrapText="1"/>
    </xf>
    <xf numFmtId="164" fontId="12" fillId="2" borderId="0" xfId="5" applyFont="1" applyFill="1" applyBorder="1" applyAlignment="1">
      <alignment horizontal="center" vertical="center" wrapText="1"/>
    </xf>
    <xf numFmtId="0" fontId="12" fillId="2" borderId="0" xfId="3" applyFont="1" applyFill="1" applyBorder="1" applyAlignment="1">
      <alignment horizontal="center" vertical="center" wrapText="1"/>
    </xf>
    <xf numFmtId="0" fontId="4" fillId="2" borderId="0" xfId="3" applyFill="1" applyAlignment="1">
      <alignment horizontal="center" vertical="center" wrapText="1"/>
    </xf>
    <xf numFmtId="0" fontId="13" fillId="2" borderId="0" xfId="3" applyFont="1" applyFill="1" applyAlignment="1">
      <alignment horizontal="center" vertical="center" wrapText="1"/>
    </xf>
    <xf numFmtId="164" fontId="7" fillId="0" borderId="9" xfId="5" applyFont="1" applyBorder="1" applyAlignment="1">
      <alignment horizontal="right" vertical="center" wrapText="1"/>
    </xf>
    <xf numFmtId="0" fontId="4" fillId="0" borderId="9" xfId="3" applyBorder="1" applyAlignment="1">
      <alignment horizontal="right" wrapText="1"/>
    </xf>
    <xf numFmtId="0" fontId="7" fillId="0" borderId="3" xfId="3" applyFont="1" applyFill="1" applyBorder="1" applyAlignment="1">
      <alignment horizontal="center" vertical="center" wrapText="1"/>
    </xf>
    <xf numFmtId="0" fontId="7" fillId="0" borderId="13" xfId="3" applyFont="1" applyFill="1" applyBorder="1" applyAlignment="1">
      <alignment horizontal="center" vertical="center" wrapText="1"/>
    </xf>
    <xf numFmtId="0" fontId="7" fillId="0" borderId="12" xfId="3" applyFont="1" applyFill="1" applyBorder="1" applyAlignment="1">
      <alignment horizontal="center" vertical="center" wrapText="1"/>
    </xf>
    <xf numFmtId="0" fontId="7" fillId="0" borderId="8" xfId="3" applyFont="1" applyFill="1" applyBorder="1" applyAlignment="1">
      <alignment horizontal="center" vertical="center" wrapText="1"/>
    </xf>
    <xf numFmtId="0" fontId="7" fillId="0" borderId="3" xfId="3" applyFont="1" applyFill="1" applyBorder="1" applyAlignment="1">
      <alignment horizontal="right" vertical="justify" wrapText="1"/>
    </xf>
    <xf numFmtId="0" fontId="4" fillId="0" borderId="12" xfId="3" applyFill="1" applyBorder="1" applyAlignment="1">
      <alignment horizontal="right" vertical="justify" wrapText="1"/>
    </xf>
    <xf numFmtId="0" fontId="4" fillId="0" borderId="8" xfId="3" applyFill="1" applyBorder="1"/>
    <xf numFmtId="0" fontId="4" fillId="0" borderId="2" xfId="3" applyFill="1" applyBorder="1"/>
    <xf numFmtId="0" fontId="4" fillId="0" borderId="8" xfId="3" applyFill="1" applyBorder="1" applyAlignment="1">
      <alignment horizontal="center" vertical="center" wrapText="1"/>
    </xf>
    <xf numFmtId="0" fontId="4" fillId="0" borderId="8" xfId="3" applyFill="1" applyBorder="1" applyAlignment="1">
      <alignment vertical="center" wrapText="1"/>
    </xf>
    <xf numFmtId="0" fontId="4" fillId="0" borderId="8" xfId="3" applyFill="1" applyBorder="1" applyAlignment="1">
      <alignment wrapText="1"/>
    </xf>
    <xf numFmtId="0" fontId="4" fillId="0" borderId="2" xfId="3" applyFill="1" applyBorder="1" applyAlignment="1">
      <alignment vertical="center" wrapText="1"/>
    </xf>
    <xf numFmtId="0" fontId="7" fillId="0" borderId="0" xfId="3" applyFont="1" applyFill="1" applyBorder="1" applyAlignment="1">
      <alignment horizontal="right" wrapText="1"/>
    </xf>
    <xf numFmtId="0" fontId="4" fillId="0" borderId="1" xfId="3" applyFill="1" applyBorder="1" applyAlignment="1">
      <alignment horizontal="center" vertical="center" wrapText="1"/>
    </xf>
    <xf numFmtId="0" fontId="4" fillId="0" borderId="1" xfId="3" applyFill="1" applyBorder="1" applyAlignment="1">
      <alignment vertical="center" wrapText="1"/>
    </xf>
    <xf numFmtId="164" fontId="5" fillId="2" borderId="0" xfId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wrapText="1"/>
    </xf>
    <xf numFmtId="0" fontId="16" fillId="0" borderId="0" xfId="0" applyFont="1" applyBorder="1" applyAlignment="1">
      <alignment horizontal="left"/>
    </xf>
    <xf numFmtId="0" fontId="16" fillId="0" borderId="0" xfId="0" applyFont="1" applyAlignment="1">
      <alignment horizontal="left"/>
    </xf>
    <xf numFmtId="0" fontId="7" fillId="0" borderId="3" xfId="0" applyFont="1" applyFill="1" applyBorder="1" applyAlignment="1">
      <alignment horizontal="right" vertical="distributed" wrapText="1"/>
    </xf>
    <xf numFmtId="0" fontId="8" fillId="0" borderId="12" xfId="0" applyFont="1" applyFill="1" applyBorder="1" applyAlignment="1">
      <alignment horizontal="right" vertical="distributed"/>
    </xf>
    <xf numFmtId="1" fontId="14" fillId="0" borderId="4" xfId="0" applyNumberFormat="1" applyFont="1" applyFill="1" applyBorder="1" applyAlignment="1">
      <alignment horizontal="center" vertical="center" wrapText="1"/>
    </xf>
    <xf numFmtId="1" fontId="14" fillId="0" borderId="8" xfId="0" applyNumberFormat="1" applyFont="1" applyFill="1" applyBorder="1" applyAlignment="1">
      <alignment horizontal="center" vertical="center" wrapText="1"/>
    </xf>
    <xf numFmtId="1" fontId="14" fillId="0" borderId="2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2" fontId="8" fillId="0" borderId="9" xfId="0" applyNumberFormat="1" applyFont="1" applyFill="1" applyBorder="1" applyAlignment="1">
      <alignment horizontal="right" wrapText="1" shrinkToFit="1"/>
    </xf>
    <xf numFmtId="10" fontId="5" fillId="0" borderId="0" xfId="1" applyNumberFormat="1" applyFont="1" applyFill="1" applyBorder="1" applyAlignment="1">
      <alignment horizontal="center" vertical="center" wrapText="1"/>
    </xf>
    <xf numFmtId="164" fontId="12" fillId="0" borderId="9" xfId="1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0" fillId="0" borderId="9" xfId="0" applyFill="1" applyBorder="1" applyAlignment="1"/>
    <xf numFmtId="0" fontId="8" fillId="0" borderId="9" xfId="0" applyFont="1" applyBorder="1" applyAlignment="1">
      <alignment horizontal="right" wrapText="1"/>
    </xf>
    <xf numFmtId="0" fontId="0" fillId="0" borderId="9" xfId="0" applyBorder="1" applyAlignment="1">
      <alignment wrapText="1"/>
    </xf>
    <xf numFmtId="0" fontId="0" fillId="0" borderId="9" xfId="0" applyBorder="1" applyAlignment="1"/>
    <xf numFmtId="164" fontId="5" fillId="0" borderId="14" xfId="1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0" fillId="0" borderId="7" xfId="0" applyFill="1" applyBorder="1" applyAlignment="1"/>
    <xf numFmtId="0" fontId="8" fillId="0" borderId="3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3" fontId="8" fillId="0" borderId="9" xfId="0" applyNumberFormat="1" applyFont="1" applyBorder="1" applyAlignment="1">
      <alignment horizontal="right" wrapText="1"/>
    </xf>
    <xf numFmtId="3" fontId="5" fillId="0" borderId="0" xfId="1" applyNumberFormat="1" applyFont="1" applyFill="1" applyBorder="1" applyAlignment="1">
      <alignment horizontal="center" vertical="center" wrapText="1"/>
    </xf>
    <xf numFmtId="164" fontId="5" fillId="0" borderId="0" xfId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/>
    <xf numFmtId="3" fontId="8" fillId="0" borderId="0" xfId="0" applyNumberFormat="1" applyFont="1" applyBorder="1" applyAlignment="1">
      <alignment horizontal="right" wrapText="1"/>
    </xf>
    <xf numFmtId="0" fontId="0" fillId="0" borderId="0" xfId="0" applyBorder="1" applyAlignment="1">
      <alignment wrapText="1"/>
    </xf>
    <xf numFmtId="0" fontId="0" fillId="0" borderId="0" xfId="0" applyBorder="1" applyAlignment="1"/>
    <xf numFmtId="0" fontId="5" fillId="0" borderId="0" xfId="0" applyFont="1" applyFill="1" applyBorder="1" applyAlignment="1">
      <alignment horizontal="center" wrapText="1"/>
    </xf>
    <xf numFmtId="0" fontId="0" fillId="0" borderId="0" xfId="0" applyFill="1" applyBorder="1" applyAlignment="1">
      <alignment horizontal="center"/>
    </xf>
    <xf numFmtId="0" fontId="8" fillId="0" borderId="0" xfId="0" applyFont="1" applyBorder="1" applyAlignment="1">
      <alignment horizontal="right" wrapText="1"/>
    </xf>
  </cellXfs>
  <cellStyles count="17">
    <cellStyle name="Comma_УПФ0603" xfId="1"/>
    <cellStyle name="Comma_УПФ0603 2" xfId="5"/>
    <cellStyle name="Normal" xfId="0" builtinId="0"/>
    <cellStyle name="Normal 2" xfId="9"/>
    <cellStyle name="Normal 2 2" xfId="3"/>
    <cellStyle name="Normal 2 2 2" xfId="10"/>
    <cellStyle name="Normal 3" xfId="11"/>
    <cellStyle name="Normal 4" xfId="12"/>
    <cellStyle name="Normal 5" xfId="7"/>
    <cellStyle name="Normal 6" xfId="13"/>
    <cellStyle name="Normal 7" xfId="15"/>
    <cellStyle name="Normal 79" xfId="8"/>
    <cellStyle name="Normal 8" xfId="14"/>
    <cellStyle name="Normal 9" xfId="16"/>
    <cellStyle name="Normal_Graph_1_3 2" xfId="4"/>
    <cellStyle name="Normal_Таблица №2-ОФ" xfId="2"/>
    <cellStyle name="Percent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2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hartsheet" Target="chartsheets/sheet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hartsheet" Target="chartsheets/sheet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Пазарен дял на пенсионноосигурителните дружества по броя на осигурените лица в управляваните от тях пенсионни фондове към 3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0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.0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9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.2017 г.</a:t>
            </a:r>
          </a:p>
        </c:rich>
      </c:tx>
      <c:layout>
        <c:manualLayout>
          <c:xMode val="edge"/>
          <c:yMode val="edge"/>
          <c:x val="0.11363636363636358"/>
          <c:y val="2.0202020202020211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7892561983471403"/>
          <c:y val="0.41919191919191917"/>
          <c:w val="0.44214876033057882"/>
          <c:h val="0.28619528619528617"/>
        </c:manualLayout>
      </c:layout>
      <c:pie3DChart>
        <c:varyColors val="1"/>
        <c:ser>
          <c:idx val="0"/>
          <c:order val="0"/>
          <c:explosion val="21"/>
          <c:dLbls>
            <c:dLbl>
              <c:idx val="0"/>
              <c:layout>
                <c:manualLayout>
                  <c:x val="-4.4070578134254957E-5"/>
                  <c:y val="-1.501294691104788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070-46CD-BD13-2E5878A90644}"/>
                </c:ext>
              </c:extLst>
            </c:dLbl>
            <c:dLbl>
              <c:idx val="1"/>
              <c:layout>
                <c:manualLayout>
                  <c:x val="1.6520574391011279E-2"/>
                  <c:y val="4.209054676246276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E16-43B9-A40F-5A2FD4034905}"/>
                </c:ext>
              </c:extLst>
            </c:dLbl>
            <c:dLbl>
              <c:idx val="2"/>
              <c:layout>
                <c:manualLayout>
                  <c:x val="-8.1543730070931159E-2"/>
                  <c:y val="5.341127813568758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E16-43B9-A40F-5A2FD4034905}"/>
                </c:ext>
              </c:extLst>
            </c:dLbl>
            <c:dLbl>
              <c:idx val="3"/>
              <c:layout>
                <c:manualLayout>
                  <c:x val="-1.4974512483460229E-2"/>
                  <c:y val="2.707070707070723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9E16-43B9-A40F-5A2FD4034905}"/>
                </c:ext>
              </c:extLst>
            </c:dLbl>
            <c:dLbl>
              <c:idx val="4"/>
              <c:layout>
                <c:manualLayout>
                  <c:x val="-4.6480716253443924E-2"/>
                  <c:y val="-8.1108548300150285E-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9E16-43B9-A40F-5A2FD4034905}"/>
                </c:ext>
              </c:extLst>
            </c:dLbl>
            <c:dLbl>
              <c:idx val="5"/>
              <c:layout>
                <c:manualLayout>
                  <c:x val="-2.7030704323116692E-2"/>
                  <c:y val="-2.983271030515129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9E16-43B9-A40F-5A2FD4034905}"/>
                </c:ext>
              </c:extLst>
            </c:dLbl>
            <c:dLbl>
              <c:idx val="6"/>
              <c:layout>
                <c:manualLayout>
                  <c:x val="-3.7476518947528292E-2"/>
                  <c:y val="-5.584347411119082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9E16-43B9-A40F-5A2FD4034905}"/>
                </c:ext>
              </c:extLst>
            </c:dLbl>
            <c:dLbl>
              <c:idx val="7"/>
              <c:layout>
                <c:manualLayout>
                  <c:x val="4.6482180429925834E-3"/>
                  <c:y val="-0.1133928965949954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9E16-43B9-A40F-5A2FD4034905}"/>
                </c:ext>
              </c:extLst>
            </c:dLbl>
            <c:dLbl>
              <c:idx val="8"/>
              <c:layout>
                <c:manualLayout>
                  <c:x val="2.4772609945495943E-2"/>
                  <c:y val="-4.1360771080085575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9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9E16-43B9-A40F-5A2FD4034905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>
                    <a:latin typeface="Times New Roman" pitchFamily="18" charset="0"/>
                    <a:cs typeface="Times New Roman" pitchFamily="18" charset="0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№1.1-ОФ'!$A$5:$A$13</c:f>
              <c:strCache>
                <c:ptCount val="9"/>
                <c:pt idx="0">
                  <c:v>ПОК "ДОВЕРИЕ" АД            </c:v>
                </c:pt>
                <c:pt idx="1">
                  <c:v>ПОК "СЪГЛАСИЕ" АД              </c:v>
                </c:pt>
                <c:pt idx="2">
                  <c:v>ПОК "ДСК-РОДИНА" АД             </c:v>
                </c:pt>
                <c:pt idx="3">
                  <c:v>ПОД "АЛИАНЦ БЪЛГАРИЯ" АД         </c:v>
                </c:pt>
                <c:pt idx="4">
                  <c:v>"ЕН ЕН ПОД" ЕАД            </c:v>
                </c:pt>
                <c:pt idx="5">
                  <c:v>ПОАД "ЦКБ-СИЛА"                      </c:v>
                </c:pt>
                <c:pt idx="6">
                  <c:v>ПОД  "БЪДЕЩЕ" АД                         </c:v>
                </c:pt>
                <c:pt idx="7">
                  <c:v>ПОД "ТОПЛИНА" АД             </c:v>
                </c:pt>
                <c:pt idx="8">
                  <c:v>"ПЕНСИОННООСИГУРИТЕЛЕН ИНСТИТУТ" АД                               </c:v>
                </c:pt>
              </c:strCache>
            </c:strRef>
          </c:cat>
          <c:val>
            <c:numRef>
              <c:f>'Таблица №1.1-ОФ'!$K$5:$K$13</c:f>
              <c:numCache>
                <c:formatCode>0.00</c:formatCode>
                <c:ptCount val="9"/>
                <c:pt idx="0">
                  <c:v>26.48</c:v>
                </c:pt>
                <c:pt idx="1">
                  <c:v>11.14</c:v>
                </c:pt>
                <c:pt idx="2">
                  <c:v>14.29</c:v>
                </c:pt>
                <c:pt idx="3">
                  <c:v>22.12</c:v>
                </c:pt>
                <c:pt idx="4">
                  <c:v>8.32</c:v>
                </c:pt>
                <c:pt idx="5">
                  <c:v>9.23</c:v>
                </c:pt>
                <c:pt idx="6">
                  <c:v>4.4000000000000004</c:v>
                </c:pt>
                <c:pt idx="7">
                  <c:v>2.1800000000000002</c:v>
                </c:pt>
                <c:pt idx="8">
                  <c:v>1.84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E16-43B9-A40F-5A2FD4034905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eparator> </c:separator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Пазарен дял на пенсионноосигурителните дружества по размер на нетните активи на управляваните от тях пенсионни фондове към 3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0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.0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9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.2017 г.</a:t>
            </a:r>
          </a:p>
        </c:rich>
      </c:tx>
      <c:layout>
        <c:manualLayout>
          <c:xMode val="edge"/>
          <c:yMode val="edge"/>
          <c:x val="0.10754912099276111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7921406411582428"/>
          <c:y val="0.41864406779661262"/>
          <c:w val="0.44157187176835588"/>
          <c:h val="0.28813559322033899"/>
        </c:manualLayout>
      </c:layout>
      <c:pie3DChart>
        <c:varyColors val="1"/>
        <c:ser>
          <c:idx val="0"/>
          <c:order val="0"/>
          <c:explosion val="20"/>
          <c:dLbls>
            <c:dLbl>
              <c:idx val="0"/>
              <c:layout>
                <c:manualLayout>
                  <c:x val="6.2263189179946124E-2"/>
                  <c:y val="8.4167445171051854E-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8E5-40F6-9F17-F201F80D2B76}"/>
                </c:ext>
              </c:extLst>
            </c:dLbl>
            <c:dLbl>
              <c:idx val="1"/>
              <c:layout>
                <c:manualLayout>
                  <c:x val="5.4697402741927441E-4"/>
                  <c:y val="4.762827527914941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C8E5-40F6-9F17-F201F80D2B76}"/>
                </c:ext>
              </c:extLst>
            </c:dLbl>
            <c:dLbl>
              <c:idx val="2"/>
              <c:layout>
                <c:manualLayout>
                  <c:x val="-8.890325627600569E-2"/>
                  <c:y val="7.75045153254148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8E5-40F6-9F17-F201F80D2B76}"/>
                </c:ext>
              </c:extLst>
            </c:dLbl>
            <c:dLbl>
              <c:idx val="3"/>
              <c:layout>
                <c:manualLayout>
                  <c:x val="8.5600796209610829E-3"/>
                  <c:y val="7.344594574319751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C8E5-40F6-9F17-F201F80D2B76}"/>
                </c:ext>
              </c:extLst>
            </c:dLbl>
            <c:dLbl>
              <c:idx val="4"/>
              <c:layout>
                <c:manualLayout>
                  <c:x val="-3.9883287598357492E-2"/>
                  <c:y val="-5.937986565238659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C8E5-40F6-9F17-F201F80D2B76}"/>
                </c:ext>
              </c:extLst>
            </c:dLbl>
            <c:dLbl>
              <c:idx val="5"/>
              <c:layout>
                <c:manualLayout>
                  <c:x val="-7.1037898959631751E-2"/>
                  <c:y val="-4.184848080430643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C8E5-40F6-9F17-F201F80D2B76}"/>
                </c:ext>
              </c:extLst>
            </c:dLbl>
            <c:dLbl>
              <c:idx val="6"/>
              <c:layout>
                <c:manualLayout>
                  <c:x val="-5.5713832048140427E-2"/>
                  <c:y val="-7.983629164998526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C8E5-40F6-9F17-F201F80D2B76}"/>
                </c:ext>
              </c:extLst>
            </c:dLbl>
            <c:dLbl>
              <c:idx val="7"/>
              <c:layout>
                <c:manualLayout>
                  <c:x val="8.4668061787004315E-3"/>
                  <c:y val="-8.831086792117104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C8E5-40F6-9F17-F201F80D2B76}"/>
                </c:ext>
              </c:extLst>
            </c:dLbl>
            <c:dLbl>
              <c:idx val="8"/>
              <c:layout>
                <c:manualLayout>
                  <c:x val="0.11641416074283364"/>
                  <c:y val="-8.1275857466969227E-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C8E5-40F6-9F17-F201F80D2B76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№2.1-ОФ'!$A$5:$A$13</c:f>
              <c:strCache>
                <c:ptCount val="9"/>
                <c:pt idx="0">
                  <c:v>ПОК "ДОВЕРИЕ" АД </c:v>
                </c:pt>
                <c:pt idx="1">
                  <c:v>ПОК "СЪГЛАСИЕ" АД </c:v>
                </c:pt>
                <c:pt idx="2">
                  <c:v>ПОК "ДСК-РОДИНА" АД </c:v>
                </c:pt>
                <c:pt idx="3">
                  <c:v>ПОД "АЛИАНЦ БЪЛГАРИЯ" АД</c:v>
                </c:pt>
                <c:pt idx="4">
                  <c:v>"ЕН ЕН ПОД" ЕАД </c:v>
                </c:pt>
                <c:pt idx="5">
                  <c:v>ПОАД "ЦКБ-СИЛА" </c:v>
                </c:pt>
                <c:pt idx="6">
                  <c:v>ПОД  "БЪДЕЩЕ" АД</c:v>
                </c:pt>
                <c:pt idx="7">
                  <c:v>ПОД "ТОПЛИНА" АД</c:v>
                </c:pt>
                <c:pt idx="8">
                  <c:v>"ПЕНСИОННООСИГУРИТЕЛЕН ИНСТИТУТ" АД</c:v>
                </c:pt>
              </c:strCache>
            </c:strRef>
          </c:cat>
          <c:val>
            <c:numRef>
              <c:f>'Таблица №2.1-ОФ'!$K$5:$K$13</c:f>
              <c:numCache>
                <c:formatCode>0.00</c:formatCode>
                <c:ptCount val="9"/>
                <c:pt idx="0">
                  <c:v>25.6</c:v>
                </c:pt>
                <c:pt idx="1">
                  <c:v>11.44</c:v>
                </c:pt>
                <c:pt idx="2">
                  <c:v>15</c:v>
                </c:pt>
                <c:pt idx="3">
                  <c:v>23.36</c:v>
                </c:pt>
                <c:pt idx="4">
                  <c:v>10.45</c:v>
                </c:pt>
                <c:pt idx="5">
                  <c:v>9.4600000000000009</c:v>
                </c:pt>
                <c:pt idx="6">
                  <c:v>2.08</c:v>
                </c:pt>
                <c:pt idx="7">
                  <c:v>1.41</c:v>
                </c:pt>
                <c:pt idx="8">
                  <c:v>1.2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8E5-40F6-9F17-F201F80D2B76}"/>
            </c:ext>
          </c:extLst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Относително разпределение на броя на осигурените лица по видове фондове за допълнително пенсионно осигуряване към 3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0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.0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9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.2017 г. </a:t>
            </a:r>
          </a:p>
        </c:rich>
      </c:tx>
      <c:layout>
        <c:manualLayout>
          <c:xMode val="edge"/>
          <c:yMode val="edge"/>
          <c:x val="0.10341261633919338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8614270941054809"/>
          <c:y val="0.27796610169491848"/>
          <c:w val="0.62771458117890377"/>
          <c:h val="0.56949152542372883"/>
        </c:manualLayout>
      </c:layout>
      <c:pie3DChart>
        <c:varyColors val="1"/>
        <c:ser>
          <c:idx val="0"/>
          <c:order val="0"/>
          <c:explosion val="19"/>
          <c:dLbls>
            <c:dLbl>
              <c:idx val="0"/>
              <c:layout>
                <c:manualLayout>
                  <c:x val="2.1967662522019607E-2"/>
                  <c:y val="2.270492459628988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A4DD-4956-B1CE-58FB212A895A}"/>
                </c:ext>
              </c:extLst>
            </c:dLbl>
            <c:dLbl>
              <c:idx val="1"/>
              <c:layout>
                <c:manualLayout>
                  <c:x val="-1.851264972436872E-2"/>
                  <c:y val="-5.21366608834920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4DD-4956-B1CE-58FB212A895A}"/>
                </c:ext>
              </c:extLst>
            </c:dLbl>
            <c:dLbl>
              <c:idx val="2"/>
              <c:layout>
                <c:manualLayout>
                  <c:x val="-1.6739406830798283E-2"/>
                  <c:y val="-3.256386011133212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A4DD-4956-B1CE-58FB212A895A}"/>
                </c:ext>
              </c:extLst>
            </c:dLbl>
            <c:dLbl>
              <c:idx val="3"/>
              <c:layout>
                <c:manualLayout>
                  <c:x val="1.1891826304707609E-2"/>
                  <c:y val="-3.754286332576162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A4DD-4956-B1CE-58FB212A895A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№1.2.1-ОФ'!$B$3:$E$3</c:f>
              <c:strCache>
                <c:ptCount val="4"/>
                <c:pt idx="0">
                  <c:v>УПФ</c:v>
                </c:pt>
                <c:pt idx="1">
                  <c:v>ППФ</c:v>
                </c:pt>
                <c:pt idx="2">
                  <c:v>ДПФ</c:v>
                </c:pt>
                <c:pt idx="3">
                  <c:v>ДПФПС</c:v>
                </c:pt>
              </c:strCache>
            </c:strRef>
          </c:cat>
          <c:val>
            <c:numRef>
              <c:f>'Таблица №1.2.1-ОФ'!$B$14:$E$14</c:f>
              <c:numCache>
                <c:formatCode>0.00</c:formatCode>
                <c:ptCount val="4"/>
                <c:pt idx="0">
                  <c:v>79.94</c:v>
                </c:pt>
                <c:pt idx="1">
                  <c:v>6.47</c:v>
                </c:pt>
                <c:pt idx="2">
                  <c:v>13.42</c:v>
                </c:pt>
                <c:pt idx="3">
                  <c:v>0.17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4DD-4956-B1CE-58FB212A895A}"/>
            </c:ext>
          </c:extLst>
        </c:ser>
        <c:dLbls>
          <c:showLegendKey val="0"/>
          <c:showVal val="1"/>
          <c:showCatName val="0"/>
          <c:showSerName val="1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Относително разпределение на нетните активи по видове фондове за допълнително пенсионно осигуряване към 3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0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.0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9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.2017 г.</a:t>
            </a:r>
          </a:p>
        </c:rich>
      </c:tx>
      <c:layout>
        <c:manualLayout>
          <c:xMode val="edge"/>
          <c:yMode val="edge"/>
          <c:x val="0.13960703205791222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8131678731471906"/>
          <c:y val="0.36214689265536731"/>
          <c:w val="0.64977593933126565"/>
          <c:h val="0.42316384180791178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2.5114446009657274E-2"/>
                  <c:y val="5.252706970950671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971-42AA-8E5A-3F5E8B982E6D}"/>
                </c:ext>
              </c:extLst>
            </c:dLbl>
            <c:dLbl>
              <c:idx val="1"/>
              <c:layout>
                <c:manualLayout>
                  <c:x val="-5.2792764916795874E-2"/>
                  <c:y val="-5.472698963477080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971-42AA-8E5A-3F5E8B982E6D}"/>
                </c:ext>
              </c:extLst>
            </c:dLbl>
            <c:dLbl>
              <c:idx val="2"/>
              <c:layout>
                <c:manualLayout>
                  <c:x val="-1.1122963300735261E-2"/>
                  <c:y val="-4.788771742515233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2971-42AA-8E5A-3F5E8B982E6D}"/>
                </c:ext>
              </c:extLst>
            </c:dLbl>
            <c:dLbl>
              <c:idx val="3"/>
              <c:layout>
                <c:manualLayout>
                  <c:x val="2.518423872023701E-2"/>
                  <c:y val="-3.882856452449619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2971-42AA-8E5A-3F5E8B982E6D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№2.2.1-ОФ '!$B$3:$E$3</c:f>
              <c:strCache>
                <c:ptCount val="4"/>
                <c:pt idx="0">
                  <c:v>УПФ</c:v>
                </c:pt>
                <c:pt idx="1">
                  <c:v>ППФ</c:v>
                </c:pt>
                <c:pt idx="2">
                  <c:v>ДПФ</c:v>
                </c:pt>
                <c:pt idx="3">
                  <c:v>ДПФПС</c:v>
                </c:pt>
              </c:strCache>
            </c:strRef>
          </c:cat>
          <c:val>
            <c:numRef>
              <c:f>'Таблица №2.2.1-ОФ '!$B$14:$E$14</c:f>
              <c:numCache>
                <c:formatCode>#,##0.00</c:formatCode>
                <c:ptCount val="4"/>
                <c:pt idx="0">
                  <c:v>83.05</c:v>
                </c:pt>
                <c:pt idx="1">
                  <c:v>8.5</c:v>
                </c:pt>
                <c:pt idx="2">
                  <c:v>8.34</c:v>
                </c:pt>
                <c:pt idx="3">
                  <c:v>0.11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971-42AA-8E5A-3F5E8B982E6D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7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8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9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0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96"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96"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96"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197578" cy="566539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197578" cy="566539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197578" cy="566539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Blue II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EAC1C"/>
      </a:hlink>
      <a:folHlink>
        <a:srgbClr val="B26B0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13"/>
  <sheetViews>
    <sheetView showGridLines="0" tabSelected="1" zoomScale="90" zoomScaleNormal="90" zoomScaleSheetLayoutView="55" workbookViewId="0">
      <selection sqref="A1:U1"/>
    </sheetView>
  </sheetViews>
  <sheetFormatPr defaultColWidth="10.28515625" defaultRowHeight="15.75"/>
  <cols>
    <col min="1" max="1" width="46" style="54" customWidth="1"/>
    <col min="2" max="2" width="9" style="69" customWidth="1"/>
    <col min="3" max="3" width="8.42578125" style="54" customWidth="1"/>
    <col min="4" max="4" width="8.7109375" style="69" customWidth="1"/>
    <col min="5" max="5" width="8.7109375" style="54" customWidth="1"/>
    <col min="6" max="6" width="8.5703125" style="69" customWidth="1"/>
    <col min="7" max="7" width="8.7109375" style="54" customWidth="1"/>
    <col min="8" max="8" width="8.5703125" style="69" customWidth="1"/>
    <col min="9" max="9" width="8.7109375" style="54" customWidth="1"/>
    <col min="10" max="10" width="9" style="69" customWidth="1"/>
    <col min="11" max="11" width="8.42578125" style="54" customWidth="1"/>
    <col min="12" max="12" width="8.42578125" style="69" customWidth="1"/>
    <col min="13" max="13" width="8.5703125" style="54" customWidth="1"/>
    <col min="14" max="14" width="9" style="69" customWidth="1"/>
    <col min="15" max="15" width="8.7109375" style="54" customWidth="1"/>
    <col min="16" max="16" width="9.140625" style="54" customWidth="1"/>
    <col min="17" max="17" width="8.7109375" style="54" customWidth="1"/>
    <col min="18" max="18" width="9.28515625" style="54" customWidth="1"/>
    <col min="19" max="21" width="8.7109375" style="54" customWidth="1"/>
    <col min="22" max="22" width="15.140625" style="53" customWidth="1"/>
    <col min="23" max="16384" width="10.28515625" style="54"/>
  </cols>
  <sheetData>
    <row r="1" spans="1:58" ht="23.25" customHeight="1">
      <c r="A1" s="140" t="s">
        <v>0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  <c r="U1" s="140"/>
    </row>
    <row r="2" spans="1:58" ht="22.5" customHeight="1">
      <c r="A2" s="141" t="s">
        <v>1</v>
      </c>
      <c r="B2" s="141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2"/>
      <c r="U2" s="142"/>
    </row>
    <row r="3" spans="1:58" s="58" customFormat="1" ht="83.25" customHeight="1">
      <c r="A3" s="55" t="s">
        <v>2</v>
      </c>
      <c r="B3" s="143" t="s">
        <v>81</v>
      </c>
      <c r="C3" s="144"/>
      <c r="D3" s="143" t="s">
        <v>4</v>
      </c>
      <c r="E3" s="143"/>
      <c r="F3" s="143" t="s">
        <v>5</v>
      </c>
      <c r="G3" s="143"/>
      <c r="H3" s="143" t="s">
        <v>6</v>
      </c>
      <c r="I3" s="143"/>
      <c r="J3" s="143" t="s">
        <v>73</v>
      </c>
      <c r="K3" s="143"/>
      <c r="L3" s="143" t="s">
        <v>7</v>
      </c>
      <c r="M3" s="143"/>
      <c r="N3" s="143" t="s">
        <v>82</v>
      </c>
      <c r="O3" s="143"/>
      <c r="P3" s="145" t="s">
        <v>83</v>
      </c>
      <c r="Q3" s="146"/>
      <c r="R3" s="147" t="s">
        <v>74</v>
      </c>
      <c r="S3" s="148"/>
      <c r="T3" s="143" t="s">
        <v>9</v>
      </c>
      <c r="U3" s="143"/>
      <c r="V3" s="56"/>
      <c r="W3" s="57"/>
      <c r="X3" s="57"/>
      <c r="Y3" s="57"/>
      <c r="Z3" s="57"/>
      <c r="AA3" s="57"/>
      <c r="AB3" s="57"/>
      <c r="AC3" s="57"/>
      <c r="AD3" s="57"/>
      <c r="AE3" s="57"/>
      <c r="AF3" s="57"/>
      <c r="AG3" s="57"/>
      <c r="AH3" s="57"/>
      <c r="AI3" s="57"/>
      <c r="AJ3" s="57"/>
      <c r="AK3" s="57"/>
      <c r="AL3" s="57"/>
      <c r="AM3" s="57"/>
      <c r="AN3" s="57"/>
      <c r="AO3" s="57"/>
      <c r="AP3" s="57"/>
      <c r="AQ3" s="57"/>
      <c r="AR3" s="57"/>
      <c r="AS3" s="57"/>
      <c r="AT3" s="57"/>
      <c r="AU3" s="57"/>
      <c r="AV3" s="57"/>
      <c r="AW3" s="57"/>
      <c r="AX3" s="57"/>
      <c r="AY3" s="57"/>
      <c r="AZ3" s="57"/>
      <c r="BA3" s="57"/>
      <c r="BB3" s="57"/>
      <c r="BC3" s="57"/>
      <c r="BD3" s="57"/>
      <c r="BE3" s="57"/>
      <c r="BF3" s="57"/>
    </row>
    <row r="4" spans="1:58" s="59" customFormat="1" ht="39.950000000000003" customHeight="1">
      <c r="A4" s="151" t="s">
        <v>79</v>
      </c>
      <c r="B4" s="149" t="s">
        <v>93</v>
      </c>
      <c r="C4" s="149" t="s">
        <v>94</v>
      </c>
      <c r="D4" s="149" t="s">
        <v>93</v>
      </c>
      <c r="E4" s="149" t="s">
        <v>94</v>
      </c>
      <c r="F4" s="149" t="s">
        <v>93</v>
      </c>
      <c r="G4" s="149" t="s">
        <v>94</v>
      </c>
      <c r="H4" s="149" t="s">
        <v>93</v>
      </c>
      <c r="I4" s="149" t="s">
        <v>94</v>
      </c>
      <c r="J4" s="149" t="s">
        <v>93</v>
      </c>
      <c r="K4" s="149" t="s">
        <v>94</v>
      </c>
      <c r="L4" s="149" t="s">
        <v>93</v>
      </c>
      <c r="M4" s="149" t="s">
        <v>94</v>
      </c>
      <c r="N4" s="149" t="s">
        <v>93</v>
      </c>
      <c r="O4" s="149" t="s">
        <v>94</v>
      </c>
      <c r="P4" s="149" t="s">
        <v>93</v>
      </c>
      <c r="Q4" s="149" t="s">
        <v>94</v>
      </c>
      <c r="R4" s="149" t="s">
        <v>93</v>
      </c>
      <c r="S4" s="149" t="s">
        <v>94</v>
      </c>
      <c r="T4" s="149" t="s">
        <v>93</v>
      </c>
      <c r="U4" s="149" t="s">
        <v>94</v>
      </c>
    </row>
    <row r="5" spans="1:58" s="58" customFormat="1" ht="30" customHeight="1">
      <c r="A5" s="152"/>
      <c r="B5" s="150"/>
      <c r="C5" s="150"/>
      <c r="D5" s="150"/>
      <c r="E5" s="150"/>
      <c r="F5" s="150"/>
      <c r="G5" s="150"/>
      <c r="H5" s="150"/>
      <c r="I5" s="150"/>
      <c r="J5" s="150"/>
      <c r="K5" s="150"/>
      <c r="L5" s="150"/>
      <c r="M5" s="150"/>
      <c r="N5" s="150"/>
      <c r="O5" s="150"/>
      <c r="P5" s="150"/>
      <c r="Q5" s="150"/>
      <c r="R5" s="150"/>
      <c r="S5" s="150"/>
      <c r="T5" s="150"/>
      <c r="U5" s="150"/>
      <c r="V5" s="56"/>
      <c r="W5" s="57"/>
      <c r="X5" s="57"/>
      <c r="Y5" s="57"/>
      <c r="Z5" s="57"/>
      <c r="AA5" s="57"/>
      <c r="AB5" s="57"/>
      <c r="AC5" s="57"/>
      <c r="AD5" s="57"/>
      <c r="AE5" s="57"/>
      <c r="AF5" s="57"/>
      <c r="AG5" s="57"/>
      <c r="AH5" s="57"/>
      <c r="AI5" s="57"/>
      <c r="AJ5" s="57"/>
      <c r="AK5" s="57"/>
      <c r="AL5" s="57"/>
      <c r="AM5" s="57"/>
      <c r="AN5" s="57"/>
      <c r="AO5" s="57"/>
      <c r="AP5" s="57"/>
      <c r="AQ5" s="57"/>
      <c r="AR5" s="57"/>
      <c r="AS5" s="57"/>
      <c r="AT5" s="57"/>
      <c r="AU5" s="57"/>
      <c r="AV5" s="57"/>
      <c r="AW5" s="57"/>
      <c r="AX5" s="57"/>
      <c r="AY5" s="57"/>
      <c r="AZ5" s="57"/>
      <c r="BA5" s="57"/>
      <c r="BB5" s="57"/>
      <c r="BC5" s="57"/>
      <c r="BD5" s="57"/>
      <c r="BE5" s="57"/>
      <c r="BF5" s="57"/>
    </row>
    <row r="6" spans="1:58" s="64" customFormat="1" ht="34.5" customHeight="1">
      <c r="A6" s="60" t="s">
        <v>10</v>
      </c>
      <c r="B6" s="61">
        <v>30566</v>
      </c>
      <c r="C6" s="61">
        <v>31927</v>
      </c>
      <c r="D6" s="61">
        <v>26866</v>
      </c>
      <c r="E6" s="61">
        <v>20144</v>
      </c>
      <c r="F6" s="61">
        <v>16572</v>
      </c>
      <c r="G6" s="61">
        <v>19787</v>
      </c>
      <c r="H6" s="61">
        <v>24687</v>
      </c>
      <c r="I6" s="61">
        <v>27740</v>
      </c>
      <c r="J6" s="61">
        <v>12684</v>
      </c>
      <c r="K6" s="61">
        <v>12653</v>
      </c>
      <c r="L6" s="61">
        <v>17092</v>
      </c>
      <c r="M6" s="61">
        <v>18650</v>
      </c>
      <c r="N6" s="61">
        <v>2925</v>
      </c>
      <c r="O6" s="61">
        <v>3208</v>
      </c>
      <c r="P6" s="61">
        <v>1726</v>
      </c>
      <c r="Q6" s="61">
        <v>1932</v>
      </c>
      <c r="R6" s="62">
        <v>1421</v>
      </c>
      <c r="S6" s="61">
        <v>1629</v>
      </c>
      <c r="T6" s="61">
        <f>B6+D6+F6+H6+J6+L6+N6+P6+R6</f>
        <v>134539</v>
      </c>
      <c r="U6" s="61">
        <f>C6+E6+G6+I6+K6+M6+O6+Q6+S6</f>
        <v>137670</v>
      </c>
      <c r="V6" s="63"/>
      <c r="W6" s="63"/>
    </row>
    <row r="7" spans="1:58" s="64" customFormat="1" ht="34.5" customHeight="1">
      <c r="A7" s="65" t="s">
        <v>11</v>
      </c>
      <c r="B7" s="61">
        <v>26943</v>
      </c>
      <c r="C7" s="61">
        <v>28946</v>
      </c>
      <c r="D7" s="61">
        <v>12297</v>
      </c>
      <c r="E7" s="61">
        <v>12861</v>
      </c>
      <c r="F7" s="61">
        <v>14600</v>
      </c>
      <c r="G7" s="61">
        <v>17248</v>
      </c>
      <c r="H7" s="61">
        <v>22890</v>
      </c>
      <c r="I7" s="61">
        <v>26474</v>
      </c>
      <c r="J7" s="61">
        <v>10904</v>
      </c>
      <c r="K7" s="61">
        <v>11977</v>
      </c>
      <c r="L7" s="61">
        <v>10360</v>
      </c>
      <c r="M7" s="61">
        <v>10843</v>
      </c>
      <c r="N7" s="61">
        <v>2763</v>
      </c>
      <c r="O7" s="61">
        <v>3046</v>
      </c>
      <c r="P7" s="61">
        <v>1587</v>
      </c>
      <c r="Q7" s="61">
        <v>1804</v>
      </c>
      <c r="R7" s="62">
        <v>1382</v>
      </c>
      <c r="S7" s="61">
        <v>1609</v>
      </c>
      <c r="T7" s="61">
        <f t="shared" ref="T7:T12" si="0">B7+D7+F7+H7+J7+L7+N7+P7+R7</f>
        <v>103726</v>
      </c>
      <c r="U7" s="61">
        <f t="shared" ref="U7:U12" si="1">C7+E7+G7+I7+K7+M7+O7+Q7+S7</f>
        <v>114808</v>
      </c>
      <c r="V7" s="63"/>
      <c r="W7" s="63"/>
    </row>
    <row r="8" spans="1:58" s="64" customFormat="1" ht="35.25" customHeight="1">
      <c r="A8" s="65" t="s">
        <v>12</v>
      </c>
      <c r="B8" s="61">
        <v>1846</v>
      </c>
      <c r="C8" s="61">
        <v>1516</v>
      </c>
      <c r="D8" s="61">
        <v>4498</v>
      </c>
      <c r="E8" s="61">
        <v>3504</v>
      </c>
      <c r="F8" s="61">
        <v>1283</v>
      </c>
      <c r="G8" s="61">
        <v>1839</v>
      </c>
      <c r="H8" s="61">
        <v>914</v>
      </c>
      <c r="I8" s="61">
        <v>442</v>
      </c>
      <c r="J8" s="61">
        <v>1095</v>
      </c>
      <c r="K8" s="61">
        <v>287</v>
      </c>
      <c r="L8" s="61">
        <v>5795</v>
      </c>
      <c r="M8" s="61">
        <v>7073</v>
      </c>
      <c r="N8" s="61">
        <v>110</v>
      </c>
      <c r="O8" s="61">
        <v>95</v>
      </c>
      <c r="P8" s="61">
        <v>75</v>
      </c>
      <c r="Q8" s="61">
        <v>57</v>
      </c>
      <c r="R8" s="62">
        <v>30</v>
      </c>
      <c r="S8" s="61">
        <v>13</v>
      </c>
      <c r="T8" s="61">
        <f t="shared" si="0"/>
        <v>15646</v>
      </c>
      <c r="U8" s="61">
        <f t="shared" si="1"/>
        <v>14826</v>
      </c>
      <c r="V8" s="63"/>
      <c r="W8" s="63"/>
    </row>
    <row r="9" spans="1:58" s="64" customFormat="1" ht="27.75" customHeight="1">
      <c r="A9" s="60" t="s">
        <v>58</v>
      </c>
      <c r="B9" s="61">
        <v>16873</v>
      </c>
      <c r="C9" s="61">
        <v>18883</v>
      </c>
      <c r="D9" s="61">
        <v>11255</v>
      </c>
      <c r="E9" s="61">
        <v>12062</v>
      </c>
      <c r="F9" s="61">
        <v>9419</v>
      </c>
      <c r="G9" s="61">
        <v>11427</v>
      </c>
      <c r="H9" s="61">
        <v>10934</v>
      </c>
      <c r="I9" s="61">
        <v>12390</v>
      </c>
      <c r="J9" s="61">
        <v>8244</v>
      </c>
      <c r="K9" s="61">
        <v>8285</v>
      </c>
      <c r="L9" s="61">
        <v>10944</v>
      </c>
      <c r="M9" s="61">
        <v>10930</v>
      </c>
      <c r="N9" s="61">
        <v>2168</v>
      </c>
      <c r="O9" s="61">
        <v>2617</v>
      </c>
      <c r="P9" s="61">
        <v>2166</v>
      </c>
      <c r="Q9" s="61">
        <v>2037</v>
      </c>
      <c r="R9" s="62">
        <v>1315</v>
      </c>
      <c r="S9" s="61">
        <v>1526</v>
      </c>
      <c r="T9" s="61">
        <f t="shared" si="0"/>
        <v>73318</v>
      </c>
      <c r="U9" s="61">
        <f t="shared" si="1"/>
        <v>80157</v>
      </c>
      <c r="V9" s="63"/>
      <c r="W9" s="63"/>
    </row>
    <row r="10" spans="1:58" s="64" customFormat="1" ht="32.25">
      <c r="A10" s="66" t="s">
        <v>59</v>
      </c>
      <c r="B10" s="61">
        <v>510</v>
      </c>
      <c r="C10" s="61">
        <v>456</v>
      </c>
      <c r="D10" s="61">
        <v>1860</v>
      </c>
      <c r="E10" s="61">
        <v>2264</v>
      </c>
      <c r="F10" s="61">
        <v>144</v>
      </c>
      <c r="G10" s="61">
        <v>319</v>
      </c>
      <c r="H10" s="61">
        <v>392</v>
      </c>
      <c r="I10" s="61">
        <v>140</v>
      </c>
      <c r="J10" s="61">
        <v>209</v>
      </c>
      <c r="K10" s="61">
        <v>31</v>
      </c>
      <c r="L10" s="61">
        <v>4417</v>
      </c>
      <c r="M10" s="61">
        <v>4643</v>
      </c>
      <c r="N10" s="61">
        <v>19</v>
      </c>
      <c r="O10" s="61">
        <v>18</v>
      </c>
      <c r="P10" s="61">
        <v>28</v>
      </c>
      <c r="Q10" s="61">
        <v>19</v>
      </c>
      <c r="R10" s="62">
        <v>4</v>
      </c>
      <c r="S10" s="61">
        <v>0</v>
      </c>
      <c r="T10" s="61">
        <f t="shared" si="0"/>
        <v>7583</v>
      </c>
      <c r="U10" s="61">
        <f t="shared" si="1"/>
        <v>7890</v>
      </c>
      <c r="V10" s="63"/>
      <c r="W10" s="63"/>
    </row>
    <row r="11" spans="1:58" s="68" customFormat="1" ht="31.5" customHeight="1">
      <c r="A11" s="67" t="s">
        <v>60</v>
      </c>
      <c r="B11" s="61">
        <v>13693</v>
      </c>
      <c r="C11" s="61">
        <v>13044</v>
      </c>
      <c r="D11" s="61">
        <v>15611</v>
      </c>
      <c r="E11" s="61">
        <v>8082</v>
      </c>
      <c r="F11" s="61">
        <v>7153</v>
      </c>
      <c r="G11" s="61">
        <v>8360</v>
      </c>
      <c r="H11" s="61">
        <v>13753</v>
      </c>
      <c r="I11" s="61">
        <v>15350</v>
      </c>
      <c r="J11" s="61">
        <v>4440</v>
      </c>
      <c r="K11" s="61">
        <v>4368</v>
      </c>
      <c r="L11" s="61">
        <v>6148</v>
      </c>
      <c r="M11" s="61">
        <v>7720</v>
      </c>
      <c r="N11" s="61">
        <v>757</v>
      </c>
      <c r="O11" s="61">
        <v>591</v>
      </c>
      <c r="P11" s="61">
        <v>-440</v>
      </c>
      <c r="Q11" s="61">
        <v>-105</v>
      </c>
      <c r="R11" s="62">
        <v>106</v>
      </c>
      <c r="S11" s="61">
        <v>103</v>
      </c>
      <c r="T11" s="61">
        <f t="shared" si="0"/>
        <v>61221</v>
      </c>
      <c r="U11" s="61">
        <f t="shared" si="1"/>
        <v>57513</v>
      </c>
      <c r="V11" s="63"/>
      <c r="W11" s="63"/>
    </row>
    <row r="12" spans="1:58" ht="24.75" customHeight="1">
      <c r="A12" s="67" t="s">
        <v>61</v>
      </c>
      <c r="B12" s="61">
        <v>13693</v>
      </c>
      <c r="C12" s="61">
        <v>13044</v>
      </c>
      <c r="D12" s="61">
        <v>15611</v>
      </c>
      <c r="E12" s="61">
        <v>8082</v>
      </c>
      <c r="F12" s="61">
        <v>6438</v>
      </c>
      <c r="G12" s="61">
        <v>7524</v>
      </c>
      <c r="H12" s="61">
        <v>13753</v>
      </c>
      <c r="I12" s="61">
        <v>15350</v>
      </c>
      <c r="J12" s="61">
        <v>4440</v>
      </c>
      <c r="K12" s="61">
        <v>4368</v>
      </c>
      <c r="L12" s="61">
        <v>6147</v>
      </c>
      <c r="M12" s="61">
        <v>7719</v>
      </c>
      <c r="N12" s="61">
        <v>757</v>
      </c>
      <c r="O12" s="61">
        <v>591</v>
      </c>
      <c r="P12" s="61">
        <v>-440</v>
      </c>
      <c r="Q12" s="61">
        <v>-105</v>
      </c>
      <c r="R12" s="61">
        <v>106</v>
      </c>
      <c r="S12" s="61">
        <v>103</v>
      </c>
      <c r="T12" s="61">
        <f t="shared" si="0"/>
        <v>60505</v>
      </c>
      <c r="U12" s="61">
        <f t="shared" si="1"/>
        <v>56676</v>
      </c>
      <c r="V12" s="63"/>
      <c r="W12" s="63"/>
    </row>
    <row r="13" spans="1:58">
      <c r="C13" s="69"/>
      <c r="E13" s="69"/>
      <c r="G13" s="69"/>
      <c r="I13" s="69"/>
      <c r="K13" s="69"/>
      <c r="M13" s="69"/>
      <c r="O13" s="69"/>
      <c r="P13" s="69"/>
      <c r="Q13" s="69"/>
      <c r="R13" s="69"/>
      <c r="S13" s="69"/>
      <c r="T13" s="69"/>
      <c r="U13" s="69"/>
      <c r="V13" s="70"/>
    </row>
  </sheetData>
  <mergeCells count="33">
    <mergeCell ref="U4:U5"/>
    <mergeCell ref="R4:R5"/>
    <mergeCell ref="N4:N5"/>
    <mergeCell ref="O4:O5"/>
    <mergeCell ref="P4:P5"/>
    <mergeCell ref="Q4:Q5"/>
    <mergeCell ref="S4:S5"/>
    <mergeCell ref="G4:G5"/>
    <mergeCell ref="T4:T5"/>
    <mergeCell ref="A4:A5"/>
    <mergeCell ref="B4:B5"/>
    <mergeCell ref="C4:C5"/>
    <mergeCell ref="D4:D5"/>
    <mergeCell ref="E4:E5"/>
    <mergeCell ref="M4:M5"/>
    <mergeCell ref="H4:H5"/>
    <mergeCell ref="I4:I5"/>
    <mergeCell ref="J4:J5"/>
    <mergeCell ref="K4:K5"/>
    <mergeCell ref="L4:L5"/>
    <mergeCell ref="F4:F5"/>
    <mergeCell ref="A1:U1"/>
    <mergeCell ref="A2:U2"/>
    <mergeCell ref="B3:C3"/>
    <mergeCell ref="D3:E3"/>
    <mergeCell ref="F3:G3"/>
    <mergeCell ref="H3:I3"/>
    <mergeCell ref="J3:K3"/>
    <mergeCell ref="L3:M3"/>
    <mergeCell ref="N3:O3"/>
    <mergeCell ref="P3:Q3"/>
    <mergeCell ref="R3:S3"/>
    <mergeCell ref="T3:U3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6" orientation="landscape" r:id="rId1"/>
  <headerFooter alignWithMargins="0">
    <oddHeader>&amp;R&amp;"Times New Roman,Regular"&amp;12&amp;A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H14"/>
  <sheetViews>
    <sheetView showGridLines="0" zoomScale="90" zoomScaleNormal="90" zoomScaleSheetLayoutView="40" workbookViewId="0">
      <selection sqref="A1:F1"/>
    </sheetView>
  </sheetViews>
  <sheetFormatPr defaultRowHeight="12.75"/>
  <cols>
    <col min="1" max="1" width="54.7109375" customWidth="1"/>
    <col min="2" max="5" width="10.7109375" customWidth="1"/>
    <col min="6" max="6" width="12.7109375" customWidth="1"/>
    <col min="8" max="8" width="12.28515625" customWidth="1"/>
  </cols>
  <sheetData>
    <row r="1" spans="1:8" ht="40.5" customHeight="1">
      <c r="A1" s="195" t="s">
        <v>103</v>
      </c>
      <c r="B1" s="196"/>
      <c r="C1" s="196"/>
      <c r="D1" s="196"/>
      <c r="E1" s="196"/>
      <c r="F1" s="197"/>
    </row>
    <row r="2" spans="1:8" ht="50.25" customHeight="1">
      <c r="A2" s="118" t="s">
        <v>87</v>
      </c>
      <c r="B2" s="11" t="s">
        <v>27</v>
      </c>
      <c r="C2" s="11" t="s">
        <v>28</v>
      </c>
      <c r="D2" s="11" t="s">
        <v>18</v>
      </c>
      <c r="E2" s="11" t="s">
        <v>56</v>
      </c>
      <c r="F2" s="47" t="s">
        <v>25</v>
      </c>
    </row>
    <row r="3" spans="1:8" ht="35.1" customHeight="1">
      <c r="A3" s="43" t="s">
        <v>20</v>
      </c>
      <c r="B3" s="4">
        <v>989615</v>
      </c>
      <c r="C3" s="4">
        <v>69342</v>
      </c>
      <c r="D3" s="4">
        <v>146778</v>
      </c>
      <c r="E3" s="75" t="s">
        <v>75</v>
      </c>
      <c r="F3" s="4">
        <v>1205735</v>
      </c>
      <c r="H3" s="10"/>
    </row>
    <row r="4" spans="1:8" ht="35.1" customHeight="1">
      <c r="A4" s="43" t="s">
        <v>21</v>
      </c>
      <c r="B4" s="4">
        <v>412667</v>
      </c>
      <c r="C4" s="4">
        <v>43293</v>
      </c>
      <c r="D4" s="4">
        <v>50980</v>
      </c>
      <c r="E4" s="75" t="s">
        <v>75</v>
      </c>
      <c r="F4" s="4">
        <v>506940</v>
      </c>
      <c r="H4" s="10"/>
    </row>
    <row r="5" spans="1:8" ht="35.1" customHeight="1">
      <c r="A5" s="43" t="s">
        <v>5</v>
      </c>
      <c r="B5" s="4">
        <v>516339</v>
      </c>
      <c r="C5" s="4">
        <v>37851</v>
      </c>
      <c r="D5" s="4">
        <v>88952</v>
      </c>
      <c r="E5" s="4">
        <v>7638</v>
      </c>
      <c r="F5" s="4">
        <v>650780</v>
      </c>
      <c r="H5" s="10"/>
    </row>
    <row r="6" spans="1:8" ht="35.1" customHeight="1">
      <c r="A6" s="43" t="s">
        <v>6</v>
      </c>
      <c r="B6" s="4">
        <v>745483</v>
      </c>
      <c r="C6" s="4">
        <v>46282</v>
      </c>
      <c r="D6" s="4">
        <v>215410</v>
      </c>
      <c r="E6" s="75" t="s">
        <v>75</v>
      </c>
      <c r="F6" s="4">
        <v>1007175</v>
      </c>
      <c r="H6" s="10"/>
    </row>
    <row r="7" spans="1:8" ht="35.1" customHeight="1">
      <c r="A7" s="50" t="s">
        <v>71</v>
      </c>
      <c r="B7" s="4">
        <v>315194</v>
      </c>
      <c r="C7" s="4">
        <v>24255</v>
      </c>
      <c r="D7" s="4">
        <v>39284</v>
      </c>
      <c r="E7" s="75" t="s">
        <v>75</v>
      </c>
      <c r="F7" s="4">
        <v>378733</v>
      </c>
      <c r="H7" s="10"/>
    </row>
    <row r="8" spans="1:8" ht="35.1" customHeight="1">
      <c r="A8" s="43" t="s">
        <v>48</v>
      </c>
      <c r="B8" s="4">
        <v>331742</v>
      </c>
      <c r="C8" s="4">
        <v>34460</v>
      </c>
      <c r="D8" s="4">
        <v>54037</v>
      </c>
      <c r="E8" s="75" t="s">
        <v>75</v>
      </c>
      <c r="F8" s="4">
        <v>420239</v>
      </c>
      <c r="H8" s="10"/>
    </row>
    <row r="9" spans="1:8" ht="35.1" customHeight="1">
      <c r="A9" s="44" t="s">
        <v>24</v>
      </c>
      <c r="B9" s="4">
        <v>184043</v>
      </c>
      <c r="C9" s="4">
        <v>12252</v>
      </c>
      <c r="D9" s="4">
        <v>4122</v>
      </c>
      <c r="E9" s="75" t="s">
        <v>75</v>
      </c>
      <c r="F9" s="4">
        <v>200417</v>
      </c>
      <c r="H9" s="10"/>
    </row>
    <row r="10" spans="1:8" ht="35.1" customHeight="1">
      <c r="A10" s="43" t="s">
        <v>8</v>
      </c>
      <c r="B10" s="4">
        <v>70170</v>
      </c>
      <c r="C10" s="4">
        <v>17901</v>
      </c>
      <c r="D10" s="4">
        <v>10969</v>
      </c>
      <c r="E10" s="75" t="s">
        <v>75</v>
      </c>
      <c r="F10" s="4">
        <v>99040</v>
      </c>
      <c r="H10" s="10"/>
    </row>
    <row r="11" spans="1:8" ht="35.1" customHeight="1">
      <c r="A11" s="43" t="s">
        <v>55</v>
      </c>
      <c r="B11" s="4">
        <v>74145</v>
      </c>
      <c r="C11" s="4">
        <v>9068</v>
      </c>
      <c r="D11" s="4">
        <v>468</v>
      </c>
      <c r="E11" s="75" t="s">
        <v>75</v>
      </c>
      <c r="F11" s="4">
        <v>83681</v>
      </c>
      <c r="H11" s="10"/>
    </row>
    <row r="12" spans="1:8" ht="35.1" customHeight="1">
      <c r="A12" s="3" t="s">
        <v>25</v>
      </c>
      <c r="B12" s="4">
        <v>3639398</v>
      </c>
      <c r="C12" s="4">
        <v>294704</v>
      </c>
      <c r="D12" s="4">
        <v>611000</v>
      </c>
      <c r="E12" s="4">
        <v>7638</v>
      </c>
      <c r="F12" s="4">
        <v>4552740</v>
      </c>
      <c r="H12" s="10"/>
    </row>
    <row r="14" spans="1:8">
      <c r="B14" s="10"/>
      <c r="C14" s="10"/>
      <c r="D14" s="10"/>
      <c r="E14" s="10"/>
      <c r="F14" s="10"/>
    </row>
  </sheetData>
  <mergeCells count="1">
    <mergeCell ref="A1:F1"/>
  </mergeCells>
  <phoneticPr fontId="11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1:BF15"/>
  <sheetViews>
    <sheetView showGridLines="0" zoomScale="90" zoomScaleNormal="90" workbookViewId="0">
      <selection sqref="A1:F1"/>
    </sheetView>
  </sheetViews>
  <sheetFormatPr defaultRowHeight="15.75"/>
  <cols>
    <col min="1" max="1" width="56.28515625" style="27" customWidth="1"/>
    <col min="2" max="5" width="12.7109375" style="27" customWidth="1"/>
    <col min="6" max="6" width="12" style="27" bestFit="1" customWidth="1"/>
    <col min="7" max="7" width="9.42578125" style="27" bestFit="1" customWidth="1"/>
    <col min="8" max="8" width="9.5703125" style="27" bestFit="1" customWidth="1"/>
    <col min="9" max="10" width="9.140625" style="27"/>
    <col min="11" max="14" width="9.42578125" style="27" bestFit="1" customWidth="1"/>
    <col min="15" max="16384" width="9.140625" style="27"/>
  </cols>
  <sheetData>
    <row r="1" spans="1:58" ht="52.5" customHeight="1">
      <c r="A1" s="201" t="s">
        <v>101</v>
      </c>
      <c r="B1" s="202"/>
      <c r="C1" s="202"/>
      <c r="D1" s="202"/>
      <c r="E1" s="203"/>
      <c r="F1" s="204"/>
    </row>
    <row r="2" spans="1:58">
      <c r="A2" s="198" t="s">
        <v>26</v>
      </c>
      <c r="B2" s="199"/>
      <c r="C2" s="199"/>
      <c r="D2" s="199"/>
      <c r="E2" s="199"/>
      <c r="F2" s="200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  <c r="AB2" s="28"/>
      <c r="AC2" s="28"/>
      <c r="AD2" s="28"/>
      <c r="AE2" s="28"/>
      <c r="AF2" s="28"/>
      <c r="AG2" s="28"/>
      <c r="AH2" s="28"/>
      <c r="AI2" s="28"/>
      <c r="AJ2" s="28"/>
      <c r="AK2" s="28"/>
      <c r="AL2" s="28"/>
      <c r="AM2" s="28"/>
      <c r="AN2" s="28"/>
      <c r="AO2" s="28"/>
      <c r="AP2" s="28"/>
      <c r="AQ2" s="28"/>
      <c r="AR2" s="28"/>
      <c r="AS2" s="28"/>
      <c r="AT2" s="28"/>
      <c r="AU2" s="28"/>
      <c r="AV2" s="28"/>
      <c r="AW2" s="28"/>
      <c r="AX2" s="28"/>
      <c r="AY2" s="28"/>
      <c r="AZ2" s="28"/>
      <c r="BA2" s="28"/>
      <c r="BB2" s="28"/>
      <c r="BC2" s="28"/>
      <c r="BD2" s="28"/>
      <c r="BE2" s="28"/>
      <c r="BF2" s="28"/>
    </row>
    <row r="3" spans="1:58" ht="51" customHeight="1">
      <c r="A3" s="118" t="s">
        <v>80</v>
      </c>
      <c r="B3" s="119" t="s">
        <v>27</v>
      </c>
      <c r="C3" s="2" t="s">
        <v>28</v>
      </c>
      <c r="D3" s="2" t="s">
        <v>18</v>
      </c>
      <c r="E3" s="2" t="s">
        <v>56</v>
      </c>
      <c r="F3" s="29" t="s">
        <v>25</v>
      </c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8"/>
      <c r="AM3" s="28"/>
      <c r="AN3" s="28"/>
      <c r="AO3" s="28"/>
      <c r="AP3" s="28"/>
      <c r="AQ3" s="28"/>
      <c r="AR3" s="28"/>
      <c r="AS3" s="28"/>
      <c r="AT3" s="28"/>
      <c r="AU3" s="28"/>
      <c r="AV3" s="28"/>
      <c r="AW3" s="28"/>
      <c r="AX3" s="28"/>
      <c r="AY3" s="28"/>
      <c r="AZ3" s="28"/>
      <c r="BA3" s="28"/>
      <c r="BB3" s="28"/>
      <c r="BC3" s="28"/>
      <c r="BD3" s="28"/>
    </row>
    <row r="4" spans="1:58" ht="30" customHeight="1">
      <c r="A4" s="30" t="s">
        <v>20</v>
      </c>
      <c r="B4" s="31">
        <v>27.19</v>
      </c>
      <c r="C4" s="31">
        <v>23.53</v>
      </c>
      <c r="D4" s="31">
        <v>24.02</v>
      </c>
      <c r="E4" s="75" t="s">
        <v>75</v>
      </c>
      <c r="F4" s="31">
        <v>26.48</v>
      </c>
      <c r="G4" s="32"/>
      <c r="H4" s="123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28"/>
      <c r="AT4" s="28"/>
      <c r="AU4" s="28"/>
      <c r="AV4" s="28"/>
      <c r="AW4" s="28"/>
      <c r="AX4" s="28"/>
      <c r="AY4" s="28"/>
      <c r="AZ4" s="28"/>
      <c r="BA4" s="28"/>
      <c r="BB4" s="28"/>
      <c r="BC4" s="28"/>
      <c r="BD4" s="28"/>
    </row>
    <row r="5" spans="1:58" ht="30" customHeight="1">
      <c r="A5" s="30" t="s">
        <v>21</v>
      </c>
      <c r="B5" s="31">
        <v>11.34</v>
      </c>
      <c r="C5" s="31">
        <v>14.69</v>
      </c>
      <c r="D5" s="31">
        <v>8.34</v>
      </c>
      <c r="E5" s="75" t="s">
        <v>75</v>
      </c>
      <c r="F5" s="31">
        <v>11.14</v>
      </c>
      <c r="G5" s="32"/>
      <c r="H5" s="123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  <c r="AO5" s="28"/>
      <c r="AP5" s="28"/>
      <c r="AQ5" s="28"/>
      <c r="AR5" s="28"/>
      <c r="AS5" s="28"/>
      <c r="AT5" s="28"/>
      <c r="AU5" s="28"/>
      <c r="AV5" s="28"/>
      <c r="AW5" s="28"/>
      <c r="AX5" s="28"/>
      <c r="AY5" s="28"/>
      <c r="AZ5" s="28"/>
      <c r="BA5" s="28"/>
      <c r="BB5" s="28"/>
      <c r="BC5" s="28"/>
      <c r="BD5" s="28"/>
    </row>
    <row r="6" spans="1:58" ht="30" customHeight="1">
      <c r="A6" s="30" t="s">
        <v>5</v>
      </c>
      <c r="B6" s="31">
        <v>14.19</v>
      </c>
      <c r="C6" s="31">
        <v>12.84</v>
      </c>
      <c r="D6" s="31">
        <v>14.56</v>
      </c>
      <c r="E6" s="31">
        <v>100</v>
      </c>
      <c r="F6" s="31">
        <v>14.29</v>
      </c>
      <c r="G6" s="32"/>
      <c r="H6" s="123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28"/>
      <c r="AR6" s="28"/>
      <c r="AS6" s="28"/>
      <c r="AT6" s="28"/>
      <c r="AU6" s="28"/>
      <c r="AV6" s="28"/>
      <c r="AW6" s="28"/>
      <c r="AX6" s="28"/>
      <c r="AY6" s="28"/>
      <c r="AZ6" s="28"/>
      <c r="BA6" s="28"/>
      <c r="BB6" s="28"/>
      <c r="BC6" s="28"/>
      <c r="BD6" s="28"/>
    </row>
    <row r="7" spans="1:58" ht="30" customHeight="1">
      <c r="A7" s="30" t="s">
        <v>6</v>
      </c>
      <c r="B7" s="31">
        <v>20.48</v>
      </c>
      <c r="C7" s="31">
        <v>15.709999999999999</v>
      </c>
      <c r="D7" s="31">
        <v>35.26</v>
      </c>
      <c r="E7" s="75" t="s">
        <v>75</v>
      </c>
      <c r="F7" s="31">
        <v>22.12</v>
      </c>
      <c r="G7" s="32"/>
      <c r="H7" s="123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28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28"/>
      <c r="BB7" s="28"/>
      <c r="BC7" s="28"/>
      <c r="BD7" s="28"/>
    </row>
    <row r="8" spans="1:58" ht="30" customHeight="1">
      <c r="A8" s="30" t="s">
        <v>71</v>
      </c>
      <c r="B8" s="31">
        <v>8.66</v>
      </c>
      <c r="C8" s="31">
        <v>8.23</v>
      </c>
      <c r="D8" s="31">
        <v>6.43</v>
      </c>
      <c r="E8" s="75" t="s">
        <v>75</v>
      </c>
      <c r="F8" s="31">
        <v>8.32</v>
      </c>
      <c r="G8" s="32"/>
      <c r="H8" s="124"/>
    </row>
    <row r="9" spans="1:58" ht="30" customHeight="1">
      <c r="A9" s="30" t="s">
        <v>23</v>
      </c>
      <c r="B9" s="31">
        <v>9.11</v>
      </c>
      <c r="C9" s="31">
        <v>11.69</v>
      </c>
      <c r="D9" s="31">
        <v>8.84</v>
      </c>
      <c r="E9" s="75" t="s">
        <v>75</v>
      </c>
      <c r="F9" s="31">
        <v>9.23</v>
      </c>
      <c r="G9" s="32"/>
      <c r="H9" s="124"/>
    </row>
    <row r="10" spans="1:58" ht="30" customHeight="1">
      <c r="A10" s="6" t="s">
        <v>24</v>
      </c>
      <c r="B10" s="31">
        <v>5.0599999999999996</v>
      </c>
      <c r="C10" s="31">
        <v>4.16</v>
      </c>
      <c r="D10" s="31">
        <v>0.67</v>
      </c>
      <c r="E10" s="75" t="s">
        <v>75</v>
      </c>
      <c r="F10" s="31">
        <v>4.4000000000000004</v>
      </c>
      <c r="G10" s="32"/>
      <c r="H10" s="124"/>
    </row>
    <row r="11" spans="1:58" ht="30" customHeight="1">
      <c r="A11" s="3" t="s">
        <v>8</v>
      </c>
      <c r="B11" s="31">
        <v>1.93</v>
      </c>
      <c r="C11" s="31">
        <v>6.07</v>
      </c>
      <c r="D11" s="31">
        <v>1.8</v>
      </c>
      <c r="E11" s="75" t="s">
        <v>75</v>
      </c>
      <c r="F11" s="31">
        <v>2.1800000000000002</v>
      </c>
      <c r="G11" s="32"/>
      <c r="H11" s="124"/>
    </row>
    <row r="12" spans="1:58" ht="30" customHeight="1">
      <c r="A12" s="43" t="s">
        <v>55</v>
      </c>
      <c r="B12" s="31">
        <v>2.04</v>
      </c>
      <c r="C12" s="31">
        <v>3.08</v>
      </c>
      <c r="D12" s="31">
        <v>0.08</v>
      </c>
      <c r="E12" s="75" t="s">
        <v>75</v>
      </c>
      <c r="F12" s="31">
        <v>1.84</v>
      </c>
      <c r="G12" s="32"/>
      <c r="H12" s="124"/>
    </row>
    <row r="13" spans="1:58" ht="30" customHeight="1">
      <c r="A13" s="49" t="s">
        <v>29</v>
      </c>
      <c r="B13" s="31">
        <v>100.00000000000001</v>
      </c>
      <c r="C13" s="31">
        <v>99.999999999999986</v>
      </c>
      <c r="D13" s="31">
        <v>100.00000000000001</v>
      </c>
      <c r="E13" s="31">
        <v>100</v>
      </c>
      <c r="F13" s="31">
        <v>100.00000000000001</v>
      </c>
      <c r="G13" s="32"/>
      <c r="H13" s="32"/>
    </row>
    <row r="14" spans="1:58" ht="39" customHeight="1">
      <c r="A14" s="8" t="s">
        <v>30</v>
      </c>
      <c r="B14" s="31">
        <v>79.94</v>
      </c>
      <c r="C14" s="31">
        <v>6.47</v>
      </c>
      <c r="D14" s="31">
        <v>13.42</v>
      </c>
      <c r="E14" s="31">
        <v>0.17</v>
      </c>
      <c r="F14" s="31">
        <v>99.999999999999986</v>
      </c>
      <c r="G14" s="32"/>
      <c r="H14" s="32"/>
    </row>
    <row r="15" spans="1:58">
      <c r="A15" s="33"/>
      <c r="B15" s="34"/>
      <c r="C15" s="34"/>
      <c r="D15" s="34"/>
      <c r="E15" s="34"/>
      <c r="F15" s="13"/>
      <c r="G15" s="32"/>
      <c r="H15" s="32"/>
    </row>
  </sheetData>
  <mergeCells count="2">
    <mergeCell ref="A2:F2"/>
    <mergeCell ref="A1:F1"/>
  </mergeCells>
  <phoneticPr fontId="0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K14"/>
  <sheetViews>
    <sheetView showGridLines="0" zoomScale="90" zoomScaleNormal="90" zoomScaleSheetLayoutView="40" workbookViewId="0">
      <selection sqref="A1:F1"/>
    </sheetView>
  </sheetViews>
  <sheetFormatPr defaultRowHeight="12.75"/>
  <cols>
    <col min="1" max="1" width="55.5703125" customWidth="1"/>
    <col min="2" max="6" width="12.85546875" customWidth="1"/>
  </cols>
  <sheetData>
    <row r="1" spans="1:11" ht="40.5" customHeight="1">
      <c r="A1" s="195" t="s">
        <v>102</v>
      </c>
      <c r="B1" s="196"/>
      <c r="C1" s="196"/>
      <c r="D1" s="196"/>
      <c r="E1" s="196"/>
      <c r="F1" s="197"/>
    </row>
    <row r="2" spans="1:11" ht="50.25" customHeight="1">
      <c r="A2" s="118" t="s">
        <v>87</v>
      </c>
      <c r="B2" s="1" t="s">
        <v>27</v>
      </c>
      <c r="C2" s="1" t="s">
        <v>28</v>
      </c>
      <c r="D2" s="1" t="s">
        <v>18</v>
      </c>
      <c r="E2" s="1" t="s">
        <v>56</v>
      </c>
      <c r="F2" s="26" t="s">
        <v>25</v>
      </c>
    </row>
    <row r="3" spans="1:11" ht="35.1" customHeight="1">
      <c r="A3" s="3" t="s">
        <v>20</v>
      </c>
      <c r="B3" s="5">
        <v>11551</v>
      </c>
      <c r="C3" s="5">
        <v>1942</v>
      </c>
      <c r="D3" s="5">
        <v>1029</v>
      </c>
      <c r="E3" s="131">
        <v>0</v>
      </c>
      <c r="F3" s="5">
        <v>14522</v>
      </c>
      <c r="H3" s="10"/>
      <c r="I3" s="10"/>
      <c r="J3" s="10"/>
      <c r="K3" s="10"/>
    </row>
    <row r="4" spans="1:11" ht="35.1" customHeight="1">
      <c r="A4" s="3" t="s">
        <v>21</v>
      </c>
      <c r="B4" s="5">
        <v>7944</v>
      </c>
      <c r="C4" s="5">
        <v>2178</v>
      </c>
      <c r="D4" s="5">
        <v>1227</v>
      </c>
      <c r="E4" s="131">
        <v>0</v>
      </c>
      <c r="F4" s="5">
        <v>11349</v>
      </c>
      <c r="H4" s="10"/>
      <c r="I4" s="10"/>
      <c r="J4" s="10"/>
      <c r="K4" s="10"/>
    </row>
    <row r="5" spans="1:11" ht="35.1" customHeight="1">
      <c r="A5" s="3" t="s">
        <v>5</v>
      </c>
      <c r="B5" s="5">
        <v>6028</v>
      </c>
      <c r="C5" s="5">
        <v>890</v>
      </c>
      <c r="D5" s="5">
        <v>13192</v>
      </c>
      <c r="E5" s="132">
        <v>465</v>
      </c>
      <c r="F5" s="5">
        <v>20575</v>
      </c>
      <c r="H5" s="10"/>
      <c r="I5" s="10"/>
      <c r="J5" s="10"/>
      <c r="K5" s="10"/>
    </row>
    <row r="6" spans="1:11" ht="35.1" customHeight="1">
      <c r="A6" s="3" t="s">
        <v>6</v>
      </c>
      <c r="B6" s="5">
        <v>6554</v>
      </c>
      <c r="C6" s="5">
        <v>749</v>
      </c>
      <c r="D6" s="5">
        <v>2806</v>
      </c>
      <c r="E6" s="131">
        <v>0</v>
      </c>
      <c r="F6" s="5">
        <v>10109</v>
      </c>
      <c r="H6" s="10"/>
      <c r="I6" s="10"/>
      <c r="J6" s="10"/>
      <c r="K6" s="10"/>
    </row>
    <row r="7" spans="1:11" ht="35.1" customHeight="1">
      <c r="A7" s="51" t="s">
        <v>71</v>
      </c>
      <c r="B7" s="5">
        <v>5567</v>
      </c>
      <c r="C7" s="5">
        <v>848</v>
      </c>
      <c r="D7" s="5">
        <v>921</v>
      </c>
      <c r="E7" s="131">
        <v>0</v>
      </c>
      <c r="F7" s="5">
        <v>7336</v>
      </c>
      <c r="H7" s="10"/>
      <c r="I7" s="10"/>
      <c r="J7" s="10"/>
      <c r="K7" s="10"/>
    </row>
    <row r="8" spans="1:11" ht="35.1" customHeight="1">
      <c r="A8" s="3" t="s">
        <v>48</v>
      </c>
      <c r="B8" s="5">
        <v>6170</v>
      </c>
      <c r="C8" s="5">
        <v>1722</v>
      </c>
      <c r="D8" s="5">
        <v>1527</v>
      </c>
      <c r="E8" s="131">
        <v>0</v>
      </c>
      <c r="F8" s="5">
        <v>9419</v>
      </c>
      <c r="H8" s="10"/>
      <c r="I8" s="10"/>
      <c r="J8" s="10"/>
      <c r="K8" s="10"/>
    </row>
    <row r="9" spans="1:11" ht="35.1" customHeight="1">
      <c r="A9" s="6" t="s">
        <v>24</v>
      </c>
      <c r="B9" s="5">
        <v>17691</v>
      </c>
      <c r="C9" s="5">
        <v>1311</v>
      </c>
      <c r="D9" s="5">
        <v>5</v>
      </c>
      <c r="E9" s="131">
        <v>0</v>
      </c>
      <c r="F9" s="5">
        <v>19007</v>
      </c>
      <c r="H9" s="10"/>
      <c r="I9" s="10"/>
      <c r="J9" s="10"/>
      <c r="K9" s="10"/>
    </row>
    <row r="10" spans="1:11" ht="35.1" customHeight="1">
      <c r="A10" s="3" t="s">
        <v>8</v>
      </c>
      <c r="B10" s="5">
        <v>4720</v>
      </c>
      <c r="C10" s="5">
        <v>1125</v>
      </c>
      <c r="D10" s="5">
        <v>311</v>
      </c>
      <c r="E10" s="131">
        <v>0</v>
      </c>
      <c r="F10" s="5">
        <v>6156</v>
      </c>
      <c r="H10" s="10"/>
      <c r="I10" s="10"/>
      <c r="J10" s="10"/>
      <c r="K10" s="10"/>
    </row>
    <row r="11" spans="1:11" ht="35.1" customHeight="1">
      <c r="A11" s="43" t="s">
        <v>55</v>
      </c>
      <c r="B11" s="5">
        <v>5342</v>
      </c>
      <c r="C11" s="5">
        <v>799</v>
      </c>
      <c r="D11" s="5">
        <v>38</v>
      </c>
      <c r="E11" s="131">
        <v>0</v>
      </c>
      <c r="F11" s="5">
        <v>6179</v>
      </c>
      <c r="H11" s="10"/>
      <c r="I11" s="10"/>
      <c r="J11" s="10"/>
      <c r="K11" s="10"/>
    </row>
    <row r="12" spans="1:11" ht="35.1" customHeight="1">
      <c r="A12" s="3" t="s">
        <v>25</v>
      </c>
      <c r="B12" s="5">
        <v>71567</v>
      </c>
      <c r="C12" s="5">
        <v>11564</v>
      </c>
      <c r="D12" s="5">
        <v>21056</v>
      </c>
      <c r="E12" s="132">
        <v>465</v>
      </c>
      <c r="F12" s="5">
        <v>104652</v>
      </c>
    </row>
    <row r="14" spans="1:11">
      <c r="B14" s="10"/>
      <c r="C14" s="10"/>
      <c r="D14" s="10"/>
      <c r="E14" s="10"/>
      <c r="F14" s="10"/>
    </row>
  </sheetData>
  <mergeCells count="1">
    <mergeCell ref="A1:F1"/>
  </mergeCells>
  <phoneticPr fontId="11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A1:K21"/>
  <sheetViews>
    <sheetView showGridLines="0" zoomScale="90" zoomScaleNormal="90" workbookViewId="0">
      <selection sqref="A1:K1"/>
    </sheetView>
  </sheetViews>
  <sheetFormatPr defaultRowHeight="12.75"/>
  <cols>
    <col min="1" max="1" width="54.7109375" customWidth="1"/>
    <col min="2" max="5" width="12.140625" customWidth="1"/>
    <col min="6" max="11" width="11.28515625" bestFit="1" customWidth="1"/>
  </cols>
  <sheetData>
    <row r="1" spans="1:11" ht="33.75" customHeight="1">
      <c r="A1" s="211" t="s">
        <v>49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</row>
    <row r="2" spans="1:11" ht="28.5" customHeight="1">
      <c r="A2" s="210" t="s">
        <v>14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</row>
    <row r="3" spans="1:11" ht="30" customHeight="1">
      <c r="A3" s="205" t="s">
        <v>50</v>
      </c>
      <c r="B3" s="2">
        <v>2016</v>
      </c>
      <c r="C3" s="207">
        <v>2017</v>
      </c>
      <c r="D3" s="208"/>
      <c r="E3" s="208"/>
      <c r="F3" s="208"/>
      <c r="G3" s="208"/>
      <c r="H3" s="208"/>
      <c r="I3" s="208"/>
      <c r="J3" s="208"/>
      <c r="K3" s="209"/>
    </row>
    <row r="4" spans="1:11" ht="30" customHeight="1">
      <c r="A4" s="206"/>
      <c r="B4" s="29">
        <v>12</v>
      </c>
      <c r="C4" s="29">
        <v>1</v>
      </c>
      <c r="D4" s="29">
        <v>2</v>
      </c>
      <c r="E4" s="29">
        <v>3</v>
      </c>
      <c r="F4" s="29">
        <v>4</v>
      </c>
      <c r="G4" s="29">
        <v>5</v>
      </c>
      <c r="H4" s="29">
        <v>6</v>
      </c>
      <c r="I4" s="29">
        <v>7</v>
      </c>
      <c r="J4" s="29">
        <v>8</v>
      </c>
      <c r="K4" s="29">
        <v>9</v>
      </c>
    </row>
    <row r="5" spans="1:11" ht="30" customHeight="1">
      <c r="A5" s="3" t="s">
        <v>20</v>
      </c>
      <c r="B5" s="45">
        <v>2786256</v>
      </c>
      <c r="C5" s="45">
        <v>2814390</v>
      </c>
      <c r="D5" s="45">
        <v>2858571</v>
      </c>
      <c r="E5" s="45">
        <v>2910969</v>
      </c>
      <c r="F5" s="45">
        <v>2954752</v>
      </c>
      <c r="G5" s="45">
        <v>2998299</v>
      </c>
      <c r="H5" s="45">
        <v>3016033</v>
      </c>
      <c r="I5" s="45">
        <v>3053180</v>
      </c>
      <c r="J5" s="45">
        <v>3082980</v>
      </c>
      <c r="K5" s="45">
        <v>3130608</v>
      </c>
    </row>
    <row r="6" spans="1:11" ht="30" customHeight="1">
      <c r="A6" s="3" t="s">
        <v>21</v>
      </c>
      <c r="B6" s="45">
        <v>1261693</v>
      </c>
      <c r="C6" s="45">
        <v>1267386</v>
      </c>
      <c r="D6" s="45">
        <v>1275262</v>
      </c>
      <c r="E6" s="45">
        <v>1305098</v>
      </c>
      <c r="F6" s="45">
        <v>1319584</v>
      </c>
      <c r="G6" s="45">
        <v>1326692</v>
      </c>
      <c r="H6" s="45">
        <v>1343090</v>
      </c>
      <c r="I6" s="45">
        <v>1357691</v>
      </c>
      <c r="J6" s="45">
        <v>1372759</v>
      </c>
      <c r="K6" s="45">
        <v>1398865</v>
      </c>
    </row>
    <row r="7" spans="1:11" ht="30" customHeight="1">
      <c r="A7" s="3" t="s">
        <v>5</v>
      </c>
      <c r="B7" s="45">
        <v>1528504</v>
      </c>
      <c r="C7" s="45">
        <v>1545105</v>
      </c>
      <c r="D7" s="45">
        <v>1589000</v>
      </c>
      <c r="E7" s="45">
        <v>1623666</v>
      </c>
      <c r="F7" s="45">
        <v>1651183</v>
      </c>
      <c r="G7" s="45">
        <v>1701715</v>
      </c>
      <c r="H7" s="45">
        <v>1728525</v>
      </c>
      <c r="I7" s="45">
        <v>1759402</v>
      </c>
      <c r="J7" s="45">
        <v>1799958</v>
      </c>
      <c r="K7" s="45">
        <v>1834646</v>
      </c>
    </row>
    <row r="8" spans="1:11" ht="30" customHeight="1">
      <c r="A8" s="3" t="s">
        <v>6</v>
      </c>
      <c r="B8" s="45">
        <v>2505293</v>
      </c>
      <c r="C8" s="45">
        <v>2538938</v>
      </c>
      <c r="D8" s="45">
        <v>2578875</v>
      </c>
      <c r="E8" s="45">
        <v>2639184</v>
      </c>
      <c r="F8" s="45">
        <v>2684294</v>
      </c>
      <c r="G8" s="45">
        <v>2719295</v>
      </c>
      <c r="H8" s="45">
        <v>2744771</v>
      </c>
      <c r="I8" s="45">
        <v>2786856</v>
      </c>
      <c r="J8" s="45">
        <v>2814285</v>
      </c>
      <c r="K8" s="45">
        <v>2856854</v>
      </c>
    </row>
    <row r="9" spans="1:11" ht="30" customHeight="1">
      <c r="A9" s="51" t="s">
        <v>71</v>
      </c>
      <c r="B9" s="45">
        <v>1125717</v>
      </c>
      <c r="C9" s="45">
        <v>1133457</v>
      </c>
      <c r="D9" s="45">
        <v>1149742</v>
      </c>
      <c r="E9" s="45">
        <v>1177239</v>
      </c>
      <c r="F9" s="45">
        <v>1195645</v>
      </c>
      <c r="G9" s="45">
        <v>1211009</v>
      </c>
      <c r="H9" s="45">
        <v>1227384</v>
      </c>
      <c r="I9" s="45">
        <v>1245328</v>
      </c>
      <c r="J9" s="45">
        <v>1257870</v>
      </c>
      <c r="K9" s="45">
        <v>1277525</v>
      </c>
    </row>
    <row r="10" spans="1:11" ht="30" customHeight="1">
      <c r="A10" s="3" t="s">
        <v>51</v>
      </c>
      <c r="B10" s="45">
        <v>1057762</v>
      </c>
      <c r="C10" s="45">
        <v>1063918</v>
      </c>
      <c r="D10" s="45">
        <v>1072055</v>
      </c>
      <c r="E10" s="45">
        <v>1089872</v>
      </c>
      <c r="F10" s="45">
        <v>1099099</v>
      </c>
      <c r="G10" s="45">
        <v>1104585</v>
      </c>
      <c r="H10" s="45">
        <v>1117862</v>
      </c>
      <c r="I10" s="45">
        <v>1128280</v>
      </c>
      <c r="J10" s="45">
        <v>1140853</v>
      </c>
      <c r="K10" s="45">
        <v>1156530</v>
      </c>
    </row>
    <row r="11" spans="1:11" ht="30" customHeight="1">
      <c r="A11" s="6" t="s">
        <v>24</v>
      </c>
      <c r="B11" s="45">
        <v>215697</v>
      </c>
      <c r="C11" s="45">
        <v>217926</v>
      </c>
      <c r="D11" s="45">
        <v>219794</v>
      </c>
      <c r="E11" s="45">
        <v>227045</v>
      </c>
      <c r="F11" s="45">
        <v>231011</v>
      </c>
      <c r="G11" s="45">
        <v>232716</v>
      </c>
      <c r="H11" s="45">
        <v>242711</v>
      </c>
      <c r="I11" s="45">
        <v>246493</v>
      </c>
      <c r="J11" s="45">
        <v>247274</v>
      </c>
      <c r="K11" s="45">
        <v>253944</v>
      </c>
    </row>
    <row r="12" spans="1:11" ht="30" customHeight="1">
      <c r="A12" s="3" t="s">
        <v>8</v>
      </c>
      <c r="B12" s="45">
        <v>153776</v>
      </c>
      <c r="C12" s="45">
        <v>154199</v>
      </c>
      <c r="D12" s="45">
        <v>154441</v>
      </c>
      <c r="E12" s="45">
        <v>157677</v>
      </c>
      <c r="F12" s="45">
        <v>160636</v>
      </c>
      <c r="G12" s="45">
        <v>162602</v>
      </c>
      <c r="H12" s="45">
        <v>164267</v>
      </c>
      <c r="I12" s="45">
        <v>166655</v>
      </c>
      <c r="J12" s="45">
        <v>168730</v>
      </c>
      <c r="K12" s="45">
        <v>172114</v>
      </c>
    </row>
    <row r="13" spans="1:11" ht="30" customHeight="1">
      <c r="A13" s="43" t="s">
        <v>55</v>
      </c>
      <c r="B13" s="45">
        <v>122579</v>
      </c>
      <c r="C13" s="45">
        <v>125101</v>
      </c>
      <c r="D13" s="45">
        <v>129218</v>
      </c>
      <c r="E13" s="45">
        <v>132284</v>
      </c>
      <c r="F13" s="45">
        <v>134601</v>
      </c>
      <c r="G13" s="45">
        <v>136927</v>
      </c>
      <c r="H13" s="45">
        <v>139142</v>
      </c>
      <c r="I13" s="45">
        <v>141843</v>
      </c>
      <c r="J13" s="45">
        <v>144568</v>
      </c>
      <c r="K13" s="45">
        <v>147061</v>
      </c>
    </row>
    <row r="14" spans="1:11" ht="30" customHeight="1">
      <c r="A14" s="8" t="s">
        <v>25</v>
      </c>
      <c r="B14" s="45">
        <v>10757277</v>
      </c>
      <c r="C14" s="45">
        <v>10860420</v>
      </c>
      <c r="D14" s="45">
        <v>11026958</v>
      </c>
      <c r="E14" s="45">
        <v>11263034</v>
      </c>
      <c r="F14" s="45">
        <v>11430805</v>
      </c>
      <c r="G14" s="45">
        <v>11593840</v>
      </c>
      <c r="H14" s="45">
        <v>11723785</v>
      </c>
      <c r="I14" s="45">
        <v>11885728</v>
      </c>
      <c r="J14" s="45">
        <v>12029277</v>
      </c>
      <c r="K14" s="45">
        <v>12228147</v>
      </c>
    </row>
    <row r="15" spans="1:11" ht="30" customHeight="1">
      <c r="A15" s="37"/>
      <c r="B15" s="36"/>
    </row>
    <row r="16" spans="1:11" ht="30" customHeight="1">
      <c r="A16" s="37"/>
      <c r="B16" s="36"/>
    </row>
    <row r="17" spans="1:2" ht="30" customHeight="1">
      <c r="A17" s="37"/>
      <c r="B17" s="36"/>
    </row>
    <row r="18" spans="1:2" ht="30" customHeight="1">
      <c r="A18" s="37"/>
      <c r="B18" s="36"/>
    </row>
    <row r="19" spans="1:2" ht="30" customHeight="1">
      <c r="A19" s="37"/>
      <c r="B19" s="36"/>
    </row>
    <row r="20" spans="1:2" ht="30" customHeight="1">
      <c r="A20" s="37"/>
      <c r="B20" s="36"/>
    </row>
    <row r="21" spans="1:2" ht="30" customHeight="1">
      <c r="A21" s="37"/>
      <c r="B21" s="36"/>
    </row>
  </sheetData>
  <mergeCells count="4">
    <mergeCell ref="A3:A4"/>
    <mergeCell ref="C3:K3"/>
    <mergeCell ref="A2:K2"/>
    <mergeCell ref="A1:K1"/>
  </mergeCells>
  <phoneticPr fontId="11" type="noConversion"/>
  <printOptions horizontalCentered="1" verticalCentered="1"/>
  <pageMargins left="0.19685039370078741" right="0.19685039370078741" top="0.98425196850393704" bottom="0.98425196850393704" header="0.51181102362204722" footer="0.51181102362204722"/>
  <pageSetup paperSize="9" scale="86" orientation="landscape" r:id="rId1"/>
  <headerFooter alignWithMargins="0">
    <oddHeader>&amp;R&amp;"Times New Roman,Regular"&amp;12&amp;A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theme="0" tint="-4.9989318521683403E-2"/>
    <pageSetUpPr fitToPage="1"/>
  </sheetPr>
  <dimension ref="A1:K30"/>
  <sheetViews>
    <sheetView showGridLines="0" zoomScale="90" zoomScaleNormal="90" workbookViewId="0">
      <selection sqref="A1:K1"/>
    </sheetView>
  </sheetViews>
  <sheetFormatPr defaultRowHeight="12.75"/>
  <cols>
    <col min="1" max="1" width="55.85546875" customWidth="1"/>
    <col min="2" max="2" width="10.7109375" customWidth="1"/>
  </cols>
  <sheetData>
    <row r="1" spans="1:11" ht="62.25" customHeight="1">
      <c r="A1" s="212" t="s">
        <v>104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</row>
    <row r="2" spans="1:11" ht="19.5" customHeight="1">
      <c r="A2" s="198" t="s">
        <v>26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</row>
    <row r="3" spans="1:11" ht="30" customHeight="1">
      <c r="A3" s="205" t="s">
        <v>52</v>
      </c>
      <c r="B3" s="2">
        <v>2016</v>
      </c>
      <c r="C3" s="207">
        <v>2017</v>
      </c>
      <c r="D3" s="208"/>
      <c r="E3" s="208"/>
      <c r="F3" s="208"/>
      <c r="G3" s="208"/>
      <c r="H3" s="208"/>
      <c r="I3" s="208"/>
      <c r="J3" s="208"/>
      <c r="K3" s="209"/>
    </row>
    <row r="4" spans="1:11" ht="30" customHeight="1">
      <c r="A4" s="206"/>
      <c r="B4" s="1">
        <v>12</v>
      </c>
      <c r="C4" s="1">
        <v>1</v>
      </c>
      <c r="D4" s="1">
        <v>2</v>
      </c>
      <c r="E4" s="1">
        <v>3</v>
      </c>
      <c r="F4" s="1">
        <v>4</v>
      </c>
      <c r="G4" s="1">
        <v>5</v>
      </c>
      <c r="H4" s="1">
        <v>6</v>
      </c>
      <c r="I4" s="1">
        <v>7</v>
      </c>
      <c r="J4" s="1">
        <v>8</v>
      </c>
      <c r="K4" s="1">
        <v>9</v>
      </c>
    </row>
    <row r="5" spans="1:11" ht="30" customHeight="1">
      <c r="A5" s="6" t="s">
        <v>20</v>
      </c>
      <c r="B5" s="24">
        <v>25.90112720905114</v>
      </c>
      <c r="C5" s="24">
        <v>25.9</v>
      </c>
      <c r="D5" s="24">
        <v>25.930000000000003</v>
      </c>
      <c r="E5" s="24">
        <v>25.84</v>
      </c>
      <c r="F5" s="24">
        <v>25.85</v>
      </c>
      <c r="G5" s="24">
        <v>25.86</v>
      </c>
      <c r="H5" s="24">
        <v>25.73</v>
      </c>
      <c r="I5" s="24">
        <v>25.69</v>
      </c>
      <c r="J5" s="24">
        <v>25.63</v>
      </c>
      <c r="K5" s="24">
        <v>25.6</v>
      </c>
    </row>
    <row r="6" spans="1:11" ht="30" customHeight="1">
      <c r="A6" s="6" t="s">
        <v>21</v>
      </c>
      <c r="B6" s="24">
        <v>11.728739531388845</v>
      </c>
      <c r="C6" s="24">
        <v>11.67</v>
      </c>
      <c r="D6" s="24">
        <v>11.56</v>
      </c>
      <c r="E6" s="24">
        <v>11.59</v>
      </c>
      <c r="F6" s="24">
        <v>11.54</v>
      </c>
      <c r="G6" s="24">
        <v>11.44</v>
      </c>
      <c r="H6" s="24">
        <v>11.46</v>
      </c>
      <c r="I6" s="24">
        <v>11.42</v>
      </c>
      <c r="J6" s="24">
        <v>11.41</v>
      </c>
      <c r="K6" s="24">
        <v>11.44</v>
      </c>
    </row>
    <row r="7" spans="1:11" ht="30" customHeight="1">
      <c r="A7" s="6" t="s">
        <v>5</v>
      </c>
      <c r="B7" s="24">
        <v>14.209023342989122</v>
      </c>
      <c r="C7" s="24">
        <v>14.23</v>
      </c>
      <c r="D7" s="24">
        <v>14.41</v>
      </c>
      <c r="E7" s="24">
        <v>14.42</v>
      </c>
      <c r="F7" s="24">
        <v>14.44</v>
      </c>
      <c r="G7" s="24">
        <v>14.68</v>
      </c>
      <c r="H7" s="24">
        <v>14.74</v>
      </c>
      <c r="I7" s="24">
        <v>14.8</v>
      </c>
      <c r="J7" s="24">
        <v>14.96</v>
      </c>
      <c r="K7" s="24">
        <v>15</v>
      </c>
    </row>
    <row r="8" spans="1:11" ht="30" customHeight="1">
      <c r="A8" s="6" t="s">
        <v>53</v>
      </c>
      <c r="B8" s="24">
        <v>23.289285941042515</v>
      </c>
      <c r="C8" s="24">
        <v>23.38</v>
      </c>
      <c r="D8" s="24">
        <v>23.39</v>
      </c>
      <c r="E8" s="24">
        <v>23.43</v>
      </c>
      <c r="F8" s="24">
        <v>23.48</v>
      </c>
      <c r="G8" s="24">
        <v>23.45</v>
      </c>
      <c r="H8" s="24">
        <v>23.41</v>
      </c>
      <c r="I8" s="24">
        <v>23.45</v>
      </c>
      <c r="J8" s="24">
        <v>23.4</v>
      </c>
      <c r="K8" s="24">
        <v>23.36</v>
      </c>
    </row>
    <row r="9" spans="1:11" ht="30" customHeight="1">
      <c r="A9" s="133" t="s">
        <v>71</v>
      </c>
      <c r="B9" s="24">
        <v>10.464702173235848</v>
      </c>
      <c r="C9" s="24">
        <v>10.44</v>
      </c>
      <c r="D9" s="24">
        <v>10.43</v>
      </c>
      <c r="E9" s="24">
        <v>10.45</v>
      </c>
      <c r="F9" s="24">
        <v>10.46</v>
      </c>
      <c r="G9" s="24">
        <v>10.45</v>
      </c>
      <c r="H9" s="24">
        <v>10.47</v>
      </c>
      <c r="I9" s="24">
        <v>10.48</v>
      </c>
      <c r="J9" s="24">
        <v>10.46</v>
      </c>
      <c r="K9" s="24">
        <v>10.45</v>
      </c>
    </row>
    <row r="10" spans="1:11" ht="30" customHeight="1">
      <c r="A10" s="6" t="s">
        <v>23</v>
      </c>
      <c r="B10" s="24">
        <v>9.8329902632422677</v>
      </c>
      <c r="C10" s="24">
        <v>9.8000000000000007</v>
      </c>
      <c r="D10" s="24">
        <v>9.7200000000000006</v>
      </c>
      <c r="E10" s="24">
        <v>9.68</v>
      </c>
      <c r="F10" s="24">
        <v>9.6199999999999992</v>
      </c>
      <c r="G10" s="24">
        <v>9.5299999999999994</v>
      </c>
      <c r="H10" s="24">
        <v>9.5299999999999994</v>
      </c>
      <c r="I10" s="24">
        <v>9.49</v>
      </c>
      <c r="J10" s="24">
        <v>9.48</v>
      </c>
      <c r="K10" s="24">
        <v>9.4600000000000009</v>
      </c>
    </row>
    <row r="11" spans="1:11" ht="30" customHeight="1">
      <c r="A11" s="6" t="s">
        <v>24</v>
      </c>
      <c r="B11" s="24">
        <v>2.0051263902565677</v>
      </c>
      <c r="C11" s="24">
        <v>2.0099999999999998</v>
      </c>
      <c r="D11" s="24">
        <v>1.99</v>
      </c>
      <c r="E11" s="24">
        <v>2.02</v>
      </c>
      <c r="F11" s="24">
        <v>2.02</v>
      </c>
      <c r="G11" s="24">
        <v>2.0099999999999998</v>
      </c>
      <c r="H11" s="24">
        <v>2.0699999999999998</v>
      </c>
      <c r="I11" s="24">
        <v>2.08</v>
      </c>
      <c r="J11" s="24">
        <v>2.06</v>
      </c>
      <c r="K11" s="24">
        <v>2.08</v>
      </c>
    </row>
    <row r="12" spans="1:11" ht="30" customHeight="1">
      <c r="A12" s="3" t="s">
        <v>8</v>
      </c>
      <c r="B12" s="24">
        <v>1.4295067422731609</v>
      </c>
      <c r="C12" s="24">
        <v>1.42</v>
      </c>
      <c r="D12" s="24">
        <v>1.4</v>
      </c>
      <c r="E12" s="24">
        <v>1.4</v>
      </c>
      <c r="F12" s="24">
        <v>1.41</v>
      </c>
      <c r="G12" s="24">
        <v>1.4</v>
      </c>
      <c r="H12" s="24">
        <v>1.4</v>
      </c>
      <c r="I12" s="24">
        <v>1.4</v>
      </c>
      <c r="J12" s="24">
        <v>1.4</v>
      </c>
      <c r="K12" s="24">
        <v>1.41</v>
      </c>
    </row>
    <row r="13" spans="1:11" ht="30" customHeight="1">
      <c r="A13" s="43" t="s">
        <v>55</v>
      </c>
      <c r="B13" s="24">
        <v>1.1394984065205349</v>
      </c>
      <c r="C13" s="24">
        <v>1.1499999999999999</v>
      </c>
      <c r="D13" s="24">
        <v>1.17</v>
      </c>
      <c r="E13" s="24">
        <v>1.17</v>
      </c>
      <c r="F13" s="24">
        <v>1.18</v>
      </c>
      <c r="G13" s="24">
        <v>1.18</v>
      </c>
      <c r="H13" s="24">
        <v>1.19</v>
      </c>
      <c r="I13" s="24">
        <v>1.19</v>
      </c>
      <c r="J13" s="24">
        <v>1.2</v>
      </c>
      <c r="K13" s="24">
        <v>1.2</v>
      </c>
    </row>
    <row r="14" spans="1:11" ht="30" customHeight="1">
      <c r="A14" s="38" t="s">
        <v>25</v>
      </c>
      <c r="B14" s="7">
        <v>100</v>
      </c>
      <c r="C14" s="7">
        <v>100</v>
      </c>
      <c r="D14" s="7">
        <v>100</v>
      </c>
      <c r="E14" s="7">
        <v>100</v>
      </c>
      <c r="F14" s="7">
        <v>100</v>
      </c>
      <c r="G14" s="7">
        <v>100</v>
      </c>
      <c r="H14" s="7">
        <v>100</v>
      </c>
      <c r="I14" s="7">
        <v>100</v>
      </c>
      <c r="J14" s="7">
        <v>100</v>
      </c>
      <c r="K14" s="7">
        <v>100</v>
      </c>
    </row>
    <row r="15" spans="1:11" ht="15.75">
      <c r="A15" s="20"/>
      <c r="I15" s="139"/>
    </row>
    <row r="16" spans="1:11" ht="15.75">
      <c r="A16" s="20"/>
      <c r="B16" s="39"/>
    </row>
    <row r="17" spans="1:2" ht="15.75">
      <c r="A17" s="20"/>
      <c r="B17" s="13"/>
    </row>
    <row r="18" spans="1:2" ht="15.75">
      <c r="A18" s="20"/>
      <c r="B18" s="13"/>
    </row>
    <row r="19" spans="1:2" ht="15.75">
      <c r="A19" s="20"/>
      <c r="B19" s="13"/>
    </row>
    <row r="20" spans="1:2" ht="15.75">
      <c r="A20" s="20"/>
      <c r="B20" s="13"/>
    </row>
    <row r="21" spans="1:2" ht="15.75">
      <c r="A21" s="20"/>
      <c r="B21" s="13"/>
    </row>
    <row r="22" spans="1:2" ht="15.75">
      <c r="A22" s="20"/>
      <c r="B22" s="13"/>
    </row>
    <row r="23" spans="1:2" ht="15.75">
      <c r="A23" s="20"/>
      <c r="B23" s="13"/>
    </row>
    <row r="24" spans="1:2" ht="15.75">
      <c r="A24" s="20"/>
      <c r="B24" s="13"/>
    </row>
    <row r="25" spans="1:2" ht="15.75">
      <c r="A25" s="20"/>
      <c r="B25" s="13"/>
    </row>
    <row r="26" spans="1:2" ht="15.75">
      <c r="A26" s="20"/>
      <c r="B26" s="13"/>
    </row>
    <row r="27" spans="1:2" ht="15.75">
      <c r="A27" s="20"/>
      <c r="B27" s="13"/>
    </row>
    <row r="28" spans="1:2" ht="15.75">
      <c r="A28" s="20"/>
      <c r="B28" s="13"/>
    </row>
    <row r="29" spans="1:2" ht="15.75">
      <c r="A29" s="20"/>
      <c r="B29" s="13"/>
    </row>
    <row r="30" spans="1:2" ht="15.75">
      <c r="A30" s="20"/>
      <c r="B30" s="13"/>
    </row>
  </sheetData>
  <mergeCells count="4">
    <mergeCell ref="A3:A4"/>
    <mergeCell ref="C3:K3"/>
    <mergeCell ref="A2:K2"/>
    <mergeCell ref="A1:K1"/>
  </mergeCells>
  <phoneticPr fontId="11" type="noConversion"/>
  <printOptions horizontalCentered="1" verticalCentered="1"/>
  <pageMargins left="0" right="0" top="0.98425196850393704" bottom="0.98425196850393704" header="0.51181102362204722" footer="0.51181102362204722"/>
  <pageSetup paperSize="9" scale="99" orientation="landscape" r:id="rId1"/>
  <headerFooter alignWithMargins="0">
    <oddHeader>&amp;R&amp;"Times New Roman,Regular"&amp;12&amp;A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A1:F15"/>
  <sheetViews>
    <sheetView showGridLines="0" zoomScale="90" zoomScaleNormal="90" workbookViewId="0">
      <selection sqref="A1:F1"/>
    </sheetView>
  </sheetViews>
  <sheetFormatPr defaultRowHeight="12.75"/>
  <cols>
    <col min="1" max="1" width="55.28515625" customWidth="1"/>
    <col min="2" max="2" width="11.28515625" bestFit="1" customWidth="1"/>
    <col min="3" max="5" width="10.7109375" customWidth="1"/>
    <col min="6" max="6" width="12.7109375" customWidth="1"/>
  </cols>
  <sheetData>
    <row r="1" spans="1:6" ht="48" customHeight="1">
      <c r="A1" s="212" t="s">
        <v>105</v>
      </c>
      <c r="B1" s="213"/>
      <c r="C1" s="213"/>
      <c r="D1" s="213"/>
      <c r="E1" s="213"/>
      <c r="F1" s="214"/>
    </row>
    <row r="2" spans="1:6" ht="13.5">
      <c r="A2" s="215" t="s">
        <v>14</v>
      </c>
      <c r="B2" s="216"/>
      <c r="C2" s="216"/>
      <c r="D2" s="216"/>
      <c r="E2" s="216"/>
      <c r="F2" s="217"/>
    </row>
    <row r="3" spans="1:6" ht="51" customHeight="1">
      <c r="A3" s="120" t="s">
        <v>88</v>
      </c>
      <c r="B3" s="2" t="s">
        <v>27</v>
      </c>
      <c r="C3" s="2" t="s">
        <v>28</v>
      </c>
      <c r="D3" s="2" t="s">
        <v>18</v>
      </c>
      <c r="E3" s="2" t="s">
        <v>56</v>
      </c>
      <c r="F3" s="11" t="s">
        <v>25</v>
      </c>
    </row>
    <row r="4" spans="1:6" ht="30" customHeight="1">
      <c r="A4" s="6" t="s">
        <v>20</v>
      </c>
      <c r="B4" s="9">
        <v>2731001</v>
      </c>
      <c r="C4" s="9">
        <v>249018</v>
      </c>
      <c r="D4" s="9">
        <v>150589</v>
      </c>
      <c r="E4" s="75" t="s">
        <v>86</v>
      </c>
      <c r="F4" s="9">
        <v>3130608</v>
      </c>
    </row>
    <row r="5" spans="1:6" ht="30" customHeight="1">
      <c r="A5" s="6" t="s">
        <v>21</v>
      </c>
      <c r="B5" s="9">
        <v>1141225</v>
      </c>
      <c r="C5" s="9">
        <v>176474</v>
      </c>
      <c r="D5" s="9">
        <v>81166</v>
      </c>
      <c r="E5" s="75" t="s">
        <v>86</v>
      </c>
      <c r="F5" s="9">
        <v>1398865</v>
      </c>
    </row>
    <row r="6" spans="1:6" ht="30" customHeight="1">
      <c r="A6" s="6" t="s">
        <v>5</v>
      </c>
      <c r="B6" s="9">
        <v>1583917</v>
      </c>
      <c r="C6" s="9">
        <v>146511</v>
      </c>
      <c r="D6" s="9">
        <v>90625</v>
      </c>
      <c r="E6" s="9">
        <v>13593</v>
      </c>
      <c r="F6" s="9">
        <v>1834646</v>
      </c>
    </row>
    <row r="7" spans="1:6" ht="30" customHeight="1">
      <c r="A7" s="6" t="s">
        <v>6</v>
      </c>
      <c r="B7" s="9">
        <v>2203748</v>
      </c>
      <c r="C7" s="9">
        <v>188357</v>
      </c>
      <c r="D7" s="9">
        <v>464749</v>
      </c>
      <c r="E7" s="75" t="s">
        <v>86</v>
      </c>
      <c r="F7" s="9">
        <v>2856854</v>
      </c>
    </row>
    <row r="8" spans="1:6" ht="30" customHeight="1">
      <c r="A8" s="133" t="s">
        <v>71</v>
      </c>
      <c r="B8" s="9">
        <v>1068028</v>
      </c>
      <c r="C8" s="9">
        <v>75252</v>
      </c>
      <c r="D8" s="9">
        <v>134245</v>
      </c>
      <c r="E8" s="75" t="s">
        <v>86</v>
      </c>
      <c r="F8" s="9">
        <v>1277525</v>
      </c>
    </row>
    <row r="9" spans="1:6" ht="30" customHeight="1">
      <c r="A9" s="6" t="s">
        <v>23</v>
      </c>
      <c r="B9" s="9">
        <v>962572</v>
      </c>
      <c r="C9" s="9">
        <v>112705</v>
      </c>
      <c r="D9" s="9">
        <v>81253</v>
      </c>
      <c r="E9" s="75" t="s">
        <v>86</v>
      </c>
      <c r="F9" s="9">
        <v>1156530</v>
      </c>
    </row>
    <row r="10" spans="1:6" ht="30" customHeight="1">
      <c r="A10" s="6" t="s">
        <v>24</v>
      </c>
      <c r="B10" s="9">
        <v>235922</v>
      </c>
      <c r="C10" s="9">
        <v>15333</v>
      </c>
      <c r="D10" s="9">
        <v>2689</v>
      </c>
      <c r="E10" s="75" t="s">
        <v>86</v>
      </c>
      <c r="F10" s="9">
        <v>253944</v>
      </c>
    </row>
    <row r="11" spans="1:6" ht="30" customHeight="1">
      <c r="A11" s="3" t="s">
        <v>8</v>
      </c>
      <c r="B11" s="9">
        <v>115251</v>
      </c>
      <c r="C11" s="9">
        <v>45960</v>
      </c>
      <c r="D11" s="9">
        <v>10903</v>
      </c>
      <c r="E11" s="75" t="s">
        <v>86</v>
      </c>
      <c r="F11" s="9">
        <v>172114</v>
      </c>
    </row>
    <row r="12" spans="1:6" ht="30" customHeight="1">
      <c r="A12" s="43" t="s">
        <v>55</v>
      </c>
      <c r="B12" s="9">
        <v>124233</v>
      </c>
      <c r="C12" s="9">
        <v>21703</v>
      </c>
      <c r="D12" s="9">
        <v>1125</v>
      </c>
      <c r="E12" s="75" t="s">
        <v>86</v>
      </c>
      <c r="F12" s="9">
        <v>147061</v>
      </c>
    </row>
    <row r="13" spans="1:6" ht="30" customHeight="1">
      <c r="A13" s="38" t="s">
        <v>25</v>
      </c>
      <c r="B13" s="9">
        <v>10165897</v>
      </c>
      <c r="C13" s="9">
        <v>1031313</v>
      </c>
      <c r="D13" s="9">
        <v>1017344</v>
      </c>
      <c r="E13" s="9">
        <v>13593</v>
      </c>
      <c r="F13" s="9">
        <v>12228147</v>
      </c>
    </row>
    <row r="15" spans="1:6">
      <c r="B15" s="10"/>
      <c r="C15" s="10"/>
      <c r="D15" s="10"/>
      <c r="E15" s="10"/>
      <c r="F15" s="10"/>
    </row>
  </sheetData>
  <mergeCells count="2">
    <mergeCell ref="A1:F1"/>
    <mergeCell ref="A2:F2"/>
  </mergeCells>
  <phoneticPr fontId="11" type="noConversion"/>
  <printOptions horizontalCentered="1" verticalCentered="1"/>
  <pageMargins left="0" right="0" top="0.98425196850393704" bottom="0.98425196850393704" header="0.31496062992125984" footer="0.19685039370078741"/>
  <pageSetup paperSize="9" orientation="landscape" r:id="rId1"/>
  <headerFooter alignWithMargins="0">
    <oddHeader>&amp;R&amp;"Times New Roman,Regular"&amp;12&amp;A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G30"/>
  <sheetViews>
    <sheetView showGridLines="0" zoomScale="90" zoomScaleNormal="90" workbookViewId="0">
      <selection sqref="A1:F1"/>
    </sheetView>
  </sheetViews>
  <sheetFormatPr defaultRowHeight="13.5" customHeight="1"/>
  <cols>
    <col min="1" max="1" width="56.85546875" style="20" bestFit="1" customWidth="1"/>
    <col min="2" max="6" width="10.7109375" style="13" customWidth="1"/>
    <col min="7" max="7" width="9.140625" style="13"/>
    <col min="8" max="8" width="11.28515625" style="13" bestFit="1" customWidth="1"/>
    <col min="9" max="16384" width="9.140625" style="13"/>
  </cols>
  <sheetData>
    <row r="1" spans="1:7" ht="37.5" customHeight="1">
      <c r="A1" s="212" t="s">
        <v>106</v>
      </c>
      <c r="B1" s="218"/>
      <c r="C1" s="218"/>
      <c r="D1" s="218"/>
      <c r="E1" s="218"/>
      <c r="F1" s="219"/>
    </row>
    <row r="2" spans="1:7" ht="14.25" customHeight="1">
      <c r="A2" s="220" t="s">
        <v>26</v>
      </c>
      <c r="B2" s="216"/>
      <c r="C2" s="216"/>
      <c r="D2" s="216"/>
      <c r="E2" s="216"/>
      <c r="F2" s="217"/>
    </row>
    <row r="3" spans="1:7" ht="57" customHeight="1">
      <c r="A3" s="120" t="s">
        <v>89</v>
      </c>
      <c r="B3" s="2" t="s">
        <v>27</v>
      </c>
      <c r="C3" s="2" t="s">
        <v>28</v>
      </c>
      <c r="D3" s="2" t="s">
        <v>18</v>
      </c>
      <c r="E3" s="2" t="s">
        <v>56</v>
      </c>
      <c r="F3" s="29" t="s">
        <v>25</v>
      </c>
    </row>
    <row r="4" spans="1:7" ht="30" customHeight="1">
      <c r="A4" s="3" t="s">
        <v>20</v>
      </c>
      <c r="B4" s="12">
        <v>26.86</v>
      </c>
      <c r="C4" s="12">
        <v>24.14</v>
      </c>
      <c r="D4" s="12">
        <v>14.8</v>
      </c>
      <c r="E4" s="75" t="s">
        <v>86</v>
      </c>
      <c r="F4" s="12">
        <v>25.73</v>
      </c>
      <c r="G4" s="40"/>
    </row>
    <row r="5" spans="1:7" ht="30" customHeight="1">
      <c r="A5" s="3" t="s">
        <v>21</v>
      </c>
      <c r="B5" s="12">
        <v>11.23</v>
      </c>
      <c r="C5" s="12">
        <v>17.11</v>
      </c>
      <c r="D5" s="12">
        <v>7.98</v>
      </c>
      <c r="E5" s="75" t="s">
        <v>86</v>
      </c>
      <c r="F5" s="12">
        <v>11.46</v>
      </c>
      <c r="G5" s="40"/>
    </row>
    <row r="6" spans="1:7" ht="30" customHeight="1">
      <c r="A6" s="3" t="s">
        <v>5</v>
      </c>
      <c r="B6" s="12">
        <v>15.58</v>
      </c>
      <c r="C6" s="12">
        <v>14.21</v>
      </c>
      <c r="D6" s="12">
        <v>8.91</v>
      </c>
      <c r="E6" s="12">
        <v>100</v>
      </c>
      <c r="F6" s="12">
        <v>14.74</v>
      </c>
      <c r="G6" s="40"/>
    </row>
    <row r="7" spans="1:7" ht="30" customHeight="1">
      <c r="A7" s="3" t="s">
        <v>54</v>
      </c>
      <c r="B7" s="12">
        <v>21.68</v>
      </c>
      <c r="C7" s="12">
        <v>18.260000000000002</v>
      </c>
      <c r="D7" s="12">
        <v>45.68</v>
      </c>
      <c r="E7" s="75" t="s">
        <v>86</v>
      </c>
      <c r="F7" s="12">
        <v>23.41</v>
      </c>
      <c r="G7" s="40"/>
    </row>
    <row r="8" spans="1:7" ht="30" customHeight="1">
      <c r="A8" s="51" t="s">
        <v>71</v>
      </c>
      <c r="B8" s="12">
        <v>10.51</v>
      </c>
      <c r="C8" s="12">
        <v>7.3</v>
      </c>
      <c r="D8" s="12">
        <v>13.2</v>
      </c>
      <c r="E8" s="75" t="s">
        <v>86</v>
      </c>
      <c r="F8" s="12">
        <v>10.47</v>
      </c>
      <c r="G8" s="40"/>
    </row>
    <row r="9" spans="1:7" ht="30" customHeight="1">
      <c r="A9" s="3" t="s">
        <v>51</v>
      </c>
      <c r="B9" s="12">
        <v>9.4700000000000006</v>
      </c>
      <c r="C9" s="12">
        <v>10.93</v>
      </c>
      <c r="D9" s="12">
        <v>7.99</v>
      </c>
      <c r="E9" s="75" t="s">
        <v>86</v>
      </c>
      <c r="F9" s="12">
        <v>9.5299999999999994</v>
      </c>
      <c r="G9" s="40"/>
    </row>
    <row r="10" spans="1:7" ht="30" customHeight="1">
      <c r="A10" s="6" t="s">
        <v>24</v>
      </c>
      <c r="B10" s="12">
        <v>2.3199999999999998</v>
      </c>
      <c r="C10" s="12">
        <v>1.49</v>
      </c>
      <c r="D10" s="12">
        <v>0.26</v>
      </c>
      <c r="E10" s="75" t="s">
        <v>86</v>
      </c>
      <c r="F10" s="12">
        <v>2.0699999999999998</v>
      </c>
      <c r="G10" s="41"/>
    </row>
    <row r="11" spans="1:7" ht="30" customHeight="1">
      <c r="A11" s="3" t="s">
        <v>8</v>
      </c>
      <c r="B11" s="12">
        <v>1.1299999999999999</v>
      </c>
      <c r="C11" s="12">
        <v>4.46</v>
      </c>
      <c r="D11" s="12">
        <v>1.07</v>
      </c>
      <c r="E11" s="75" t="s">
        <v>86</v>
      </c>
      <c r="F11" s="12">
        <v>1.4</v>
      </c>
      <c r="G11" s="41"/>
    </row>
    <row r="12" spans="1:7" ht="30" customHeight="1">
      <c r="A12" s="43" t="s">
        <v>55</v>
      </c>
      <c r="B12" s="12">
        <v>1.22</v>
      </c>
      <c r="C12" s="12">
        <v>2.1</v>
      </c>
      <c r="D12" s="12">
        <v>0.11</v>
      </c>
      <c r="E12" s="75" t="s">
        <v>86</v>
      </c>
      <c r="F12" s="12">
        <v>1.19</v>
      </c>
      <c r="G12" s="41"/>
    </row>
    <row r="13" spans="1:7" ht="30" customHeight="1">
      <c r="A13" s="8" t="s">
        <v>25</v>
      </c>
      <c r="B13" s="12">
        <v>100.00000000000001</v>
      </c>
      <c r="C13" s="12">
        <v>100.00000000000001</v>
      </c>
      <c r="D13" s="12">
        <v>99.999999999999986</v>
      </c>
      <c r="E13" s="12">
        <v>100</v>
      </c>
      <c r="F13" s="12">
        <v>100</v>
      </c>
      <c r="G13" s="40"/>
    </row>
    <row r="14" spans="1:7" ht="36.75" customHeight="1">
      <c r="A14" s="8" t="s">
        <v>30</v>
      </c>
      <c r="B14" s="12">
        <v>83.05</v>
      </c>
      <c r="C14" s="12">
        <v>8.5</v>
      </c>
      <c r="D14" s="12">
        <v>8.34</v>
      </c>
      <c r="E14" s="12">
        <v>0.11</v>
      </c>
      <c r="F14" s="12">
        <v>99.999999999999986</v>
      </c>
      <c r="G14" s="40"/>
    </row>
    <row r="15" spans="1:7" ht="13.5" customHeight="1">
      <c r="A15" s="13"/>
    </row>
    <row r="16" spans="1:7" ht="13.5" customHeight="1">
      <c r="A16" s="13"/>
    </row>
    <row r="17" spans="1:7" ht="13.5" customHeight="1">
      <c r="A17" s="13"/>
    </row>
    <row r="18" spans="1:7" ht="13.5" customHeight="1">
      <c r="A18" s="13"/>
      <c r="B18" s="35"/>
      <c r="C18" s="35"/>
      <c r="D18" s="35"/>
      <c r="E18" s="35"/>
      <c r="F18" s="35"/>
    </row>
    <row r="19" spans="1:7" ht="13.5" customHeight="1">
      <c r="B19" s="35"/>
      <c r="C19" s="35"/>
      <c r="D19" s="35"/>
      <c r="E19" s="35"/>
      <c r="F19" s="35"/>
    </row>
    <row r="20" spans="1:7" ht="13.5" customHeight="1">
      <c r="B20" s="35"/>
      <c r="C20" s="35"/>
      <c r="D20" s="35"/>
      <c r="E20" s="35"/>
      <c r="F20" s="35"/>
    </row>
    <row r="21" spans="1:7" ht="13.5" customHeight="1">
      <c r="B21" s="35"/>
      <c r="C21" s="35"/>
      <c r="D21" s="35"/>
      <c r="E21" s="35"/>
      <c r="F21" s="35"/>
      <c r="G21" s="35"/>
    </row>
    <row r="22" spans="1:7" ht="13.5" customHeight="1">
      <c r="B22" s="35"/>
      <c r="C22" s="35"/>
      <c r="D22" s="35"/>
      <c r="E22" s="35"/>
      <c r="F22" s="35"/>
      <c r="G22" s="35"/>
    </row>
    <row r="23" spans="1:7" ht="13.5" customHeight="1">
      <c r="B23" s="35"/>
      <c r="C23" s="35"/>
      <c r="D23" s="35"/>
      <c r="E23" s="35"/>
      <c r="F23" s="35"/>
      <c r="G23" s="35"/>
    </row>
    <row r="24" spans="1:7" ht="13.5" customHeight="1">
      <c r="B24" s="35"/>
      <c r="C24" s="35"/>
      <c r="D24" s="35"/>
      <c r="E24" s="35"/>
      <c r="F24" s="35"/>
      <c r="G24" s="35"/>
    </row>
    <row r="25" spans="1:7" ht="13.5" customHeight="1">
      <c r="B25" s="35"/>
      <c r="C25" s="35"/>
      <c r="D25" s="35"/>
      <c r="E25" s="35"/>
      <c r="F25" s="35"/>
      <c r="G25" s="35"/>
    </row>
    <row r="26" spans="1:7" ht="13.5" customHeight="1">
      <c r="B26" s="35"/>
      <c r="C26" s="35"/>
      <c r="D26" s="35"/>
      <c r="E26" s="35"/>
      <c r="F26" s="35"/>
      <c r="G26" s="35"/>
    </row>
    <row r="27" spans="1:7" ht="13.5" customHeight="1">
      <c r="B27" s="35"/>
      <c r="C27" s="35"/>
      <c r="D27" s="35"/>
      <c r="E27" s="35"/>
      <c r="G27" s="35"/>
    </row>
    <row r="28" spans="1:7" ht="13.5" customHeight="1">
      <c r="B28" s="35"/>
      <c r="C28" s="35"/>
      <c r="D28" s="35"/>
      <c r="E28" s="35"/>
      <c r="F28" s="35"/>
      <c r="G28" s="35"/>
    </row>
    <row r="29" spans="1:7" ht="13.5" customHeight="1">
      <c r="B29" s="35"/>
      <c r="C29" s="35"/>
      <c r="D29" s="35"/>
      <c r="E29" s="35"/>
      <c r="G29" s="42"/>
    </row>
    <row r="30" spans="1:7" ht="13.5" customHeight="1">
      <c r="B30" s="35"/>
      <c r="C30" s="35"/>
      <c r="D30" s="35"/>
      <c r="E30" s="35"/>
    </row>
  </sheetData>
  <mergeCells count="2">
    <mergeCell ref="A1:F1"/>
    <mergeCell ref="A2:F2"/>
  </mergeCells>
  <phoneticPr fontId="0" type="noConversion"/>
  <printOptions horizontalCentered="1" verticalCentered="1"/>
  <pageMargins left="0" right="0" top="0.98425196850393704" bottom="0.98425196850393704" header="0.31496062992125984" footer="0.19685039370078741"/>
  <pageSetup paperSize="9" orientation="landscape" r:id="rId1"/>
  <headerFooter alignWithMargins="0">
    <oddHeader>&amp;R&amp;"Times New Roman,Regular"&amp;12&amp;A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"/>
  <sheetViews>
    <sheetView showGridLines="0" zoomScale="90" zoomScaleNormal="90" workbookViewId="0">
      <selection sqref="A1:M1"/>
    </sheetView>
  </sheetViews>
  <sheetFormatPr defaultRowHeight="12.75"/>
  <cols>
    <col min="1" max="1" width="57.140625" style="71" customWidth="1"/>
    <col min="2" max="2" width="13.42578125" style="71" bestFit="1" customWidth="1"/>
    <col min="3" max="3" width="13.42578125" style="71" customWidth="1"/>
    <col min="4" max="6" width="13.42578125" style="71" bestFit="1" customWidth="1"/>
    <col min="7" max="7" width="13.42578125" style="71" customWidth="1"/>
    <col min="8" max="9" width="13.42578125" style="71" bestFit="1" customWidth="1"/>
    <col min="10" max="13" width="13.42578125" style="71" customWidth="1"/>
    <col min="14" max="14" width="10.28515625" style="71" customWidth="1"/>
    <col min="15" max="15" width="10.42578125" style="71" bestFit="1" customWidth="1"/>
    <col min="16" max="16" width="11.5703125" style="71" customWidth="1"/>
    <col min="17" max="16384" width="9.140625" style="71"/>
  </cols>
  <sheetData>
    <row r="1" spans="1:16" ht="51" customHeight="1">
      <c r="A1" s="153" t="s">
        <v>13</v>
      </c>
      <c r="B1" s="153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5"/>
    </row>
    <row r="2" spans="1:16" ht="22.5" customHeight="1">
      <c r="A2" s="141" t="s">
        <v>14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</row>
    <row r="3" spans="1:16" ht="33" customHeight="1">
      <c r="A3" s="151" t="s">
        <v>90</v>
      </c>
      <c r="B3" s="143" t="s">
        <v>15</v>
      </c>
      <c r="C3" s="143"/>
      <c r="D3" s="143" t="s">
        <v>16</v>
      </c>
      <c r="E3" s="143"/>
      <c r="F3" s="143" t="s">
        <v>17</v>
      </c>
      <c r="G3" s="143"/>
      <c r="H3" s="143" t="s">
        <v>18</v>
      </c>
      <c r="I3" s="143"/>
      <c r="J3" s="145" t="s">
        <v>56</v>
      </c>
      <c r="K3" s="146"/>
      <c r="L3" s="143" t="s">
        <v>19</v>
      </c>
      <c r="M3" s="143"/>
    </row>
    <row r="4" spans="1:16" ht="37.5" customHeight="1">
      <c r="A4" s="157"/>
      <c r="B4" s="72" t="s">
        <v>91</v>
      </c>
      <c r="C4" s="72" t="s">
        <v>92</v>
      </c>
      <c r="D4" s="72" t="s">
        <v>91</v>
      </c>
      <c r="E4" s="72" t="s">
        <v>92</v>
      </c>
      <c r="F4" s="72" t="s">
        <v>91</v>
      </c>
      <c r="G4" s="72" t="s">
        <v>92</v>
      </c>
      <c r="H4" s="72" t="s">
        <v>91</v>
      </c>
      <c r="I4" s="72" t="s">
        <v>92</v>
      </c>
      <c r="J4" s="72" t="s">
        <v>91</v>
      </c>
      <c r="K4" s="72" t="s">
        <v>92</v>
      </c>
      <c r="L4" s="72" t="s">
        <v>91</v>
      </c>
      <c r="M4" s="72" t="s">
        <v>92</v>
      </c>
    </row>
    <row r="5" spans="1:16" ht="35.1" customHeight="1">
      <c r="A5" s="73" t="s">
        <v>20</v>
      </c>
      <c r="B5" s="74">
        <v>71538</v>
      </c>
      <c r="C5" s="74">
        <v>77244</v>
      </c>
      <c r="D5" s="74">
        <v>2374491</v>
      </c>
      <c r="E5" s="74">
        <v>2741759</v>
      </c>
      <c r="F5" s="74">
        <v>223156</v>
      </c>
      <c r="G5" s="74">
        <v>250301</v>
      </c>
      <c r="H5" s="74">
        <v>136301</v>
      </c>
      <c r="I5" s="74">
        <v>151243</v>
      </c>
      <c r="J5" s="126"/>
      <c r="K5" s="126"/>
      <c r="L5" s="74">
        <v>2733948</v>
      </c>
      <c r="M5" s="74">
        <v>3143303</v>
      </c>
      <c r="N5" s="76"/>
      <c r="P5" s="76"/>
    </row>
    <row r="6" spans="1:16" ht="35.1" customHeight="1">
      <c r="A6" s="73" t="s">
        <v>21</v>
      </c>
      <c r="B6" s="74">
        <v>51450</v>
      </c>
      <c r="C6" s="74">
        <v>62708</v>
      </c>
      <c r="D6" s="74">
        <v>1013092</v>
      </c>
      <c r="E6" s="74">
        <v>1176308</v>
      </c>
      <c r="F6" s="74">
        <v>162124</v>
      </c>
      <c r="G6" s="74">
        <v>176877</v>
      </c>
      <c r="H6" s="74">
        <v>72048</v>
      </c>
      <c r="I6" s="74">
        <v>81275</v>
      </c>
      <c r="J6" s="126"/>
      <c r="K6" s="126"/>
      <c r="L6" s="74">
        <v>1247264</v>
      </c>
      <c r="M6" s="74">
        <v>1434460</v>
      </c>
      <c r="N6" s="76"/>
      <c r="P6" s="76"/>
    </row>
    <row r="7" spans="1:16" ht="35.1" customHeight="1">
      <c r="A7" s="73" t="s">
        <v>22</v>
      </c>
      <c r="B7" s="74">
        <v>57966</v>
      </c>
      <c r="C7" s="74">
        <v>71038</v>
      </c>
      <c r="D7" s="74">
        <v>1239146</v>
      </c>
      <c r="E7" s="74">
        <v>1628889</v>
      </c>
      <c r="F7" s="74">
        <v>119131</v>
      </c>
      <c r="G7" s="74">
        <v>150912</v>
      </c>
      <c r="H7" s="74">
        <v>70538</v>
      </c>
      <c r="I7" s="74">
        <v>93107</v>
      </c>
      <c r="J7" s="126">
        <v>11203</v>
      </c>
      <c r="K7" s="126">
        <v>14007</v>
      </c>
      <c r="L7" s="74">
        <v>1440018</v>
      </c>
      <c r="M7" s="74">
        <v>1886915</v>
      </c>
      <c r="N7" s="76"/>
      <c r="O7" s="77"/>
      <c r="P7" s="76"/>
    </row>
    <row r="8" spans="1:16" ht="35.1" customHeight="1">
      <c r="A8" s="73" t="s">
        <v>6</v>
      </c>
      <c r="B8" s="74">
        <v>46909</v>
      </c>
      <c r="C8" s="74">
        <v>52937</v>
      </c>
      <c r="D8" s="74">
        <v>1847364</v>
      </c>
      <c r="E8" s="74">
        <v>2209072</v>
      </c>
      <c r="F8" s="74">
        <v>162581</v>
      </c>
      <c r="G8" s="74">
        <v>188853</v>
      </c>
      <c r="H8" s="74">
        <v>398909</v>
      </c>
      <c r="I8" s="74">
        <v>465704</v>
      </c>
      <c r="J8" s="126"/>
      <c r="K8" s="126"/>
      <c r="L8" s="74">
        <v>2408854</v>
      </c>
      <c r="M8" s="74">
        <v>2863629</v>
      </c>
      <c r="N8" s="76"/>
      <c r="P8" s="76"/>
    </row>
    <row r="9" spans="1:16" ht="35.1" customHeight="1">
      <c r="A9" s="73" t="s">
        <v>73</v>
      </c>
      <c r="B9" s="74">
        <v>29355</v>
      </c>
      <c r="C9" s="74">
        <v>31038</v>
      </c>
      <c r="D9" s="74">
        <v>906227</v>
      </c>
      <c r="E9" s="74">
        <v>1069757</v>
      </c>
      <c r="F9" s="74">
        <v>66494</v>
      </c>
      <c r="G9" s="74">
        <v>75420</v>
      </c>
      <c r="H9" s="74">
        <v>116602</v>
      </c>
      <c r="I9" s="74">
        <v>134432</v>
      </c>
      <c r="J9" s="126"/>
      <c r="K9" s="126"/>
      <c r="L9" s="74">
        <v>1089323</v>
      </c>
      <c r="M9" s="74">
        <v>1279609</v>
      </c>
      <c r="N9" s="76"/>
      <c r="P9" s="76"/>
    </row>
    <row r="10" spans="1:16" ht="35.1" customHeight="1">
      <c r="A10" s="73" t="s">
        <v>23</v>
      </c>
      <c r="B10" s="74">
        <v>42161</v>
      </c>
      <c r="C10" s="74">
        <v>50802</v>
      </c>
      <c r="D10" s="74">
        <v>850459</v>
      </c>
      <c r="E10" s="74">
        <v>980078</v>
      </c>
      <c r="F10" s="74">
        <v>102707</v>
      </c>
      <c r="G10" s="74">
        <v>112978</v>
      </c>
      <c r="H10" s="74">
        <v>73048</v>
      </c>
      <c r="I10" s="74">
        <v>81477</v>
      </c>
      <c r="J10" s="126"/>
      <c r="K10" s="126"/>
      <c r="L10" s="74">
        <v>1026214</v>
      </c>
      <c r="M10" s="74">
        <v>1174533</v>
      </c>
      <c r="N10" s="76"/>
      <c r="P10" s="76"/>
    </row>
    <row r="11" spans="1:16" ht="35.1" customHeight="1">
      <c r="A11" s="78" t="s">
        <v>24</v>
      </c>
      <c r="B11" s="74">
        <v>6999</v>
      </c>
      <c r="C11" s="74">
        <v>7951</v>
      </c>
      <c r="D11" s="74">
        <v>193280</v>
      </c>
      <c r="E11" s="74">
        <v>236325</v>
      </c>
      <c r="F11" s="74">
        <v>12423</v>
      </c>
      <c r="G11" s="74">
        <v>15381</v>
      </c>
      <c r="H11" s="74">
        <v>2708</v>
      </c>
      <c r="I11" s="74">
        <v>2694</v>
      </c>
      <c r="J11" s="126"/>
      <c r="K11" s="126"/>
      <c r="L11" s="74">
        <v>208411</v>
      </c>
      <c r="M11" s="74">
        <v>254400</v>
      </c>
      <c r="N11" s="76"/>
      <c r="P11" s="76"/>
    </row>
    <row r="12" spans="1:16" ht="35.1" customHeight="1">
      <c r="A12" s="73" t="s">
        <v>8</v>
      </c>
      <c r="B12" s="74">
        <v>4791</v>
      </c>
      <c r="C12" s="74">
        <v>4689</v>
      </c>
      <c r="D12" s="74">
        <v>97511</v>
      </c>
      <c r="E12" s="74">
        <v>115656</v>
      </c>
      <c r="F12" s="74">
        <v>43233</v>
      </c>
      <c r="G12" s="74">
        <v>46194</v>
      </c>
      <c r="H12" s="74">
        <v>10419</v>
      </c>
      <c r="I12" s="74">
        <v>10925</v>
      </c>
      <c r="J12" s="126"/>
      <c r="K12" s="126"/>
      <c r="L12" s="74">
        <v>151163</v>
      </c>
      <c r="M12" s="74">
        <v>172775</v>
      </c>
      <c r="N12" s="76"/>
      <c r="P12" s="76"/>
    </row>
    <row r="13" spans="1:16" ht="35.1" customHeight="1">
      <c r="A13" s="73" t="s">
        <v>55</v>
      </c>
      <c r="B13" s="74">
        <v>4902</v>
      </c>
      <c r="C13" s="74">
        <v>5643</v>
      </c>
      <c r="D13" s="79">
        <v>97219</v>
      </c>
      <c r="E13" s="74">
        <v>124441</v>
      </c>
      <c r="F13" s="79">
        <v>17856</v>
      </c>
      <c r="G13" s="74">
        <v>21729</v>
      </c>
      <c r="H13" s="79">
        <v>729</v>
      </c>
      <c r="I13" s="74">
        <v>1125</v>
      </c>
      <c r="J13" s="126"/>
      <c r="K13" s="126"/>
      <c r="L13" s="74">
        <v>115804</v>
      </c>
      <c r="M13" s="74">
        <v>147295</v>
      </c>
      <c r="N13" s="76"/>
      <c r="P13" s="76"/>
    </row>
    <row r="14" spans="1:16" ht="35.1" customHeight="1">
      <c r="A14" s="73" t="s">
        <v>25</v>
      </c>
      <c r="B14" s="79">
        <v>316071</v>
      </c>
      <c r="C14" s="79">
        <v>364050</v>
      </c>
      <c r="D14" s="79">
        <v>8618789</v>
      </c>
      <c r="E14" s="79">
        <v>10282285</v>
      </c>
      <c r="F14" s="79">
        <v>909705</v>
      </c>
      <c r="G14" s="79">
        <v>1038645</v>
      </c>
      <c r="H14" s="79">
        <v>881302</v>
      </c>
      <c r="I14" s="79">
        <v>1021982</v>
      </c>
      <c r="J14" s="126">
        <v>11203</v>
      </c>
      <c r="K14" s="126">
        <v>14007</v>
      </c>
      <c r="L14" s="79">
        <v>10420999</v>
      </c>
      <c r="M14" s="79">
        <v>12356919</v>
      </c>
      <c r="P14" s="76"/>
    </row>
    <row r="15" spans="1:16">
      <c r="C15" s="76"/>
    </row>
    <row r="16" spans="1:16">
      <c r="B16" s="76"/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</row>
    <row r="19" spans="5:7" s="77" customFormat="1"/>
    <row r="21" spans="5:7">
      <c r="E21" s="76"/>
      <c r="F21" s="76"/>
      <c r="G21" s="76"/>
    </row>
  </sheetData>
  <mergeCells count="9">
    <mergeCell ref="A1:M1"/>
    <mergeCell ref="A2:M2"/>
    <mergeCell ref="A3:A4"/>
    <mergeCell ref="B3:C3"/>
    <mergeCell ref="D3:E3"/>
    <mergeCell ref="F3:G3"/>
    <mergeCell ref="H3:I3"/>
    <mergeCell ref="J3:K3"/>
    <mergeCell ref="L3:M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65" orientation="landscape" r:id="rId1"/>
  <headerFooter alignWithMargins="0">
    <oddHeader>&amp;R&amp;"Times New Roman,Regular"&amp;12&amp;A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"/>
  <sheetViews>
    <sheetView showGridLines="0" zoomScale="90" zoomScaleNormal="90" workbookViewId="0">
      <selection sqref="A1:F2"/>
    </sheetView>
  </sheetViews>
  <sheetFormatPr defaultRowHeight="12.75"/>
  <cols>
    <col min="1" max="1" width="54.85546875" style="80" customWidth="1"/>
    <col min="2" max="6" width="12.7109375" style="71" customWidth="1"/>
    <col min="7" max="16384" width="9.140625" style="80"/>
  </cols>
  <sheetData>
    <row r="1" spans="1:7">
      <c r="A1" s="158" t="s">
        <v>95</v>
      </c>
      <c r="B1" s="159"/>
      <c r="C1" s="159"/>
      <c r="D1" s="159"/>
      <c r="E1" s="159"/>
      <c r="F1" s="160"/>
    </row>
    <row r="2" spans="1:7" ht="30.75" customHeight="1">
      <c r="A2" s="161"/>
      <c r="B2" s="161"/>
      <c r="C2" s="161"/>
      <c r="D2" s="161"/>
      <c r="E2" s="161"/>
      <c r="F2" s="160"/>
    </row>
    <row r="3" spans="1:7">
      <c r="A3" s="162" t="s">
        <v>26</v>
      </c>
      <c r="B3" s="163"/>
      <c r="C3" s="163"/>
      <c r="D3" s="163"/>
      <c r="E3" s="163"/>
      <c r="F3" s="163"/>
    </row>
    <row r="4" spans="1:7" ht="60" customHeight="1">
      <c r="A4" s="81" t="s">
        <v>84</v>
      </c>
      <c r="B4" s="82" t="s">
        <v>27</v>
      </c>
      <c r="C4" s="82" t="s">
        <v>28</v>
      </c>
      <c r="D4" s="82" t="s">
        <v>18</v>
      </c>
      <c r="E4" s="82" t="s">
        <v>56</v>
      </c>
      <c r="F4" s="82" t="s">
        <v>25</v>
      </c>
    </row>
    <row r="5" spans="1:7" ht="35.1" customHeight="1">
      <c r="A5" s="83" t="s">
        <v>20</v>
      </c>
      <c r="B5" s="84">
        <v>26.67</v>
      </c>
      <c r="C5" s="84">
        <v>24.1</v>
      </c>
      <c r="D5" s="134">
        <v>14.8</v>
      </c>
      <c r="E5" s="75" t="s">
        <v>75</v>
      </c>
      <c r="F5" s="84">
        <v>25.44</v>
      </c>
    </row>
    <row r="6" spans="1:7" ht="35.1" customHeight="1">
      <c r="A6" s="83" t="s">
        <v>21</v>
      </c>
      <c r="B6" s="84">
        <v>11.44</v>
      </c>
      <c r="C6" s="84">
        <v>17.03</v>
      </c>
      <c r="D6" s="134">
        <v>7.95</v>
      </c>
      <c r="E6" s="75" t="s">
        <v>75</v>
      </c>
      <c r="F6" s="84">
        <v>11.61</v>
      </c>
    </row>
    <row r="7" spans="1:7" ht="35.1" customHeight="1">
      <c r="A7" s="83" t="s">
        <v>22</v>
      </c>
      <c r="B7" s="84">
        <v>15.84</v>
      </c>
      <c r="C7" s="84">
        <v>14.53</v>
      </c>
      <c r="D7" s="134">
        <v>9.11</v>
      </c>
      <c r="E7" s="84">
        <v>100</v>
      </c>
      <c r="F7" s="84">
        <v>15.27</v>
      </c>
    </row>
    <row r="8" spans="1:7" ht="35.1" customHeight="1">
      <c r="A8" s="83" t="s">
        <v>6</v>
      </c>
      <c r="B8" s="84">
        <v>21.48</v>
      </c>
      <c r="C8" s="84">
        <v>18.18</v>
      </c>
      <c r="D8" s="134">
        <v>45.57</v>
      </c>
      <c r="E8" s="75" t="s">
        <v>75</v>
      </c>
      <c r="F8" s="84">
        <v>23.17</v>
      </c>
    </row>
    <row r="9" spans="1:7" ht="35.1" customHeight="1">
      <c r="A9" s="83" t="s">
        <v>73</v>
      </c>
      <c r="B9" s="84">
        <v>10.4</v>
      </c>
      <c r="C9" s="84">
        <v>7.26</v>
      </c>
      <c r="D9" s="134">
        <v>13.16</v>
      </c>
      <c r="E9" s="75" t="s">
        <v>75</v>
      </c>
      <c r="F9" s="84">
        <v>10.36</v>
      </c>
    </row>
    <row r="10" spans="1:7" ht="35.1" customHeight="1">
      <c r="A10" s="83" t="s">
        <v>23</v>
      </c>
      <c r="B10" s="84">
        <v>9.5299999999999994</v>
      </c>
      <c r="C10" s="84">
        <v>10.88</v>
      </c>
      <c r="D10" s="134">
        <v>7.97</v>
      </c>
      <c r="E10" s="75" t="s">
        <v>75</v>
      </c>
      <c r="F10" s="84">
        <v>9.5</v>
      </c>
    </row>
    <row r="11" spans="1:7" ht="35.1" customHeight="1">
      <c r="A11" s="85" t="s">
        <v>24</v>
      </c>
      <c r="B11" s="84">
        <v>2.2999999999999998</v>
      </c>
      <c r="C11" s="84">
        <v>1.48</v>
      </c>
      <c r="D11" s="134">
        <v>0.26</v>
      </c>
      <c r="E11" s="75" t="s">
        <v>75</v>
      </c>
      <c r="F11" s="84">
        <v>2.06</v>
      </c>
    </row>
    <row r="12" spans="1:7" ht="35.1" customHeight="1">
      <c r="A12" s="83" t="s">
        <v>8</v>
      </c>
      <c r="B12" s="84">
        <v>1.1299999999999999</v>
      </c>
      <c r="C12" s="84">
        <v>4.45</v>
      </c>
      <c r="D12" s="134">
        <v>1.07</v>
      </c>
      <c r="E12" s="75" t="s">
        <v>75</v>
      </c>
      <c r="F12" s="84">
        <v>1.4</v>
      </c>
    </row>
    <row r="13" spans="1:7" ht="35.1" customHeight="1">
      <c r="A13" s="73" t="s">
        <v>55</v>
      </c>
      <c r="B13" s="84">
        <v>1.21</v>
      </c>
      <c r="C13" s="84">
        <v>2.09</v>
      </c>
      <c r="D13" s="134">
        <v>0.11</v>
      </c>
      <c r="E13" s="75" t="s">
        <v>75</v>
      </c>
      <c r="F13" s="84">
        <v>1.19</v>
      </c>
    </row>
    <row r="14" spans="1:7" ht="35.1" customHeight="1">
      <c r="A14" s="86" t="s">
        <v>29</v>
      </c>
      <c r="B14" s="84">
        <v>100</v>
      </c>
      <c r="C14" s="84">
        <v>100.00000000000001</v>
      </c>
      <c r="D14" s="84">
        <v>100</v>
      </c>
      <c r="E14" s="84">
        <v>100</v>
      </c>
      <c r="F14" s="84">
        <v>100</v>
      </c>
    </row>
    <row r="15" spans="1:7" ht="35.1" customHeight="1">
      <c r="A15" s="87" t="s">
        <v>30</v>
      </c>
      <c r="B15" s="117">
        <v>83.21</v>
      </c>
      <c r="C15" s="117">
        <v>8.41</v>
      </c>
      <c r="D15" s="117">
        <v>8.27</v>
      </c>
      <c r="E15" s="117">
        <v>0.11</v>
      </c>
      <c r="F15" s="117">
        <v>99.999999999999986</v>
      </c>
      <c r="G15" s="88"/>
    </row>
    <row r="17" spans="2:7">
      <c r="B17" s="89"/>
      <c r="C17" s="89"/>
      <c r="D17" s="89"/>
      <c r="E17" s="89"/>
      <c r="G17" s="89"/>
    </row>
    <row r="18" spans="2:7">
      <c r="B18" s="90"/>
      <c r="C18" s="90"/>
      <c r="E18" s="90"/>
      <c r="F18" s="90"/>
    </row>
    <row r="19" spans="2:7">
      <c r="G19" s="71"/>
    </row>
  </sheetData>
  <mergeCells count="2">
    <mergeCell ref="A1:F2"/>
    <mergeCell ref="A3:F3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93" orientation="landscape" r:id="rId1"/>
  <headerFooter alignWithMargins="0">
    <oddHeader>&amp;R&amp;"Times New Roman,Regular"&amp;12&amp;A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2"/>
  <sheetViews>
    <sheetView showGridLines="0" zoomScale="90" zoomScaleNormal="90" workbookViewId="0">
      <selection sqref="A1:I1"/>
    </sheetView>
  </sheetViews>
  <sheetFormatPr defaultRowHeight="12.75"/>
  <cols>
    <col min="1" max="1" width="56.140625" style="71" bestFit="1" customWidth="1"/>
    <col min="2" max="9" width="14.28515625" style="71" customWidth="1"/>
    <col min="10" max="16384" width="9.140625" style="71"/>
  </cols>
  <sheetData>
    <row r="1" spans="1:13" ht="52.5" customHeight="1">
      <c r="A1" s="153" t="s">
        <v>31</v>
      </c>
      <c r="B1" s="153"/>
      <c r="C1" s="153"/>
      <c r="D1" s="154"/>
      <c r="E1" s="154"/>
      <c r="F1" s="154"/>
      <c r="G1" s="154"/>
      <c r="H1" s="154"/>
      <c r="I1" s="154"/>
    </row>
    <row r="2" spans="1:13" ht="15.75" customHeight="1">
      <c r="A2" s="141" t="s">
        <v>14</v>
      </c>
      <c r="B2" s="156"/>
      <c r="C2" s="156"/>
      <c r="D2" s="156"/>
      <c r="E2" s="156"/>
      <c r="F2" s="156"/>
      <c r="G2" s="156"/>
      <c r="H2" s="156"/>
      <c r="I2" s="156"/>
    </row>
    <row r="3" spans="1:13" ht="30" customHeight="1">
      <c r="A3" s="164" t="s">
        <v>76</v>
      </c>
      <c r="B3" s="143" t="s">
        <v>16</v>
      </c>
      <c r="C3" s="143"/>
      <c r="D3" s="143" t="s">
        <v>17</v>
      </c>
      <c r="E3" s="143"/>
      <c r="F3" s="143" t="s">
        <v>32</v>
      </c>
      <c r="G3" s="143"/>
      <c r="H3" s="143" t="s">
        <v>56</v>
      </c>
      <c r="I3" s="143"/>
    </row>
    <row r="4" spans="1:13" ht="50.25" customHeight="1">
      <c r="A4" s="165"/>
      <c r="B4" s="121" t="s">
        <v>96</v>
      </c>
      <c r="C4" s="121" t="s">
        <v>97</v>
      </c>
      <c r="D4" s="135" t="s">
        <v>96</v>
      </c>
      <c r="E4" s="135" t="s">
        <v>97</v>
      </c>
      <c r="F4" s="135" t="s">
        <v>96</v>
      </c>
      <c r="G4" s="135" t="s">
        <v>97</v>
      </c>
      <c r="H4" s="135" t="s">
        <v>96</v>
      </c>
      <c r="I4" s="135" t="s">
        <v>97</v>
      </c>
    </row>
    <row r="5" spans="1:13" ht="24.95" customHeight="1">
      <c r="A5" s="73" t="s">
        <v>20</v>
      </c>
      <c r="B5" s="116">
        <v>24075</v>
      </c>
      <c r="C5" s="116">
        <v>25514</v>
      </c>
      <c r="D5" s="116">
        <v>2130</v>
      </c>
      <c r="E5" s="116">
        <v>2147</v>
      </c>
      <c r="F5" s="116">
        <v>738</v>
      </c>
      <c r="G5" s="116">
        <v>1285</v>
      </c>
      <c r="H5" s="75"/>
      <c r="I5" s="75"/>
      <c r="L5" s="91"/>
      <c r="M5" s="92"/>
    </row>
    <row r="6" spans="1:13" ht="24.95" customHeight="1">
      <c r="A6" s="73" t="s">
        <v>21</v>
      </c>
      <c r="B6" s="116">
        <v>10390</v>
      </c>
      <c r="C6" s="116">
        <v>10914</v>
      </c>
      <c r="D6" s="116">
        <v>1633</v>
      </c>
      <c r="E6" s="116">
        <v>1621</v>
      </c>
      <c r="F6" s="116">
        <v>274</v>
      </c>
      <c r="G6" s="116">
        <v>326</v>
      </c>
      <c r="H6" s="75"/>
      <c r="I6" s="75"/>
      <c r="L6" s="93"/>
      <c r="M6" s="93"/>
    </row>
    <row r="7" spans="1:13" ht="24.95" customHeight="1">
      <c r="A7" s="73" t="s">
        <v>5</v>
      </c>
      <c r="B7" s="116">
        <v>12825</v>
      </c>
      <c r="C7" s="116">
        <v>14703</v>
      </c>
      <c r="D7" s="116">
        <v>1186</v>
      </c>
      <c r="E7" s="116">
        <v>1303</v>
      </c>
      <c r="F7" s="116">
        <v>515</v>
      </c>
      <c r="G7" s="116">
        <v>1091</v>
      </c>
      <c r="H7" s="116">
        <v>74</v>
      </c>
      <c r="I7" s="116">
        <v>151</v>
      </c>
      <c r="L7" s="93"/>
      <c r="M7" s="93"/>
    </row>
    <row r="8" spans="1:13" ht="24.95" customHeight="1">
      <c r="A8" s="73" t="s">
        <v>6</v>
      </c>
      <c r="B8" s="116">
        <v>19532</v>
      </c>
      <c r="C8" s="116">
        <v>21018</v>
      </c>
      <c r="D8" s="116">
        <v>1557</v>
      </c>
      <c r="E8" s="116">
        <v>1633</v>
      </c>
      <c r="F8" s="116">
        <v>1801</v>
      </c>
      <c r="G8" s="116">
        <v>3823</v>
      </c>
      <c r="H8" s="75"/>
      <c r="I8" s="75"/>
      <c r="L8" s="91"/>
      <c r="M8" s="91"/>
    </row>
    <row r="9" spans="1:13" ht="24.95" customHeight="1">
      <c r="A9" s="73" t="s">
        <v>73</v>
      </c>
      <c r="B9" s="116">
        <v>9382</v>
      </c>
      <c r="C9" s="116">
        <v>10043</v>
      </c>
      <c r="D9" s="116">
        <v>684</v>
      </c>
      <c r="E9" s="116">
        <v>706</v>
      </c>
      <c r="F9" s="116">
        <v>838</v>
      </c>
      <c r="G9" s="116">
        <v>1228</v>
      </c>
      <c r="H9" s="75"/>
      <c r="I9" s="75"/>
      <c r="L9" s="94"/>
      <c r="M9" s="94"/>
    </row>
    <row r="10" spans="1:13" ht="24.95" customHeight="1">
      <c r="A10" s="73" t="s">
        <v>23</v>
      </c>
      <c r="B10" s="116">
        <v>8963</v>
      </c>
      <c r="C10" s="116">
        <v>9297</v>
      </c>
      <c r="D10" s="116">
        <v>1075</v>
      </c>
      <c r="E10" s="116">
        <v>1085</v>
      </c>
      <c r="F10" s="116">
        <v>322</v>
      </c>
      <c r="G10" s="116">
        <v>461</v>
      </c>
      <c r="H10" s="75"/>
      <c r="I10" s="75"/>
      <c r="L10" s="76"/>
    </row>
    <row r="11" spans="1:13" ht="24.95" customHeight="1">
      <c r="A11" s="78" t="s">
        <v>24</v>
      </c>
      <c r="B11" s="116">
        <v>2579</v>
      </c>
      <c r="C11" s="116">
        <v>2833</v>
      </c>
      <c r="D11" s="116">
        <v>182</v>
      </c>
      <c r="E11" s="116">
        <v>197</v>
      </c>
      <c r="F11" s="116">
        <v>2</v>
      </c>
      <c r="G11" s="116">
        <v>16</v>
      </c>
      <c r="H11" s="75"/>
      <c r="I11" s="75"/>
      <c r="L11" s="76"/>
    </row>
    <row r="12" spans="1:13" ht="24.75" customHeight="1">
      <c r="A12" s="73" t="s">
        <v>8</v>
      </c>
      <c r="B12" s="116">
        <v>1069</v>
      </c>
      <c r="C12" s="116">
        <v>1231</v>
      </c>
      <c r="D12" s="116">
        <v>474</v>
      </c>
      <c r="E12" s="116">
        <v>486</v>
      </c>
      <c r="F12" s="116">
        <v>44</v>
      </c>
      <c r="G12" s="116">
        <v>87</v>
      </c>
      <c r="H12" s="75"/>
      <c r="I12" s="75"/>
      <c r="L12" s="76"/>
    </row>
    <row r="13" spans="1:13" ht="24.95" customHeight="1">
      <c r="A13" s="73" t="s">
        <v>55</v>
      </c>
      <c r="B13" s="116">
        <v>1169</v>
      </c>
      <c r="C13" s="116">
        <v>1363</v>
      </c>
      <c r="D13" s="116">
        <v>208</v>
      </c>
      <c r="E13" s="116">
        <v>232</v>
      </c>
      <c r="F13" s="116">
        <v>5</v>
      </c>
      <c r="G13" s="116">
        <v>14</v>
      </c>
      <c r="H13" s="75"/>
      <c r="I13" s="75"/>
      <c r="L13" s="76"/>
    </row>
    <row r="14" spans="1:13" ht="24.95" customHeight="1">
      <c r="A14" s="73" t="s">
        <v>25</v>
      </c>
      <c r="B14" s="116">
        <v>89984</v>
      </c>
      <c r="C14" s="116">
        <v>96916</v>
      </c>
      <c r="D14" s="116">
        <v>9129</v>
      </c>
      <c r="E14" s="116">
        <v>9410</v>
      </c>
      <c r="F14" s="116">
        <v>4539</v>
      </c>
      <c r="G14" s="116">
        <v>8331</v>
      </c>
      <c r="H14" s="116">
        <v>74</v>
      </c>
      <c r="I14" s="116">
        <v>151</v>
      </c>
      <c r="L14" s="76"/>
    </row>
    <row r="16" spans="1:13">
      <c r="B16" s="76"/>
      <c r="C16" s="76"/>
      <c r="D16" s="76"/>
      <c r="E16" s="76"/>
      <c r="F16" s="76"/>
      <c r="G16" s="76"/>
      <c r="H16" s="76"/>
      <c r="I16" s="76"/>
    </row>
    <row r="17" spans="1:11">
      <c r="B17" s="76"/>
      <c r="C17" s="76"/>
      <c r="D17" s="76"/>
      <c r="E17" s="76"/>
      <c r="F17" s="76"/>
      <c r="G17" s="76"/>
      <c r="H17" s="76"/>
      <c r="I17" s="76"/>
    </row>
    <row r="18" spans="1:11" ht="15">
      <c r="B18" s="127"/>
      <c r="C18" s="127"/>
      <c r="D18" s="127"/>
      <c r="E18" s="127"/>
      <c r="F18" s="127"/>
      <c r="G18" s="127"/>
      <c r="H18" s="96"/>
      <c r="I18" s="96"/>
      <c r="J18" s="95"/>
      <c r="K18" s="95"/>
    </row>
    <row r="19" spans="1:11" ht="15">
      <c r="A19" s="97"/>
      <c r="B19" s="95"/>
      <c r="C19" s="95"/>
      <c r="D19" s="95"/>
      <c r="E19" s="95"/>
      <c r="F19" s="95"/>
      <c r="G19" s="95"/>
      <c r="H19" s="96"/>
      <c r="I19" s="96"/>
      <c r="J19" s="95"/>
      <c r="K19" s="95"/>
    </row>
    <row r="20" spans="1:11" ht="15.75">
      <c r="A20" s="98"/>
      <c r="C20" s="99"/>
      <c r="D20" s="99"/>
      <c r="E20" s="99"/>
      <c r="F20" s="99"/>
      <c r="G20" s="99"/>
      <c r="H20" s="99"/>
      <c r="I20" s="100"/>
    </row>
    <row r="21" spans="1:11" ht="15.75">
      <c r="A21" s="101"/>
      <c r="C21" s="102"/>
      <c r="D21" s="102"/>
      <c r="E21" s="102"/>
      <c r="F21" s="102"/>
      <c r="G21" s="102"/>
      <c r="H21" s="102"/>
      <c r="I21" s="102"/>
    </row>
    <row r="23" spans="1:11" ht="15">
      <c r="B23" s="95"/>
      <c r="C23" s="95"/>
      <c r="D23" s="95"/>
      <c r="E23" s="95"/>
      <c r="F23" s="95"/>
      <c r="G23" s="95"/>
    </row>
    <row r="24" spans="1:11" ht="15">
      <c r="B24" s="95"/>
      <c r="C24" s="95"/>
      <c r="D24" s="95"/>
      <c r="E24" s="95"/>
      <c r="F24" s="95"/>
      <c r="G24" s="95"/>
    </row>
    <row r="25" spans="1:11" ht="15">
      <c r="B25" s="95"/>
      <c r="C25" s="95"/>
      <c r="D25" s="95"/>
      <c r="E25" s="95"/>
      <c r="F25" s="95"/>
      <c r="G25" s="95"/>
    </row>
    <row r="26" spans="1:11" ht="15">
      <c r="B26" s="95"/>
      <c r="C26" s="95"/>
      <c r="D26" s="95"/>
      <c r="E26" s="95"/>
      <c r="F26" s="95"/>
      <c r="G26" s="95"/>
    </row>
    <row r="27" spans="1:11" ht="15">
      <c r="B27" s="95"/>
      <c r="C27" s="95"/>
      <c r="D27" s="95"/>
      <c r="E27" s="95"/>
      <c r="F27" s="95"/>
      <c r="G27" s="95"/>
    </row>
    <row r="28" spans="1:11" ht="15">
      <c r="B28" s="95"/>
      <c r="C28" s="95"/>
      <c r="D28" s="95"/>
      <c r="E28" s="95"/>
      <c r="F28" s="95"/>
      <c r="G28" s="95"/>
    </row>
    <row r="29" spans="1:11" ht="15">
      <c r="B29" s="95"/>
      <c r="C29" s="95"/>
      <c r="D29" s="95"/>
      <c r="E29" s="95"/>
      <c r="F29" s="95"/>
      <c r="G29" s="95"/>
    </row>
    <row r="30" spans="1:11" ht="15">
      <c r="B30" s="95"/>
      <c r="C30" s="95"/>
      <c r="D30" s="95"/>
      <c r="E30" s="95"/>
      <c r="F30" s="95"/>
      <c r="G30" s="95"/>
    </row>
    <row r="31" spans="1:11" ht="15">
      <c r="B31" s="95"/>
      <c r="C31" s="95"/>
      <c r="D31" s="95"/>
      <c r="E31" s="95"/>
      <c r="F31" s="95"/>
      <c r="G31" s="95"/>
    </row>
    <row r="32" spans="1:11" ht="15.75">
      <c r="B32" s="103"/>
      <c r="C32" s="103"/>
      <c r="D32" s="103"/>
      <c r="E32" s="103"/>
      <c r="F32" s="103"/>
      <c r="G32" s="103"/>
    </row>
  </sheetData>
  <mergeCells count="7">
    <mergeCell ref="A1:I1"/>
    <mergeCell ref="A2:I2"/>
    <mergeCell ref="A3:A4"/>
    <mergeCell ref="B3:C3"/>
    <mergeCell ref="D3:E3"/>
    <mergeCell ref="F3:G3"/>
    <mergeCell ref="H3:I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85" orientation="landscape" r:id="rId1"/>
  <headerFooter alignWithMargins="0">
    <oddHeader>&amp;R&amp;"Times New Roman,Regular"&amp;12&amp;A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9"/>
  <sheetViews>
    <sheetView showGridLines="0" zoomScale="90" zoomScaleNormal="90" workbookViewId="0">
      <selection sqref="A1:I1"/>
    </sheetView>
  </sheetViews>
  <sheetFormatPr defaultRowHeight="12.75"/>
  <cols>
    <col min="1" max="1" width="55.7109375" style="71" customWidth="1"/>
    <col min="2" max="9" width="14" style="71" customWidth="1"/>
    <col min="10" max="16384" width="9.140625" style="71"/>
  </cols>
  <sheetData>
    <row r="1" spans="1:9" ht="47.25" customHeight="1">
      <c r="A1" s="153" t="s">
        <v>33</v>
      </c>
      <c r="B1" s="153"/>
      <c r="C1" s="153"/>
      <c r="D1" s="154"/>
      <c r="E1" s="154"/>
      <c r="F1" s="154"/>
      <c r="G1" s="154"/>
      <c r="H1" s="154"/>
      <c r="I1" s="154"/>
    </row>
    <row r="2" spans="1:9" ht="13.5">
      <c r="A2" s="141" t="s">
        <v>26</v>
      </c>
      <c r="B2" s="156"/>
      <c r="C2" s="156"/>
      <c r="D2" s="156"/>
      <c r="E2" s="156"/>
      <c r="F2" s="156"/>
      <c r="G2" s="156"/>
      <c r="H2" s="156"/>
      <c r="I2" s="156"/>
    </row>
    <row r="3" spans="1:9" ht="30" customHeight="1">
      <c r="A3" s="164" t="s">
        <v>76</v>
      </c>
      <c r="B3" s="145" t="s">
        <v>16</v>
      </c>
      <c r="C3" s="167"/>
      <c r="D3" s="145" t="s">
        <v>17</v>
      </c>
      <c r="E3" s="167"/>
      <c r="F3" s="145" t="s">
        <v>32</v>
      </c>
      <c r="G3" s="146"/>
      <c r="H3" s="145" t="s">
        <v>57</v>
      </c>
      <c r="I3" s="146"/>
    </row>
    <row r="4" spans="1:9" ht="41.25" customHeight="1">
      <c r="A4" s="166"/>
      <c r="B4" s="104" t="str">
        <f>'Таблица № 2.2-ПОД'!B4:B4</f>
        <v>деветмесечие 2016</v>
      </c>
      <c r="C4" s="104" t="str">
        <f>'Таблица № 2.2-ПОД'!C4:C4</f>
        <v>деветмесечие 2017</v>
      </c>
      <c r="D4" s="104" t="str">
        <f>'Таблица № 2.2-ПОД'!D4:D4</f>
        <v>деветмесечие 2016</v>
      </c>
      <c r="E4" s="104" t="str">
        <f>'Таблица № 2.2-ПОД'!E4:E4</f>
        <v>деветмесечие 2017</v>
      </c>
      <c r="F4" s="104" t="str">
        <f>'Таблица № 2.2-ПОД'!F4:F4</f>
        <v>деветмесечие 2016</v>
      </c>
      <c r="G4" s="104" t="str">
        <f>'Таблица № 2.2-ПОД'!G4:G4</f>
        <v>деветмесечие 2017</v>
      </c>
      <c r="H4" s="104" t="str">
        <f>'Таблица № 2.2-ПОД'!H4:H4</f>
        <v>деветмесечие 2016</v>
      </c>
      <c r="I4" s="104" t="str">
        <f>'Таблица № 2.2-ПОД'!I4:I4</f>
        <v>деветмесечие 2017</v>
      </c>
    </row>
    <row r="5" spans="1:9" ht="24.95" customHeight="1">
      <c r="A5" s="73" t="s">
        <v>20</v>
      </c>
      <c r="B5" s="105">
        <v>26.74</v>
      </c>
      <c r="C5" s="105">
        <v>26.33</v>
      </c>
      <c r="D5" s="105">
        <v>23.33</v>
      </c>
      <c r="E5" s="105">
        <v>22.82</v>
      </c>
      <c r="F5" s="105">
        <v>16.260000000000002</v>
      </c>
      <c r="G5" s="105">
        <v>15.42</v>
      </c>
      <c r="H5" s="75" t="s">
        <v>75</v>
      </c>
      <c r="I5" s="75" t="s">
        <v>75</v>
      </c>
    </row>
    <row r="6" spans="1:9" ht="24.95" customHeight="1">
      <c r="A6" s="73" t="s">
        <v>21</v>
      </c>
      <c r="B6" s="105">
        <v>11.55</v>
      </c>
      <c r="C6" s="105">
        <v>11.26</v>
      </c>
      <c r="D6" s="105">
        <v>17.89</v>
      </c>
      <c r="E6" s="105">
        <v>17.23</v>
      </c>
      <c r="F6" s="105">
        <v>6.04</v>
      </c>
      <c r="G6" s="105">
        <v>3.91</v>
      </c>
      <c r="H6" s="75" t="s">
        <v>75</v>
      </c>
      <c r="I6" s="75" t="s">
        <v>75</v>
      </c>
    </row>
    <row r="7" spans="1:9" ht="24.95" customHeight="1">
      <c r="A7" s="73" t="s">
        <v>5</v>
      </c>
      <c r="B7" s="105">
        <v>14.25</v>
      </c>
      <c r="C7" s="105">
        <v>15.17</v>
      </c>
      <c r="D7" s="105">
        <v>12.99</v>
      </c>
      <c r="E7" s="105">
        <v>13.85</v>
      </c>
      <c r="F7" s="105">
        <v>11.35</v>
      </c>
      <c r="G7" s="105">
        <v>13.1</v>
      </c>
      <c r="H7" s="105">
        <v>100</v>
      </c>
      <c r="I7" s="105">
        <v>100</v>
      </c>
    </row>
    <row r="8" spans="1:9" ht="24.95" customHeight="1">
      <c r="A8" s="73" t="s">
        <v>6</v>
      </c>
      <c r="B8" s="105">
        <v>21.71</v>
      </c>
      <c r="C8" s="105">
        <v>21.69</v>
      </c>
      <c r="D8" s="105">
        <v>17.059999999999999</v>
      </c>
      <c r="E8" s="105">
        <v>17.350000000000001</v>
      </c>
      <c r="F8" s="105">
        <v>39.68</v>
      </c>
      <c r="G8" s="105">
        <v>45.89</v>
      </c>
      <c r="H8" s="75" t="s">
        <v>75</v>
      </c>
      <c r="I8" s="75" t="s">
        <v>75</v>
      </c>
    </row>
    <row r="9" spans="1:9" ht="24.95" customHeight="1">
      <c r="A9" s="73" t="s">
        <v>73</v>
      </c>
      <c r="B9" s="105">
        <v>10.43</v>
      </c>
      <c r="C9" s="125">
        <v>10.36</v>
      </c>
      <c r="D9" s="105">
        <v>7.49</v>
      </c>
      <c r="E9" s="105">
        <v>7.5</v>
      </c>
      <c r="F9" s="105">
        <v>18.46</v>
      </c>
      <c r="G9" s="105">
        <v>14.74</v>
      </c>
      <c r="H9" s="75" t="s">
        <v>75</v>
      </c>
      <c r="I9" s="75" t="s">
        <v>75</v>
      </c>
    </row>
    <row r="10" spans="1:9" ht="24.95" customHeight="1">
      <c r="A10" s="73" t="s">
        <v>23</v>
      </c>
      <c r="B10" s="105">
        <v>9.9600000000000009</v>
      </c>
      <c r="C10" s="105">
        <v>9.59</v>
      </c>
      <c r="D10" s="105">
        <v>11.78</v>
      </c>
      <c r="E10" s="105">
        <v>11.53</v>
      </c>
      <c r="F10" s="105">
        <v>7.09</v>
      </c>
      <c r="G10" s="105">
        <v>5.53</v>
      </c>
      <c r="H10" s="75" t="s">
        <v>75</v>
      </c>
      <c r="I10" s="75" t="s">
        <v>75</v>
      </c>
    </row>
    <row r="11" spans="1:9" ht="24.95" customHeight="1">
      <c r="A11" s="78" t="s">
        <v>24</v>
      </c>
      <c r="B11" s="105">
        <v>2.87</v>
      </c>
      <c r="C11" s="105">
        <v>2.92</v>
      </c>
      <c r="D11" s="105">
        <v>1.99</v>
      </c>
      <c r="E11" s="105">
        <v>2.09</v>
      </c>
      <c r="F11" s="105">
        <v>0.04</v>
      </c>
      <c r="G11" s="105">
        <v>0.19</v>
      </c>
      <c r="H11" s="75" t="s">
        <v>75</v>
      </c>
      <c r="I11" s="75" t="s">
        <v>75</v>
      </c>
    </row>
    <row r="12" spans="1:9" ht="24.95" customHeight="1">
      <c r="A12" s="73" t="s">
        <v>8</v>
      </c>
      <c r="B12" s="105">
        <v>1.19</v>
      </c>
      <c r="C12" s="105">
        <v>1.27</v>
      </c>
      <c r="D12" s="105">
        <v>5.19</v>
      </c>
      <c r="E12" s="105">
        <v>5.16</v>
      </c>
      <c r="F12" s="105">
        <v>0.97</v>
      </c>
      <c r="G12" s="105">
        <v>1.05</v>
      </c>
      <c r="H12" s="75" t="s">
        <v>75</v>
      </c>
      <c r="I12" s="75" t="s">
        <v>75</v>
      </c>
    </row>
    <row r="13" spans="1:9" ht="24.95" customHeight="1">
      <c r="A13" s="73" t="s">
        <v>55</v>
      </c>
      <c r="B13" s="105">
        <v>1.3</v>
      </c>
      <c r="C13" s="105">
        <v>1.41</v>
      </c>
      <c r="D13" s="105">
        <v>2.2799999999999998</v>
      </c>
      <c r="E13" s="105">
        <v>2.4700000000000002</v>
      </c>
      <c r="F13" s="105">
        <v>0.11</v>
      </c>
      <c r="G13" s="105">
        <v>0.17</v>
      </c>
      <c r="H13" s="75" t="s">
        <v>75</v>
      </c>
      <c r="I13" s="75" t="s">
        <v>75</v>
      </c>
    </row>
    <row r="14" spans="1:9" ht="24.95" customHeight="1">
      <c r="A14" s="73" t="s">
        <v>25</v>
      </c>
      <c r="B14" s="105">
        <f>SUM(B5:B13)</f>
        <v>100.00000000000001</v>
      </c>
      <c r="C14" s="105">
        <f t="shared" ref="C14:I14" si="0">SUM(C5:C13)</f>
        <v>100</v>
      </c>
      <c r="D14" s="105">
        <f t="shared" si="0"/>
        <v>99.999999999999986</v>
      </c>
      <c r="E14" s="105">
        <f t="shared" si="0"/>
        <v>100</v>
      </c>
      <c r="F14" s="105">
        <f t="shared" si="0"/>
        <v>100</v>
      </c>
      <c r="G14" s="105">
        <f t="shared" si="0"/>
        <v>99.999999999999986</v>
      </c>
      <c r="H14" s="105">
        <f t="shared" si="0"/>
        <v>100</v>
      </c>
      <c r="I14" s="105">
        <f t="shared" si="0"/>
        <v>100</v>
      </c>
    </row>
    <row r="17" spans="2:9">
      <c r="B17" s="106"/>
      <c r="C17" s="106"/>
      <c r="D17" s="106"/>
      <c r="E17" s="106"/>
      <c r="F17" s="106"/>
      <c r="G17" s="106"/>
      <c r="H17" s="106"/>
      <c r="I17" s="106"/>
    </row>
    <row r="18" spans="2:9">
      <c r="B18" s="122"/>
      <c r="C18" s="122"/>
      <c r="D18" s="122"/>
      <c r="E18" s="122"/>
      <c r="F18" s="122"/>
      <c r="G18" s="122"/>
      <c r="H18" s="122"/>
      <c r="I18" s="122"/>
    </row>
    <row r="19" spans="2:9">
      <c r="B19" s="122"/>
      <c r="C19" s="122"/>
      <c r="D19" s="122"/>
      <c r="E19" s="122"/>
      <c r="F19" s="122"/>
      <c r="G19" s="122"/>
      <c r="H19" s="122"/>
      <c r="I19" s="122"/>
    </row>
    <row r="20" spans="2:9">
      <c r="B20" s="122"/>
      <c r="C20" s="122"/>
      <c r="D20" s="122"/>
      <c r="E20" s="122"/>
      <c r="F20" s="122"/>
      <c r="G20" s="122"/>
      <c r="H20" s="122"/>
      <c r="I20" s="122"/>
    </row>
    <row r="21" spans="2:9">
      <c r="B21" s="122"/>
      <c r="C21" s="122"/>
      <c r="D21" s="122"/>
      <c r="E21" s="122"/>
      <c r="F21" s="122"/>
      <c r="G21" s="122"/>
      <c r="H21" s="122"/>
      <c r="I21" s="122"/>
    </row>
    <row r="22" spans="2:9">
      <c r="B22" s="122"/>
      <c r="C22" s="122"/>
      <c r="D22" s="122"/>
      <c r="E22" s="122"/>
      <c r="F22" s="122"/>
      <c r="G22" s="122"/>
      <c r="H22" s="122"/>
      <c r="I22" s="122"/>
    </row>
    <row r="23" spans="2:9">
      <c r="B23" s="122"/>
      <c r="C23" s="122"/>
      <c r="D23" s="122"/>
      <c r="E23" s="122"/>
      <c r="F23" s="122"/>
      <c r="G23" s="122"/>
      <c r="H23" s="122"/>
      <c r="I23" s="122"/>
    </row>
    <row r="24" spans="2:9">
      <c r="B24" s="122"/>
      <c r="C24" s="122"/>
      <c r="D24" s="122"/>
      <c r="E24" s="122"/>
      <c r="F24" s="122"/>
      <c r="G24" s="122"/>
      <c r="H24" s="122"/>
      <c r="I24" s="122"/>
    </row>
    <row r="25" spans="2:9">
      <c r="B25" s="122"/>
      <c r="C25" s="122"/>
      <c r="D25" s="122"/>
      <c r="E25" s="122"/>
      <c r="F25" s="122"/>
      <c r="G25" s="122"/>
      <c r="H25" s="122"/>
      <c r="I25" s="122"/>
    </row>
    <row r="26" spans="2:9">
      <c r="B26" s="122"/>
      <c r="C26" s="122"/>
      <c r="D26" s="122"/>
      <c r="E26" s="122"/>
      <c r="F26" s="122"/>
      <c r="G26" s="122"/>
      <c r="H26" s="122"/>
      <c r="I26" s="122"/>
    </row>
    <row r="27" spans="2:9">
      <c r="B27" s="122"/>
      <c r="C27" s="122"/>
      <c r="D27" s="122"/>
      <c r="E27" s="122"/>
      <c r="F27" s="122"/>
      <c r="G27" s="122"/>
      <c r="H27" s="122"/>
      <c r="I27" s="122"/>
    </row>
    <row r="28" spans="2:9">
      <c r="B28" s="122"/>
    </row>
    <row r="29" spans="2:9">
      <c r="B29" s="122"/>
      <c r="C29" s="107"/>
      <c r="D29" s="107"/>
      <c r="E29" s="107"/>
      <c r="F29" s="107"/>
      <c r="G29" s="107"/>
    </row>
    <row r="30" spans="2:9">
      <c r="B30" s="107"/>
      <c r="C30" s="107"/>
      <c r="D30" s="107"/>
      <c r="E30" s="107"/>
      <c r="F30" s="107"/>
      <c r="G30" s="107"/>
    </row>
    <row r="31" spans="2:9">
      <c r="B31" s="107"/>
      <c r="C31" s="107"/>
      <c r="D31" s="107"/>
      <c r="E31" s="107"/>
      <c r="F31" s="107"/>
      <c r="G31" s="107"/>
    </row>
    <row r="32" spans="2:9">
      <c r="B32" s="107"/>
      <c r="C32" s="107"/>
      <c r="D32" s="107"/>
      <c r="E32" s="107"/>
      <c r="F32" s="107"/>
      <c r="G32" s="107"/>
    </row>
    <row r="33" spans="2:7">
      <c r="B33" s="107"/>
      <c r="C33" s="107"/>
      <c r="D33" s="107"/>
      <c r="E33" s="107"/>
      <c r="F33" s="107"/>
      <c r="G33" s="107"/>
    </row>
    <row r="34" spans="2:7">
      <c r="B34" s="107"/>
      <c r="C34" s="107"/>
      <c r="D34" s="107"/>
      <c r="E34" s="107"/>
      <c r="F34" s="107"/>
      <c r="G34" s="107"/>
    </row>
    <row r="35" spans="2:7">
      <c r="B35" s="107"/>
      <c r="C35" s="107"/>
      <c r="D35" s="107"/>
      <c r="E35" s="107"/>
      <c r="F35" s="107"/>
      <c r="G35" s="107"/>
    </row>
    <row r="36" spans="2:7">
      <c r="B36" s="107"/>
      <c r="C36" s="107"/>
      <c r="D36" s="107"/>
      <c r="E36" s="107"/>
      <c r="F36" s="107"/>
      <c r="G36" s="107"/>
    </row>
    <row r="37" spans="2:7">
      <c r="B37" s="107"/>
      <c r="C37" s="107"/>
      <c r="D37" s="107"/>
      <c r="E37" s="107"/>
      <c r="F37" s="107"/>
      <c r="G37" s="107"/>
    </row>
    <row r="38" spans="2:7">
      <c r="B38" s="90"/>
      <c r="C38" s="90"/>
      <c r="D38" s="90"/>
      <c r="E38" s="90"/>
      <c r="F38" s="90"/>
      <c r="G38" s="90"/>
    </row>
    <row r="39" spans="2:7">
      <c r="B39" s="90"/>
      <c r="C39" s="90"/>
      <c r="D39" s="90"/>
      <c r="E39" s="90"/>
      <c r="F39" s="90"/>
      <c r="G39" s="90"/>
    </row>
  </sheetData>
  <mergeCells count="7">
    <mergeCell ref="A1:I1"/>
    <mergeCell ref="A2:I2"/>
    <mergeCell ref="A3:A4"/>
    <mergeCell ref="B3:C3"/>
    <mergeCell ref="D3:E3"/>
    <mergeCell ref="F3:G3"/>
    <mergeCell ref="H3:I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86" orientation="landscape" r:id="rId1"/>
  <headerFooter alignWithMargins="0">
    <oddHeader>&amp;R&amp;"Times New Roman,Regular"&amp;12&amp;A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K17"/>
  <sheetViews>
    <sheetView showGridLines="0" zoomScale="80" zoomScaleNormal="80" workbookViewId="0">
      <selection sqref="A1:AG1"/>
    </sheetView>
  </sheetViews>
  <sheetFormatPr defaultRowHeight="15"/>
  <cols>
    <col min="1" max="1" width="51.28515625" style="108" customWidth="1"/>
    <col min="2" max="2" width="8" style="108" customWidth="1"/>
    <col min="3" max="4" width="6.7109375" style="108" customWidth="1"/>
    <col min="5" max="5" width="7.85546875" style="108" customWidth="1"/>
    <col min="6" max="7" width="6.7109375" style="108" customWidth="1"/>
    <col min="8" max="8" width="7.85546875" style="108" customWidth="1"/>
    <col min="9" max="10" width="6.7109375" style="108" customWidth="1"/>
    <col min="11" max="11" width="9.5703125" style="108" bestFit="1" customWidth="1"/>
    <col min="12" max="12" width="8.28515625" style="108" bestFit="1" customWidth="1"/>
    <col min="13" max="14" width="6.7109375" style="108" customWidth="1"/>
    <col min="15" max="15" width="7.7109375" style="108" customWidth="1"/>
    <col min="16" max="17" width="6.7109375" style="108" customWidth="1"/>
    <col min="18" max="18" width="8.42578125" style="108" customWidth="1"/>
    <col min="19" max="29" width="6.7109375" style="108" customWidth="1"/>
    <col min="30" max="30" width="9.42578125" style="108" bestFit="1" customWidth="1"/>
    <col min="31" max="31" width="8.140625" style="108" customWidth="1"/>
    <col min="32" max="32" width="6.5703125" style="108" customWidth="1"/>
    <col min="33" max="33" width="9.42578125" style="108" customWidth="1"/>
    <col min="34" max="16384" width="9.140625" style="108"/>
  </cols>
  <sheetData>
    <row r="1" spans="1:245" ht="23.25" customHeight="1">
      <c r="A1" s="140" t="s">
        <v>98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  <c r="U1" s="140"/>
      <c r="V1" s="140"/>
      <c r="W1" s="140"/>
      <c r="X1" s="140"/>
      <c r="Y1" s="140"/>
      <c r="Z1" s="140"/>
      <c r="AA1" s="140"/>
      <c r="AB1" s="140"/>
      <c r="AC1" s="140"/>
      <c r="AD1" s="140"/>
      <c r="AE1" s="140"/>
      <c r="AF1" s="140"/>
      <c r="AG1" s="140"/>
    </row>
    <row r="2" spans="1:245" ht="15" customHeight="1">
      <c r="A2" s="141" t="s">
        <v>14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1"/>
      <c r="U2" s="141"/>
      <c r="V2" s="141"/>
      <c r="W2" s="141"/>
      <c r="X2" s="141"/>
      <c r="Y2" s="141"/>
      <c r="Z2" s="141"/>
      <c r="AA2" s="141"/>
      <c r="AB2" s="141"/>
      <c r="AC2" s="141"/>
      <c r="AD2" s="141"/>
      <c r="AE2" s="141"/>
      <c r="AF2" s="141"/>
      <c r="AG2" s="141"/>
    </row>
    <row r="3" spans="1:245" s="109" customFormat="1" ht="59.25" customHeight="1">
      <c r="A3" s="168" t="s">
        <v>85</v>
      </c>
      <c r="B3" s="145" t="s">
        <v>3</v>
      </c>
      <c r="C3" s="170"/>
      <c r="D3" s="171"/>
      <c r="E3" s="145" t="s">
        <v>34</v>
      </c>
      <c r="F3" s="167"/>
      <c r="G3" s="172"/>
      <c r="H3" s="145" t="s">
        <v>35</v>
      </c>
      <c r="I3" s="167"/>
      <c r="J3" s="167"/>
      <c r="K3" s="146"/>
      <c r="L3" s="145" t="s">
        <v>6</v>
      </c>
      <c r="M3" s="167"/>
      <c r="N3" s="173"/>
      <c r="O3" s="145" t="s">
        <v>73</v>
      </c>
      <c r="P3" s="167"/>
      <c r="Q3" s="174"/>
      <c r="R3" s="145" t="s">
        <v>36</v>
      </c>
      <c r="S3" s="167"/>
      <c r="T3" s="173"/>
      <c r="U3" s="145" t="s">
        <v>24</v>
      </c>
      <c r="V3" s="167"/>
      <c r="W3" s="175"/>
      <c r="X3" s="145" t="s">
        <v>8</v>
      </c>
      <c r="Y3" s="167"/>
      <c r="Z3" s="146"/>
      <c r="AA3" s="145" t="s">
        <v>74</v>
      </c>
      <c r="AB3" s="167"/>
      <c r="AC3" s="146"/>
      <c r="AD3" s="145" t="s">
        <v>29</v>
      </c>
      <c r="AE3" s="167"/>
      <c r="AF3" s="167"/>
      <c r="AG3" s="146"/>
    </row>
    <row r="4" spans="1:245" ht="15.75">
      <c r="A4" s="169"/>
      <c r="B4" s="110" t="s">
        <v>27</v>
      </c>
      <c r="C4" s="110" t="s">
        <v>28</v>
      </c>
      <c r="D4" s="110" t="s">
        <v>18</v>
      </c>
      <c r="E4" s="110" t="s">
        <v>27</v>
      </c>
      <c r="F4" s="110" t="s">
        <v>28</v>
      </c>
      <c r="G4" s="110" t="s">
        <v>18</v>
      </c>
      <c r="H4" s="110" t="s">
        <v>27</v>
      </c>
      <c r="I4" s="110" t="s">
        <v>28</v>
      </c>
      <c r="J4" s="110" t="s">
        <v>18</v>
      </c>
      <c r="K4" s="110" t="s">
        <v>56</v>
      </c>
      <c r="L4" s="110" t="s">
        <v>27</v>
      </c>
      <c r="M4" s="110" t="s">
        <v>28</v>
      </c>
      <c r="N4" s="110" t="s">
        <v>18</v>
      </c>
      <c r="O4" s="110" t="s">
        <v>27</v>
      </c>
      <c r="P4" s="110" t="s">
        <v>28</v>
      </c>
      <c r="Q4" s="110" t="s">
        <v>18</v>
      </c>
      <c r="R4" s="110" t="s">
        <v>27</v>
      </c>
      <c r="S4" s="110" t="s">
        <v>28</v>
      </c>
      <c r="T4" s="110" t="s">
        <v>18</v>
      </c>
      <c r="U4" s="110" t="s">
        <v>27</v>
      </c>
      <c r="V4" s="110" t="s">
        <v>28</v>
      </c>
      <c r="W4" s="110" t="s">
        <v>18</v>
      </c>
      <c r="X4" s="110" t="s">
        <v>27</v>
      </c>
      <c r="Y4" s="110" t="s">
        <v>28</v>
      </c>
      <c r="Z4" s="110" t="s">
        <v>18</v>
      </c>
      <c r="AA4" s="110" t="s">
        <v>27</v>
      </c>
      <c r="AB4" s="110" t="s">
        <v>28</v>
      </c>
      <c r="AC4" s="110" t="s">
        <v>18</v>
      </c>
      <c r="AD4" s="110" t="s">
        <v>27</v>
      </c>
      <c r="AE4" s="110" t="s">
        <v>28</v>
      </c>
      <c r="AF4" s="110" t="s">
        <v>18</v>
      </c>
      <c r="AG4" s="110" t="s">
        <v>56</v>
      </c>
    </row>
    <row r="5" spans="1:245" s="112" customFormat="1" ht="39.75" customHeight="1">
      <c r="A5" s="111" t="s">
        <v>37</v>
      </c>
      <c r="B5" s="79">
        <v>9221</v>
      </c>
      <c r="C5" s="79">
        <v>636</v>
      </c>
      <c r="D5" s="79">
        <v>175</v>
      </c>
      <c r="E5" s="79">
        <v>4121</v>
      </c>
      <c r="F5" s="79">
        <v>556</v>
      </c>
      <c r="G5" s="79">
        <v>71</v>
      </c>
      <c r="H5" s="79">
        <v>5557</v>
      </c>
      <c r="I5" s="79">
        <v>444</v>
      </c>
      <c r="J5" s="79">
        <v>644</v>
      </c>
      <c r="K5" s="79">
        <v>46</v>
      </c>
      <c r="L5" s="79">
        <v>7937</v>
      </c>
      <c r="M5" s="79">
        <v>502</v>
      </c>
      <c r="N5" s="79">
        <v>967</v>
      </c>
      <c r="O5" s="79">
        <v>3713</v>
      </c>
      <c r="P5" s="79">
        <v>253</v>
      </c>
      <c r="Q5" s="79">
        <v>307</v>
      </c>
      <c r="R5" s="79">
        <v>3513</v>
      </c>
      <c r="S5" s="79">
        <v>406</v>
      </c>
      <c r="T5" s="79">
        <v>141</v>
      </c>
      <c r="U5" s="79">
        <v>1467</v>
      </c>
      <c r="V5" s="79">
        <v>110</v>
      </c>
      <c r="W5" s="79">
        <v>0</v>
      </c>
      <c r="X5" s="79">
        <v>556</v>
      </c>
      <c r="Y5" s="79">
        <v>209</v>
      </c>
      <c r="Z5" s="79">
        <v>22</v>
      </c>
      <c r="AA5" s="79">
        <v>643</v>
      </c>
      <c r="AB5" s="79">
        <v>104</v>
      </c>
      <c r="AC5" s="79">
        <v>5</v>
      </c>
      <c r="AD5" s="79">
        <v>36728</v>
      </c>
      <c r="AE5" s="79">
        <v>3220</v>
      </c>
      <c r="AF5" s="79">
        <v>2332</v>
      </c>
      <c r="AG5" s="79">
        <v>46</v>
      </c>
      <c r="AH5" s="108"/>
      <c r="AI5" s="108"/>
      <c r="AJ5" s="108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  <c r="CP5" s="64"/>
      <c r="CQ5" s="64"/>
      <c r="CR5" s="64"/>
      <c r="CS5" s="64"/>
      <c r="CT5" s="64"/>
      <c r="CU5" s="64"/>
      <c r="CV5" s="64"/>
      <c r="CW5" s="64"/>
      <c r="CX5" s="64"/>
      <c r="CY5" s="64"/>
      <c r="CZ5" s="64"/>
      <c r="DA5" s="64"/>
      <c r="DB5" s="64"/>
      <c r="DC5" s="64"/>
      <c r="DD5" s="64"/>
      <c r="DE5" s="64"/>
      <c r="DF5" s="64"/>
      <c r="DG5" s="64"/>
      <c r="DH5" s="64"/>
      <c r="DI5" s="64"/>
      <c r="DJ5" s="64"/>
      <c r="DK5" s="64"/>
      <c r="DL5" s="64"/>
      <c r="DM5" s="64"/>
      <c r="DN5" s="64"/>
      <c r="DO5" s="64"/>
      <c r="DP5" s="64"/>
      <c r="DQ5" s="64"/>
      <c r="DR5" s="64"/>
      <c r="DS5" s="64"/>
      <c r="DT5" s="64"/>
      <c r="DU5" s="64"/>
      <c r="DV5" s="64"/>
      <c r="DW5" s="64"/>
      <c r="DX5" s="64"/>
      <c r="DY5" s="64"/>
      <c r="DZ5" s="64"/>
      <c r="EA5" s="64"/>
      <c r="EB5" s="64"/>
      <c r="EC5" s="64"/>
      <c r="ED5" s="64"/>
      <c r="EE5" s="64"/>
      <c r="EF5" s="64"/>
      <c r="EG5" s="64"/>
      <c r="EH5" s="64"/>
      <c r="EI5" s="64"/>
      <c r="EJ5" s="64"/>
      <c r="EK5" s="64"/>
      <c r="EL5" s="64"/>
      <c r="EM5" s="64"/>
      <c r="EN5" s="64"/>
      <c r="EO5" s="64"/>
      <c r="EP5" s="64"/>
      <c r="EQ5" s="64"/>
      <c r="ER5" s="64"/>
      <c r="ES5" s="64"/>
      <c r="ET5" s="64"/>
      <c r="EU5" s="64"/>
      <c r="EV5" s="64"/>
      <c r="EW5" s="64"/>
      <c r="EX5" s="64"/>
      <c r="EY5" s="64"/>
      <c r="EZ5" s="64"/>
      <c r="FA5" s="64"/>
      <c r="FB5" s="64"/>
      <c r="FC5" s="64"/>
      <c r="FD5" s="64"/>
      <c r="FE5" s="64"/>
      <c r="FF5" s="64"/>
      <c r="FG5" s="64"/>
      <c r="FH5" s="64"/>
      <c r="FI5" s="64"/>
      <c r="FJ5" s="64"/>
      <c r="FK5" s="64"/>
      <c r="FL5" s="64"/>
      <c r="FM5" s="64"/>
      <c r="FN5" s="64"/>
      <c r="FO5" s="64"/>
      <c r="FP5" s="64"/>
      <c r="FQ5" s="64"/>
      <c r="FR5" s="64"/>
      <c r="FS5" s="64"/>
      <c r="FT5" s="64"/>
      <c r="FU5" s="64"/>
      <c r="FV5" s="64"/>
      <c r="FW5" s="64"/>
      <c r="FX5" s="64"/>
      <c r="FY5" s="64"/>
      <c r="FZ5" s="64"/>
      <c r="GA5" s="64"/>
      <c r="GB5" s="64"/>
      <c r="GC5" s="64"/>
      <c r="GD5" s="64"/>
      <c r="GE5" s="64"/>
      <c r="GF5" s="64"/>
      <c r="GG5" s="64"/>
      <c r="GH5" s="64"/>
      <c r="GI5" s="64"/>
      <c r="GJ5" s="64"/>
      <c r="GK5" s="64"/>
      <c r="GL5" s="64"/>
      <c r="GM5" s="64"/>
      <c r="GN5" s="64"/>
      <c r="GO5" s="64"/>
      <c r="GP5" s="64"/>
      <c r="GQ5" s="64"/>
      <c r="GR5" s="64"/>
      <c r="GS5" s="64"/>
      <c r="GT5" s="64"/>
      <c r="GU5" s="64"/>
      <c r="GV5" s="64"/>
      <c r="GW5" s="64"/>
      <c r="GX5" s="64"/>
      <c r="GY5" s="64"/>
      <c r="GZ5" s="64"/>
      <c r="HA5" s="64"/>
      <c r="HB5" s="64"/>
      <c r="HC5" s="64"/>
      <c r="HD5" s="64"/>
      <c r="HE5" s="64"/>
      <c r="HF5" s="64"/>
      <c r="HG5" s="64"/>
      <c r="HH5" s="64"/>
      <c r="HI5" s="64"/>
      <c r="HJ5" s="64"/>
      <c r="HK5" s="64"/>
      <c r="HL5" s="64"/>
      <c r="HM5" s="64"/>
      <c r="HN5" s="64"/>
      <c r="HO5" s="64"/>
      <c r="HP5" s="64"/>
      <c r="HQ5" s="64"/>
      <c r="HR5" s="64"/>
      <c r="HS5" s="64"/>
      <c r="HT5" s="64"/>
      <c r="HU5" s="64"/>
      <c r="HV5" s="64"/>
      <c r="HW5" s="64"/>
      <c r="HX5" s="64"/>
      <c r="HY5" s="64"/>
      <c r="HZ5" s="64"/>
      <c r="IA5" s="64"/>
      <c r="IB5" s="64"/>
      <c r="IC5" s="64"/>
      <c r="ID5" s="64"/>
      <c r="IE5" s="64"/>
      <c r="IF5" s="64"/>
      <c r="IG5" s="64"/>
      <c r="IH5" s="64"/>
      <c r="II5" s="64"/>
      <c r="IJ5" s="64"/>
      <c r="IK5" s="64"/>
    </row>
    <row r="6" spans="1:245" s="112" customFormat="1" ht="39.75" customHeight="1">
      <c r="A6" s="111" t="s">
        <v>38</v>
      </c>
      <c r="B6" s="79">
        <v>16293</v>
      </c>
      <c r="C6" s="79">
        <v>1511</v>
      </c>
      <c r="D6" s="79">
        <v>1086</v>
      </c>
      <c r="E6" s="79">
        <v>6793</v>
      </c>
      <c r="F6" s="79">
        <v>1065</v>
      </c>
      <c r="G6" s="79">
        <v>246</v>
      </c>
      <c r="H6" s="79">
        <v>9146</v>
      </c>
      <c r="I6" s="79">
        <v>859</v>
      </c>
      <c r="J6" s="79">
        <v>284</v>
      </c>
      <c r="K6" s="79">
        <v>100</v>
      </c>
      <c r="L6" s="79">
        <v>13081</v>
      </c>
      <c r="M6" s="79">
        <v>1131</v>
      </c>
      <c r="N6" s="79">
        <v>2788</v>
      </c>
      <c r="O6" s="79">
        <v>6330</v>
      </c>
      <c r="P6" s="79">
        <v>453</v>
      </c>
      <c r="Q6" s="79">
        <v>909</v>
      </c>
      <c r="R6" s="79">
        <v>5784</v>
      </c>
      <c r="S6" s="79">
        <v>679</v>
      </c>
      <c r="T6" s="79">
        <v>304</v>
      </c>
      <c r="U6" s="79">
        <v>1366</v>
      </c>
      <c r="V6" s="79">
        <v>87</v>
      </c>
      <c r="W6" s="79">
        <v>15</v>
      </c>
      <c r="X6" s="79">
        <v>675</v>
      </c>
      <c r="Y6" s="79">
        <v>277</v>
      </c>
      <c r="Z6" s="79">
        <v>49</v>
      </c>
      <c r="AA6" s="79">
        <v>720</v>
      </c>
      <c r="AB6" s="79">
        <v>128</v>
      </c>
      <c r="AC6" s="79">
        <v>9</v>
      </c>
      <c r="AD6" s="79">
        <v>60188</v>
      </c>
      <c r="AE6" s="79">
        <v>6190</v>
      </c>
      <c r="AF6" s="79">
        <v>5690</v>
      </c>
      <c r="AG6" s="79">
        <v>100</v>
      </c>
      <c r="AH6" s="108"/>
      <c r="AI6" s="108"/>
      <c r="AJ6" s="108"/>
      <c r="AK6" s="64"/>
      <c r="AL6" s="64"/>
      <c r="AM6" s="64"/>
      <c r="AN6" s="64"/>
      <c r="AO6" s="64"/>
      <c r="AP6" s="64"/>
      <c r="AQ6" s="64"/>
      <c r="AR6" s="64"/>
      <c r="AS6" s="64"/>
      <c r="AT6" s="64"/>
      <c r="AU6" s="64"/>
      <c r="AV6" s="64"/>
      <c r="AW6" s="64"/>
      <c r="AX6" s="64"/>
      <c r="AY6" s="64"/>
      <c r="AZ6" s="64"/>
      <c r="BA6" s="64"/>
      <c r="BB6" s="64"/>
      <c r="BC6" s="64"/>
      <c r="BD6" s="64"/>
      <c r="BE6" s="64"/>
      <c r="BF6" s="64"/>
      <c r="BG6" s="64"/>
      <c r="BH6" s="64"/>
      <c r="BI6" s="64"/>
      <c r="BJ6" s="64"/>
      <c r="BK6" s="64"/>
      <c r="BL6" s="64"/>
      <c r="BM6" s="64"/>
      <c r="BN6" s="64"/>
      <c r="BO6" s="64"/>
      <c r="BP6" s="64"/>
      <c r="BQ6" s="64"/>
      <c r="BR6" s="64"/>
      <c r="BS6" s="64"/>
      <c r="BT6" s="64"/>
      <c r="BU6" s="64"/>
      <c r="BV6" s="64"/>
      <c r="BW6" s="64"/>
      <c r="BX6" s="64"/>
      <c r="BY6" s="64"/>
      <c r="BZ6" s="64"/>
      <c r="CA6" s="64"/>
      <c r="CB6" s="64"/>
      <c r="CC6" s="64"/>
      <c r="CD6" s="64"/>
      <c r="CE6" s="64"/>
      <c r="CF6" s="64"/>
      <c r="CG6" s="64"/>
      <c r="CH6" s="64"/>
      <c r="CI6" s="64"/>
      <c r="CJ6" s="64"/>
      <c r="CK6" s="64"/>
      <c r="CL6" s="64"/>
      <c r="CM6" s="64"/>
      <c r="CN6" s="64"/>
      <c r="CO6" s="64"/>
      <c r="CP6" s="64"/>
      <c r="CQ6" s="64"/>
      <c r="CR6" s="64"/>
      <c r="CS6" s="64"/>
      <c r="CT6" s="64"/>
      <c r="CU6" s="64"/>
      <c r="CV6" s="64"/>
      <c r="CW6" s="64"/>
      <c r="CX6" s="64"/>
      <c r="CY6" s="64"/>
      <c r="CZ6" s="64"/>
      <c r="DA6" s="64"/>
      <c r="DB6" s="64"/>
      <c r="DC6" s="64"/>
      <c r="DD6" s="64"/>
      <c r="DE6" s="64"/>
      <c r="DF6" s="64"/>
      <c r="DG6" s="64"/>
      <c r="DH6" s="64"/>
      <c r="DI6" s="64"/>
      <c r="DJ6" s="64"/>
      <c r="DK6" s="64"/>
      <c r="DL6" s="64"/>
      <c r="DM6" s="64"/>
      <c r="DN6" s="64"/>
      <c r="DO6" s="64"/>
      <c r="DP6" s="64"/>
      <c r="DQ6" s="64"/>
      <c r="DR6" s="64"/>
      <c r="DS6" s="64"/>
      <c r="DT6" s="64"/>
      <c r="DU6" s="64"/>
      <c r="DV6" s="64"/>
      <c r="DW6" s="64"/>
      <c r="DX6" s="64"/>
      <c r="DY6" s="64"/>
      <c r="DZ6" s="64"/>
      <c r="EA6" s="64"/>
      <c r="EB6" s="64"/>
      <c r="EC6" s="64"/>
      <c r="ED6" s="64"/>
      <c r="EE6" s="64"/>
      <c r="EF6" s="64"/>
      <c r="EG6" s="64"/>
      <c r="EH6" s="64"/>
      <c r="EI6" s="64"/>
      <c r="EJ6" s="64"/>
      <c r="EK6" s="64"/>
      <c r="EL6" s="64"/>
      <c r="EM6" s="64"/>
      <c r="EN6" s="64"/>
      <c r="EO6" s="64"/>
      <c r="EP6" s="64"/>
      <c r="EQ6" s="64"/>
      <c r="ER6" s="64"/>
      <c r="ES6" s="64"/>
      <c r="ET6" s="64"/>
      <c r="EU6" s="64"/>
      <c r="EV6" s="64"/>
      <c r="EW6" s="64"/>
      <c r="EX6" s="64"/>
      <c r="EY6" s="64"/>
      <c r="EZ6" s="64"/>
      <c r="FA6" s="64"/>
      <c r="FB6" s="64"/>
      <c r="FC6" s="64"/>
      <c r="FD6" s="64"/>
      <c r="FE6" s="64"/>
      <c r="FF6" s="64"/>
      <c r="FG6" s="64"/>
      <c r="FH6" s="64"/>
      <c r="FI6" s="64"/>
      <c r="FJ6" s="64"/>
      <c r="FK6" s="64"/>
      <c r="FL6" s="64"/>
      <c r="FM6" s="64"/>
      <c r="FN6" s="64"/>
      <c r="FO6" s="64"/>
      <c r="FP6" s="64"/>
      <c r="FQ6" s="64"/>
      <c r="FR6" s="64"/>
      <c r="FS6" s="64"/>
      <c r="FT6" s="64"/>
      <c r="FU6" s="64"/>
      <c r="FV6" s="64"/>
      <c r="FW6" s="64"/>
      <c r="FX6" s="64"/>
      <c r="FY6" s="64"/>
      <c r="FZ6" s="64"/>
      <c r="GA6" s="64"/>
      <c r="GB6" s="64"/>
      <c r="GC6" s="64"/>
      <c r="GD6" s="64"/>
      <c r="GE6" s="64"/>
      <c r="GF6" s="64"/>
      <c r="GG6" s="64"/>
      <c r="GH6" s="64"/>
      <c r="GI6" s="64"/>
      <c r="GJ6" s="64"/>
      <c r="GK6" s="64"/>
      <c r="GL6" s="64"/>
      <c r="GM6" s="64"/>
      <c r="GN6" s="64"/>
      <c r="GO6" s="64"/>
      <c r="GP6" s="64"/>
      <c r="GQ6" s="64"/>
      <c r="GR6" s="64"/>
      <c r="GS6" s="64"/>
      <c r="GT6" s="64"/>
      <c r="GU6" s="64"/>
      <c r="GV6" s="64"/>
      <c r="GW6" s="64"/>
      <c r="GX6" s="64"/>
      <c r="GY6" s="64"/>
      <c r="GZ6" s="64"/>
      <c r="HA6" s="64"/>
      <c r="HB6" s="64"/>
      <c r="HC6" s="64"/>
      <c r="HD6" s="64"/>
      <c r="HE6" s="64"/>
      <c r="HF6" s="64"/>
      <c r="HG6" s="64"/>
      <c r="HH6" s="64"/>
      <c r="HI6" s="64"/>
      <c r="HJ6" s="64"/>
      <c r="HK6" s="64"/>
      <c r="HL6" s="64"/>
      <c r="HM6" s="64"/>
      <c r="HN6" s="64"/>
      <c r="HO6" s="64"/>
      <c r="HP6" s="64"/>
      <c r="HQ6" s="64"/>
      <c r="HR6" s="64"/>
      <c r="HS6" s="64"/>
      <c r="HT6" s="64"/>
      <c r="HU6" s="64"/>
      <c r="HV6" s="64"/>
      <c r="HW6" s="64"/>
      <c r="HX6" s="64"/>
      <c r="HY6" s="64"/>
      <c r="HZ6" s="64"/>
      <c r="IA6" s="64"/>
      <c r="IB6" s="64"/>
      <c r="IC6" s="64"/>
      <c r="ID6" s="64"/>
      <c r="IE6" s="64"/>
      <c r="IF6" s="64"/>
      <c r="IG6" s="64"/>
      <c r="IH6" s="64"/>
      <c r="II6" s="64"/>
      <c r="IJ6" s="64"/>
      <c r="IK6" s="64"/>
    </row>
    <row r="7" spans="1:245" ht="37.5" customHeight="1">
      <c r="A7" s="111" t="s">
        <v>78</v>
      </c>
      <c r="B7" s="79">
        <v>0</v>
      </c>
      <c r="C7" s="79">
        <v>0</v>
      </c>
      <c r="D7" s="79">
        <v>24</v>
      </c>
      <c r="E7" s="79">
        <v>0</v>
      </c>
      <c r="F7" s="79">
        <v>0</v>
      </c>
      <c r="G7" s="79">
        <v>9</v>
      </c>
      <c r="H7" s="79">
        <v>0</v>
      </c>
      <c r="I7" s="79">
        <v>0</v>
      </c>
      <c r="J7" s="79">
        <v>163</v>
      </c>
      <c r="K7" s="79">
        <v>5</v>
      </c>
      <c r="L7" s="79">
        <v>0</v>
      </c>
      <c r="M7" s="79">
        <v>0</v>
      </c>
      <c r="N7" s="79">
        <v>68</v>
      </c>
      <c r="O7" s="79">
        <v>0</v>
      </c>
      <c r="P7" s="79">
        <v>0</v>
      </c>
      <c r="Q7" s="79">
        <v>12</v>
      </c>
      <c r="R7" s="79">
        <v>0</v>
      </c>
      <c r="S7" s="79">
        <v>0</v>
      </c>
      <c r="T7" s="79">
        <v>16</v>
      </c>
      <c r="U7" s="79">
        <v>0</v>
      </c>
      <c r="V7" s="79">
        <v>0</v>
      </c>
      <c r="W7" s="79">
        <v>1</v>
      </c>
      <c r="X7" s="79">
        <v>0</v>
      </c>
      <c r="Y7" s="79">
        <v>0</v>
      </c>
      <c r="Z7" s="79">
        <v>16</v>
      </c>
      <c r="AA7" s="79">
        <v>0</v>
      </c>
      <c r="AB7" s="79">
        <v>0</v>
      </c>
      <c r="AC7" s="79">
        <v>0</v>
      </c>
      <c r="AD7" s="79">
        <v>0</v>
      </c>
      <c r="AE7" s="79">
        <v>0</v>
      </c>
      <c r="AF7" s="79">
        <v>309</v>
      </c>
      <c r="AG7" s="79">
        <v>5</v>
      </c>
      <c r="AK7" s="113"/>
      <c r="AL7" s="113"/>
      <c r="AM7" s="113"/>
      <c r="AN7" s="113"/>
      <c r="AO7" s="113"/>
      <c r="AP7" s="113"/>
      <c r="AQ7" s="113"/>
      <c r="AR7" s="113"/>
      <c r="AS7" s="113"/>
      <c r="AT7" s="113"/>
      <c r="AU7" s="113"/>
      <c r="AV7" s="113"/>
      <c r="AW7" s="113"/>
      <c r="AX7" s="113"/>
      <c r="AY7" s="113"/>
      <c r="AZ7" s="113"/>
      <c r="BA7" s="113"/>
      <c r="BB7" s="113"/>
      <c r="BC7" s="113"/>
      <c r="BD7" s="113"/>
      <c r="BE7" s="113"/>
      <c r="BF7" s="113"/>
      <c r="BG7" s="113"/>
      <c r="BH7" s="113"/>
      <c r="BI7" s="113"/>
      <c r="BJ7" s="113"/>
      <c r="BK7" s="113"/>
      <c r="BL7" s="113"/>
      <c r="BM7" s="113"/>
      <c r="BN7" s="113"/>
      <c r="BO7" s="113"/>
      <c r="BP7" s="113"/>
      <c r="BQ7" s="113"/>
      <c r="BR7" s="113"/>
      <c r="BS7" s="113"/>
      <c r="BT7" s="113"/>
      <c r="BU7" s="113"/>
      <c r="BV7" s="113"/>
      <c r="BW7" s="113"/>
      <c r="BX7" s="113"/>
      <c r="BY7" s="113"/>
      <c r="BZ7" s="113"/>
      <c r="CA7" s="113"/>
      <c r="CB7" s="113"/>
      <c r="CC7" s="113"/>
      <c r="CD7" s="113"/>
      <c r="CE7" s="113"/>
      <c r="CF7" s="113"/>
      <c r="CG7" s="113"/>
      <c r="CH7" s="113"/>
      <c r="CI7" s="113"/>
      <c r="CJ7" s="113"/>
      <c r="CK7" s="113"/>
      <c r="CL7" s="113"/>
      <c r="CM7" s="113"/>
      <c r="CN7" s="113"/>
      <c r="CO7" s="113"/>
      <c r="CP7" s="113"/>
      <c r="CQ7" s="113"/>
      <c r="CR7" s="113"/>
      <c r="CS7" s="113"/>
      <c r="CT7" s="113"/>
      <c r="CU7" s="113"/>
      <c r="CV7" s="113"/>
      <c r="CW7" s="113"/>
      <c r="CX7" s="113"/>
      <c r="CY7" s="113"/>
      <c r="CZ7" s="113"/>
      <c r="DA7" s="113"/>
      <c r="DB7" s="113"/>
      <c r="DC7" s="113"/>
      <c r="DD7" s="113"/>
      <c r="DE7" s="113"/>
      <c r="DF7" s="113"/>
      <c r="DG7" s="113"/>
      <c r="DH7" s="113"/>
      <c r="DI7" s="113"/>
      <c r="DJ7" s="113"/>
      <c r="DK7" s="113"/>
      <c r="DL7" s="113"/>
      <c r="DM7" s="113"/>
      <c r="DN7" s="113"/>
      <c r="DO7" s="113"/>
      <c r="DP7" s="113"/>
      <c r="DQ7" s="113"/>
      <c r="DR7" s="113"/>
      <c r="DS7" s="113"/>
      <c r="DT7" s="113"/>
      <c r="DU7" s="113"/>
      <c r="DV7" s="113"/>
      <c r="DW7" s="113"/>
      <c r="DX7" s="113"/>
      <c r="DY7" s="113"/>
      <c r="DZ7" s="113"/>
      <c r="EA7" s="113"/>
      <c r="EB7" s="113"/>
      <c r="EC7" s="113"/>
      <c r="ED7" s="113"/>
      <c r="EE7" s="113"/>
      <c r="EF7" s="113"/>
      <c r="EG7" s="113"/>
      <c r="EH7" s="113"/>
      <c r="EI7" s="113"/>
      <c r="EJ7" s="113"/>
      <c r="EK7" s="113"/>
      <c r="EL7" s="113"/>
      <c r="EM7" s="113"/>
      <c r="EN7" s="113"/>
      <c r="EO7" s="113"/>
      <c r="EP7" s="113"/>
      <c r="EQ7" s="113"/>
      <c r="ER7" s="113"/>
      <c r="ES7" s="113"/>
      <c r="ET7" s="113"/>
      <c r="EU7" s="113"/>
      <c r="EV7" s="113"/>
      <c r="EW7" s="113"/>
      <c r="EX7" s="113"/>
      <c r="EY7" s="113"/>
      <c r="EZ7" s="113"/>
      <c r="FA7" s="113"/>
      <c r="FB7" s="113"/>
      <c r="FC7" s="113"/>
      <c r="FD7" s="113"/>
      <c r="FE7" s="113"/>
      <c r="FF7" s="113"/>
      <c r="FG7" s="113"/>
      <c r="FH7" s="113"/>
      <c r="FI7" s="113"/>
      <c r="FJ7" s="113"/>
      <c r="FK7" s="113"/>
      <c r="FL7" s="113"/>
      <c r="FM7" s="113"/>
      <c r="FN7" s="113"/>
      <c r="FO7" s="113"/>
      <c r="FP7" s="113"/>
      <c r="FQ7" s="113"/>
      <c r="FR7" s="113"/>
      <c r="FS7" s="113"/>
      <c r="FT7" s="113"/>
      <c r="FU7" s="113"/>
      <c r="FV7" s="113"/>
      <c r="FW7" s="113"/>
      <c r="FX7" s="113"/>
      <c r="FY7" s="113"/>
      <c r="FZ7" s="113"/>
      <c r="GA7" s="113"/>
      <c r="GB7" s="113"/>
      <c r="GC7" s="113"/>
      <c r="GD7" s="113"/>
      <c r="GE7" s="113"/>
      <c r="GF7" s="113"/>
      <c r="GG7" s="113"/>
      <c r="GH7" s="113"/>
      <c r="GI7" s="113"/>
      <c r="GJ7" s="113"/>
      <c r="GK7" s="113"/>
      <c r="GL7" s="113"/>
      <c r="GM7" s="113"/>
      <c r="GN7" s="113"/>
      <c r="GO7" s="113"/>
      <c r="GP7" s="113"/>
      <c r="GQ7" s="113"/>
      <c r="GR7" s="113"/>
      <c r="GS7" s="113"/>
      <c r="GT7" s="113"/>
      <c r="GU7" s="113"/>
      <c r="GV7" s="113"/>
      <c r="GW7" s="113"/>
      <c r="GX7" s="113"/>
      <c r="GY7" s="113"/>
      <c r="GZ7" s="113"/>
      <c r="HA7" s="113"/>
      <c r="HB7" s="113"/>
      <c r="HC7" s="113"/>
      <c r="HD7" s="113"/>
      <c r="HE7" s="113"/>
      <c r="HF7" s="113"/>
      <c r="HG7" s="113"/>
      <c r="HH7" s="113"/>
      <c r="HI7" s="113"/>
      <c r="HJ7" s="113"/>
      <c r="HK7" s="113"/>
      <c r="HL7" s="113"/>
      <c r="HM7" s="113"/>
      <c r="HN7" s="113"/>
      <c r="HO7" s="113"/>
      <c r="HP7" s="113"/>
      <c r="HQ7" s="113"/>
      <c r="HR7" s="113"/>
      <c r="HS7" s="113"/>
      <c r="HT7" s="113"/>
      <c r="HU7" s="113"/>
      <c r="HV7" s="113"/>
      <c r="HW7" s="113"/>
      <c r="HX7" s="113"/>
      <c r="HY7" s="113"/>
      <c r="HZ7" s="113"/>
      <c r="IA7" s="113"/>
      <c r="IB7" s="113"/>
      <c r="IC7" s="113"/>
      <c r="ID7" s="113"/>
      <c r="IE7" s="113"/>
      <c r="IF7" s="113"/>
      <c r="IG7" s="113"/>
      <c r="IH7" s="113"/>
      <c r="II7" s="113"/>
      <c r="IJ7" s="113"/>
      <c r="IK7" s="113"/>
    </row>
    <row r="8" spans="1:245" s="112" customFormat="1" ht="18.75">
      <c r="A8" s="111" t="s">
        <v>40</v>
      </c>
      <c r="B8" s="79">
        <v>25514</v>
      </c>
      <c r="C8" s="79">
        <v>2147</v>
      </c>
      <c r="D8" s="79">
        <v>1285</v>
      </c>
      <c r="E8" s="79">
        <v>10914</v>
      </c>
      <c r="F8" s="79">
        <v>1621</v>
      </c>
      <c r="G8" s="79">
        <v>326</v>
      </c>
      <c r="H8" s="79">
        <v>14703</v>
      </c>
      <c r="I8" s="79">
        <v>1303</v>
      </c>
      <c r="J8" s="79">
        <v>1091</v>
      </c>
      <c r="K8" s="79">
        <v>151</v>
      </c>
      <c r="L8" s="79">
        <v>21018</v>
      </c>
      <c r="M8" s="79">
        <v>1633</v>
      </c>
      <c r="N8" s="79">
        <v>3823</v>
      </c>
      <c r="O8" s="79">
        <v>10043</v>
      </c>
      <c r="P8" s="79">
        <v>706</v>
      </c>
      <c r="Q8" s="79">
        <v>1228</v>
      </c>
      <c r="R8" s="79">
        <v>9297</v>
      </c>
      <c r="S8" s="79">
        <v>1085</v>
      </c>
      <c r="T8" s="79">
        <v>461</v>
      </c>
      <c r="U8" s="79">
        <v>2833</v>
      </c>
      <c r="V8" s="79">
        <v>197</v>
      </c>
      <c r="W8" s="79">
        <v>16</v>
      </c>
      <c r="X8" s="79">
        <v>1231</v>
      </c>
      <c r="Y8" s="79">
        <v>486</v>
      </c>
      <c r="Z8" s="79">
        <v>87</v>
      </c>
      <c r="AA8" s="79">
        <v>1363</v>
      </c>
      <c r="AB8" s="79">
        <v>232</v>
      </c>
      <c r="AC8" s="79">
        <v>14</v>
      </c>
      <c r="AD8" s="79">
        <v>96916</v>
      </c>
      <c r="AE8" s="79">
        <v>9410</v>
      </c>
      <c r="AF8" s="79">
        <v>8331</v>
      </c>
      <c r="AG8" s="79">
        <v>151</v>
      </c>
      <c r="AH8" s="108"/>
      <c r="AI8" s="108"/>
      <c r="AJ8" s="108"/>
      <c r="AK8" s="64"/>
      <c r="AL8" s="64"/>
      <c r="AM8" s="64"/>
      <c r="AN8" s="64"/>
      <c r="AO8" s="64"/>
      <c r="AP8" s="64"/>
      <c r="AQ8" s="64"/>
      <c r="AR8" s="64"/>
      <c r="AS8" s="64"/>
      <c r="AT8" s="64"/>
      <c r="AU8" s="64"/>
      <c r="AV8" s="64"/>
      <c r="AW8" s="64"/>
      <c r="AX8" s="64"/>
      <c r="AY8" s="64"/>
      <c r="AZ8" s="64"/>
      <c r="BA8" s="64"/>
      <c r="BB8" s="64"/>
      <c r="BC8" s="64"/>
      <c r="BD8" s="64"/>
      <c r="BE8" s="64"/>
      <c r="BF8" s="64"/>
      <c r="BG8" s="64"/>
      <c r="BH8" s="64"/>
      <c r="BI8" s="64"/>
      <c r="BJ8" s="64"/>
      <c r="BK8" s="64"/>
      <c r="BL8" s="64"/>
      <c r="BM8" s="64"/>
      <c r="BN8" s="64"/>
      <c r="BO8" s="64"/>
      <c r="BP8" s="64"/>
      <c r="BQ8" s="64"/>
      <c r="BR8" s="64"/>
      <c r="BS8" s="64"/>
      <c r="BT8" s="64"/>
      <c r="BU8" s="64"/>
      <c r="BV8" s="64"/>
      <c r="BW8" s="64"/>
      <c r="BX8" s="64"/>
      <c r="BY8" s="64"/>
      <c r="BZ8" s="64"/>
      <c r="CA8" s="64"/>
      <c r="CB8" s="64"/>
      <c r="CC8" s="64"/>
      <c r="CD8" s="64"/>
      <c r="CE8" s="64"/>
      <c r="CF8" s="64"/>
      <c r="CG8" s="64"/>
      <c r="CH8" s="64"/>
      <c r="CI8" s="64"/>
      <c r="CJ8" s="64"/>
      <c r="CK8" s="64"/>
      <c r="CL8" s="64"/>
      <c r="CM8" s="64"/>
      <c r="CN8" s="64"/>
      <c r="CO8" s="64"/>
      <c r="CP8" s="64"/>
      <c r="CQ8" s="64"/>
      <c r="CR8" s="64"/>
      <c r="CS8" s="64"/>
      <c r="CT8" s="64"/>
      <c r="CU8" s="64"/>
      <c r="CV8" s="64"/>
      <c r="CW8" s="64"/>
      <c r="CX8" s="64"/>
      <c r="CY8" s="64"/>
      <c r="CZ8" s="64"/>
      <c r="DA8" s="64"/>
      <c r="DB8" s="64"/>
      <c r="DC8" s="64"/>
      <c r="DD8" s="64"/>
      <c r="DE8" s="64"/>
      <c r="DF8" s="64"/>
      <c r="DG8" s="64"/>
      <c r="DH8" s="64"/>
      <c r="DI8" s="64"/>
      <c r="DJ8" s="64"/>
      <c r="DK8" s="64"/>
      <c r="DL8" s="64"/>
      <c r="DM8" s="64"/>
      <c r="DN8" s="64"/>
      <c r="DO8" s="64"/>
      <c r="DP8" s="64"/>
      <c r="DQ8" s="64"/>
      <c r="DR8" s="64"/>
      <c r="DS8" s="64"/>
      <c r="DT8" s="64"/>
      <c r="DU8" s="64"/>
      <c r="DV8" s="64"/>
      <c r="DW8" s="64"/>
      <c r="DX8" s="64"/>
      <c r="DY8" s="64"/>
      <c r="DZ8" s="64"/>
      <c r="EA8" s="64"/>
      <c r="EB8" s="64"/>
      <c r="EC8" s="64"/>
      <c r="ED8" s="64"/>
      <c r="EE8" s="64"/>
      <c r="EF8" s="64"/>
      <c r="EG8" s="64"/>
      <c r="EH8" s="64"/>
      <c r="EI8" s="64"/>
      <c r="EJ8" s="64"/>
      <c r="EK8" s="64"/>
      <c r="EL8" s="64"/>
      <c r="EM8" s="64"/>
      <c r="EN8" s="64"/>
      <c r="EO8" s="64"/>
      <c r="EP8" s="64"/>
      <c r="EQ8" s="64"/>
      <c r="ER8" s="64"/>
      <c r="ES8" s="64"/>
      <c r="ET8" s="64"/>
      <c r="EU8" s="64"/>
      <c r="EV8" s="64"/>
      <c r="EW8" s="64"/>
      <c r="EX8" s="64"/>
      <c r="EY8" s="64"/>
      <c r="EZ8" s="64"/>
      <c r="FA8" s="64"/>
      <c r="FB8" s="64"/>
      <c r="FC8" s="64"/>
      <c r="FD8" s="64"/>
      <c r="FE8" s="64"/>
      <c r="FF8" s="64"/>
      <c r="FG8" s="64"/>
      <c r="FH8" s="64"/>
      <c r="FI8" s="64"/>
      <c r="FJ8" s="64"/>
      <c r="FK8" s="64"/>
      <c r="FL8" s="64"/>
      <c r="FM8" s="64"/>
      <c r="FN8" s="64"/>
      <c r="FO8" s="64"/>
      <c r="FP8" s="64"/>
      <c r="FQ8" s="64"/>
      <c r="FR8" s="64"/>
      <c r="FS8" s="64"/>
      <c r="FT8" s="64"/>
      <c r="FU8" s="64"/>
      <c r="FV8" s="64"/>
      <c r="FW8" s="64"/>
      <c r="FX8" s="64"/>
      <c r="FY8" s="64"/>
      <c r="FZ8" s="64"/>
      <c r="GA8" s="64"/>
      <c r="GB8" s="64"/>
      <c r="GC8" s="64"/>
      <c r="GD8" s="64"/>
      <c r="GE8" s="64"/>
      <c r="GF8" s="64"/>
      <c r="GG8" s="64"/>
      <c r="GH8" s="64"/>
      <c r="GI8" s="64"/>
      <c r="GJ8" s="64"/>
      <c r="GK8" s="64"/>
      <c r="GL8" s="64"/>
      <c r="GM8" s="64"/>
      <c r="GN8" s="64"/>
      <c r="GO8" s="64"/>
      <c r="GP8" s="64"/>
      <c r="GQ8" s="64"/>
      <c r="GR8" s="64"/>
      <c r="GS8" s="64"/>
      <c r="GT8" s="64"/>
      <c r="GU8" s="64"/>
      <c r="GV8" s="64"/>
      <c r="GW8" s="64"/>
      <c r="GX8" s="64"/>
      <c r="GY8" s="64"/>
      <c r="GZ8" s="64"/>
      <c r="HA8" s="64"/>
      <c r="HB8" s="64"/>
      <c r="HC8" s="64"/>
      <c r="HD8" s="64"/>
      <c r="HE8" s="64"/>
      <c r="HF8" s="64"/>
      <c r="HG8" s="64"/>
      <c r="HH8" s="64"/>
      <c r="HI8" s="64"/>
      <c r="HJ8" s="64"/>
      <c r="HK8" s="64"/>
      <c r="HL8" s="64"/>
      <c r="HM8" s="64"/>
      <c r="HN8" s="64"/>
      <c r="HO8" s="64"/>
      <c r="HP8" s="64"/>
      <c r="HQ8" s="64"/>
      <c r="HR8" s="64"/>
      <c r="HS8" s="64"/>
      <c r="HT8" s="64"/>
      <c r="HU8" s="64"/>
      <c r="HV8" s="64"/>
      <c r="HW8" s="64"/>
      <c r="HX8" s="64"/>
      <c r="HY8" s="64"/>
      <c r="HZ8" s="64"/>
      <c r="IA8" s="64"/>
      <c r="IB8" s="64"/>
      <c r="IC8" s="64"/>
      <c r="ID8" s="64"/>
      <c r="IE8" s="64"/>
      <c r="IF8" s="64"/>
      <c r="IG8" s="64"/>
      <c r="IH8" s="64"/>
      <c r="II8" s="64"/>
      <c r="IJ8" s="64"/>
      <c r="IK8" s="64"/>
    </row>
    <row r="9" spans="1:245" s="114" customFormat="1" ht="15" customHeight="1"/>
    <row r="10" spans="1:245" s="114" customFormat="1" ht="15" customHeight="1"/>
    <row r="11" spans="1:245" s="114" customFormat="1" ht="15" customHeight="1">
      <c r="B11" s="136"/>
      <c r="C11" s="136"/>
      <c r="D11" s="136"/>
      <c r="E11" s="136"/>
      <c r="F11" s="136"/>
      <c r="G11" s="136"/>
      <c r="H11" s="136"/>
      <c r="I11" s="136"/>
      <c r="J11" s="136"/>
      <c r="K11" s="136"/>
      <c r="L11" s="136"/>
      <c r="M11" s="136"/>
      <c r="N11" s="136"/>
      <c r="O11" s="136"/>
      <c r="P11" s="136"/>
      <c r="Q11" s="136"/>
      <c r="R11" s="136"/>
      <c r="S11" s="136"/>
      <c r="T11" s="136"/>
      <c r="U11" s="136"/>
      <c r="V11" s="136"/>
      <c r="W11" s="136"/>
      <c r="X11" s="136"/>
      <c r="Y11" s="136"/>
      <c r="Z11" s="136"/>
      <c r="AA11" s="136"/>
      <c r="AB11" s="136"/>
      <c r="AC11" s="136"/>
      <c r="AD11" s="136"/>
      <c r="AE11" s="136"/>
      <c r="AF11" s="136"/>
      <c r="AG11" s="136"/>
    </row>
    <row r="14" spans="1:245">
      <c r="B14" s="115"/>
      <c r="C14" s="115"/>
      <c r="D14" s="115"/>
      <c r="E14" s="115"/>
      <c r="F14" s="115"/>
      <c r="G14" s="115"/>
      <c r="H14" s="115"/>
      <c r="I14" s="115"/>
      <c r="J14" s="115"/>
      <c r="K14" s="115"/>
    </row>
    <row r="15" spans="1:245">
      <c r="B15" s="115"/>
      <c r="C15" s="115"/>
      <c r="D15" s="115"/>
      <c r="E15" s="115"/>
      <c r="F15" s="115"/>
      <c r="G15" s="115"/>
      <c r="H15" s="115"/>
      <c r="I15" s="115"/>
      <c r="J15" s="115"/>
      <c r="K15" s="115"/>
    </row>
    <row r="16" spans="1:245">
      <c r="B16" s="115"/>
      <c r="C16" s="115"/>
      <c r="D16" s="115"/>
      <c r="E16" s="115"/>
      <c r="F16" s="115"/>
      <c r="G16" s="115"/>
      <c r="H16" s="115"/>
      <c r="I16" s="115"/>
      <c r="J16" s="115"/>
      <c r="K16" s="115"/>
    </row>
    <row r="17" spans="2:11">
      <c r="B17" s="115"/>
      <c r="C17" s="115"/>
      <c r="D17" s="115"/>
      <c r="E17" s="115"/>
      <c r="F17" s="115"/>
      <c r="G17" s="115"/>
      <c r="H17" s="115"/>
      <c r="I17" s="115"/>
      <c r="J17" s="115"/>
      <c r="K17" s="115"/>
    </row>
  </sheetData>
  <mergeCells count="13">
    <mergeCell ref="X3:Z3"/>
    <mergeCell ref="AA3:AC3"/>
    <mergeCell ref="AD3:AG3"/>
    <mergeCell ref="A1:AG1"/>
    <mergeCell ref="A2:AG2"/>
    <mergeCell ref="A3:A4"/>
    <mergeCell ref="B3:D3"/>
    <mergeCell ref="E3:G3"/>
    <mergeCell ref="H3:K3"/>
    <mergeCell ref="L3:N3"/>
    <mergeCell ref="O3:Q3"/>
    <mergeCell ref="R3:T3"/>
    <mergeCell ref="U3:W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51" orientation="landscape" r:id="rId1"/>
  <headerFooter alignWithMargins="0">
    <oddHeader>&amp;R&amp;"Times New Roman,Regular"&amp;12Таблица №2.2.2-ПОД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18"/>
  <sheetViews>
    <sheetView showGridLines="0" zoomScale="80" zoomScaleNormal="80" workbookViewId="0">
      <selection sqref="A1:AG1"/>
    </sheetView>
  </sheetViews>
  <sheetFormatPr defaultRowHeight="15"/>
  <cols>
    <col min="1" max="1" width="49.85546875" style="108" customWidth="1"/>
    <col min="2" max="2" width="7.5703125" style="108" customWidth="1"/>
    <col min="3" max="3" width="7.42578125" style="108" customWidth="1"/>
    <col min="4" max="10" width="7.5703125" style="108" customWidth="1"/>
    <col min="11" max="11" width="9.7109375" style="108" customWidth="1"/>
    <col min="12" max="28" width="7.5703125" style="108" customWidth="1"/>
    <col min="29" max="29" width="7.42578125" style="108" customWidth="1"/>
    <col min="30" max="32" width="7.5703125" style="108" customWidth="1"/>
    <col min="33" max="33" width="9.42578125" style="108" bestFit="1" customWidth="1"/>
    <col min="34" max="16384" width="9.140625" style="108"/>
  </cols>
  <sheetData>
    <row r="1" spans="1:35" ht="23.25" customHeight="1">
      <c r="A1" s="140" t="s">
        <v>107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  <c r="U1" s="140"/>
      <c r="V1" s="140"/>
      <c r="W1" s="140"/>
      <c r="X1" s="140"/>
      <c r="Y1" s="140"/>
      <c r="Z1" s="140"/>
      <c r="AA1" s="140"/>
      <c r="AB1" s="140"/>
      <c r="AC1" s="140"/>
      <c r="AD1" s="140"/>
      <c r="AE1" s="140"/>
      <c r="AF1" s="140"/>
      <c r="AG1" s="140"/>
    </row>
    <row r="2" spans="1:35" ht="15" customHeight="1">
      <c r="A2" s="176" t="s">
        <v>26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  <c r="X2" s="176"/>
      <c r="Y2" s="176"/>
      <c r="Z2" s="176"/>
      <c r="AA2" s="176"/>
      <c r="AB2" s="176"/>
      <c r="AC2" s="176"/>
      <c r="AD2" s="176"/>
      <c r="AE2" s="176"/>
      <c r="AF2" s="176"/>
      <c r="AG2" s="176"/>
    </row>
    <row r="3" spans="1:35" s="109" customFormat="1" ht="51" customHeight="1">
      <c r="A3" s="168" t="s">
        <v>77</v>
      </c>
      <c r="B3" s="143" t="s">
        <v>3</v>
      </c>
      <c r="C3" s="143"/>
      <c r="D3" s="177"/>
      <c r="E3" s="143" t="s">
        <v>41</v>
      </c>
      <c r="F3" s="143"/>
      <c r="G3" s="177"/>
      <c r="H3" s="145" t="s">
        <v>42</v>
      </c>
      <c r="I3" s="167"/>
      <c r="J3" s="167"/>
      <c r="K3" s="146"/>
      <c r="L3" s="143" t="s">
        <v>6</v>
      </c>
      <c r="M3" s="143"/>
      <c r="N3" s="178"/>
      <c r="O3" s="145" t="s">
        <v>73</v>
      </c>
      <c r="P3" s="167"/>
      <c r="Q3" s="174"/>
      <c r="R3" s="143" t="s">
        <v>43</v>
      </c>
      <c r="S3" s="143"/>
      <c r="T3" s="178"/>
      <c r="U3" s="143" t="s">
        <v>24</v>
      </c>
      <c r="V3" s="143"/>
      <c r="W3" s="178"/>
      <c r="X3" s="145" t="s">
        <v>8</v>
      </c>
      <c r="Y3" s="167"/>
      <c r="Z3" s="146"/>
      <c r="AA3" s="145" t="s">
        <v>74</v>
      </c>
      <c r="AB3" s="167"/>
      <c r="AC3" s="146"/>
      <c r="AD3" s="145" t="s">
        <v>29</v>
      </c>
      <c r="AE3" s="167"/>
      <c r="AF3" s="167"/>
      <c r="AG3" s="146"/>
    </row>
    <row r="4" spans="1:35" ht="30.95" customHeight="1">
      <c r="A4" s="169"/>
      <c r="B4" s="110" t="s">
        <v>27</v>
      </c>
      <c r="C4" s="110" t="s">
        <v>28</v>
      </c>
      <c r="D4" s="110" t="s">
        <v>18</v>
      </c>
      <c r="E4" s="110" t="s">
        <v>27</v>
      </c>
      <c r="F4" s="110" t="s">
        <v>28</v>
      </c>
      <c r="G4" s="110" t="s">
        <v>18</v>
      </c>
      <c r="H4" s="110" t="s">
        <v>27</v>
      </c>
      <c r="I4" s="110" t="s">
        <v>28</v>
      </c>
      <c r="J4" s="110" t="s">
        <v>18</v>
      </c>
      <c r="K4" s="110" t="s">
        <v>56</v>
      </c>
      <c r="L4" s="110" t="s">
        <v>27</v>
      </c>
      <c r="M4" s="110" t="s">
        <v>28</v>
      </c>
      <c r="N4" s="110" t="s">
        <v>18</v>
      </c>
      <c r="O4" s="110" t="s">
        <v>27</v>
      </c>
      <c r="P4" s="110" t="s">
        <v>28</v>
      </c>
      <c r="Q4" s="110" t="s">
        <v>18</v>
      </c>
      <c r="R4" s="110" t="s">
        <v>27</v>
      </c>
      <c r="S4" s="110" t="s">
        <v>28</v>
      </c>
      <c r="T4" s="110" t="s">
        <v>18</v>
      </c>
      <c r="U4" s="110" t="s">
        <v>27</v>
      </c>
      <c r="V4" s="110" t="s">
        <v>28</v>
      </c>
      <c r="W4" s="110" t="s">
        <v>18</v>
      </c>
      <c r="X4" s="110" t="s">
        <v>27</v>
      </c>
      <c r="Y4" s="110" t="s">
        <v>28</v>
      </c>
      <c r="Z4" s="110" t="s">
        <v>18</v>
      </c>
      <c r="AA4" s="110" t="s">
        <v>27</v>
      </c>
      <c r="AB4" s="110" t="s">
        <v>28</v>
      </c>
      <c r="AC4" s="110" t="s">
        <v>18</v>
      </c>
      <c r="AD4" s="110" t="s">
        <v>27</v>
      </c>
      <c r="AE4" s="110" t="s">
        <v>28</v>
      </c>
      <c r="AF4" s="110" t="s">
        <v>18</v>
      </c>
      <c r="AG4" s="110" t="s">
        <v>56</v>
      </c>
    </row>
    <row r="5" spans="1:35" s="64" customFormat="1" ht="39.950000000000003" customHeight="1">
      <c r="A5" s="111" t="s">
        <v>37</v>
      </c>
      <c r="B5" s="105">
        <v>36.14</v>
      </c>
      <c r="C5" s="105">
        <v>29.62</v>
      </c>
      <c r="D5" s="105">
        <v>13.62</v>
      </c>
      <c r="E5" s="105">
        <v>37.76</v>
      </c>
      <c r="F5" s="105">
        <v>34.299999999999997</v>
      </c>
      <c r="G5" s="105">
        <v>21.78</v>
      </c>
      <c r="H5" s="105">
        <v>37.799999999999997</v>
      </c>
      <c r="I5" s="105">
        <v>34.08</v>
      </c>
      <c r="J5" s="105">
        <v>59.03</v>
      </c>
      <c r="K5" s="105">
        <v>30.46</v>
      </c>
      <c r="L5" s="105">
        <v>37.76</v>
      </c>
      <c r="M5" s="105">
        <v>30.74</v>
      </c>
      <c r="N5" s="105">
        <v>25.29</v>
      </c>
      <c r="O5" s="105">
        <v>36.97</v>
      </c>
      <c r="P5" s="105">
        <v>35.840000000000003</v>
      </c>
      <c r="Q5" s="105">
        <v>25</v>
      </c>
      <c r="R5" s="105">
        <v>37.79</v>
      </c>
      <c r="S5" s="105">
        <v>37.42</v>
      </c>
      <c r="T5" s="105">
        <v>30.59</v>
      </c>
      <c r="U5" s="105">
        <v>51.78</v>
      </c>
      <c r="V5" s="105">
        <v>55.84</v>
      </c>
      <c r="W5" s="105">
        <v>0</v>
      </c>
      <c r="X5" s="105">
        <v>45.17</v>
      </c>
      <c r="Y5" s="105">
        <v>43</v>
      </c>
      <c r="Z5" s="105">
        <v>25.29</v>
      </c>
      <c r="AA5" s="105">
        <v>47.18</v>
      </c>
      <c r="AB5" s="105">
        <v>44.83</v>
      </c>
      <c r="AC5" s="105">
        <v>35.71</v>
      </c>
      <c r="AD5" s="105">
        <v>37.9</v>
      </c>
      <c r="AE5" s="105">
        <v>34.22</v>
      </c>
      <c r="AF5" s="105">
        <v>27.99</v>
      </c>
      <c r="AG5" s="105">
        <v>30.46</v>
      </c>
    </row>
    <row r="6" spans="1:35" s="64" customFormat="1" ht="39" customHeight="1">
      <c r="A6" s="111" t="s">
        <v>38</v>
      </c>
      <c r="B6" s="105">
        <v>63.86</v>
      </c>
      <c r="C6" s="105">
        <v>70.38</v>
      </c>
      <c r="D6" s="105">
        <v>84.51</v>
      </c>
      <c r="E6" s="105">
        <v>62.24</v>
      </c>
      <c r="F6" s="105">
        <v>65.7</v>
      </c>
      <c r="G6" s="105">
        <v>75.459999999999994</v>
      </c>
      <c r="H6" s="105">
        <v>62.2</v>
      </c>
      <c r="I6" s="105">
        <v>65.92</v>
      </c>
      <c r="J6" s="105">
        <v>26.03</v>
      </c>
      <c r="K6" s="105">
        <v>66.23</v>
      </c>
      <c r="L6" s="105">
        <v>62.24</v>
      </c>
      <c r="M6" s="105">
        <v>69.260000000000005</v>
      </c>
      <c r="N6" s="105">
        <v>72.930000000000007</v>
      </c>
      <c r="O6" s="105">
        <v>63.03</v>
      </c>
      <c r="P6" s="105">
        <v>64.16</v>
      </c>
      <c r="Q6" s="105">
        <v>74.02</v>
      </c>
      <c r="R6" s="105">
        <v>62.21</v>
      </c>
      <c r="S6" s="105">
        <v>62.58</v>
      </c>
      <c r="T6" s="105">
        <v>65.94</v>
      </c>
      <c r="U6" s="105">
        <v>48.22</v>
      </c>
      <c r="V6" s="105">
        <v>44.16</v>
      </c>
      <c r="W6" s="105">
        <v>93.75</v>
      </c>
      <c r="X6" s="105">
        <v>54.83</v>
      </c>
      <c r="Y6" s="105">
        <v>57</v>
      </c>
      <c r="Z6" s="105">
        <v>56.32</v>
      </c>
      <c r="AA6" s="105">
        <v>52.82</v>
      </c>
      <c r="AB6" s="105">
        <v>55.17</v>
      </c>
      <c r="AC6" s="105">
        <v>64.290000000000006</v>
      </c>
      <c r="AD6" s="105">
        <v>62.1</v>
      </c>
      <c r="AE6" s="105">
        <v>65.78</v>
      </c>
      <c r="AF6" s="125">
        <v>68.3</v>
      </c>
      <c r="AG6" s="105">
        <v>66.23</v>
      </c>
    </row>
    <row r="7" spans="1:35" ht="39.950000000000003" customHeight="1">
      <c r="A7" s="111" t="s">
        <v>39</v>
      </c>
      <c r="B7" s="105">
        <v>0</v>
      </c>
      <c r="C7" s="105">
        <v>0</v>
      </c>
      <c r="D7" s="105">
        <v>1.87</v>
      </c>
      <c r="E7" s="105">
        <v>0</v>
      </c>
      <c r="F7" s="105">
        <v>0</v>
      </c>
      <c r="G7" s="105">
        <v>2.76</v>
      </c>
      <c r="H7" s="105">
        <v>0</v>
      </c>
      <c r="I7" s="105">
        <v>0</v>
      </c>
      <c r="J7" s="105">
        <v>14.94</v>
      </c>
      <c r="K7" s="105">
        <v>3.31</v>
      </c>
      <c r="L7" s="105">
        <v>0</v>
      </c>
      <c r="M7" s="105">
        <v>0</v>
      </c>
      <c r="N7" s="105">
        <v>1.78</v>
      </c>
      <c r="O7" s="105">
        <v>0</v>
      </c>
      <c r="P7" s="105">
        <v>0</v>
      </c>
      <c r="Q7" s="105">
        <v>0.98</v>
      </c>
      <c r="R7" s="105">
        <v>0</v>
      </c>
      <c r="S7" s="105">
        <v>0</v>
      </c>
      <c r="T7" s="105">
        <v>3.47</v>
      </c>
      <c r="U7" s="105">
        <v>0</v>
      </c>
      <c r="V7" s="105">
        <v>0</v>
      </c>
      <c r="W7" s="105">
        <v>6.25</v>
      </c>
      <c r="X7" s="105">
        <v>0</v>
      </c>
      <c r="Y7" s="105">
        <v>0</v>
      </c>
      <c r="Z7" s="105">
        <v>18.39</v>
      </c>
      <c r="AA7" s="105">
        <v>0</v>
      </c>
      <c r="AB7" s="105">
        <v>0</v>
      </c>
      <c r="AC7" s="105">
        <v>0</v>
      </c>
      <c r="AD7" s="105">
        <v>0</v>
      </c>
      <c r="AE7" s="105">
        <v>0</v>
      </c>
      <c r="AF7" s="125">
        <v>3.71</v>
      </c>
      <c r="AG7" s="105">
        <v>3.31</v>
      </c>
    </row>
    <row r="8" spans="1:35" s="64" customFormat="1" ht="39.950000000000003" customHeight="1">
      <c r="A8" s="111" t="s">
        <v>40</v>
      </c>
      <c r="B8" s="105">
        <v>100</v>
      </c>
      <c r="C8" s="105">
        <v>100</v>
      </c>
      <c r="D8" s="105">
        <v>99.999999999999986</v>
      </c>
      <c r="E8" s="105">
        <v>100</v>
      </c>
      <c r="F8" s="105">
        <v>100</v>
      </c>
      <c r="G8" s="105">
        <v>100.00000000000001</v>
      </c>
      <c r="H8" s="105">
        <v>100</v>
      </c>
      <c r="I8" s="105">
        <v>100</v>
      </c>
      <c r="J8" s="105">
        <v>100</v>
      </c>
      <c r="K8" s="105">
        <v>100</v>
      </c>
      <c r="L8" s="105">
        <v>100</v>
      </c>
      <c r="M8" s="105">
        <v>100</v>
      </c>
      <c r="N8" s="105">
        <v>100</v>
      </c>
      <c r="O8" s="105">
        <v>100</v>
      </c>
      <c r="P8" s="105">
        <v>100</v>
      </c>
      <c r="Q8" s="105">
        <v>100</v>
      </c>
      <c r="R8" s="105">
        <v>100</v>
      </c>
      <c r="S8" s="105">
        <v>100</v>
      </c>
      <c r="T8" s="105">
        <v>100</v>
      </c>
      <c r="U8" s="105">
        <v>100</v>
      </c>
      <c r="V8" s="105">
        <v>100</v>
      </c>
      <c r="W8" s="105">
        <v>100</v>
      </c>
      <c r="X8" s="105">
        <v>100</v>
      </c>
      <c r="Y8" s="105">
        <v>100</v>
      </c>
      <c r="Z8" s="105">
        <v>100</v>
      </c>
      <c r="AA8" s="105">
        <v>100</v>
      </c>
      <c r="AB8" s="105">
        <v>100</v>
      </c>
      <c r="AC8" s="105">
        <v>100</v>
      </c>
      <c r="AD8" s="105">
        <v>100</v>
      </c>
      <c r="AE8" s="105">
        <v>100</v>
      </c>
      <c r="AF8" s="105">
        <v>100</v>
      </c>
      <c r="AG8" s="105">
        <v>100</v>
      </c>
    </row>
    <row r="9" spans="1:35">
      <c r="B9" s="130"/>
      <c r="C9" s="130"/>
      <c r="D9" s="130"/>
      <c r="E9" s="130"/>
      <c r="F9" s="130"/>
      <c r="G9" s="130"/>
      <c r="H9" s="130"/>
      <c r="I9" s="130"/>
      <c r="J9" s="130"/>
      <c r="K9" s="130"/>
      <c r="L9" s="130"/>
      <c r="M9" s="130"/>
      <c r="N9" s="130"/>
      <c r="O9" s="130"/>
      <c r="P9" s="130"/>
      <c r="Q9" s="130"/>
      <c r="R9" s="130"/>
      <c r="S9" s="130"/>
      <c r="T9" s="130"/>
      <c r="U9" s="130"/>
      <c r="V9" s="130"/>
      <c r="W9" s="130"/>
      <c r="X9" s="130"/>
      <c r="Y9" s="130"/>
      <c r="Z9" s="130"/>
      <c r="AA9" s="130"/>
      <c r="AB9" s="130"/>
      <c r="AC9" s="130"/>
      <c r="AD9" s="130"/>
      <c r="AE9" s="130"/>
      <c r="AF9" s="130"/>
      <c r="AG9" s="130"/>
    </row>
    <row r="11" spans="1:35">
      <c r="B11" s="128"/>
      <c r="C11" s="128"/>
      <c r="D11" s="128"/>
      <c r="E11" s="128"/>
      <c r="F11" s="128"/>
      <c r="G11" s="128"/>
      <c r="H11" s="128"/>
      <c r="I11" s="128"/>
      <c r="J11" s="128"/>
      <c r="K11" s="128"/>
      <c r="L11" s="128"/>
      <c r="M11" s="128"/>
      <c r="N11" s="128"/>
      <c r="O11" s="128"/>
      <c r="P11" s="128"/>
      <c r="Q11" s="128"/>
      <c r="R11" s="128"/>
      <c r="S11" s="128"/>
      <c r="T11" s="128"/>
      <c r="U11" s="128"/>
      <c r="V11" s="128"/>
      <c r="W11" s="128"/>
      <c r="X11" s="128"/>
      <c r="Y11" s="128"/>
      <c r="Z11" s="128"/>
      <c r="AA11" s="128"/>
      <c r="AB11" s="128"/>
      <c r="AC11" s="128"/>
      <c r="AD11" s="128"/>
      <c r="AE11" s="128"/>
      <c r="AF11" s="128"/>
      <c r="AG11" s="128"/>
    </row>
    <row r="12" spans="1:35">
      <c r="B12" s="128"/>
      <c r="C12" s="128"/>
      <c r="D12" s="128"/>
      <c r="E12" s="128"/>
      <c r="F12" s="128"/>
      <c r="G12" s="128"/>
      <c r="H12" s="128"/>
      <c r="I12" s="128"/>
      <c r="J12" s="128"/>
      <c r="K12" s="128"/>
      <c r="L12" s="128"/>
      <c r="M12" s="128"/>
      <c r="N12" s="128"/>
      <c r="O12" s="128"/>
      <c r="P12" s="128"/>
      <c r="Q12" s="128"/>
      <c r="R12" s="128"/>
      <c r="S12" s="128"/>
      <c r="T12" s="128"/>
      <c r="U12" s="128"/>
      <c r="V12" s="128"/>
      <c r="W12" s="128"/>
      <c r="X12" s="128"/>
      <c r="Y12" s="128"/>
      <c r="Z12" s="128"/>
      <c r="AA12" s="128"/>
      <c r="AB12" s="128"/>
      <c r="AC12" s="128"/>
      <c r="AD12" s="128"/>
      <c r="AE12" s="128"/>
      <c r="AF12" s="128"/>
      <c r="AG12" s="128"/>
      <c r="AH12" s="128"/>
      <c r="AI12" s="128"/>
    </row>
    <row r="13" spans="1:35">
      <c r="B13" s="128"/>
      <c r="C13" s="128"/>
      <c r="D13" s="128"/>
      <c r="E13" s="128"/>
      <c r="F13" s="128"/>
      <c r="G13" s="128"/>
      <c r="H13" s="128"/>
      <c r="I13" s="128"/>
      <c r="J13" s="128"/>
      <c r="K13" s="128"/>
      <c r="L13" s="128"/>
      <c r="M13" s="128"/>
      <c r="N13" s="128"/>
      <c r="O13" s="128"/>
      <c r="P13" s="128"/>
      <c r="Q13" s="128"/>
      <c r="R13" s="128"/>
      <c r="S13" s="128"/>
      <c r="T13" s="128"/>
      <c r="U13" s="128"/>
      <c r="V13" s="128"/>
      <c r="W13" s="128"/>
      <c r="X13" s="128"/>
      <c r="Y13" s="128"/>
      <c r="Z13" s="128"/>
      <c r="AA13" s="128"/>
      <c r="AB13" s="128"/>
      <c r="AC13" s="128"/>
      <c r="AD13" s="128"/>
      <c r="AE13" s="128"/>
      <c r="AF13" s="128"/>
      <c r="AG13" s="128"/>
      <c r="AH13" s="128"/>
      <c r="AI13" s="128"/>
    </row>
    <row r="14" spans="1:35">
      <c r="B14" s="128"/>
      <c r="C14" s="128"/>
      <c r="D14" s="128"/>
      <c r="E14" s="128"/>
      <c r="F14" s="128"/>
      <c r="G14" s="128"/>
      <c r="H14" s="128"/>
      <c r="I14" s="128"/>
      <c r="J14" s="128"/>
      <c r="K14" s="128"/>
      <c r="L14" s="128"/>
      <c r="M14" s="128"/>
      <c r="N14" s="128"/>
      <c r="O14" s="128"/>
      <c r="P14" s="128"/>
      <c r="Q14" s="128"/>
      <c r="R14" s="128"/>
      <c r="S14" s="128"/>
      <c r="T14" s="128"/>
      <c r="U14" s="128"/>
      <c r="V14" s="128"/>
      <c r="W14" s="128"/>
      <c r="X14" s="128"/>
      <c r="Y14" s="128"/>
      <c r="Z14" s="128"/>
      <c r="AA14" s="128"/>
      <c r="AB14" s="128"/>
      <c r="AC14" s="128"/>
      <c r="AD14" s="128"/>
      <c r="AE14" s="128"/>
      <c r="AF14" s="128"/>
      <c r="AG14" s="128"/>
      <c r="AH14" s="128"/>
      <c r="AI14" s="128"/>
    </row>
    <row r="15" spans="1:35">
      <c r="B15" s="137"/>
      <c r="C15" s="137"/>
      <c r="D15" s="137"/>
      <c r="E15" s="137"/>
      <c r="F15" s="137"/>
      <c r="G15" s="137"/>
      <c r="H15" s="137"/>
      <c r="I15" s="137"/>
      <c r="J15" s="137"/>
      <c r="K15" s="137"/>
      <c r="L15" s="137"/>
      <c r="M15" s="137"/>
      <c r="N15" s="137"/>
      <c r="O15" s="137"/>
      <c r="P15" s="137"/>
      <c r="Q15" s="137"/>
      <c r="R15" s="137"/>
      <c r="S15" s="137"/>
      <c r="T15" s="137"/>
      <c r="U15" s="137"/>
      <c r="V15" s="137"/>
      <c r="W15" s="137"/>
      <c r="X15" s="137"/>
      <c r="Y15" s="137"/>
      <c r="Z15" s="137"/>
      <c r="AA15" s="137"/>
      <c r="AB15" s="137"/>
      <c r="AC15" s="137"/>
      <c r="AD15" s="137"/>
      <c r="AE15" s="137"/>
      <c r="AF15" s="137"/>
      <c r="AG15" s="137"/>
      <c r="AH15" s="137"/>
      <c r="AI15" s="137"/>
    </row>
    <row r="16" spans="1:35">
      <c r="B16" s="128"/>
      <c r="C16" s="128"/>
      <c r="D16" s="128"/>
      <c r="E16" s="128"/>
      <c r="F16" s="128"/>
      <c r="G16" s="128"/>
      <c r="H16" s="128"/>
      <c r="I16" s="128"/>
      <c r="J16" s="128"/>
      <c r="K16" s="128"/>
      <c r="L16" s="128"/>
      <c r="M16" s="128"/>
      <c r="N16" s="128"/>
      <c r="O16" s="128"/>
      <c r="P16" s="128"/>
      <c r="Q16" s="128"/>
      <c r="R16" s="128"/>
      <c r="S16" s="128"/>
      <c r="T16" s="128"/>
      <c r="U16" s="128"/>
      <c r="V16" s="128"/>
      <c r="W16" s="128"/>
      <c r="X16" s="128"/>
      <c r="Y16" s="128"/>
      <c r="Z16" s="128"/>
      <c r="AA16" s="128"/>
      <c r="AB16" s="128"/>
      <c r="AC16" s="128"/>
      <c r="AD16" s="128"/>
      <c r="AE16" s="128"/>
      <c r="AF16" s="128"/>
      <c r="AG16" s="128"/>
    </row>
    <row r="17" spans="2:33">
      <c r="B17" s="128"/>
      <c r="C17" s="128"/>
      <c r="D17" s="128"/>
      <c r="E17" s="128"/>
      <c r="F17" s="128"/>
      <c r="G17" s="128"/>
      <c r="H17" s="128"/>
      <c r="I17" s="128"/>
      <c r="J17" s="128"/>
      <c r="K17" s="128"/>
      <c r="L17" s="128"/>
      <c r="M17" s="128"/>
      <c r="N17" s="128"/>
      <c r="O17" s="128"/>
      <c r="P17" s="128"/>
      <c r="Q17" s="128"/>
      <c r="R17" s="128"/>
      <c r="S17" s="128"/>
      <c r="T17" s="128"/>
      <c r="U17" s="128"/>
      <c r="V17" s="128"/>
      <c r="W17" s="128"/>
      <c r="X17" s="128"/>
      <c r="Y17" s="128"/>
      <c r="Z17" s="128"/>
      <c r="AA17" s="128"/>
      <c r="AB17" s="128"/>
      <c r="AC17" s="128"/>
      <c r="AD17" s="128"/>
      <c r="AE17" s="128"/>
      <c r="AF17" s="128"/>
      <c r="AG17" s="128"/>
    </row>
    <row r="18" spans="2:33">
      <c r="B18" s="129"/>
      <c r="C18" s="129"/>
      <c r="D18" s="129"/>
      <c r="E18" s="129"/>
      <c r="F18" s="129"/>
      <c r="G18" s="129"/>
      <c r="H18" s="129"/>
      <c r="I18" s="129"/>
      <c r="J18" s="129"/>
      <c r="K18" s="129"/>
      <c r="L18" s="129"/>
      <c r="M18" s="129"/>
      <c r="N18" s="129"/>
      <c r="O18" s="129"/>
      <c r="P18" s="129"/>
      <c r="Q18" s="129"/>
      <c r="R18" s="129"/>
      <c r="S18" s="129"/>
      <c r="T18" s="129"/>
      <c r="U18" s="129"/>
      <c r="V18" s="129"/>
      <c r="W18" s="129"/>
      <c r="X18" s="129"/>
      <c r="Y18" s="129"/>
      <c r="Z18" s="129"/>
      <c r="AA18" s="129"/>
      <c r="AB18" s="129"/>
      <c r="AC18" s="129"/>
      <c r="AD18" s="129"/>
      <c r="AE18" s="129"/>
      <c r="AF18" s="129"/>
      <c r="AG18" s="129"/>
    </row>
  </sheetData>
  <mergeCells count="13">
    <mergeCell ref="X3:Z3"/>
    <mergeCell ref="AA3:AC3"/>
    <mergeCell ref="AD3:AG3"/>
    <mergeCell ref="A1:AG1"/>
    <mergeCell ref="A2:AG2"/>
    <mergeCell ref="A3:A4"/>
    <mergeCell ref="B3:D3"/>
    <mergeCell ref="E3:G3"/>
    <mergeCell ref="H3:K3"/>
    <mergeCell ref="L3:N3"/>
    <mergeCell ref="O3:Q3"/>
    <mergeCell ref="R3:T3"/>
    <mergeCell ref="U3:W3"/>
  </mergeCells>
  <printOptions horizontalCentered="1" verticalCentered="1"/>
  <pageMargins left="0.19685039370078741" right="0.19685039370078741" top="0.98425196850393704" bottom="0.98425196850393704" header="0.51181102362204722" footer="0.51181102362204722"/>
  <pageSetup paperSize="9" scale="49" orientation="landscape" r:id="rId1"/>
  <headerFooter alignWithMargins="0">
    <oddHeader>&amp;R&amp;"Times New Roman,Regular"&amp;12Таблица №2.2.3-ПОД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K25"/>
  <sheetViews>
    <sheetView showGridLines="0" zoomScale="90" zoomScaleNormal="90" workbookViewId="0">
      <selection sqref="A1:K1"/>
    </sheetView>
  </sheetViews>
  <sheetFormatPr defaultRowHeight="13.5" customHeight="1"/>
  <cols>
    <col min="1" max="1" width="59.42578125" style="20" customWidth="1"/>
    <col min="2" max="2" width="13" style="13" bestFit="1" customWidth="1"/>
    <col min="3" max="5" width="12.7109375" style="13" customWidth="1"/>
    <col min="6" max="11" width="10.140625" style="13" bestFit="1" customWidth="1"/>
    <col min="12" max="16384" width="9.140625" style="13"/>
  </cols>
  <sheetData>
    <row r="1" spans="1:11" ht="69" customHeight="1">
      <c r="A1" s="179" t="s">
        <v>44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</row>
    <row r="2" spans="1:11" ht="13.5" customHeight="1">
      <c r="A2" s="46"/>
      <c r="B2" s="21"/>
    </row>
    <row r="3" spans="1:11" ht="30.75" customHeight="1">
      <c r="A3" s="183" t="s">
        <v>99</v>
      </c>
      <c r="B3" s="138">
        <v>2016</v>
      </c>
      <c r="C3" s="185">
        <v>2017</v>
      </c>
      <c r="D3" s="186"/>
      <c r="E3" s="186"/>
      <c r="F3" s="186"/>
      <c r="G3" s="186"/>
      <c r="H3" s="186"/>
      <c r="I3" s="186"/>
      <c r="J3" s="186"/>
      <c r="K3" s="187"/>
    </row>
    <row r="4" spans="1:11" ht="32.25" customHeight="1">
      <c r="A4" s="184"/>
      <c r="B4" s="22">
        <v>12</v>
      </c>
      <c r="C4" s="48">
        <v>1</v>
      </c>
      <c r="D4" s="48">
        <v>2</v>
      </c>
      <c r="E4" s="48">
        <v>3</v>
      </c>
      <c r="F4" s="48">
        <v>4</v>
      </c>
      <c r="G4" s="48">
        <v>5</v>
      </c>
      <c r="H4" s="48">
        <v>6</v>
      </c>
      <c r="I4" s="48">
        <v>7</v>
      </c>
      <c r="J4" s="48">
        <v>8</v>
      </c>
      <c r="K4" s="48">
        <v>9</v>
      </c>
    </row>
    <row r="5" spans="1:11" ht="35.1" customHeight="1">
      <c r="A5" s="23" t="s">
        <v>20</v>
      </c>
      <c r="B5" s="45">
        <v>1196455</v>
      </c>
      <c r="C5" s="45">
        <v>1195976</v>
      </c>
      <c r="D5" s="45">
        <v>1200040</v>
      </c>
      <c r="E5" s="45">
        <v>1199936</v>
      </c>
      <c r="F5" s="45">
        <v>1199820</v>
      </c>
      <c r="G5" s="45">
        <v>1202916</v>
      </c>
      <c r="H5" s="45">
        <v>1202411</v>
      </c>
      <c r="I5" s="45">
        <v>1202985</v>
      </c>
      <c r="J5" s="45">
        <v>1205561</v>
      </c>
      <c r="K5" s="45">
        <v>1205735</v>
      </c>
    </row>
    <row r="6" spans="1:11" ht="35.1" customHeight="1">
      <c r="A6" s="23" t="s">
        <v>21</v>
      </c>
      <c r="B6" s="45">
        <v>507066</v>
      </c>
      <c r="C6" s="45">
        <v>506929</v>
      </c>
      <c r="D6" s="45">
        <v>507014</v>
      </c>
      <c r="E6" s="45">
        <v>507125</v>
      </c>
      <c r="F6" s="45">
        <v>507370</v>
      </c>
      <c r="G6" s="45">
        <v>507249</v>
      </c>
      <c r="H6" s="45">
        <v>507407</v>
      </c>
      <c r="I6" s="45">
        <v>507603</v>
      </c>
      <c r="J6" s="45">
        <v>506814</v>
      </c>
      <c r="K6" s="45">
        <v>506940</v>
      </c>
    </row>
    <row r="7" spans="1:11" ht="35.1" customHeight="1">
      <c r="A7" s="23" t="s">
        <v>5</v>
      </c>
      <c r="B7" s="45">
        <v>608366</v>
      </c>
      <c r="C7" s="45">
        <v>608423</v>
      </c>
      <c r="D7" s="45">
        <v>620310</v>
      </c>
      <c r="E7" s="45">
        <v>621113</v>
      </c>
      <c r="F7" s="45">
        <v>622462</v>
      </c>
      <c r="G7" s="45">
        <v>636495</v>
      </c>
      <c r="H7" s="45">
        <v>638043</v>
      </c>
      <c r="I7" s="45">
        <v>639635</v>
      </c>
      <c r="J7" s="45">
        <v>649309</v>
      </c>
      <c r="K7" s="45">
        <v>650780</v>
      </c>
    </row>
    <row r="8" spans="1:11" ht="35.1" customHeight="1">
      <c r="A8" s="23" t="s">
        <v>6</v>
      </c>
      <c r="B8" s="45">
        <v>1001233</v>
      </c>
      <c r="C8" s="45">
        <v>1000702</v>
      </c>
      <c r="D8" s="45">
        <v>1002238</v>
      </c>
      <c r="E8" s="45">
        <v>1002165</v>
      </c>
      <c r="F8" s="45">
        <v>1002154</v>
      </c>
      <c r="G8" s="45">
        <v>1002242</v>
      </c>
      <c r="H8" s="45">
        <v>1002218</v>
      </c>
      <c r="I8" s="45">
        <v>1002279</v>
      </c>
      <c r="J8" s="45">
        <v>1006868</v>
      </c>
      <c r="K8" s="45">
        <v>1007175</v>
      </c>
    </row>
    <row r="9" spans="1:11" ht="35.1" customHeight="1">
      <c r="A9" s="52" t="s">
        <v>71</v>
      </c>
      <c r="B9" s="45">
        <v>376904</v>
      </c>
      <c r="C9" s="45">
        <v>376781</v>
      </c>
      <c r="D9" s="45">
        <v>377971</v>
      </c>
      <c r="E9" s="45">
        <v>378068</v>
      </c>
      <c r="F9" s="45">
        <v>378133</v>
      </c>
      <c r="G9" s="45">
        <v>377928</v>
      </c>
      <c r="H9" s="45">
        <v>378013</v>
      </c>
      <c r="I9" s="45">
        <v>378136</v>
      </c>
      <c r="J9" s="45">
        <v>378575</v>
      </c>
      <c r="K9" s="45">
        <v>378733</v>
      </c>
    </row>
    <row r="10" spans="1:11" ht="34.5" customHeight="1">
      <c r="A10" s="23" t="s">
        <v>23</v>
      </c>
      <c r="B10" s="45">
        <v>420947</v>
      </c>
      <c r="C10" s="45">
        <v>420732</v>
      </c>
      <c r="D10" s="45">
        <v>420911</v>
      </c>
      <c r="E10" s="45">
        <v>421056</v>
      </c>
      <c r="F10" s="45">
        <v>421179</v>
      </c>
      <c r="G10" s="45">
        <v>420341</v>
      </c>
      <c r="H10" s="45">
        <v>420442</v>
      </c>
      <c r="I10" s="45">
        <v>420700</v>
      </c>
      <c r="J10" s="45">
        <v>420073</v>
      </c>
      <c r="K10" s="45">
        <v>420239</v>
      </c>
    </row>
    <row r="11" spans="1:11" ht="35.1" customHeight="1">
      <c r="A11" s="43" t="s">
        <v>24</v>
      </c>
      <c r="B11" s="45">
        <v>187734</v>
      </c>
      <c r="C11" s="45">
        <v>188505</v>
      </c>
      <c r="D11" s="45">
        <v>192717</v>
      </c>
      <c r="E11" s="45">
        <v>193524</v>
      </c>
      <c r="F11" s="45">
        <v>194084</v>
      </c>
      <c r="G11" s="45">
        <v>196459</v>
      </c>
      <c r="H11" s="45">
        <v>197216</v>
      </c>
      <c r="I11" s="45">
        <v>198173</v>
      </c>
      <c r="J11" s="45">
        <v>199548</v>
      </c>
      <c r="K11" s="45">
        <v>200417</v>
      </c>
    </row>
    <row r="12" spans="1:11" ht="35.1" customHeight="1">
      <c r="A12" s="43" t="s">
        <v>8</v>
      </c>
      <c r="B12" s="45">
        <v>95578</v>
      </c>
      <c r="C12" s="45">
        <v>95164</v>
      </c>
      <c r="D12" s="45">
        <v>97079</v>
      </c>
      <c r="E12" s="45">
        <v>97107</v>
      </c>
      <c r="F12" s="45">
        <v>97105</v>
      </c>
      <c r="G12" s="45">
        <v>98107</v>
      </c>
      <c r="H12" s="45">
        <v>98070</v>
      </c>
      <c r="I12" s="45">
        <v>98148</v>
      </c>
      <c r="J12" s="45">
        <v>98987</v>
      </c>
      <c r="K12" s="45">
        <v>99040</v>
      </c>
    </row>
    <row r="13" spans="1:11" ht="35.1" customHeight="1">
      <c r="A13" s="43" t="s">
        <v>55</v>
      </c>
      <c r="B13" s="45">
        <v>78393</v>
      </c>
      <c r="C13" s="45">
        <v>78407</v>
      </c>
      <c r="D13" s="45">
        <v>81027</v>
      </c>
      <c r="E13" s="45">
        <v>81138</v>
      </c>
      <c r="F13" s="45">
        <v>81205</v>
      </c>
      <c r="G13" s="45">
        <v>82575</v>
      </c>
      <c r="H13" s="45">
        <v>82655</v>
      </c>
      <c r="I13" s="45">
        <v>82721</v>
      </c>
      <c r="J13" s="45">
        <v>83611</v>
      </c>
      <c r="K13" s="45">
        <v>83681</v>
      </c>
    </row>
    <row r="14" spans="1:11" ht="35.1" customHeight="1">
      <c r="A14" s="49" t="s">
        <v>29</v>
      </c>
      <c r="B14" s="45">
        <v>4472676</v>
      </c>
      <c r="C14" s="45">
        <v>4471619</v>
      </c>
      <c r="D14" s="45">
        <v>4499307</v>
      </c>
      <c r="E14" s="45">
        <v>4501232</v>
      </c>
      <c r="F14" s="45">
        <v>4503512</v>
      </c>
      <c r="G14" s="45">
        <v>4524312</v>
      </c>
      <c r="H14" s="45">
        <v>4526475</v>
      </c>
      <c r="I14" s="45">
        <v>4530380</v>
      </c>
      <c r="J14" s="45">
        <v>4549346</v>
      </c>
      <c r="K14" s="45">
        <v>4552740</v>
      </c>
    </row>
    <row r="15" spans="1:11" ht="18.75" customHeight="1">
      <c r="A15" s="15"/>
      <c r="B15" s="16"/>
      <c r="C15" s="14"/>
      <c r="D15" s="14"/>
    </row>
    <row r="16" spans="1:11" ht="16.5" customHeight="1">
      <c r="A16" s="180" t="s">
        <v>45</v>
      </c>
      <c r="B16" s="181"/>
      <c r="C16" s="181"/>
      <c r="D16" s="181"/>
    </row>
    <row r="17" spans="1:5" ht="23.25" customHeight="1">
      <c r="A17" s="180" t="s">
        <v>70</v>
      </c>
      <c r="B17" s="182"/>
      <c r="C17" s="182"/>
      <c r="D17" s="182"/>
    </row>
    <row r="18" spans="1:5" ht="23.25" customHeight="1">
      <c r="A18" s="180" t="s">
        <v>46</v>
      </c>
      <c r="B18" s="180"/>
      <c r="C18" s="180"/>
      <c r="D18" s="180"/>
      <c r="E18" s="180"/>
    </row>
    <row r="19" spans="1:5" ht="35.1" customHeight="1">
      <c r="A19" s="17"/>
      <c r="B19" s="14"/>
      <c r="C19" s="18"/>
      <c r="D19" s="18"/>
    </row>
    <row r="20" spans="1:5" ht="35.1" customHeight="1">
      <c r="A20" s="17"/>
      <c r="B20" s="14"/>
      <c r="C20" s="18"/>
      <c r="D20" s="18"/>
    </row>
    <row r="21" spans="1:5" ht="35.1" customHeight="1">
      <c r="A21" s="19"/>
      <c r="B21" s="18"/>
      <c r="C21" s="18"/>
      <c r="D21" s="18"/>
    </row>
    <row r="22" spans="1:5" ht="35.1" customHeight="1">
      <c r="A22" s="19"/>
      <c r="B22" s="18"/>
      <c r="C22" s="18"/>
      <c r="D22" s="18"/>
    </row>
    <row r="23" spans="1:5" ht="35.1" customHeight="1">
      <c r="A23" s="19"/>
      <c r="B23" s="18"/>
      <c r="C23" s="18"/>
      <c r="D23" s="18"/>
    </row>
    <row r="24" spans="1:5" ht="35.1" customHeight="1">
      <c r="A24" s="19"/>
      <c r="B24" s="18"/>
      <c r="C24" s="18"/>
      <c r="D24" s="18"/>
    </row>
    <row r="25" spans="1:5" ht="35.1" customHeight="1">
      <c r="A25" s="19"/>
      <c r="B25" s="18"/>
      <c r="C25" s="18"/>
      <c r="D25" s="18"/>
    </row>
  </sheetData>
  <mergeCells count="6">
    <mergeCell ref="A1:K1"/>
    <mergeCell ref="A18:E18"/>
    <mergeCell ref="A16:D16"/>
    <mergeCell ref="A17:D17"/>
    <mergeCell ref="A3:A4"/>
    <mergeCell ref="C3:K3"/>
  </mergeCells>
  <phoneticPr fontId="0" type="noConversion"/>
  <printOptions horizontalCentered="1" verticalCentered="1"/>
  <pageMargins left="0.19685039370078741" right="0.19685039370078741" top="0.6692913385826772" bottom="0.47244094488188981" header="0.31496062992125984" footer="0.19685039370078741"/>
  <pageSetup paperSize="9" scale="85" orientation="landscape" r:id="rId1"/>
  <headerFooter alignWithMargins="0">
    <oddHeader>&amp;R&amp;"Times New Roman,Regular"&amp;12&amp;A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K16"/>
  <sheetViews>
    <sheetView showGridLines="0" zoomScale="90" zoomScaleNormal="90" workbookViewId="0">
      <selection sqref="A1:K1"/>
    </sheetView>
  </sheetViews>
  <sheetFormatPr defaultRowHeight="13.5" customHeight="1"/>
  <cols>
    <col min="1" max="1" width="58.28515625" style="25" customWidth="1"/>
    <col min="2" max="2" width="9.7109375" style="21" customWidth="1"/>
    <col min="3" max="16384" width="9.140625" style="21"/>
  </cols>
  <sheetData>
    <row r="1" spans="1:11" ht="57" customHeight="1">
      <c r="A1" s="194" t="s">
        <v>100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</row>
    <row r="2" spans="1:11" ht="26.25" customHeight="1">
      <c r="A2" s="193" t="s">
        <v>26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</row>
    <row r="3" spans="1:11" ht="21" customHeight="1">
      <c r="A3" s="188" t="s">
        <v>47</v>
      </c>
      <c r="B3" s="22">
        <f>'Таблица №1-ОФ'!B3</f>
        <v>2016</v>
      </c>
      <c r="C3" s="190">
        <v>2017</v>
      </c>
      <c r="D3" s="191"/>
      <c r="E3" s="191"/>
      <c r="F3" s="191"/>
      <c r="G3" s="191"/>
      <c r="H3" s="191"/>
      <c r="I3" s="191"/>
      <c r="J3" s="191"/>
      <c r="K3" s="192"/>
    </row>
    <row r="4" spans="1:11" ht="48" customHeight="1">
      <c r="A4" s="189"/>
      <c r="B4" s="22">
        <v>12</v>
      </c>
      <c r="C4" s="22">
        <v>1</v>
      </c>
      <c r="D4" s="22">
        <v>2</v>
      </c>
      <c r="E4" s="22">
        <v>3</v>
      </c>
      <c r="F4" s="22">
        <v>4</v>
      </c>
      <c r="G4" s="22">
        <v>5</v>
      </c>
      <c r="H4" s="22">
        <v>6</v>
      </c>
      <c r="I4" s="22">
        <v>7</v>
      </c>
      <c r="J4" s="22">
        <v>8</v>
      </c>
      <c r="K4" s="22">
        <v>9</v>
      </c>
    </row>
    <row r="5" spans="1:11" ht="35.1" customHeight="1">
      <c r="A5" s="23" t="s">
        <v>64</v>
      </c>
      <c r="B5" s="24">
        <v>26.75</v>
      </c>
      <c r="C5" s="117">
        <v>26.74</v>
      </c>
      <c r="D5" s="117">
        <v>26.66</v>
      </c>
      <c r="E5" s="24">
        <v>26.66</v>
      </c>
      <c r="F5" s="24">
        <v>26.64</v>
      </c>
      <c r="G5" s="24">
        <v>26.59</v>
      </c>
      <c r="H5" s="24">
        <v>26.56</v>
      </c>
      <c r="I5" s="24">
        <v>26.55</v>
      </c>
      <c r="J5" s="24">
        <v>26.5</v>
      </c>
      <c r="K5" s="24">
        <v>26.48</v>
      </c>
    </row>
    <row r="6" spans="1:11" ht="35.1" customHeight="1">
      <c r="A6" s="23" t="s">
        <v>65</v>
      </c>
      <c r="B6" s="24">
        <v>11.34</v>
      </c>
      <c r="C6" s="117">
        <v>11.35</v>
      </c>
      <c r="D6" s="117">
        <v>11.27</v>
      </c>
      <c r="E6" s="24">
        <v>11.27</v>
      </c>
      <c r="F6" s="24">
        <v>11.27</v>
      </c>
      <c r="G6" s="24">
        <v>11.21</v>
      </c>
      <c r="H6" s="24">
        <v>11.21</v>
      </c>
      <c r="I6" s="24">
        <v>11.2</v>
      </c>
      <c r="J6" s="24">
        <v>11.14</v>
      </c>
      <c r="K6" s="24">
        <v>11.14</v>
      </c>
    </row>
    <row r="7" spans="1:11" ht="35.1" customHeight="1">
      <c r="A7" s="23" t="s">
        <v>66</v>
      </c>
      <c r="B7" s="24">
        <v>13.6</v>
      </c>
      <c r="C7" s="117">
        <v>13.6</v>
      </c>
      <c r="D7" s="117">
        <v>13.79</v>
      </c>
      <c r="E7" s="24">
        <v>13.8</v>
      </c>
      <c r="F7" s="24">
        <v>13.82</v>
      </c>
      <c r="G7" s="24">
        <v>14.07</v>
      </c>
      <c r="H7" s="24">
        <v>14.09</v>
      </c>
      <c r="I7" s="24">
        <v>14.12</v>
      </c>
      <c r="J7" s="24">
        <v>14.27</v>
      </c>
      <c r="K7" s="24">
        <v>14.29</v>
      </c>
    </row>
    <row r="8" spans="1:11" ht="35.1" customHeight="1">
      <c r="A8" s="23" t="s">
        <v>62</v>
      </c>
      <c r="B8" s="24">
        <v>22.38</v>
      </c>
      <c r="C8" s="117">
        <v>22.38</v>
      </c>
      <c r="D8" s="117">
        <v>22.28</v>
      </c>
      <c r="E8" s="24">
        <v>22.26</v>
      </c>
      <c r="F8" s="24">
        <v>22.25</v>
      </c>
      <c r="G8" s="24">
        <v>22.15</v>
      </c>
      <c r="H8" s="24">
        <v>22.14</v>
      </c>
      <c r="I8" s="24">
        <v>22.12</v>
      </c>
      <c r="J8" s="24">
        <v>22.13</v>
      </c>
      <c r="K8" s="24">
        <v>22.12</v>
      </c>
    </row>
    <row r="9" spans="1:11" ht="35.1" customHeight="1">
      <c r="A9" s="23" t="s">
        <v>72</v>
      </c>
      <c r="B9" s="24">
        <v>8.43</v>
      </c>
      <c r="C9" s="117">
        <v>8.42</v>
      </c>
      <c r="D9" s="117">
        <v>8.4</v>
      </c>
      <c r="E9" s="24">
        <v>8.4</v>
      </c>
      <c r="F9" s="24">
        <v>8.4</v>
      </c>
      <c r="G9" s="24">
        <v>8.35</v>
      </c>
      <c r="H9" s="24">
        <v>8.35</v>
      </c>
      <c r="I9" s="24">
        <v>8.35</v>
      </c>
      <c r="J9" s="24">
        <v>8.32</v>
      </c>
      <c r="K9" s="24">
        <v>8.32</v>
      </c>
    </row>
    <row r="10" spans="1:11" ht="35.1" customHeight="1">
      <c r="A10" s="23" t="s">
        <v>63</v>
      </c>
      <c r="B10" s="24">
        <v>9.41</v>
      </c>
      <c r="C10" s="117">
        <v>9.41</v>
      </c>
      <c r="D10" s="117">
        <v>9.36</v>
      </c>
      <c r="E10" s="24">
        <v>9.35</v>
      </c>
      <c r="F10" s="24">
        <v>9.35</v>
      </c>
      <c r="G10" s="24">
        <v>9.2899999999999991</v>
      </c>
      <c r="H10" s="24">
        <v>9.2899999999999991</v>
      </c>
      <c r="I10" s="24">
        <v>9.2899999999999991</v>
      </c>
      <c r="J10" s="24">
        <v>9.23</v>
      </c>
      <c r="K10" s="24">
        <v>9.23</v>
      </c>
    </row>
    <row r="11" spans="1:11" ht="35.1" customHeight="1">
      <c r="A11" s="6" t="s">
        <v>67</v>
      </c>
      <c r="B11" s="24">
        <v>4.2</v>
      </c>
      <c r="C11" s="117">
        <v>4.22</v>
      </c>
      <c r="D11" s="117">
        <v>4.28</v>
      </c>
      <c r="E11" s="24">
        <v>4.3</v>
      </c>
      <c r="F11" s="24">
        <v>4.3099999999999996</v>
      </c>
      <c r="G11" s="24">
        <v>4.34</v>
      </c>
      <c r="H11" s="24">
        <v>4.3600000000000003</v>
      </c>
      <c r="I11" s="24">
        <v>4.37</v>
      </c>
      <c r="J11" s="24">
        <v>4.3899999999999997</v>
      </c>
      <c r="K11" s="24">
        <v>4.4000000000000004</v>
      </c>
    </row>
    <row r="12" spans="1:11" ht="34.5" customHeight="1">
      <c r="A12" s="3" t="s">
        <v>68</v>
      </c>
      <c r="B12" s="24">
        <v>2.14</v>
      </c>
      <c r="C12" s="117">
        <v>2.13</v>
      </c>
      <c r="D12" s="117">
        <v>2.16</v>
      </c>
      <c r="E12" s="24">
        <v>2.16</v>
      </c>
      <c r="F12" s="24">
        <v>2.16</v>
      </c>
      <c r="G12" s="24">
        <v>2.17</v>
      </c>
      <c r="H12" s="24">
        <v>2.17</v>
      </c>
      <c r="I12" s="24">
        <v>2.17</v>
      </c>
      <c r="J12" s="24">
        <v>2.1800000000000002</v>
      </c>
      <c r="K12" s="24">
        <v>2.1800000000000002</v>
      </c>
    </row>
    <row r="13" spans="1:11" ht="34.5" customHeight="1">
      <c r="A13" s="43" t="s">
        <v>69</v>
      </c>
      <c r="B13" s="24">
        <v>1.75</v>
      </c>
      <c r="C13" s="117">
        <v>1.75</v>
      </c>
      <c r="D13" s="117">
        <v>1.8</v>
      </c>
      <c r="E13" s="24">
        <v>1.8</v>
      </c>
      <c r="F13" s="24">
        <v>1.8</v>
      </c>
      <c r="G13" s="24">
        <v>1.83</v>
      </c>
      <c r="H13" s="24">
        <v>1.83</v>
      </c>
      <c r="I13" s="24">
        <v>1.83</v>
      </c>
      <c r="J13" s="24">
        <v>1.84</v>
      </c>
      <c r="K13" s="24">
        <v>1.84</v>
      </c>
    </row>
    <row r="14" spans="1:11" ht="35.1" customHeight="1">
      <c r="A14" s="49" t="s">
        <v>29</v>
      </c>
      <c r="B14" s="24">
        <v>100</v>
      </c>
      <c r="C14" s="24">
        <v>99.999999999999986</v>
      </c>
      <c r="D14" s="24">
        <v>100</v>
      </c>
      <c r="E14" s="24">
        <v>100</v>
      </c>
      <c r="F14" s="24">
        <v>100</v>
      </c>
      <c r="G14" s="24">
        <v>100</v>
      </c>
      <c r="H14" s="24">
        <v>100</v>
      </c>
      <c r="I14" s="24">
        <v>100</v>
      </c>
      <c r="J14" s="24">
        <v>100</v>
      </c>
      <c r="K14" s="24">
        <v>100.00000000000001</v>
      </c>
    </row>
    <row r="16" spans="1:11" ht="17.100000000000001" customHeight="1">
      <c r="A16" s="21"/>
    </row>
  </sheetData>
  <mergeCells count="4">
    <mergeCell ref="A3:A4"/>
    <mergeCell ref="C3:K3"/>
    <mergeCell ref="A2:K2"/>
    <mergeCell ref="A1:K1"/>
  </mergeCells>
  <phoneticPr fontId="0" type="noConversion"/>
  <printOptions horizontalCentered="1" verticalCentered="1"/>
  <pageMargins left="0" right="0" top="0.98425196850393704" bottom="0.98425196850393704" header="0.51181102362204722" footer="0.51181102362204722"/>
  <pageSetup paperSize="9" scale="93" orientation="landscape" r:id="rId1"/>
  <headerFooter alignWithMargins="0">
    <oddHeader>&amp;R&amp;"Times New Roman,Regular"&amp;12&amp;A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Charts</vt:lpstr>
      </vt:variant>
      <vt:variant>
        <vt:i4>4</vt:i4>
      </vt:variant>
    </vt:vector>
  </HeadingPairs>
  <TitlesOfParts>
    <vt:vector size="20" baseType="lpstr">
      <vt:lpstr>Таблица №1-ПОД </vt:lpstr>
      <vt:lpstr>Таблица №2-ПОД</vt:lpstr>
      <vt:lpstr>Таблица №2.1-ПОД</vt:lpstr>
      <vt:lpstr>Таблица № 2.2-ПОД</vt:lpstr>
      <vt:lpstr>Таблица №2.2.1-ПОД</vt:lpstr>
      <vt:lpstr>Таблица №2.2.2-ПОД</vt:lpstr>
      <vt:lpstr>Таблица №2.2.3-ПОД</vt:lpstr>
      <vt:lpstr>Таблица №1-ОФ</vt:lpstr>
      <vt:lpstr>Таблица №1.1-ОФ</vt:lpstr>
      <vt:lpstr>Таблица№1.2-ОФ</vt:lpstr>
      <vt:lpstr>Таблица №1.2.1-ОФ</vt:lpstr>
      <vt:lpstr>Таблица№1.2.2-ОФ</vt:lpstr>
      <vt:lpstr>Таблица№ 2-ОФ</vt:lpstr>
      <vt:lpstr>Таблица №2.1-ОФ</vt:lpstr>
      <vt:lpstr>Таблица №2.2-ОФ</vt:lpstr>
      <vt:lpstr>Таблица №2.2.1-ОФ </vt:lpstr>
      <vt:lpstr>Графика №1 </vt:lpstr>
      <vt:lpstr>Графика №2</vt:lpstr>
      <vt:lpstr>Графика №3 </vt:lpstr>
      <vt:lpstr>Графика №4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Valentina Lilova</cp:lastModifiedBy>
  <cp:lastPrinted>2017-11-08T09:47:19Z</cp:lastPrinted>
  <dcterms:created xsi:type="dcterms:W3CDTF">2008-05-09T10:07:54Z</dcterms:created>
  <dcterms:modified xsi:type="dcterms:W3CDTF">2017-11-13T10:46:36Z</dcterms:modified>
</cp:coreProperties>
</file>