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tabRatio="898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TO.3" sheetId="7" state="hidden" r:id="rId7"/>
    <sheet name="Разходи" sheetId="8" r:id="rId8"/>
    <sheet name="Премии, Обезщетения" sheetId="9" r:id="rId9"/>
    <sheet name="Пас. Презастраховане" sheetId="10" r:id="rId10"/>
    <sheet name="Акт. Презастраховане" sheetId="11" r:id="rId11"/>
    <sheet name="ЕИП-ОЗ" sheetId="12" r:id="rId12"/>
    <sheet name="Баланс" sheetId="13" r:id="rId13"/>
    <sheet name="ОПЗ" sheetId="14" r:id="rId14"/>
    <sheet name="Списък с банки" sheetId="15" state="veryHidden" r:id="rId15"/>
    <sheet name="Списък с валути" sheetId="16" state="veryHidden" r:id="rId16"/>
    <sheet name="Държави по ЕИП" sheetId="17" state="veryHidden" r:id="rId17"/>
    <sheet name="Имоти" sheetId="18" state="veryHidden" r:id="rId18"/>
    <sheet name="Видове застраховки" sheetId="19" state="veryHidden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'Payments'!$A$1:$BF$37</definedName>
    <definedName name="_xlnm.Print_Area" localSheetId="0">'Premiums '!$A$1:$BF$39</definedName>
    <definedName name="_xlnm.Print_Area" localSheetId="2">'Prem-Pay-Total'!$A$2:$K$63</definedName>
    <definedName name="_xlnm.Print_Area" localSheetId="6">'TO.3'!$A$1:$E$38</definedName>
    <definedName name="_xlnm.Print_Area" localSheetId="3">'TP Част 1'!$A$1:$AB$38</definedName>
    <definedName name="_xlnm.Print_Area" localSheetId="4">'TP Част 2'!$A$2:$AN$39</definedName>
    <definedName name="_xlnm.Print_Area" localSheetId="10">'Акт. Презастраховане'!$A$1:$P$37</definedName>
    <definedName name="_xlnm.Print_Area" localSheetId="12">'Баланс'!$A$1:$AD$137</definedName>
    <definedName name="_xlnm.Print_Area" localSheetId="11">'ЕИП-ОЗ'!$A$2:$H$35</definedName>
    <definedName name="_xlnm.Print_Area" localSheetId="13">'ОПЗ'!$A$2:$AC$125</definedName>
    <definedName name="_xlnm.Print_Area" localSheetId="9">'Пас. Презастраховане'!$A$2:$O$36</definedName>
    <definedName name="_xlnm.Print_Area" localSheetId="8">'Премии, Обезщетения'!$A$1:$AC$36</definedName>
    <definedName name="_xlnm.Print_Area" localSheetId="7">'Разходи'!$A$2:$J$35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10">'Акт. Презастраховане'!$A:$A</definedName>
    <definedName name="_xlnm.Print_Titles" localSheetId="12">'Баланс'!$A:$B</definedName>
    <definedName name="_xlnm.Print_Titles" localSheetId="11">'ЕИП-ОЗ'!$A:$A</definedName>
    <definedName name="_xlnm.Print_Titles" localSheetId="13">'ОПЗ'!$A:$B</definedName>
    <definedName name="_xlnm.Print_Titles" localSheetId="9">'Пас. Презастраховане'!$A:$A</definedName>
    <definedName name="_xlnm.Print_Titles" localSheetId="8">'Премии, Обезщетения'!$A:$A</definedName>
    <definedName name="_xlnm.Print_Titles" localSheetId="7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<sst xmlns="http://schemas.openxmlformats.org/spreadsheetml/2006/main" count="1844" uniqueCount="885">
  <si>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</si>
  <si>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</si>
  <si>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</si>
  <si>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</si>
  <si>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</si>
  <si>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</si>
  <si>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</si>
  <si>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</si>
  <si>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</si>
  <si>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</si>
  <si>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</si>
  <si>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</si>
  <si>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</si>
  <si>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</si>
  <si>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</si>
  <si>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</si>
  <si>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</si>
  <si>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</si>
  <si>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</si>
  <si>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</si>
  <si>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</si>
  <si>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</si>
  <si>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</si>
  <si>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</si>
  <si>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</si>
  <si>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</si>
  <si>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</si>
  <si>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</si>
  <si>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</si>
  <si>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</si>
  <si>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</si>
  <si>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</si>
  <si>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</si>
  <si>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</si>
  <si>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</si>
  <si>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</si>
  <si>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</si>
  <si>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</si>
  <si>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</si>
  <si>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</si>
  <si>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</si>
  <si>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</si>
  <si>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</si>
  <si>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</si>
  <si>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</si>
  <si>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</si>
  <si>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</si>
  <si>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</si>
  <si>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</si>
  <si>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</si>
  <si>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</si>
  <si>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</si>
  <si>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</si>
  <si>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</si>
  <si>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</si>
  <si>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</si>
  <si>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</si>
  <si>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Изготвил:</t>
  </si>
  <si>
    <t>РАЗХОДИ ЗА УРЕЖДАНЕ НА ПРЕТЕНЦИИ</t>
  </si>
  <si>
    <t xml:space="preserve">Дата: 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</si>
  <si>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</si>
  <si>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</si>
  <si>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</si>
  <si>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</si>
  <si>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</si>
  <si>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</si>
  <si>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</si>
  <si>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</si>
  <si>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</si>
  <si>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</si>
  <si>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</si>
  <si>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</si>
  <si>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</si>
  <si>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</si>
  <si>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</si>
  <si>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</si>
  <si>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</si>
  <si>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</si>
  <si>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</si>
  <si>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</si>
  <si>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</si>
  <si>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</si>
  <si>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</si>
  <si>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</si>
  <si>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</si>
  <si>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</si>
  <si>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</si>
  <si>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</si>
  <si>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</si>
  <si>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</si>
  <si>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</si>
  <si>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</si>
  <si>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</si>
  <si>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</si>
  <si>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</si>
  <si>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</si>
  <si>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</si>
  <si>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</si>
  <si>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</si>
  <si>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</si>
  <si>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</si>
  <si>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</si>
  <si>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</si>
  <si>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</si>
  <si>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</si>
  <si>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</si>
  <si>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</si>
  <si>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</si>
  <si>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</si>
  <si>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</si>
  <si>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</si>
  <si>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</si>
  <si>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</si>
  <si>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</si>
  <si>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</si>
  <si>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</si>
  <si>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</si>
  <si>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</si>
  <si>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</si>
  <si>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</si>
  <si>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</si>
  <si>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</si>
  <si>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</si>
  <si>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</si>
  <si>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</si>
  <si>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</si>
  <si>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</si>
  <si>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</si>
  <si>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</si>
  <si>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</si>
  <si>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</si>
  <si>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</si>
  <si>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</si>
  <si>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</si>
  <si>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</si>
  <si>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</si>
  <si>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</si>
  <si>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</si>
  <si>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</si>
  <si>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</si>
  <si>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</si>
  <si>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</si>
  <si>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</si>
  <si>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</si>
  <si>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</si>
  <si>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</si>
  <si>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</si>
  <si>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</si>
  <si>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</si>
  <si>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</si>
  <si>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</si>
  <si>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</si>
  <si>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</si>
  <si>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</si>
  <si>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</si>
  <si>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</si>
  <si>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</si>
  <si>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</si>
  <si>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</si>
  <si>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</si>
  <si>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</si>
  <si>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</si>
  <si>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</si>
  <si>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</si>
  <si>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</si>
  <si>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</si>
  <si>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</si>
  <si>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</si>
  <si>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</si>
  <si>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</si>
  <si>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</si>
  <si>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</si>
  <si>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</si>
  <si>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</si>
  <si>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</si>
  <si>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</si>
  <si>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</si>
  <si>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</si>
  <si>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</si>
  <si>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</si>
  <si>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</si>
  <si>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</si>
  <si>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</si>
  <si>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</si>
  <si>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</si>
  <si>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</si>
  <si>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</si>
  <si>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</si>
  <si>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</si>
  <si>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</si>
  <si>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</si>
  <si>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</si>
  <si>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</si>
  <si>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</si>
  <si>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</si>
  <si>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</si>
  <si>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</si>
  <si>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</si>
  <si>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</si>
  <si>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</si>
  <si>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</si>
  <si>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</si>
  <si>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</si>
  <si>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</si>
  <si>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</si>
  <si>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</si>
  <si>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</si>
  <si>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</si>
  <si>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</si>
  <si>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</si>
  <si>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</si>
  <si>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</si>
  <si>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</si>
  <si>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</si>
  <si>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</si>
  <si>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</si>
  <si>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</si>
  <si>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</si>
  <si>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</si>
  <si>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</si>
  <si>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</si>
  <si>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</si>
  <si>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</si>
  <si>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</si>
  <si>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</si>
  <si>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</si>
  <si>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</si>
  <si>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</si>
  <si>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</si>
  <si>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</si>
  <si>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</si>
  <si>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</si>
  <si>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</si>
  <si>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</si>
  <si>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</si>
  <si>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</si>
  <si>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</si>
  <si>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</si>
  <si>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</si>
  <si>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</si>
  <si>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</si>
  <si>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</si>
  <si>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</si>
  <si>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</si>
  <si>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</si>
  <si>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</si>
  <si>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</si>
  <si>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</si>
  <si>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</si>
  <si>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</si>
  <si>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</si>
  <si>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</si>
  <si>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</si>
  <si>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</si>
  <si>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</si>
  <si>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</si>
  <si>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</si>
  <si>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</si>
  <si>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</si>
  <si>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</si>
  <si>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</si>
  <si>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</si>
  <si>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</si>
  <si>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</si>
  <si>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</si>
  <si>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</si>
  <si>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</si>
  <si>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</si>
  <si>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</si>
  <si>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</si>
  <si>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</si>
  <si>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</si>
  <si>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</si>
  <si>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</si>
  <si>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</si>
  <si>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</si>
  <si>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</si>
  <si>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</si>
  <si>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</si>
  <si>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</si>
  <si>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</si>
  <si>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</si>
  <si>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</si>
  <si>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</si>
  <si>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</si>
  <si>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</si>
  <si>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</si>
  <si>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</si>
  <si>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</si>
  <si>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</si>
  <si>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</si>
  <si>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</si>
  <si>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</si>
  <si>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</si>
  <si>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</si>
  <si>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</si>
  <si>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</si>
  <si>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</si>
  <si>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</si>
  <si>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</si>
  <si>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</si>
  <si>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</si>
  <si>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</si>
  <si>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</si>
  <si>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</si>
  <si>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</si>
  <si>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</si>
  <si>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</si>
  <si>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</si>
  <si>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</si>
  <si>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</si>
  <si>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</si>
  <si>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</si>
  <si>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</si>
  <si>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</si>
  <si>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</si>
  <si>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</si>
  <si>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</si>
  <si>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</si>
  <si>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</si>
  <si>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</si>
  <si>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</si>
  <si>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</si>
  <si>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</si>
  <si>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</si>
  <si>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</si>
  <si>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</si>
  <si>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</si>
  <si>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</si>
  <si>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</si>
  <si>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</si>
  <si>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</si>
  <si>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</si>
  <si>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</si>
  <si>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</si>
  <si>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</si>
  <si>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</si>
  <si>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</si>
  <si>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</si>
  <si>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</si>
  <si>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</si>
  <si>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</si>
  <si>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</si>
  <si>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</si>
  <si>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</si>
  <si>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</si>
  <si>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</si>
  <si>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</si>
  <si>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</si>
  <si>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</si>
  <si>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</si>
  <si>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</si>
  <si>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</si>
  <si>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</si>
  <si>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</si>
  <si>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</si>
  <si>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</si>
  <si>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</si>
  <si>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</si>
  <si>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</si>
  <si>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</si>
  <si>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</si>
  <si>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</si>
  <si>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</si>
  <si>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</si>
  <si>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</si>
  <si>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</si>
  <si>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</si>
  <si>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</si>
  <si>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</si>
  <si>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</si>
  <si>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</si>
  <si>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</si>
  <si>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</si>
  <si>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</si>
  <si>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</si>
  <si>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</si>
  <si>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</si>
  <si>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</si>
  <si>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</si>
  <si>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</si>
  <si>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</si>
  <si>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</si>
  <si>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</si>
  <si>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</si>
  <si>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</si>
  <si>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</si>
  <si>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</si>
  <si>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</si>
  <si>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</si>
  <si>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</si>
  <si>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</si>
  <si>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</si>
  <si>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</si>
  <si>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</si>
  <si>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</si>
  <si>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</si>
  <si>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</si>
  <si>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</si>
  <si>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</si>
  <si>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</si>
  <si>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</si>
  <si>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</si>
  <si>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</si>
  <si>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</si>
  <si>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</si>
  <si>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</si>
  <si>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</si>
  <si>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</si>
  <si>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</si>
  <si>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</si>
  <si>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</si>
  <si>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</si>
  <si>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</si>
  <si>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</si>
  <si>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</si>
  <si>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</si>
  <si>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</si>
  <si>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</si>
  <si>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</si>
  <si>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</si>
  <si>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</si>
  <si>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</si>
  <si>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</si>
  <si>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</si>
  <si>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</si>
  <si>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</si>
  <si>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</si>
  <si>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</si>
  <si>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</si>
  <si>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</si>
  <si>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</si>
  <si>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</si>
  <si>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</si>
  <si>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</si>
  <si>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</si>
  <si>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</si>
  <si>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</si>
  <si>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</si>
  <si>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</si>
  <si>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</si>
  <si>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</si>
  <si>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</si>
  <si>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</si>
  <si>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</si>
  <si>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</si>
  <si>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</si>
  <si>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</si>
  <si>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</si>
  <si>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</si>
  <si>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</si>
  <si>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</si>
  <si>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</si>
  <si>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</si>
  <si>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</si>
  <si>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</si>
  <si>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</si>
  <si>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</si>
  <si>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</si>
  <si>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</si>
  <si>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</si>
  <si>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</si>
  <si>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</si>
  <si>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</si>
  <si>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</si>
  <si>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</si>
  <si>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</si>
  <si>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</si>
  <si>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</si>
  <si>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</si>
  <si>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</si>
  <si>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</si>
  <si>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</si>
  <si>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</si>
  <si>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</si>
  <si>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</si>
  <si>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</si>
  <si>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</si>
  <si>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</si>
  <si>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</si>
  <si>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</si>
  <si>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</si>
  <si>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</si>
  <si>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</si>
  <si>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</si>
  <si>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</si>
  <si>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</si>
  <si>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</si>
  <si>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</si>
  <si>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</si>
  <si>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</si>
  <si>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</si>
  <si>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</si>
  <si>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</si>
  <si>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</si>
  <si>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</si>
  <si>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</si>
  <si>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</si>
  <si>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</si>
  <si>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</si>
  <si>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</si>
  <si>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</si>
  <si>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</si>
  <si>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</si>
  <si>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</si>
  <si>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</si>
  <si>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</si>
  <si>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</si>
  <si>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</si>
  <si>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</si>
  <si>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</si>
  <si>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</si>
  <si>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</si>
  <si>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</si>
  <si>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</si>
  <si>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</si>
  <si>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</si>
  <si>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</si>
  <si>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</si>
  <si>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</si>
  <si>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</si>
  <si>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</si>
  <si>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</si>
  <si>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</si>
  <si>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</si>
  <si>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</si>
  <si>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</si>
  <si>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</si>
  <si>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</si>
  <si>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</si>
  <si>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</si>
  <si>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</si>
  <si>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</si>
  <si>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</si>
  <si>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</si>
  <si>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</si>
  <si>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</si>
  <si>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</si>
  <si>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</si>
  <si>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</si>
  <si>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</si>
  <si>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</si>
  <si>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</si>
  <si>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</si>
  <si>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</si>
  <si>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</si>
  <si>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</si>
  <si>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</si>
  <si>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</si>
  <si>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</si>
  <si>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</si>
  <si>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</si>
  <si>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</si>
  <si>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</si>
  <si>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</si>
  <si>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</si>
  <si>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</si>
  <si>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</si>
  <si>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</si>
  <si>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</si>
  <si>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</si>
  <si>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</si>
  <si>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</si>
  <si>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</si>
  <si>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</si>
  <si>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</si>
  <si>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</si>
  <si>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</si>
  <si>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</si>
  <si>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</si>
  <si>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</si>
  <si>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</si>
  <si>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</si>
  <si>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</si>
  <si>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</si>
  <si>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</si>
  <si>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</si>
  <si>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</si>
  <si>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</si>
  <si>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</si>
  <si>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</si>
  <si>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</si>
  <si>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</si>
  <si>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</si>
  <si>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</si>
  <si>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</si>
  <si>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</si>
  <si>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</si>
  <si>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</si>
  <si>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</si>
  <si>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</si>
  <si>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</si>
  <si>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</si>
  <si>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</si>
  <si>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</si>
  <si>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</si>
  <si>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</si>
  <si>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</si>
  <si>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</si>
  <si>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</si>
  <si>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</si>
  <si>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</si>
  <si>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</si>
  <si>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</si>
  <si>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</si>
  <si>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</si>
  <si>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</si>
  <si>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</si>
  <si>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</si>
  <si>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</si>
  <si>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</si>
  <si>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</si>
  <si>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</si>
  <si>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</si>
  <si>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</si>
  <si>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</si>
  <si>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</si>
  <si>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</si>
  <si>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</si>
  <si>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</si>
  <si>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</si>
  <si>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</si>
  <si>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</si>
  <si>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</si>
  <si>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</si>
  <si>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</si>
  <si>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</si>
  <si>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</si>
  <si>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</si>
  <si>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</si>
  <si>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</si>
  <si>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</si>
  <si>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</si>
  <si>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</si>
  <si>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</si>
  <si>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</si>
  <si>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</si>
  <si>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</si>
  <si>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</si>
  <si>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</si>
  <si>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</si>
  <si>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</si>
  <si>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</si>
  <si>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</si>
  <si>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</si>
  <si>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</si>
  <si>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</si>
  <si>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</si>
  <si>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</si>
  <si>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</si>
  <si>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</si>
  <si>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</si>
  <si>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</si>
  <si>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</si>
  <si>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</si>
  <si>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</si>
  <si>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</si>
  <si>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</si>
  <si>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</si>
  <si>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</si>
  <si>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</si>
  <si>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</si>
  <si>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</si>
  <si>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</si>
  <si>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</si>
  <si>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</si>
  <si>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</si>
  <si>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</si>
  <si>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</si>
  <si>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</si>
  <si>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</si>
  <si>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</si>
  <si>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</si>
  <si>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</si>
  <si>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</si>
  <si>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</si>
  <si>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</si>
  <si>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</si>
  <si>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</si>
  <si>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</si>
  <si>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</si>
  <si>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</si>
  <si>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</si>
  <si>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</si>
  <si>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</si>
  <si>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</si>
  <si>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</si>
  <si>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</si>
  <si>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</si>
  <si>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</si>
  <si>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</si>
  <si>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</si>
  <si>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</si>
  <si>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</si>
  <si>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</si>
  <si>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</si>
  <si>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</si>
  <si>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</si>
  <si>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</si>
  <si>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</si>
  <si>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</si>
  <si>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</si>
  <si>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</si>
  <si>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</si>
  <si>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</si>
  <si>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</si>
  <si>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</si>
  <si>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</si>
  <si>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</si>
  <si>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</si>
  <si>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</si>
  <si>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</si>
  <si>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</si>
  <si>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</si>
  <si>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</si>
  <si>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</si>
  <si>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</si>
  <si>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</si>
  <si>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</si>
  <si>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</si>
  <si>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</si>
  <si>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</si>
  <si>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</si>
  <si>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</si>
  <si>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</si>
  <si>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</si>
  <si>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</si>
  <si>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</si>
  <si>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</si>
  <si>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</si>
  <si>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</si>
  <si>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</si>
  <si>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</si>
  <si>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</si>
  <si>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</si>
  <si>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</si>
  <si>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</si>
  <si>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</si>
  <si>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</si>
  <si>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</si>
  <si>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</si>
  <si>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</si>
  <si>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</si>
  <si>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</si>
  <si>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</si>
  <si>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</si>
  <si>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</si>
  <si>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</si>
  <si>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</si>
  <si>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</si>
  <si>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</si>
  <si>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</si>
  <si>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</si>
  <si>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</si>
  <si>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</si>
  <si>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</si>
  <si>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</si>
  <si>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</si>
  <si>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</si>
  <si>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</si>
  <si>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</si>
  <si>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</si>
  <si>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</si>
  <si>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</si>
  <si>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</si>
  <si>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</si>
  <si>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</si>
  <si>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</si>
  <si>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</si>
  <si>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</si>
  <si>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</si>
  <si>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</si>
  <si>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</si>
  <si>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</si>
  <si>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</si>
  <si>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</si>
  <si>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</si>
  <si>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</si>
  <si>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</si>
  <si>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</si>
  <si>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Здравноосигурителна каса" ЗАД</t>
  </si>
  <si>
    <t>ЗД "ОЗОК Инс'' АД</t>
  </si>
  <si>
    <t>ЗАД "Здравноосигурителен институт"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</si>
  <si>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</si>
  <si>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</si>
  <si>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</si>
  <si>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</si>
  <si>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</si>
  <si>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</si>
  <si>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</si>
  <si>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</si>
  <si>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</si>
  <si>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</si>
  <si>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</si>
  <si>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</si>
  <si>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</si>
  <si>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</si>
  <si>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</si>
  <si>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</si>
  <si>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</si>
  <si>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</si>
  <si>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</si>
  <si>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</si>
  <si>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</si>
  <si>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</si>
  <si>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</si>
  <si>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</si>
  <si>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</si>
  <si>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</si>
  <si>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</si>
  <si>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</si>
  <si>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</si>
  <si>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</si>
  <si>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</si>
  <si>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</si>
  <si>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</si>
  <si>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</si>
  <si>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</si>
  <si>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 xml:space="preserve">"Застрахователна компания Юроамерикан" АД                  </t>
  </si>
  <si>
    <t>"Застрахователна компания Юроамерикан" АД                  (ЗЗД "Планета" ЕАД)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</si>
  <si>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</si>
  <si>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</si>
  <si>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</si>
  <si>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</si>
  <si>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</si>
  <si>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</si>
  <si>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</si>
  <si>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</si>
  <si>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</si>
  <si>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</si>
  <si>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</si>
  <si>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</si>
  <si>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</si>
  <si>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r>
      <t xml:space="preserve"> 1 </t>
    </r>
    <r>
      <rPr>
        <i/>
        <sz val="10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</si>
  <si>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</si>
  <si>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</si>
  <si>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</si>
  <si>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</si>
  <si>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</si>
  <si>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</si>
  <si>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</si>
  <si>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</si>
  <si>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</si>
  <si>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"Нова инс АД"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</si>
  <si>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</si>
  <si>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</si>
  <si>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</si>
  <si>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</si>
  <si>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</si>
  <si>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</si>
  <si>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</si>
  <si>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</si>
  <si>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</si>
  <si>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</si>
  <si>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</si>
  <si>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</si>
  <si>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</si>
  <si>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</si>
  <si>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</si>
  <si>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</si>
  <si>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t>Проверка</t>
  </si>
  <si>
    <t>№ на дружество</t>
  </si>
  <si>
    <r>
      <t>ОТЧЕТ ЗА ПЕЧАЛБАТА ИЛИ ЗАГУБАТА И ДРУГИЯ ВСЕОБХВАТЕН ДОХОД КЪМ 30.6.2017 г.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</si>
  <si>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b/>
        <i/>
        <sz val="12"/>
        <rFont val="Times New Roman"/>
        <family val="1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</si>
  <si>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ОТЧЕТ ЗА ФИНАНСОВОТО СЪСТОЯНИЕ към 30.06.2017 г.</t>
    </r>
    <r>
      <rPr>
        <b/>
        <vertAlign val="superscript"/>
        <sz val="12"/>
        <rFont val="Times New Roman"/>
        <family val="1"/>
      </rPr>
      <t>1</t>
    </r>
  </si>
  <si>
    <t/>
  </si>
  <si>
    <t xml:space="preserve">     В Т.Ч. ЗАСТРАХОВКА КРАЖБА, ГРАБЕЖ, ВАНДАЛИЗЪМ</t>
  </si>
  <si>
    <t xml:space="preserve">    В Т.Ч ИНДУСТРИАЛЕН ПОЖАР</t>
  </si>
  <si>
    <t xml:space="preserve">    В Т.Ч ПОЖАР И ДРУГИ ОПАСНОСТИ</t>
  </si>
  <si>
    <t xml:space="preserve">    В Т.Ч ТЕХНИЧЕСКИ ЗАСТРАХОВКИ</t>
  </si>
  <si>
    <t xml:space="preserve">    В Т.Ч. ЗЕМЕДЕЛСКИ ЗАСТРАХОВКИ</t>
  </si>
  <si>
    <t xml:space="preserve">    В Т.Ч . ЗАСТРАХОВКИ НА ЖИВОТНИ</t>
  </si>
  <si>
    <r>
      <t xml:space="preserve">Сключени сделки при правото на установяване или свободата на предоставяне на услуги на територията на ЕИП към 30.06.2017 година </t>
    </r>
    <r>
      <rPr>
        <b/>
        <vertAlign val="superscript"/>
        <sz val="14"/>
        <rFont val="Times New Roman"/>
        <family val="1"/>
      </rPr>
      <t>1</t>
    </r>
  </si>
  <si>
    <t>В ЛВ.</t>
  </si>
  <si>
    <r>
      <t xml:space="preserve">АКТИВНО ПРЕЗАСТРАХОВАНЕ КЪМ 30.06.2017 ГОДИНА </t>
    </r>
    <r>
      <rPr>
        <b/>
        <vertAlign val="superscript"/>
        <sz val="14"/>
        <rFont val="Times New Roman"/>
        <family val="1"/>
      </rPr>
      <t>1</t>
    </r>
  </si>
  <si>
    <r>
      <t xml:space="preserve"> ПАСИВНО ПРЕЗАСТРАХОВАНЕ КЪМ 30.06.2017 ГОДИНА</t>
    </r>
    <r>
      <rPr>
        <b/>
        <vertAlign val="superscript"/>
        <sz val="14"/>
        <rFont val="Times New Roman"/>
        <family val="1"/>
      </rPr>
      <t xml:space="preserve"> 1 </t>
    </r>
  </si>
  <si>
    <r>
      <t>ОБЩИ ДАННИ ЗА ЗАСТРАХОВАТЕЛНИЯ ПОРТФЕЙЛ КЪМ 30.06.2017 ГОДИНА</t>
    </r>
    <r>
      <rPr>
        <b/>
        <vertAlign val="superscript"/>
        <sz val="16"/>
        <rFont val="Times New Roman"/>
        <family val="1"/>
      </rPr>
      <t xml:space="preserve"> 1</t>
    </r>
  </si>
  <si>
    <r>
      <t xml:space="preserve">РАЗХОДИ, СВЪРЗАНИ СЪС ЗАСТРАХОВАТЕЛНАТА ДЕЙНОСТ КЪМ 30.06.2017 ГОДИНА </t>
    </r>
    <r>
      <rPr>
        <b/>
        <vertAlign val="superscript"/>
        <sz val="12"/>
        <rFont val="Times New Roman"/>
        <family val="1"/>
      </rPr>
      <t>1</t>
    </r>
  </si>
  <si>
    <r>
      <t xml:space="preserve">ТЕХНИЧЕСКИ РЕЗУЛТАТ ПО ВИДОВЕ ЗАСТРАХОВКИ КЪМ 20.06.2017 ГОДИНА </t>
    </r>
    <r>
      <rPr>
        <b/>
        <vertAlign val="superscript"/>
        <sz val="12"/>
        <rFont val="Times New Roman"/>
        <family val="1"/>
      </rPr>
      <t>1</t>
    </r>
  </si>
  <si>
    <r>
      <t>РЕЗЕРВ ЗА ПРЕДСТОЯЩИ ПЛАЩАНИЯ КЪМ 30.06.2017 ГОДИНА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</si>
  <si>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ТЕХНИЧЕСКИ РЕЗЕРВИ КЪМ 30.06.2017 ГОДИНА </t>
    </r>
    <r>
      <rPr>
        <b/>
        <vertAlign val="superscript"/>
        <sz val="12"/>
        <rFont val="Times New Roman"/>
        <family val="1"/>
      </rPr>
      <t>1</t>
    </r>
  </si>
  <si>
    <r>
      <t xml:space="preserve">БРУТЕН ПРЕМИЕН ПРИХОД И ИЗПЛАТЕНИ ОБЕЗЩЕТЕНИЯ ПО ОБЩО ЗАСТРАХОВАНЕ КЪМ 30.06.2017 ГОДИНА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</si>
  <si>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БРУТЕН ПРЕМИЕН ПРИХОД, РЕАЛИЗИРАН ОТ ЗАСТРАХОВАТЕЛИТЕ, КОИТО ИЗВЪРШВАТ ДЕЙНОСТ ПО ОБЩО ЗАСТРАХОВАНЕ КЪМ 30.06.2017 ГОДИНА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</si>
  <si>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t>* Премийният приход на "Българска агенция за експортно застраховане" ЕАД по Кодекса за застраховането е 2 872 036 лв.</t>
  </si>
  <si>
    <r>
      <t xml:space="preserve">ИЗПЛАТЕНИ ОБЕЗЩЕТЕНИЯ ПО ОБЩО ЗАСТРАХОВАНЕ КЪМ 30.06.2017 ГОДИНА </t>
    </r>
    <r>
      <rPr>
        <b/>
        <vertAlign val="superscript"/>
        <sz val="12"/>
        <rFont val="Times New Roman"/>
        <family val="1"/>
      </rPr>
      <t xml:space="preserve">1 </t>
    </r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</si>
</sst>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 Cyr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vertAlign val="superscript"/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6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2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19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0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1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7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8" fillId="0" borderId="0" applyNumberFormat="0" applyFill="0" applyBorder="0" applyAlignment="0" applyProtection="0"/>
    <xf numFmtId="1" fontId="29" fillId="20" borderId="0" applyNumberFormat="0" applyFont="0" applyBorder="0" applyAlignment="0" applyProtection="0"/>
    <xf numFmtId="1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1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2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2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2" borderId="20" applyNumberFormat="0">
      <alignment horizontal="right" vertical="center"/>
      <protection locked="0"/>
    </xf>
    <xf numFmtId="0" fontId="34" fillId="23" borderId="0" applyNumberFormat="0" applyBorder="0" applyAlignment="0" applyProtection="0"/>
    <xf numFmtId="0" fontId="2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5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6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7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7" fillId="0" borderId="0" applyFont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2" fillId="0" borderId="8">
      <alignment horizontal="left" vertical="center" wrapText="1"/>
      <protection/>
    </xf>
  </cellStyleXfs>
  <cellXfs count="365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7" fillId="0" borderId="0" xfId="156" applyNumberFormat="1" applyFont="1" applyFill="1" applyBorder="1" applyProtection="1">
      <alignment horizontal="center" vertical="center" wrapText="1"/>
      <protection/>
    </xf>
    <xf numFmtId="0" fontId="48" fillId="0" borderId="0" xfId="0" applyFont="1" applyAlignment="1">
      <alignment/>
    </xf>
    <xf numFmtId="3" fontId="47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0" fillId="20" borderId="13" xfId="146" applyFont="1" applyFill="1" applyBorder="1">
      <alignment/>
      <protection/>
    </xf>
    <xf numFmtId="0" fontId="41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2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2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2" fillId="26" borderId="13" xfId="111" applyFont="1" applyFill="1" applyBorder="1" applyAlignment="1" applyProtection="1">
      <alignment horizontal="left" vertical="center" wrapText="1"/>
      <protection/>
    </xf>
    <xf numFmtId="0" fontId="41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2" fillId="25" borderId="13" xfId="146" applyFont="1" applyFill="1" applyBorder="1">
      <alignment/>
      <protection/>
    </xf>
    <xf numFmtId="0" fontId="46" fillId="0" borderId="13" xfId="146" applyFont="1" applyBorder="1" applyAlignment="1">
      <alignment horizontal="center"/>
      <protection/>
    </xf>
    <xf numFmtId="0" fontId="41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49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49" fillId="27" borderId="13" xfId="146" applyFont="1" applyFill="1" applyBorder="1" applyAlignment="1">
      <alignment horizontal="left"/>
      <protection/>
    </xf>
    <xf numFmtId="0" fontId="49" fillId="0" borderId="13" xfId="146" applyFont="1" applyFill="1" applyBorder="1" applyAlignment="1">
      <alignment horizontal="left"/>
      <protection/>
    </xf>
    <xf numFmtId="0" fontId="49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47" fillId="6" borderId="13" xfId="157" applyNumberFormat="1" applyFont="1" applyFill="1" applyBorder="1" applyAlignment="1" applyProtection="1">
      <alignment horizontal="right" vertical="center" wrapText="1"/>
      <protection locked="0"/>
    </xf>
    <xf numFmtId="2" fontId="5" fillId="28" borderId="0" xfId="157" applyNumberFormat="1" applyFont="1" applyFill="1" applyBorder="1" applyAlignment="1" applyProtection="1">
      <alignment horizontal="left" vertical="center"/>
      <protection locked="0"/>
    </xf>
    <xf numFmtId="2" fontId="6" fillId="28" borderId="0" xfId="158" applyNumberFormat="1" applyFont="1" applyFill="1" applyAlignment="1" applyProtection="1">
      <alignment horizontal="left"/>
      <protection locked="0"/>
    </xf>
    <xf numFmtId="2" fontId="6" fillId="0" borderId="0" xfId="157" applyNumberFormat="1" applyFont="1" applyFill="1" applyBorder="1" applyAlignment="1" applyProtection="1">
      <alignment/>
      <protection locked="0"/>
    </xf>
    <xf numFmtId="2" fontId="6" fillId="28" borderId="0" xfId="157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 wrapText="1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7" fillId="0" borderId="0" xfId="157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76" fillId="0" borderId="13" xfId="0" applyFont="1" applyBorder="1" applyAlignment="1" applyProtection="1">
      <alignment horizontal="center" vertical="center"/>
      <protection/>
    </xf>
    <xf numFmtId="0" fontId="76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>
      <alignment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7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>
      <alignment/>
    </xf>
    <xf numFmtId="0" fontId="0" fillId="29" borderId="0" xfId="0" applyFill="1" applyAlignment="1">
      <alignment/>
    </xf>
    <xf numFmtId="0" fontId="52" fillId="29" borderId="33" xfId="0" applyFont="1" applyFill="1" applyBorder="1" applyAlignment="1">
      <alignment/>
    </xf>
    <xf numFmtId="0" fontId="0" fillId="29" borderId="0" xfId="0" applyFont="1" applyFill="1" applyAlignment="1">
      <alignment/>
    </xf>
    <xf numFmtId="0" fontId="77" fillId="29" borderId="0" xfId="143" applyFont="1" applyFill="1">
      <alignment/>
      <protection/>
    </xf>
    <xf numFmtId="0" fontId="0" fillId="30" borderId="0" xfId="0" applyFill="1" applyAlignment="1">
      <alignment/>
    </xf>
    <xf numFmtId="0" fontId="78" fillId="29" borderId="0" xfId="0" applyFont="1" applyFill="1" applyAlignment="1">
      <alignment/>
    </xf>
    <xf numFmtId="0" fontId="79" fillId="29" borderId="0" xfId="0" applyFont="1" applyFill="1" applyAlignment="1">
      <alignment/>
    </xf>
    <xf numFmtId="188" fontId="79" fillId="29" borderId="0" xfId="165" applyNumberFormat="1" applyFont="1" applyFill="1" applyAlignment="1">
      <alignment/>
    </xf>
    <xf numFmtId="0" fontId="6" fillId="29" borderId="0" xfId="146" applyFont="1" applyFill="1">
      <alignment/>
      <protection/>
    </xf>
    <xf numFmtId="0" fontId="5" fillId="29" borderId="13" xfId="146" applyFont="1" applyFill="1" applyBorder="1" applyAlignment="1">
      <alignment horizontal="center" vertical="center" wrapText="1"/>
      <protection/>
    </xf>
    <xf numFmtId="0" fontId="6" fillId="30" borderId="0" xfId="146" applyFont="1" applyFill="1">
      <alignment/>
      <protection/>
    </xf>
    <xf numFmtId="3" fontId="6" fillId="29" borderId="0" xfId="146" applyNumberFormat="1" applyFont="1" applyFill="1">
      <alignment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9" borderId="13" xfId="147" applyFont="1" applyFill="1" applyBorder="1" applyAlignment="1">
      <alignment horizontal="center" vertical="center"/>
      <protection/>
    </xf>
    <xf numFmtId="49" fontId="6" fillId="29" borderId="13" xfId="147" applyNumberFormat="1" applyFont="1" applyFill="1" applyBorder="1" applyAlignment="1">
      <alignment horizontal="center" vertical="center"/>
      <protection/>
    </xf>
    <xf numFmtId="188" fontId="77" fillId="29" borderId="0" xfId="166" applyNumberFormat="1" applyFont="1" applyFill="1" applyAlignment="1">
      <alignment/>
    </xf>
    <xf numFmtId="0" fontId="6" fillId="29" borderId="13" xfId="0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vertical="center" wrapText="1"/>
      <protection/>
    </xf>
    <xf numFmtId="3" fontId="6" fillId="29" borderId="13" xfId="157" applyNumberFormat="1" applyFont="1" applyFill="1" applyBorder="1" applyAlignment="1" applyProtection="1">
      <alignment horizontal="right" vertical="center" wrapText="1"/>
      <protection/>
    </xf>
    <xf numFmtId="49" fontId="6" fillId="29" borderId="13" xfId="0" applyNumberFormat="1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horizontal="left" wrapText="1"/>
      <protection/>
    </xf>
    <xf numFmtId="0" fontId="6" fillId="29" borderId="13" xfId="0" applyFont="1" applyFill="1" applyBorder="1" applyAlignment="1">
      <alignment wrapText="1"/>
    </xf>
    <xf numFmtId="3" fontId="6" fillId="29" borderId="13" xfId="0" applyNumberFormat="1" applyFont="1" applyFill="1" applyBorder="1" applyAlignment="1">
      <alignment horizontal="right" vertical="center"/>
    </xf>
    <xf numFmtId="3" fontId="5" fillId="29" borderId="13" xfId="0" applyNumberFormat="1" applyFont="1" applyFill="1" applyBorder="1" applyAlignment="1">
      <alignment horizontal="right" vertical="center"/>
    </xf>
    <xf numFmtId="0" fontId="6" fillId="29" borderId="13" xfId="157" applyFont="1" applyFill="1" applyBorder="1" applyAlignment="1" applyProtection="1">
      <alignment horizontal="left" vertical="center" wrapText="1"/>
      <protection/>
    </xf>
    <xf numFmtId="0" fontId="6" fillId="29" borderId="13" xfId="0" applyFont="1" applyFill="1" applyBorder="1" applyAlignment="1">
      <alignment vertical="center" wrapText="1"/>
    </xf>
    <xf numFmtId="3" fontId="6" fillId="0" borderId="0" xfId="157" applyNumberFormat="1" applyFont="1" applyFill="1" applyBorder="1" applyAlignment="1" applyProtection="1">
      <alignment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9" borderId="13" xfId="146" applyNumberFormat="1" applyFont="1" applyFill="1" applyBorder="1" applyAlignment="1" applyProtection="1">
      <alignment horizontal="right" vertical="center" wrapText="1"/>
      <protection/>
    </xf>
    <xf numFmtId="3" fontId="6" fillId="29" borderId="13" xfId="146" applyNumberFormat="1" applyFont="1" applyFill="1" applyBorder="1" applyAlignment="1" applyProtection="1">
      <alignment horizontal="right" vertical="center" wrapText="1"/>
      <protection/>
    </xf>
    <xf numFmtId="3" fontId="5" fillId="29" borderId="13" xfId="157" applyNumberFormat="1" applyFont="1" applyFill="1" applyBorder="1" applyAlignment="1" applyProtection="1">
      <alignment horizontal="right" vertical="center" wrapText="1"/>
      <protection/>
    </xf>
    <xf numFmtId="188" fontId="5" fillId="29" borderId="13" xfId="146" applyNumberFormat="1" applyFont="1" applyFill="1" applyBorder="1" applyAlignment="1" applyProtection="1">
      <alignment horizontal="center" vertical="center" wrapText="1"/>
      <protection/>
    </xf>
    <xf numFmtId="188" fontId="5" fillId="29" borderId="13" xfId="165" applyNumberFormat="1" applyFont="1" applyFill="1" applyBorder="1" applyAlignment="1" applyProtection="1">
      <alignment horizontal="center" vertical="center" wrapText="1"/>
      <protection/>
    </xf>
    <xf numFmtId="3" fontId="43" fillId="0" borderId="0" xfId="157" applyNumberFormat="1" applyFont="1" applyFill="1" applyBorder="1" applyAlignment="1" applyProtection="1">
      <alignment/>
      <protection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9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8" fillId="0" borderId="0" xfId="0" applyNumberFormat="1" applyFont="1" applyAlignment="1">
      <alignment/>
    </xf>
    <xf numFmtId="3" fontId="0" fillId="29" borderId="0" xfId="0" applyNumberFormat="1" applyFont="1" applyFill="1" applyAlignment="1">
      <alignment/>
    </xf>
    <xf numFmtId="0" fontId="6" fillId="27" borderId="0" xfId="143" applyFont="1" applyFill="1">
      <alignment/>
      <protection/>
    </xf>
    <xf numFmtId="0" fontId="0" fillId="27" borderId="0" xfId="0" applyFont="1" applyFill="1" applyAlignment="1">
      <alignment/>
    </xf>
    <xf numFmtId="0" fontId="0" fillId="30" borderId="0" xfId="0" applyFont="1" applyFill="1" applyAlignment="1">
      <alignment/>
    </xf>
    <xf numFmtId="188" fontId="6" fillId="27" borderId="0" xfId="166" applyNumberFormat="1" applyFont="1" applyFill="1" applyAlignment="1">
      <alignment/>
    </xf>
    <xf numFmtId="3" fontId="80" fillId="0" borderId="0" xfId="156" applyNumberFormat="1" applyFont="1" applyFill="1" applyProtection="1">
      <alignment horizontal="center" vertical="center" wrapText="1"/>
      <protection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3" fontId="6" fillId="0" borderId="0" xfId="0" applyNumberFormat="1" applyFont="1" applyAlignment="1" applyProtection="1">
      <alignment/>
      <protection locked="0"/>
    </xf>
    <xf numFmtId="171" fontId="6" fillId="29" borderId="0" xfId="77" applyFont="1" applyFill="1" applyAlignment="1">
      <alignment/>
    </xf>
    <xf numFmtId="10" fontId="57" fillId="0" borderId="0" xfId="146" applyNumberFormat="1" applyFont="1" applyFill="1" applyBorder="1" applyAlignment="1">
      <alignment horizontal="center" vertical="center" wrapText="1"/>
      <protection/>
    </xf>
    <xf numFmtId="188" fontId="5" fillId="29" borderId="0" xfId="146" applyNumberFormat="1" applyFont="1" applyFill="1" applyBorder="1" applyAlignment="1" applyProtection="1">
      <alignment horizontal="center" vertical="center" wrapText="1"/>
      <protection/>
    </xf>
    <xf numFmtId="188" fontId="5" fillId="29" borderId="0" xfId="165" applyNumberFormat="1" applyFont="1" applyFill="1" applyBorder="1" applyAlignment="1" applyProtection="1">
      <alignment horizontal="center" vertical="center" wrapText="1"/>
      <protection/>
    </xf>
    <xf numFmtId="3" fontId="6" fillId="29" borderId="0" xfId="146" applyNumberFormat="1" applyFont="1" applyFill="1" applyBorder="1" applyAlignment="1" applyProtection="1">
      <alignment horizontal="right" vertical="center" wrapText="1"/>
      <protection/>
    </xf>
    <xf numFmtId="188" fontId="6" fillId="29" borderId="0" xfId="166" applyNumberFormat="1" applyFont="1" applyFill="1" applyAlignment="1">
      <alignment/>
    </xf>
    <xf numFmtId="3" fontId="6" fillId="29" borderId="0" xfId="146" applyNumberFormat="1" applyFont="1" applyFill="1" applyBorder="1">
      <alignment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3" fontId="5" fillId="0" borderId="35" xfId="156" applyNumberFormat="1" applyFont="1" applyFill="1" applyBorder="1" applyAlignment="1" applyProtection="1">
      <alignment vertical="top" wrapText="1"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1" fillId="26" borderId="0" xfId="146" applyFont="1" applyFill="1" applyBorder="1">
      <alignment/>
      <protection/>
    </xf>
    <xf numFmtId="3" fontId="6" fillId="29" borderId="13" xfId="146" applyNumberFormat="1" applyFont="1" applyFill="1" applyBorder="1">
      <alignment/>
      <protection/>
    </xf>
    <xf numFmtId="0" fontId="6" fillId="29" borderId="0" xfId="146" applyFont="1" applyFill="1" applyBorder="1" applyAlignment="1">
      <alignment horizontal="center" vertical="center" wrapText="1"/>
      <protection/>
    </xf>
    <xf numFmtId="3" fontId="48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3" fontId="5" fillId="0" borderId="0" xfId="156" applyNumberFormat="1" applyFont="1" applyFill="1" applyBorder="1" applyAlignment="1" applyProtection="1">
      <alignment vertical="top" wrapText="1"/>
      <protection/>
    </xf>
    <xf numFmtId="3" fontId="0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 horizontal="left"/>
    </xf>
    <xf numFmtId="3" fontId="5" fillId="0" borderId="0" xfId="156" applyNumberFormat="1" applyFont="1" applyFill="1" applyAlignment="1" applyProtection="1">
      <alignment vertical="center" wrapText="1"/>
      <protection/>
    </xf>
    <xf numFmtId="3" fontId="5" fillId="0" borderId="35" xfId="156" applyNumberFormat="1" applyFont="1" applyFill="1" applyBorder="1" applyAlignment="1" applyProtection="1">
      <alignment vertical="center" wrapText="1"/>
      <protection/>
    </xf>
    <xf numFmtId="3" fontId="7" fillId="0" borderId="0" xfId="156" applyNumberFormat="1" applyFo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151" applyFont="1" applyFill="1" applyBorder="1" applyAlignment="1" applyProtection="1">
      <alignment vertical="center"/>
      <protection locked="0"/>
    </xf>
    <xf numFmtId="0" fontId="5" fillId="0" borderId="35" xfId="151" applyFont="1" applyFill="1" applyBorder="1" applyAlignment="1" applyProtection="1">
      <alignment vertical="center"/>
      <protection locked="0"/>
    </xf>
    <xf numFmtId="0" fontId="5" fillId="0" borderId="35" xfId="151" applyFont="1" applyFill="1" applyBorder="1" applyAlignment="1" applyProtection="1">
      <alignment horizontal="right" vertical="center"/>
      <protection locked="0"/>
    </xf>
    <xf numFmtId="3" fontId="62" fillId="0" borderId="13" xfId="82" applyNumberFormat="1" applyFont="1" applyFill="1" applyBorder="1" applyAlignment="1" applyProtection="1">
      <alignment horizontal="right" vertical="center"/>
      <protection locked="0"/>
    </xf>
    <xf numFmtId="0" fontId="5" fillId="0" borderId="0" xfId="151" applyFont="1" applyFill="1" applyBorder="1" applyAlignment="1" applyProtection="1">
      <alignment horizontal="right" vertical="center"/>
      <protection locked="0"/>
    </xf>
    <xf numFmtId="0" fontId="50" fillId="0" borderId="0" xfId="157" applyFont="1" applyFill="1" applyBorder="1" applyAlignment="1" applyProtection="1">
      <alignment vertical="center"/>
      <protection locked="0"/>
    </xf>
    <xf numFmtId="0" fontId="50" fillId="0" borderId="35" xfId="157" applyFont="1" applyFill="1" applyBorder="1" applyAlignment="1" applyProtection="1">
      <alignment vertical="center"/>
      <protection locked="0"/>
    </xf>
    <xf numFmtId="0" fontId="50" fillId="0" borderId="35" xfId="157" applyFont="1" applyFill="1" applyBorder="1" applyAlignment="1" applyProtection="1">
      <alignment horizontal="right" vertical="center"/>
      <protection locked="0"/>
    </xf>
    <xf numFmtId="0" fontId="6" fillId="0" borderId="0" xfId="155" applyFont="1" applyBorder="1" applyAlignment="1" applyProtection="1">
      <alignment horizontal="right" vertical="center" wrapText="1"/>
      <protection locked="0"/>
    </xf>
    <xf numFmtId="0" fontId="5" fillId="0" borderId="35" xfId="157" applyFont="1" applyFill="1" applyBorder="1" applyAlignment="1" applyProtection="1">
      <alignment vertical="center"/>
      <protection locked="0"/>
    </xf>
    <xf numFmtId="0" fontId="5" fillId="0" borderId="0" xfId="157" applyFont="1" applyFill="1" applyBorder="1" applyAlignment="1" applyProtection="1">
      <alignment horizontal="right" vertical="center"/>
      <protection locked="0"/>
    </xf>
    <xf numFmtId="0" fontId="5" fillId="0" borderId="35" xfId="157" applyFont="1" applyFill="1" applyBorder="1" applyAlignment="1" applyProtection="1">
      <alignment horizontal="right" vertical="center"/>
      <protection locked="0"/>
    </xf>
    <xf numFmtId="3" fontId="6" fillId="0" borderId="0" xfId="157" applyNumberFormat="1" applyFont="1" applyFill="1" applyBorder="1" applyAlignment="1" applyProtection="1">
      <alignment wrapText="1"/>
      <protection/>
    </xf>
    <xf numFmtId="0" fontId="5" fillId="0" borderId="0" xfId="157" applyFont="1" applyFill="1" applyBorder="1" applyAlignment="1" applyProtection="1">
      <alignment vertical="center" wrapText="1"/>
      <protection locked="0"/>
    </xf>
    <xf numFmtId="0" fontId="5" fillId="0" borderId="35" xfId="157" applyFont="1" applyFill="1" applyBorder="1" applyAlignment="1" applyProtection="1">
      <alignment vertical="center" wrapText="1"/>
      <protection locked="0"/>
    </xf>
    <xf numFmtId="0" fontId="5" fillId="0" borderId="0" xfId="157" applyFont="1" applyFill="1" applyBorder="1" applyAlignment="1" applyProtection="1">
      <alignment horizontal="right" vertical="center" wrapText="1"/>
      <protection locked="0"/>
    </xf>
    <xf numFmtId="0" fontId="5" fillId="29" borderId="0" xfId="146" applyFont="1" applyFill="1" applyBorder="1" applyAlignment="1">
      <alignment horizontal="center"/>
      <protection/>
    </xf>
    <xf numFmtId="3" fontId="6" fillId="0" borderId="13" xfId="146" applyNumberFormat="1" applyFont="1" applyFill="1" applyBorder="1">
      <alignment/>
      <protection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13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7" fillId="0" borderId="0" xfId="0" applyFont="1" applyFill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10" fontId="5" fillId="0" borderId="26" xfId="0" applyNumberFormat="1" applyFont="1" applyFill="1" applyBorder="1" applyAlignment="1" applyProtection="1">
      <alignment horizontal="center" vertical="center" wrapText="1"/>
      <protection/>
    </xf>
    <xf numFmtId="1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146" applyFont="1" applyFill="1" applyAlignment="1">
      <alignment horizontal="center" vertical="center"/>
      <protection/>
    </xf>
    <xf numFmtId="0" fontId="57" fillId="29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center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8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39" xfId="157" applyFont="1" applyFill="1" applyBorder="1" applyAlignment="1" applyProtection="1">
      <alignment horizontal="center" vertical="center" wrapText="1"/>
      <protection/>
    </xf>
    <xf numFmtId="0" fontId="5" fillId="0" borderId="35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center" vertical="center"/>
      <protection locked="0"/>
    </xf>
    <xf numFmtId="2" fontId="5" fillId="28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57" applyNumberFormat="1" applyFont="1" applyFill="1" applyBorder="1" applyAlignment="1" applyProtection="1">
      <alignment horizontal="center" vertical="center"/>
      <protection/>
    </xf>
    <xf numFmtId="2" fontId="5" fillId="0" borderId="41" xfId="157" applyNumberFormat="1" applyFont="1" applyFill="1" applyBorder="1" applyAlignment="1" applyProtection="1">
      <alignment horizontal="center" vertical="center"/>
      <protection/>
    </xf>
    <xf numFmtId="2" fontId="5" fillId="0" borderId="35" xfId="157" applyNumberFormat="1" applyFont="1" applyFill="1" applyBorder="1" applyAlignment="1" applyProtection="1">
      <alignment horizontal="center" vertical="center"/>
      <protection/>
    </xf>
    <xf numFmtId="2" fontId="5" fillId="0" borderId="40" xfId="157" applyNumberFormat="1" applyFont="1" applyFill="1" applyBorder="1" applyAlignment="1" applyProtection="1">
      <alignment horizontal="center" vertical="center"/>
      <protection/>
    </xf>
    <xf numFmtId="0" fontId="5" fillId="0" borderId="0" xfId="155" applyFont="1" applyFill="1" applyBorder="1" applyAlignment="1" applyProtection="1">
      <alignment horizontal="center" vertical="center" wrapText="1"/>
      <protection locked="0"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2" xfId="155" applyFont="1" applyBorder="1" applyAlignment="1" applyProtection="1">
      <alignment horizontal="center" vertical="center" wrapText="1"/>
      <protection/>
    </xf>
    <xf numFmtId="0" fontId="5" fillId="0" borderId="39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8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43" fillId="0" borderId="0" xfId="157" applyFont="1" applyFill="1" applyBorder="1" applyAlignment="1" applyProtection="1">
      <alignment horizontal="center" vertical="center"/>
      <protection locked="0"/>
    </xf>
    <xf numFmtId="0" fontId="60" fillId="0" borderId="0" xfId="15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 vertical="center" wrapText="1"/>
    </xf>
    <xf numFmtId="3" fontId="5" fillId="0" borderId="0" xfId="156" applyNumberFormat="1" applyFont="1" applyFill="1" applyAlignment="1" applyProtection="1">
      <alignment horizontal="center" vertical="center" wrapText="1"/>
      <protection/>
    </xf>
    <xf numFmtId="3" fontId="5" fillId="0" borderId="0" xfId="156" applyNumberFormat="1" applyFont="1" applyFill="1" applyBorder="1" applyAlignment="1" applyProtection="1">
      <alignment horizontal="center" vertical="center" wrapText="1"/>
      <protection/>
    </xf>
    <xf numFmtId="3" fontId="5" fillId="0" borderId="42" xfId="156" applyNumberFormat="1" applyFont="1" applyFill="1" applyBorder="1" applyAlignment="1" applyProtection="1">
      <alignment horizontal="center" vertical="center" wrapText="1"/>
      <protection/>
    </xf>
    <xf numFmtId="3" fontId="5" fillId="0" borderId="5" xfId="156" applyNumberFormat="1" applyFont="1" applyFill="1" applyBorder="1" applyAlignment="1" applyProtection="1">
      <alignment horizontal="center" vertical="center" wrapText="1"/>
      <protection/>
    </xf>
    <xf numFmtId="3" fontId="5" fillId="0" borderId="39" xfId="156" applyNumberFormat="1" applyFont="1" applyFill="1" applyBorder="1" applyAlignment="1" applyProtection="1">
      <alignment horizontal="center" vertical="center" wrapText="1"/>
      <protection/>
    </xf>
    <xf numFmtId="3" fontId="5" fillId="0" borderId="40" xfId="156" applyNumberFormat="1" applyFont="1" applyFill="1" applyBorder="1" applyAlignment="1" applyProtection="1">
      <alignment horizontal="center" vertical="center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externalLink" Target="externalLinks/externalLink29.xml" /><Relationship Id="rId51" Type="http://schemas.openxmlformats.org/officeDocument/2006/relationships/externalLink" Target="externalLinks/externalLink30.xml" /><Relationship Id="rId52" Type="http://schemas.openxmlformats.org/officeDocument/2006/relationships/externalLink" Target="externalLinks/externalLink31.xml" /><Relationship Id="rId53" Type="http://schemas.openxmlformats.org/officeDocument/2006/relationships/externalLink" Target="externalLinks/externalLink32.xml" /><Relationship Id="rId54" Type="http://schemas.openxmlformats.org/officeDocument/2006/relationships/externalLink" Target="externalLinks/externalLink33.xml" /><Relationship Id="rId55" Type="http://schemas.openxmlformats.org/officeDocument/2006/relationships/externalLink" Target="externalLinks/externalLink34.xml" /><Relationship Id="rId56" Type="http://schemas.openxmlformats.org/officeDocument/2006/relationships/externalLink" Target="externalLinks/externalLink35.xml" /><Relationship Id="rId57" Type="http://schemas.openxmlformats.org/officeDocument/2006/relationships/externalLink" Target="externalLinks/externalLink36.xml" /><Relationship Id="rId58" Type="http://schemas.openxmlformats.org/officeDocument/2006/relationships/externalLink" Target="externalLinks/externalLink37.xml" /><Relationship Id="rId59" Type="http://schemas.openxmlformats.org/officeDocument/2006/relationships/externalLink" Target="externalLinks/externalLink38.xml" /><Relationship Id="rId60" Type="http://schemas.openxmlformats.org/officeDocument/2006/relationships/externalLink" Target="externalLinks/externalLink39.xml" /><Relationship Id="rId61" Type="http://schemas.openxmlformats.org/officeDocument/2006/relationships/externalLink" Target="externalLinks/externalLink40.xml" /><Relationship Id="rId62" Type="http://schemas.openxmlformats.org/officeDocument/2006/relationships/externalLink" Target="externalLinks/externalLink41.xml" /><Relationship Id="rId63" Type="http://schemas.openxmlformats.org/officeDocument/2006/relationships/externalLink" Target="externalLinks/externalLink42.xml" /><Relationship Id="rId64" Type="http://schemas.openxmlformats.org/officeDocument/2006/relationships/externalLink" Target="externalLinks/externalLink43.xml" /><Relationship Id="rId65" Type="http://schemas.openxmlformats.org/officeDocument/2006/relationships/externalLink" Target="externalLinks/externalLink44.xml" /><Relationship Id="rId66" Type="http://schemas.openxmlformats.org/officeDocument/2006/relationships/externalLink" Target="externalLinks/externalLink45.xml" /><Relationship Id="rId67" Type="http://schemas.openxmlformats.org/officeDocument/2006/relationships/externalLink" Target="externalLinks/externalLink46.xml" /><Relationship Id="rId68" Type="http://schemas.openxmlformats.org/officeDocument/2006/relationships/externalLink" Target="externalLinks/externalLink47.xml" /><Relationship Id="rId69" Type="http://schemas.openxmlformats.org/officeDocument/2006/relationships/externalLink" Target="externalLinks/externalLink48.xml" /><Relationship Id="rId70" Type="http://schemas.openxmlformats.org/officeDocument/2006/relationships/externalLink" Target="externalLinks/externalLink49.xml" /><Relationship Id="rId71" Type="http://schemas.openxmlformats.org/officeDocument/2006/relationships/externalLink" Target="externalLinks/externalLink50.xml" /><Relationship Id="rId72" Type="http://schemas.openxmlformats.org/officeDocument/2006/relationships/externalLink" Target="externalLinks/externalLink51.xml" /><Relationship Id="rId73" Type="http://schemas.openxmlformats.org/officeDocument/2006/relationships/externalLink" Target="externalLinks/externalLink52.xml" /><Relationship Id="rId74" Type="http://schemas.openxmlformats.org/officeDocument/2006/relationships/externalLink" Target="externalLinks/externalLink53.xml" /><Relationship Id="rId75" Type="http://schemas.openxmlformats.org/officeDocument/2006/relationships/externalLink" Target="externalLinks/externalLink54.xml" /><Relationship Id="rId76" Type="http://schemas.openxmlformats.org/officeDocument/2006/relationships/externalLink" Target="externalLinks/externalLink55.xml" /><Relationship Id="rId77" Type="http://schemas.openxmlformats.org/officeDocument/2006/relationships/externalLink" Target="externalLinks/externalLink56.xml" /><Relationship Id="rId78" Type="http://schemas.openxmlformats.org/officeDocument/2006/relationships/externalLink" Target="externalLinks/externalLink57.xml" /><Relationship Id="rId79" Type="http://schemas.openxmlformats.org/officeDocument/2006/relationships/externalLink" Target="externalLinks/externalLink58.xml" /><Relationship Id="rId80" Type="http://schemas.openxmlformats.org/officeDocument/2006/relationships/externalLink" Target="externalLinks/externalLink59.xml" /><Relationship Id="rId81" Type="http://schemas.openxmlformats.org/officeDocument/2006/relationships/externalLink" Target="externalLinks/externalLink60.xml" /><Relationship Id="rId8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30.06.2017  г.</a:t>
            </a:r>
          </a:p>
        </c:rich>
      </c:tx>
      <c:layout>
        <c:manualLayout>
          <c:xMode val="factor"/>
          <c:yMode val="factor"/>
          <c:x val="-0.020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75"/>
          <c:y val="0.49475"/>
          <c:w val="0.4745"/>
          <c:h val="0.3605"/>
        </c:manualLayout>
      </c:layout>
      <c:pie3DChart>
        <c:varyColors val="1"/>
        <c:ser>
          <c:idx val="0"/>
          <c:order val="0"/>
          <c:tx>
            <c:strRef>
              <c:f>'Premiums '!$F$44:$F$53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'!$F$44:$F$53</c:f>
              <c:strCache/>
            </c:strRef>
          </c:cat>
          <c:val>
            <c:numRef>
              <c:f>'Premiums '!$E$44:$E$53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30.06.2017 г.</a:t>
            </a:r>
          </a:p>
        </c:rich>
      </c:tx>
      <c:layout>
        <c:manualLayout>
          <c:xMode val="factor"/>
          <c:yMode val="factor"/>
          <c:x val="-0.0165"/>
          <c:y val="-0.020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25"/>
          <c:y val="0.49575"/>
          <c:w val="0.37"/>
          <c:h val="0.356"/>
        </c:manualLayout>
      </c:layout>
      <c:pie3DChart>
        <c:varyColors val="1"/>
        <c:ser>
          <c:idx val="0"/>
          <c:order val="0"/>
          <c:tx>
            <c:strRef>
              <c:f>Payments!$B$81:$B$90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Payments!$B$81:$B$90</c:f>
              <c:strCache/>
            </c:strRef>
          </c:cat>
          <c:val>
            <c:numRef>
              <c:f>Payments!$A$81:$A$90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30.06.2017 г.</a:t>
            </a:r>
          </a:p>
        </c:rich>
      </c:tx>
      <c:layout>
        <c:manualLayout>
          <c:xMode val="factor"/>
          <c:yMode val="factor"/>
          <c:x val="-0.039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74"/>
          <c:w val="0.41925"/>
          <c:h val="0.37925"/>
        </c:manualLayout>
      </c:layout>
      <c:pie3DChart>
        <c:varyColors val="1"/>
        <c:ser>
          <c:idx val="0"/>
          <c:order val="0"/>
          <c:tx>
            <c:strRef>
              <c:f>'Prem-Pay-Total'!$B$83:$B$92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'Prem-Pay-Total'!$B$83:$B$92</c:f>
              <c:strCache/>
            </c:strRef>
          </c:cat>
          <c:val>
            <c:numRef>
              <c:f>'Prem-Pay-Total'!$A$83:$A$92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30.06.2017 г.</a:t>
            </a:r>
          </a:p>
        </c:rich>
      </c:tx>
      <c:layout>
        <c:manualLayout>
          <c:xMode val="factor"/>
          <c:yMode val="factor"/>
          <c:x val="-0.03775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175"/>
          <c:y val="0.618"/>
          <c:w val="0.41975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'Prem-Pay-Total'!$E$83:$E$92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'Prem-Pay-Total'!$E$83:$E$92</c:f>
              <c:strCache/>
            </c:strRef>
          </c:cat>
          <c:val>
            <c:numRef>
              <c:f>'Prem-Pay-Total'!$D$83:$D$92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2200275</xdr:colOff>
      <xdr:row>39</xdr:row>
      <xdr:rowOff>28575</xdr:rowOff>
    </xdr:from>
    <xdr:to>
      <xdr:col>12</xdr:col>
      <xdr:colOff>485775</xdr:colOff>
      <xdr:row>72</xdr:row>
      <xdr:rowOff>76200</xdr:rowOff>
    </xdr:to>
    <xdr:graphicFrame>
      <xdr:nvGraphicFramePr>
        <xdr:cNvPr id="1" name="Chart 11"/>
        <xdr:cNvGraphicFramePr/>
      </xdr:nvGraphicFramePr>
      <xdr:xfrm>
        <a:off x="2714625" y="10782300"/>
        <a:ext cx="97917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37</xdr:row>
      <xdr:rowOff>133350</xdr:rowOff>
    </xdr:from>
    <xdr:to>
      <xdr:col>9</xdr:col>
      <xdr:colOff>771525</xdr:colOff>
      <xdr:row>66</xdr:row>
      <xdr:rowOff>95250</xdr:rowOff>
    </xdr:to>
    <xdr:graphicFrame>
      <xdr:nvGraphicFramePr>
        <xdr:cNvPr id="1" name="Chart 3"/>
        <xdr:cNvGraphicFramePr/>
      </xdr:nvGraphicFramePr>
      <xdr:xfrm>
        <a:off x="752475" y="10668000"/>
        <a:ext cx="93440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40</xdr:row>
      <xdr:rowOff>9525</xdr:rowOff>
    </xdr:from>
    <xdr:to>
      <xdr:col>4</xdr:col>
      <xdr:colOff>209550</xdr:colOff>
      <xdr:row>61</xdr:row>
      <xdr:rowOff>180975</xdr:rowOff>
    </xdr:to>
    <xdr:graphicFrame>
      <xdr:nvGraphicFramePr>
        <xdr:cNvPr id="1" name="Chart 1"/>
        <xdr:cNvGraphicFramePr/>
      </xdr:nvGraphicFramePr>
      <xdr:xfrm>
        <a:off x="85725" y="12163425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40</xdr:row>
      <xdr:rowOff>9525</xdr:rowOff>
    </xdr:from>
    <xdr:to>
      <xdr:col>10</xdr:col>
      <xdr:colOff>371475</xdr:colOff>
      <xdr:row>61</xdr:row>
      <xdr:rowOff>133350</xdr:rowOff>
    </xdr:to>
    <xdr:graphicFrame>
      <xdr:nvGraphicFramePr>
        <xdr:cNvPr id="2" name="Chart 2"/>
        <xdr:cNvGraphicFramePr/>
      </xdr:nvGraphicFramePr>
      <xdr:xfrm>
        <a:off x="7181850" y="12163425"/>
        <a:ext cx="69151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1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2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CNFS01\redirection$\disk_D\Statistika\Q1_2017\spravka_NL_Q_1_2017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0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1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08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0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1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0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1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2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1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38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2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29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2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28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2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2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18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3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3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3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2\2017_2_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zastr-otcheti\Spravki-Nonlife%202017\1\2017_1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237941.46674346717</v>
          </cell>
          <cell r="C7">
            <v>63186.97236196525</v>
          </cell>
          <cell r="D7">
            <v>224932.60658241517</v>
          </cell>
          <cell r="E7">
            <v>-50178.11220091325</v>
          </cell>
        </row>
        <row r="8">
          <cell r="B8">
            <v>-6.241253162749212</v>
          </cell>
          <cell r="C8">
            <v>0</v>
          </cell>
          <cell r="D8">
            <v>881.9444444444445</v>
          </cell>
          <cell r="E8">
            <v>-888.1856976071937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19216684.563779194</v>
          </cell>
          <cell r="C10">
            <v>7284900.239022201</v>
          </cell>
          <cell r="D10">
            <v>11622100.077650804</v>
          </cell>
          <cell r="E10">
            <v>0</v>
          </cell>
        </row>
        <row r="11">
          <cell r="B11">
            <v>89635.27576483293</v>
          </cell>
          <cell r="C11">
            <v>7231.680328758197</v>
          </cell>
          <cell r="D11">
            <v>80802.23787225827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40819.2259061111</v>
          </cell>
          <cell r="C13">
            <v>1431.62</v>
          </cell>
          <cell r="D13">
            <v>37800.27906976744</v>
          </cell>
          <cell r="E13">
            <v>0</v>
          </cell>
        </row>
        <row r="14">
          <cell r="B14">
            <v>2670837.1479409</v>
          </cell>
          <cell r="C14">
            <v>30510.970592618334</v>
          </cell>
          <cell r="D14">
            <v>2710533.5137000764</v>
          </cell>
          <cell r="E14">
            <v>-70207.33635179466</v>
          </cell>
        </row>
        <row r="15">
          <cell r="B15">
            <v>13458421.046793412</v>
          </cell>
          <cell r="C15">
            <v>530323.2004151056</v>
          </cell>
          <cell r="D15">
            <v>13054641.908345181</v>
          </cell>
          <cell r="E15">
            <v>-126544.0619668737</v>
          </cell>
        </row>
        <row r="16">
          <cell r="B16">
            <v>12548820.07974514</v>
          </cell>
          <cell r="C16">
            <v>215078.15823699348</v>
          </cell>
          <cell r="D16">
            <v>12358665.771327436</v>
          </cell>
          <cell r="E16">
            <v>-24923.84981928952</v>
          </cell>
        </row>
        <row r="17">
          <cell r="B17">
            <v>595927.0790571492</v>
          </cell>
          <cell r="C17">
            <v>292623.99042298814</v>
          </cell>
          <cell r="D17">
            <v>377141.22960081976</v>
          </cell>
          <cell r="E17">
            <v>-73838.14096665866</v>
          </cell>
        </row>
        <row r="18">
          <cell r="B18">
            <v>297320.38791372784</v>
          </cell>
          <cell r="C18">
            <v>13721.051755123885</v>
          </cell>
          <cell r="D18">
            <v>310256.610796024</v>
          </cell>
          <cell r="E18">
            <v>-26657.27463742002</v>
          </cell>
        </row>
        <row r="19">
          <cell r="B19">
            <v>16353.500077394703</v>
          </cell>
          <cell r="C19">
            <v>8900</v>
          </cell>
          <cell r="D19">
            <v>8578.296620902474</v>
          </cell>
          <cell r="E19">
            <v>-1124.7965435077713</v>
          </cell>
        </row>
        <row r="20">
          <cell r="B20">
            <v>218040.10777566012</v>
          </cell>
          <cell r="C20">
            <v>62611.11</v>
          </cell>
          <cell r="D20">
            <v>130768.45843030822</v>
          </cell>
          <cell r="E20">
            <v>0</v>
          </cell>
        </row>
        <row r="21">
          <cell r="B21">
            <v>200363.33262954568</v>
          </cell>
          <cell r="C21">
            <v>42869.21</v>
          </cell>
          <cell r="D21">
            <v>125245.03118269984</v>
          </cell>
          <cell r="E21">
            <v>0</v>
          </cell>
        </row>
        <row r="22">
          <cell r="B22">
            <v>17676.775146114443</v>
          </cell>
          <cell r="C22">
            <v>19741.9</v>
          </cell>
          <cell r="D22">
            <v>5523.427247608381</v>
          </cell>
          <cell r="E22">
            <v>-7588.552101493939</v>
          </cell>
        </row>
        <row r="23">
          <cell r="B23">
            <v>46320418.2989046</v>
          </cell>
          <cell r="C23">
            <v>6766154.914182404</v>
          </cell>
          <cell r="D23">
            <v>40310090.951487325</v>
          </cell>
          <cell r="E23">
            <v>-755827.5667651296</v>
          </cell>
        </row>
        <row r="24">
          <cell r="B24">
            <v>45772432.96492782</v>
          </cell>
          <cell r="C24">
            <v>6753990.501577245</v>
          </cell>
          <cell r="D24">
            <v>39889728.17454855</v>
          </cell>
          <cell r="E24">
            <v>-871285.7111979723</v>
          </cell>
        </row>
        <row r="25">
          <cell r="B25">
            <v>547985.3339767751</v>
          </cell>
          <cell r="C25">
            <v>12164.412605158781</v>
          </cell>
          <cell r="D25">
            <v>420362.7769387755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4439144.538990225</v>
          </cell>
          <cell r="C30">
            <v>22110.51137889556</v>
          </cell>
          <cell r="D30">
            <v>5156035.167023115</v>
          </cell>
          <cell r="E30">
            <v>-739001.1394117856</v>
          </cell>
        </row>
        <row r="31">
          <cell r="B31">
            <v>1219637.4700417304</v>
          </cell>
          <cell r="C31">
            <v>40789.15</v>
          </cell>
          <cell r="D31">
            <v>1227751.1754993014</v>
          </cell>
          <cell r="E31">
            <v>-48902.85545757087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10868.824649032906</v>
          </cell>
          <cell r="C33">
            <v>-7827.2812233731665</v>
          </cell>
          <cell r="D33">
            <v>2897.6821909001296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412650.49990031816</v>
          </cell>
          <cell r="C35">
            <v>87314.35753275681</v>
          </cell>
          <cell r="D35">
            <v>357522.65335151326</v>
          </cell>
          <cell r="E35">
            <v>-32186.510983951914</v>
          </cell>
        </row>
        <row r="36">
          <cell r="B36">
            <v>88335098.46718949</v>
          </cell>
          <cell r="C36">
            <v>14888737.44459133</v>
          </cell>
          <cell r="D36">
            <v>74915876.71120296</v>
          </cell>
          <cell r="E36">
            <v>-1469515.688604802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5"/>
      <sheetName val="ТО.4"/>
      <sheetName val="ТО.6"/>
      <sheetName val="ТО.6.1"/>
      <sheetName val="ТО.6.2"/>
      <sheetName val="ТО.6.3"/>
      <sheetName val="ТО.7"/>
      <sheetName val="ПР.1 - ЕМ"/>
      <sheetName val="ПР.1 - ЕР"/>
      <sheetName val="ПР.1 - QBE"/>
      <sheetName val="ПР.1 - HDI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Sheet1"/>
    </sheetNames>
    <sheetDataSet>
      <sheetData sheetId="3">
        <row r="7">
          <cell r="B7">
            <v>444082.4482119155</v>
          </cell>
          <cell r="C7">
            <v>26113.61</v>
          </cell>
          <cell r="D7">
            <v>434963.1159959559</v>
          </cell>
          <cell r="E7">
            <v>-16994.277784040372</v>
          </cell>
        </row>
        <row r="8">
          <cell r="B8">
            <v>0</v>
          </cell>
          <cell r="C8">
            <v>0</v>
          </cell>
          <cell r="D8">
            <v>8020.855420035001</v>
          </cell>
          <cell r="E8">
            <v>-8020.855420035001</v>
          </cell>
        </row>
        <row r="9">
          <cell r="B9">
            <v>91808.71505868004</v>
          </cell>
          <cell r="C9">
            <v>50343.91</v>
          </cell>
          <cell r="D9">
            <v>29247.05330565018</v>
          </cell>
          <cell r="E9">
            <v>0</v>
          </cell>
        </row>
        <row r="10">
          <cell r="B10">
            <v>4180737.1969759525</v>
          </cell>
          <cell r="C10">
            <v>3019086.04</v>
          </cell>
          <cell r="D10">
            <v>2471060.72798577</v>
          </cell>
          <cell r="E10">
            <v>-1309409.5710098175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70681.74226135259</v>
          </cell>
          <cell r="C12">
            <v>0</v>
          </cell>
          <cell r="D12">
            <v>70681.74546</v>
          </cell>
          <cell r="E12">
            <v>-0.0031986474205041304</v>
          </cell>
        </row>
        <row r="13">
          <cell r="B13">
            <v>264325.14057775</v>
          </cell>
          <cell r="C13">
            <v>49500</v>
          </cell>
          <cell r="D13">
            <v>407.306344</v>
          </cell>
          <cell r="E13">
            <v>0</v>
          </cell>
        </row>
        <row r="14">
          <cell r="B14">
            <v>65293.054236675875</v>
          </cell>
          <cell r="C14">
            <v>6860.9</v>
          </cell>
          <cell r="D14">
            <v>47901.068325409</v>
          </cell>
          <cell r="E14">
            <v>0</v>
          </cell>
        </row>
        <row r="15">
          <cell r="B15">
            <v>3564311.04023497</v>
          </cell>
          <cell r="C15">
            <v>485422.33</v>
          </cell>
          <cell r="D15">
            <v>2337748.133149757</v>
          </cell>
          <cell r="E15">
            <v>0</v>
          </cell>
        </row>
        <row r="16">
          <cell r="B16">
            <v>3564311.04023497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322792.83</v>
          </cell>
          <cell r="D17">
            <v>2337717.593149757</v>
          </cell>
          <cell r="E17">
            <v>-2660510.423149757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162629.5</v>
          </cell>
          <cell r="D19">
            <v>30.54</v>
          </cell>
          <cell r="E19">
            <v>-162660.04</v>
          </cell>
        </row>
        <row r="20">
          <cell r="B20">
            <v>203660.95228399656</v>
          </cell>
          <cell r="C20">
            <v>15576.67</v>
          </cell>
          <cell r="D20">
            <v>274060.5300197052</v>
          </cell>
          <cell r="E20">
            <v>-85976.24773570863</v>
          </cell>
        </row>
        <row r="21">
          <cell r="B21">
            <v>203660.95228399656</v>
          </cell>
          <cell r="C21">
            <v>13560.67</v>
          </cell>
          <cell r="D21">
            <v>274060.5300197052</v>
          </cell>
          <cell r="E21">
            <v>-83960.24773570863</v>
          </cell>
        </row>
        <row r="22">
          <cell r="B22">
            <v>0</v>
          </cell>
          <cell r="C22">
            <v>2016</v>
          </cell>
          <cell r="D22">
            <v>0</v>
          </cell>
          <cell r="E22">
            <v>-2016</v>
          </cell>
        </row>
        <row r="23">
          <cell r="B23">
            <v>56019059.71967806</v>
          </cell>
          <cell r="C23">
            <v>7883085.96</v>
          </cell>
          <cell r="D23">
            <v>43340107.06932657</v>
          </cell>
          <cell r="E23">
            <v>0</v>
          </cell>
        </row>
        <row r="24">
          <cell r="B24">
            <v>56019059.71967806</v>
          </cell>
          <cell r="C24">
            <v>7883085.96</v>
          </cell>
          <cell r="D24">
            <v>43338610.20590433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1496.86342224688</v>
          </cell>
          <cell r="E26">
            <v>-1496.86342224688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1854128.773904572</v>
          </cell>
          <cell r="C30">
            <v>975626.94</v>
          </cell>
          <cell r="D30">
            <v>959830.1393793833</v>
          </cell>
          <cell r="E30">
            <v>-81328.30547481123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1940490.540125</v>
          </cell>
          <cell r="C32">
            <v>0</v>
          </cell>
          <cell r="D32">
            <v>1940490.5274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231167.83069464072</v>
          </cell>
          <cell r="C35">
            <v>107687.74</v>
          </cell>
          <cell r="D35">
            <v>143645.36818339193</v>
          </cell>
          <cell r="E35">
            <v>-20165.277488751206</v>
          </cell>
        </row>
        <row r="36">
          <cell r="B36">
            <v>68929747.15424357</v>
          </cell>
          <cell r="C36">
            <v>12619304.099999998</v>
          </cell>
          <cell r="D36">
            <v>52050142.784875594</v>
          </cell>
          <cell r="E3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116308.75179999997</v>
          </cell>
          <cell r="C7">
            <v>6630</v>
          </cell>
          <cell r="D7">
            <v>108477.18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214504.58275000003</v>
          </cell>
          <cell r="C10">
            <v>40117.81</v>
          </cell>
          <cell r="D10">
            <v>153691.635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2203516.0002474594</v>
          </cell>
          <cell r="C15">
            <v>171855.77</v>
          </cell>
          <cell r="D15">
            <v>1984628.7927915002</v>
          </cell>
          <cell r="E15">
            <v>0</v>
          </cell>
        </row>
        <row r="16">
          <cell r="B16">
            <v>2203516.0002474594</v>
          </cell>
          <cell r="C16">
            <v>171855.77</v>
          </cell>
          <cell r="D16">
            <v>1984628.7927915002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16160</v>
          </cell>
          <cell r="C20">
            <v>9338</v>
          </cell>
          <cell r="D20">
            <v>6000</v>
          </cell>
          <cell r="E20">
            <v>0</v>
          </cell>
        </row>
        <row r="21">
          <cell r="B21">
            <v>16160</v>
          </cell>
          <cell r="C21">
            <v>9338</v>
          </cell>
          <cell r="D21">
            <v>6000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477126.62599999993</v>
          </cell>
          <cell r="C23">
            <v>27216.75</v>
          </cell>
          <cell r="D23">
            <v>403329.49</v>
          </cell>
          <cell r="E23">
            <v>0</v>
          </cell>
        </row>
        <row r="24">
          <cell r="B24">
            <v>477126.62599999993</v>
          </cell>
          <cell r="C24">
            <v>27216.75</v>
          </cell>
          <cell r="D24">
            <v>403329.49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35659.5246</v>
          </cell>
          <cell r="C30">
            <v>0</v>
          </cell>
          <cell r="D30">
            <v>35306.46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10122.7048</v>
          </cell>
          <cell r="C33">
            <v>13228.74</v>
          </cell>
          <cell r="D33">
            <v>0</v>
          </cell>
          <cell r="E33">
            <v>-3106.0352000000003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3073398.19019746</v>
          </cell>
          <cell r="C36">
            <v>268387.06999999995</v>
          </cell>
          <cell r="D36">
            <v>2691433.5577915004</v>
          </cell>
          <cell r="E3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8"/>
      <sheetName val="ТО.12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.6.3"/>
      <sheetName val="ТО.7"/>
      <sheetName val="ПР.1"/>
      <sheetName val="ПР.2"/>
      <sheetName val="ЕИП-ОЗ"/>
      <sheetName val="ЕИП-ГО"/>
      <sheetName val="ТО.9.Б"/>
      <sheetName val="ТО.10.Б"/>
      <sheetName val="ТО.11.Б"/>
      <sheetName val="ТО.13.Б"/>
      <sheetName val="ТО.14.Б"/>
    </sheetNames>
    <sheetDataSet>
      <sheetData sheetId="3">
        <row r="7">
          <cell r="B7">
            <v>56445</v>
          </cell>
          <cell r="C7">
            <v>39384</v>
          </cell>
          <cell r="D7">
            <v>17061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11039484</v>
          </cell>
          <cell r="C10">
            <v>3668931</v>
          </cell>
          <cell r="D10">
            <v>7369175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5350</v>
          </cell>
          <cell r="C13">
            <v>0</v>
          </cell>
          <cell r="D13">
            <v>2350</v>
          </cell>
          <cell r="E13">
            <v>0</v>
          </cell>
        </row>
        <row r="14">
          <cell r="B14">
            <v>156588</v>
          </cell>
          <cell r="C14">
            <v>0</v>
          </cell>
          <cell r="D14">
            <v>156588</v>
          </cell>
          <cell r="E14">
            <v>0</v>
          </cell>
        </row>
        <row r="15">
          <cell r="B15">
            <v>662271</v>
          </cell>
          <cell r="C15">
            <v>203616</v>
          </cell>
          <cell r="D15">
            <v>404826</v>
          </cell>
          <cell r="E15">
            <v>0</v>
          </cell>
        </row>
        <row r="16">
          <cell r="B16">
            <v>227357</v>
          </cell>
          <cell r="C16">
            <v>49566</v>
          </cell>
          <cell r="D16">
            <v>177791</v>
          </cell>
          <cell r="E16">
            <v>0</v>
          </cell>
        </row>
        <row r="17">
          <cell r="B17">
            <v>105397</v>
          </cell>
          <cell r="C17">
            <v>4879</v>
          </cell>
          <cell r="D17">
            <v>75484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329517</v>
          </cell>
          <cell r="C19">
            <v>149171</v>
          </cell>
          <cell r="D19">
            <v>151551</v>
          </cell>
          <cell r="E19">
            <v>0</v>
          </cell>
        </row>
        <row r="20">
          <cell r="B20">
            <v>656683</v>
          </cell>
          <cell r="C20">
            <v>34257</v>
          </cell>
          <cell r="D20">
            <v>579839</v>
          </cell>
          <cell r="E20">
            <v>0</v>
          </cell>
        </row>
        <row r="21">
          <cell r="B21">
            <v>653543</v>
          </cell>
          <cell r="C21">
            <v>31217</v>
          </cell>
          <cell r="D21">
            <v>579839</v>
          </cell>
          <cell r="E21">
            <v>0</v>
          </cell>
        </row>
        <row r="22">
          <cell r="B22">
            <v>3140</v>
          </cell>
          <cell r="C22">
            <v>3040</v>
          </cell>
          <cell r="D22">
            <v>0</v>
          </cell>
          <cell r="E22">
            <v>0</v>
          </cell>
        </row>
        <row r="23">
          <cell r="B23">
            <v>39103970</v>
          </cell>
          <cell r="C23">
            <v>20804827</v>
          </cell>
          <cell r="D23">
            <v>18277645</v>
          </cell>
          <cell r="E23">
            <v>0</v>
          </cell>
        </row>
        <row r="24">
          <cell r="B24">
            <v>39103970</v>
          </cell>
          <cell r="C24">
            <v>20804827</v>
          </cell>
          <cell r="D24">
            <v>18277645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733787</v>
          </cell>
          <cell r="C30">
            <v>25110</v>
          </cell>
          <cell r="D30">
            <v>661669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315576</v>
          </cell>
          <cell r="C35">
            <v>63505</v>
          </cell>
          <cell r="D35">
            <v>248986</v>
          </cell>
          <cell r="E35">
            <v>0</v>
          </cell>
        </row>
        <row r="36">
          <cell r="B36">
            <v>52730154</v>
          </cell>
          <cell r="C36">
            <v>24839630</v>
          </cell>
          <cell r="D36">
            <v>27718139</v>
          </cell>
          <cell r="E3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261977</v>
          </cell>
          <cell r="C7">
            <v>0</v>
          </cell>
          <cell r="D7">
            <v>83362.95</v>
          </cell>
          <cell r="E7">
            <v>0</v>
          </cell>
        </row>
        <row r="8">
          <cell r="B8">
            <v>2140</v>
          </cell>
          <cell r="C8">
            <v>0</v>
          </cell>
          <cell r="D8">
            <v>2140.02</v>
          </cell>
          <cell r="E8">
            <v>-0.01999999999998181</v>
          </cell>
        </row>
        <row r="9">
          <cell r="B9">
            <v>3583</v>
          </cell>
          <cell r="C9">
            <v>0</v>
          </cell>
          <cell r="D9">
            <v>618.67</v>
          </cell>
          <cell r="E9">
            <v>0</v>
          </cell>
        </row>
        <row r="10">
          <cell r="B10">
            <v>2269850</v>
          </cell>
          <cell r="C10">
            <v>-236.25</v>
          </cell>
          <cell r="D10">
            <v>1028353.192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B14">
            <v>1599</v>
          </cell>
          <cell r="C14">
            <v>0</v>
          </cell>
          <cell r="D14">
            <v>1599</v>
          </cell>
          <cell r="E14">
            <v>0</v>
          </cell>
        </row>
        <row r="15">
          <cell r="B15">
            <v>1221061</v>
          </cell>
          <cell r="C15">
            <v>-955.29</v>
          </cell>
          <cell r="D15">
            <v>539544.0199999998</v>
          </cell>
          <cell r="E15">
            <v>0</v>
          </cell>
        </row>
        <row r="16">
          <cell r="B16">
            <v>1221061</v>
          </cell>
          <cell r="C16">
            <v>-955.29</v>
          </cell>
          <cell r="D16">
            <v>449363.46999999986</v>
          </cell>
          <cell r="E16">
            <v>0</v>
          </cell>
        </row>
        <row r="17">
          <cell r="C17">
            <v>0</v>
          </cell>
          <cell r="D17">
            <v>20328.99</v>
          </cell>
          <cell r="E17">
            <v>-20328.99</v>
          </cell>
        </row>
        <row r="18">
          <cell r="C18">
            <v>0</v>
          </cell>
          <cell r="D18">
            <v>63235.56</v>
          </cell>
          <cell r="E18">
            <v>-63235.56</v>
          </cell>
        </row>
        <row r="19">
          <cell r="C19">
            <v>0</v>
          </cell>
          <cell r="D19">
            <v>6616</v>
          </cell>
          <cell r="E19">
            <v>-6616</v>
          </cell>
        </row>
        <row r="20">
          <cell r="B20">
            <v>136921</v>
          </cell>
          <cell r="C20">
            <v>-192.14</v>
          </cell>
          <cell r="D20">
            <v>43356.4923</v>
          </cell>
          <cell r="E20">
            <v>0</v>
          </cell>
        </row>
        <row r="21">
          <cell r="B21">
            <v>136921</v>
          </cell>
          <cell r="C21">
            <v>-192.14</v>
          </cell>
          <cell r="D21">
            <v>12585.5323</v>
          </cell>
          <cell r="E21">
            <v>0</v>
          </cell>
        </row>
        <row r="22">
          <cell r="C22">
            <v>0</v>
          </cell>
          <cell r="D22">
            <v>30770.96</v>
          </cell>
          <cell r="E22">
            <v>-30770.96</v>
          </cell>
        </row>
        <row r="23">
          <cell r="B23">
            <v>32789032.41</v>
          </cell>
          <cell r="C23">
            <v>-15041.4</v>
          </cell>
          <cell r="D23">
            <v>22129200.594530012</v>
          </cell>
          <cell r="E23">
            <v>0</v>
          </cell>
        </row>
        <row r="24">
          <cell r="B24">
            <v>32627949.41</v>
          </cell>
          <cell r="C24">
            <v>-13429.8</v>
          </cell>
          <cell r="D24">
            <v>21991165.304530013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B26">
            <v>161083</v>
          </cell>
          <cell r="C26">
            <v>0</v>
          </cell>
          <cell r="D26">
            <v>138035.28999999998</v>
          </cell>
          <cell r="E26">
            <v>0</v>
          </cell>
        </row>
        <row r="27">
          <cell r="C27">
            <v>-1611.6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269381</v>
          </cell>
          <cell r="C30">
            <v>0</v>
          </cell>
          <cell r="D30">
            <v>221487.35720000003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147402</v>
          </cell>
          <cell r="C33">
            <v>0</v>
          </cell>
          <cell r="D33">
            <v>11745.16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40456</v>
          </cell>
          <cell r="C35">
            <v>0</v>
          </cell>
          <cell r="D35">
            <v>8237.310000000001</v>
          </cell>
          <cell r="E35">
            <v>0</v>
          </cell>
        </row>
        <row r="36">
          <cell r="B36">
            <v>37141262.41</v>
          </cell>
          <cell r="C36">
            <v>-16425.079999999998</v>
          </cell>
          <cell r="D36">
            <v>24067504.74603001</v>
          </cell>
          <cell r="E36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907924.9600000001</v>
          </cell>
          <cell r="C7">
            <v>153319.41</v>
          </cell>
          <cell r="D7">
            <v>661550.5</v>
          </cell>
          <cell r="E7">
            <v>0</v>
          </cell>
        </row>
        <row r="8">
          <cell r="B8">
            <v>121523.5</v>
          </cell>
          <cell r="C8">
            <v>-5000</v>
          </cell>
          <cell r="D8">
            <v>126523.5</v>
          </cell>
          <cell r="E8">
            <v>0</v>
          </cell>
        </row>
        <row r="9">
          <cell r="B9">
            <v>371699.2300000001</v>
          </cell>
          <cell r="C9">
            <v>238988.12</v>
          </cell>
          <cell r="D9">
            <v>9039.78</v>
          </cell>
          <cell r="E9">
            <v>0</v>
          </cell>
        </row>
        <row r="10">
          <cell r="B10">
            <v>12320332.130000003</v>
          </cell>
          <cell r="C10">
            <v>4197390.89</v>
          </cell>
          <cell r="D10">
            <v>7642029.359999999</v>
          </cell>
          <cell r="E10">
            <v>0</v>
          </cell>
        </row>
        <row r="11">
          <cell r="B11">
            <v>850220.3300000001</v>
          </cell>
          <cell r="C11">
            <v>0</v>
          </cell>
          <cell r="D11">
            <v>850220.3300000001</v>
          </cell>
          <cell r="E11">
            <v>0</v>
          </cell>
        </row>
        <row r="12">
          <cell r="B12">
            <v>2272926.25</v>
          </cell>
          <cell r="C12">
            <v>0</v>
          </cell>
          <cell r="D12">
            <v>2272926.25</v>
          </cell>
          <cell r="E12">
            <v>0</v>
          </cell>
        </row>
        <row r="13">
          <cell r="B13">
            <v>10000</v>
          </cell>
          <cell r="C13">
            <v>0</v>
          </cell>
          <cell r="D13">
            <v>15717.75</v>
          </cell>
          <cell r="E13">
            <v>-5717.75</v>
          </cell>
        </row>
        <row r="14">
          <cell r="B14">
            <v>1178440.2699999998</v>
          </cell>
          <cell r="C14">
            <v>486.41</v>
          </cell>
          <cell r="D14">
            <v>1197432.4200000002</v>
          </cell>
          <cell r="E14">
            <v>-19478.56000000029</v>
          </cell>
        </row>
        <row r="15">
          <cell r="B15">
            <v>14033099.189999998</v>
          </cell>
          <cell r="C15">
            <v>575590.96</v>
          </cell>
          <cell r="D15">
            <v>13180483.139999995</v>
          </cell>
          <cell r="E15">
            <v>0</v>
          </cell>
        </row>
        <row r="16">
          <cell r="B16">
            <v>9185531.479999997</v>
          </cell>
          <cell r="C16">
            <v>311929.55</v>
          </cell>
          <cell r="D16">
            <v>8862598.519999996</v>
          </cell>
          <cell r="E16">
            <v>0</v>
          </cell>
        </row>
        <row r="17">
          <cell r="B17">
            <v>1812055.8800000006</v>
          </cell>
          <cell r="C17">
            <v>133427.16</v>
          </cell>
          <cell r="D17">
            <v>1661134.1700000002</v>
          </cell>
          <cell r="E17">
            <v>0</v>
          </cell>
        </row>
        <row r="18">
          <cell r="B18">
            <v>2949751.0100000002</v>
          </cell>
          <cell r="C18">
            <v>125207.63</v>
          </cell>
          <cell r="D18">
            <v>2494370.58</v>
          </cell>
          <cell r="E18">
            <v>0</v>
          </cell>
        </row>
        <row r="19">
          <cell r="B19">
            <v>85760.81999999999</v>
          </cell>
          <cell r="C19">
            <v>5026.62</v>
          </cell>
          <cell r="D19">
            <v>162379.87</v>
          </cell>
          <cell r="E19">
            <v>-81645.67</v>
          </cell>
        </row>
        <row r="20">
          <cell r="B20">
            <v>89336</v>
          </cell>
          <cell r="C20">
            <v>58717</v>
          </cell>
          <cell r="D20">
            <v>23276.42</v>
          </cell>
          <cell r="E20">
            <v>0</v>
          </cell>
        </row>
        <row r="21">
          <cell r="B21">
            <v>29586</v>
          </cell>
          <cell r="C21">
            <v>0</v>
          </cell>
          <cell r="D21">
            <v>23276.42</v>
          </cell>
          <cell r="E21">
            <v>0</v>
          </cell>
        </row>
        <row r="22">
          <cell r="B22">
            <v>59750</v>
          </cell>
          <cell r="C22">
            <v>58717</v>
          </cell>
          <cell r="D22">
            <v>0</v>
          </cell>
          <cell r="E22">
            <v>0</v>
          </cell>
        </row>
        <row r="23">
          <cell r="B23">
            <v>41344151.28481093</v>
          </cell>
          <cell r="C23">
            <v>4597974.7</v>
          </cell>
          <cell r="D23">
            <v>36696341.029779136</v>
          </cell>
          <cell r="E23">
            <v>0</v>
          </cell>
        </row>
        <row r="24">
          <cell r="B24">
            <v>38974524.70481093</v>
          </cell>
          <cell r="C24">
            <v>4392537.68</v>
          </cell>
          <cell r="D24">
            <v>34569994.47977913</v>
          </cell>
          <cell r="E24">
            <v>0</v>
          </cell>
        </row>
        <row r="25">
          <cell r="B25">
            <v>88355.53</v>
          </cell>
          <cell r="C25">
            <v>45667.19</v>
          </cell>
          <cell r="D25">
            <v>48535.81</v>
          </cell>
          <cell r="E25">
            <v>-5847.470000000001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2281271.05</v>
          </cell>
          <cell r="C27">
            <v>159769.83</v>
          </cell>
          <cell r="D27">
            <v>2077810.74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2397490.49</v>
          </cell>
          <cell r="C30">
            <v>15775.7</v>
          </cell>
          <cell r="D30">
            <v>2221324.08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307371.18</v>
          </cell>
          <cell r="C33">
            <v>152794.74</v>
          </cell>
          <cell r="D33">
            <v>7390.09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555778.4400000001</v>
          </cell>
          <cell r="C35">
            <v>106507.64</v>
          </cell>
          <cell r="D35">
            <v>461118.04</v>
          </cell>
          <cell r="E35">
            <v>-11847.239999999932</v>
          </cell>
        </row>
        <row r="36">
          <cell r="B36">
            <v>76638769.75481093</v>
          </cell>
          <cell r="C36">
            <v>10097545.569999998</v>
          </cell>
          <cell r="D36">
            <v>65238849.18977913</v>
          </cell>
          <cell r="E3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3310</v>
          </cell>
          <cell r="C7">
            <v>0</v>
          </cell>
          <cell r="D7">
            <v>50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350</v>
          </cell>
          <cell r="C9">
            <v>0</v>
          </cell>
          <cell r="D9">
            <v>60</v>
          </cell>
          <cell r="E9">
            <v>0</v>
          </cell>
        </row>
        <row r="10">
          <cell r="B10">
            <v>729483.34</v>
          </cell>
          <cell r="C10">
            <v>105876.2</v>
          </cell>
          <cell r="D10">
            <v>228747.6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684986.54</v>
          </cell>
          <cell r="C15">
            <v>71483.20999999999</v>
          </cell>
          <cell r="D15">
            <v>138266.59</v>
          </cell>
          <cell r="E15">
            <v>0</v>
          </cell>
        </row>
        <row r="16">
          <cell r="B16">
            <v>445241.25100000005</v>
          </cell>
          <cell r="C16">
            <v>55521.93</v>
          </cell>
          <cell r="D16">
            <v>133599.32</v>
          </cell>
          <cell r="E16">
            <v>0</v>
          </cell>
        </row>
        <row r="17">
          <cell r="B17">
            <v>205495.962</v>
          </cell>
          <cell r="C17">
            <v>15961.279999999999</v>
          </cell>
          <cell r="D17">
            <v>4667.27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34249.327000000005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750</v>
          </cell>
          <cell r="C20">
            <v>4059</v>
          </cell>
          <cell r="D20">
            <v>78111.55174999998</v>
          </cell>
          <cell r="E20">
            <v>-81420.55174999998</v>
          </cell>
        </row>
        <row r="21">
          <cell r="B21">
            <v>750</v>
          </cell>
          <cell r="C21">
            <v>4059</v>
          </cell>
          <cell r="D21">
            <v>78111.55174999998</v>
          </cell>
          <cell r="E21">
            <v>-81420.55174999998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7189168.360000003</v>
          </cell>
          <cell r="C23">
            <v>1375671.4599999997</v>
          </cell>
          <cell r="D23">
            <v>6306069.258287702</v>
          </cell>
          <cell r="E23">
            <v>-492572.3582876986</v>
          </cell>
        </row>
        <row r="24">
          <cell r="B24">
            <v>7180342.610000003</v>
          </cell>
          <cell r="C24">
            <v>1375671.4599999997</v>
          </cell>
          <cell r="D24">
            <v>6306069.258287702</v>
          </cell>
          <cell r="E24">
            <v>-501398.1082876986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8825.75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197261.35</v>
          </cell>
          <cell r="C30">
            <v>0</v>
          </cell>
          <cell r="D30">
            <v>225857</v>
          </cell>
          <cell r="E30">
            <v>-28595.649999999994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49101.649999999994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11860.23</v>
          </cell>
          <cell r="C35">
            <v>0</v>
          </cell>
          <cell r="D35">
            <v>1393</v>
          </cell>
          <cell r="E35">
            <v>0</v>
          </cell>
        </row>
        <row r="36">
          <cell r="B36">
            <v>8866271.470000003</v>
          </cell>
          <cell r="C36">
            <v>1557089.8699999994</v>
          </cell>
          <cell r="D36">
            <v>6978555.000037702</v>
          </cell>
          <cell r="E36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11650</v>
          </cell>
          <cell r="C7">
            <v>70</v>
          </cell>
          <cell r="D7">
            <v>11500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B10">
            <v>482813.79</v>
          </cell>
          <cell r="C10">
            <v>222432.86000000002</v>
          </cell>
          <cell r="D10">
            <v>259763.35000000053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B14">
            <v>65306.119999999995</v>
          </cell>
          <cell r="C14">
            <v>60247.30000000001</v>
          </cell>
          <cell r="D14">
            <v>0</v>
          </cell>
          <cell r="E14">
            <v>0</v>
          </cell>
        </row>
        <row r="15">
          <cell r="B15">
            <v>988060.8099999997</v>
          </cell>
          <cell r="C15">
            <v>39723.78</v>
          </cell>
          <cell r="D15">
            <v>512171.2599999999</v>
          </cell>
          <cell r="E15">
            <v>0</v>
          </cell>
        </row>
        <row r="16">
          <cell r="B16">
            <v>640472.9099999997</v>
          </cell>
          <cell r="C16">
            <v>24679.390000000003</v>
          </cell>
          <cell r="D16">
            <v>205604.5</v>
          </cell>
          <cell r="E16">
            <v>0</v>
          </cell>
        </row>
        <row r="17">
          <cell r="B17">
            <v>347587.9</v>
          </cell>
          <cell r="C17">
            <v>15044.39</v>
          </cell>
          <cell r="D17">
            <v>306566.7599999999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641656.18</v>
          </cell>
          <cell r="C23">
            <v>157428.90000000005</v>
          </cell>
          <cell r="D23">
            <v>416830.4495040003</v>
          </cell>
          <cell r="E23">
            <v>0</v>
          </cell>
        </row>
        <row r="24">
          <cell r="B24">
            <v>641656.18</v>
          </cell>
          <cell r="C24">
            <v>157428.90000000005</v>
          </cell>
          <cell r="D24">
            <v>416830.4495040003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612</v>
          </cell>
          <cell r="C30">
            <v>0</v>
          </cell>
          <cell r="D30">
            <v>612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18167.310000000016</v>
          </cell>
          <cell r="C33">
            <v>665.6299999999992</v>
          </cell>
          <cell r="D33">
            <v>17481.519200000017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210174.0099999999</v>
          </cell>
          <cell r="C35">
            <v>35946.19</v>
          </cell>
          <cell r="D35">
            <v>154583.4189506001</v>
          </cell>
          <cell r="E35">
            <v>0</v>
          </cell>
        </row>
        <row r="36">
          <cell r="B36">
            <v>2418440.2199999997</v>
          </cell>
          <cell r="C36">
            <v>516514.66000000003</v>
          </cell>
          <cell r="D36">
            <v>1372941.9976546008</v>
          </cell>
          <cell r="E3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74382.42</v>
          </cell>
          <cell r="C15">
            <v>5927.3</v>
          </cell>
          <cell r="D15">
            <v>38495.69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B17">
            <v>74382.42</v>
          </cell>
          <cell r="C17">
            <v>5927.3</v>
          </cell>
          <cell r="D17">
            <v>38495.69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500</v>
          </cell>
          <cell r="C30">
            <v>0</v>
          </cell>
          <cell r="D30">
            <v>500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2041.58</v>
          </cell>
          <cell r="C33">
            <v>428.58</v>
          </cell>
          <cell r="D33">
            <v>460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76924</v>
          </cell>
          <cell r="C36">
            <v>6355.88</v>
          </cell>
          <cell r="D36">
            <v>39455.69</v>
          </cell>
          <cell r="E36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21802.309999999998</v>
          </cell>
          <cell r="C7">
            <v>3219.63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91198.00999999906</v>
          </cell>
          <cell r="C9">
            <v>78557.03000000001</v>
          </cell>
          <cell r="D9">
            <v>355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113000.31999999906</v>
          </cell>
          <cell r="C36">
            <v>81776.66000000002</v>
          </cell>
          <cell r="D36">
            <v>355</v>
          </cell>
          <cell r="E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52941.36</v>
          </cell>
          <cell r="C7">
            <v>2141.36</v>
          </cell>
          <cell r="D7">
            <v>800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545906.0899999992</v>
          </cell>
          <cell r="C9">
            <v>506479.54000000027</v>
          </cell>
          <cell r="D9">
            <v>26677.560000000005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66006.56950000001</v>
          </cell>
          <cell r="C15">
            <v>346.45</v>
          </cell>
          <cell r="D15">
            <v>71840.0595</v>
          </cell>
          <cell r="E15">
            <v>-6179.939999999988</v>
          </cell>
        </row>
        <row r="16">
          <cell r="B16">
            <v>66006.56950000001</v>
          </cell>
          <cell r="C16">
            <v>346.45</v>
          </cell>
          <cell r="D16">
            <v>71840.0595</v>
          </cell>
          <cell r="E16">
            <v>-6179.939999999988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890</v>
          </cell>
          <cell r="C33">
            <v>0</v>
          </cell>
          <cell r="D33">
            <v>890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67698.55881629998</v>
          </cell>
          <cell r="C35">
            <v>27582.6794469</v>
          </cell>
          <cell r="D35">
            <v>39718.3178053</v>
          </cell>
          <cell r="E35">
            <v>0</v>
          </cell>
        </row>
        <row r="36">
          <cell r="B36">
            <v>733442.5783162991</v>
          </cell>
          <cell r="C36">
            <v>536550.0294469004</v>
          </cell>
          <cell r="D36">
            <v>139925.9373053</v>
          </cell>
          <cell r="E36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15697.420246756446</v>
          </cell>
          <cell r="C7">
            <v>331</v>
          </cell>
          <cell r="D7">
            <v>12710.49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106945.03722923146</v>
          </cell>
          <cell r="C9">
            <v>9234.39</v>
          </cell>
          <cell r="D9">
            <v>168477.72</v>
          </cell>
          <cell r="E9">
            <v>-70767.07277076854</v>
          </cell>
        </row>
        <row r="10">
          <cell r="B10">
            <v>330026.0640833022</v>
          </cell>
          <cell r="C10">
            <v>106159.84</v>
          </cell>
          <cell r="D10">
            <v>205013.81999999998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B14">
            <v>619.1090140465338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6963.763006849784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B17">
            <v>6963.763006849784</v>
          </cell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9414462</v>
          </cell>
          <cell r="C23">
            <v>4501457.96</v>
          </cell>
          <cell r="D23">
            <v>5530444.7</v>
          </cell>
          <cell r="E23">
            <v>-617440.6600000001</v>
          </cell>
        </row>
        <row r="24">
          <cell r="B24">
            <v>9414462</v>
          </cell>
          <cell r="C24">
            <v>4501457.96</v>
          </cell>
          <cell r="D24">
            <v>5530444.7</v>
          </cell>
          <cell r="E24">
            <v>-617440.6600000001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42002.716941880455</v>
          </cell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1317.9559363336027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9918034.0664584</v>
          </cell>
          <cell r="C36">
            <v>4617183.19</v>
          </cell>
          <cell r="D36">
            <v>5916646.73</v>
          </cell>
          <cell r="E36">
            <v>-615795.8535416005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Sheet1"/>
    </sheetNames>
    <sheetDataSet>
      <sheetData sheetId="3">
        <row r="7">
          <cell r="B7">
            <v>10000</v>
          </cell>
          <cell r="C7">
            <v>0</v>
          </cell>
          <cell r="D7">
            <v>10000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88567.37000000011</v>
          </cell>
          <cell r="C9">
            <v>82805</v>
          </cell>
          <cell r="D9">
            <v>2976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98567.37000000011</v>
          </cell>
          <cell r="C36">
            <v>82805</v>
          </cell>
          <cell r="D36">
            <v>12976</v>
          </cell>
          <cell r="E36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365059.67</v>
          </cell>
          <cell r="C9">
            <v>311082.11</v>
          </cell>
          <cell r="D9">
            <v>6429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365059.67</v>
          </cell>
          <cell r="C36">
            <v>311082.11</v>
          </cell>
          <cell r="D36">
            <v>6429</v>
          </cell>
          <cell r="E3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47002.9</v>
          </cell>
          <cell r="C7">
            <v>24000</v>
          </cell>
          <cell r="D7">
            <v>0</v>
          </cell>
          <cell r="E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155319.99000000002</v>
          </cell>
          <cell r="C9">
            <v>109092.86999999834</v>
          </cell>
          <cell r="D9">
            <v>155319.99</v>
          </cell>
          <cell r="E9">
            <v>-109092.86999999831</v>
          </cell>
        </row>
        <row r="10">
          <cell r="B10">
            <v>22141.17</v>
          </cell>
          <cell r="C10">
            <v>6332</v>
          </cell>
          <cell r="D10">
            <v>14115.02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24323.28</v>
          </cell>
          <cell r="C15">
            <v>3645</v>
          </cell>
          <cell r="D15">
            <v>47879.52</v>
          </cell>
          <cell r="E15">
            <v>-27201.239999999998</v>
          </cell>
        </row>
        <row r="16">
          <cell r="C16">
            <v>3645</v>
          </cell>
          <cell r="D16">
            <v>0</v>
          </cell>
          <cell r="E16">
            <v>-3645</v>
          </cell>
        </row>
        <row r="17">
          <cell r="B17">
            <v>24323.28</v>
          </cell>
          <cell r="C17">
            <v>0</v>
          </cell>
          <cell r="D17">
            <v>47879.52</v>
          </cell>
          <cell r="E17">
            <v>-23556.239999999998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42</v>
          </cell>
          <cell r="C35">
            <v>0</v>
          </cell>
          <cell r="D35">
            <v>42</v>
          </cell>
          <cell r="E35">
            <v>0</v>
          </cell>
        </row>
        <row r="36">
          <cell r="B36">
            <v>248829.34</v>
          </cell>
          <cell r="C36">
            <v>143069.86999999834</v>
          </cell>
          <cell r="D36">
            <v>217356.52999999997</v>
          </cell>
          <cell r="E36">
            <v>-111597.05999999831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582.79</v>
          </cell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582.79</v>
          </cell>
          <cell r="C36">
            <v>0</v>
          </cell>
          <cell r="D36">
            <v>0</v>
          </cell>
          <cell r="E36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235323.61000000662</v>
          </cell>
          <cell r="C9">
            <v>239217.8800000002</v>
          </cell>
          <cell r="D9">
            <v>21874.300000000003</v>
          </cell>
          <cell r="E9">
            <v>-25768.56999999359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235323.61000000662</v>
          </cell>
          <cell r="C36">
            <v>239217.8800000002</v>
          </cell>
          <cell r="D36">
            <v>21874.300000000003</v>
          </cell>
          <cell r="E36">
            <v>-25768.56999999359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290930.23</v>
          </cell>
          <cell r="C9">
            <v>74888.41000000022</v>
          </cell>
          <cell r="D9">
            <v>209082.94000000058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290930.23</v>
          </cell>
          <cell r="C36">
            <v>74888.41000000022</v>
          </cell>
          <cell r="D36">
            <v>209082.94000000058</v>
          </cell>
          <cell r="E36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7738.261593671234</v>
          </cell>
          <cell r="C7">
            <v>91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136471.9800000008</v>
          </cell>
          <cell r="C9">
            <v>29877.68</v>
          </cell>
          <cell r="D9">
            <v>64170.940000000795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11960.980000000001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11960.980000000001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3243.138000000001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3243.138000000001</v>
          </cell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159414.35959367204</v>
          </cell>
          <cell r="C36">
            <v>29968.68</v>
          </cell>
          <cell r="D36">
            <v>64170.940000000795</v>
          </cell>
          <cell r="E36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33426</v>
          </cell>
          <cell r="C7">
            <v>10932</v>
          </cell>
          <cell r="D7">
            <v>21322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90424</v>
          </cell>
          <cell r="C9">
            <v>790</v>
          </cell>
          <cell r="D9">
            <v>38511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123850</v>
          </cell>
          <cell r="C36">
            <v>11722</v>
          </cell>
          <cell r="D36">
            <v>59833</v>
          </cell>
          <cell r="E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B9">
            <v>118960.65300000002</v>
          </cell>
          <cell r="C9">
            <v>69283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118960.65300000002</v>
          </cell>
          <cell r="C36">
            <v>69283</v>
          </cell>
          <cell r="D36">
            <v>0</v>
          </cell>
          <cell r="E3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3">
        <row r="4">
          <cell r="C4">
            <v>0</v>
          </cell>
          <cell r="D4">
            <v>0</v>
          </cell>
          <cell r="E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5295.5</v>
          </cell>
          <cell r="C7">
            <v>495.1</v>
          </cell>
          <cell r="D7">
            <v>4915.5</v>
          </cell>
          <cell r="E7">
            <v>-115.10000000000036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1364129.9300000002</v>
          </cell>
          <cell r="C10">
            <v>728375.97</v>
          </cell>
          <cell r="D10">
            <v>838667.8700000001</v>
          </cell>
          <cell r="E10">
            <v>-202913.90999999992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4872.25</v>
          </cell>
          <cell r="C13">
            <v>0</v>
          </cell>
          <cell r="D13">
            <v>4872.25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133096.23</v>
          </cell>
          <cell r="C15">
            <v>42549.03</v>
          </cell>
          <cell r="D15">
            <v>84745.12</v>
          </cell>
          <cell r="E15">
            <v>0</v>
          </cell>
        </row>
        <row r="16">
          <cell r="B16">
            <v>133096.23</v>
          </cell>
          <cell r="C16">
            <v>42549.03</v>
          </cell>
          <cell r="D16">
            <v>84745.12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5700</v>
          </cell>
          <cell r="C20">
            <v>896.79</v>
          </cell>
          <cell r="D20">
            <v>5100</v>
          </cell>
          <cell r="E20">
            <v>-296.78999999999996</v>
          </cell>
        </row>
        <row r="21">
          <cell r="B21">
            <v>5700</v>
          </cell>
          <cell r="C21">
            <v>896.79</v>
          </cell>
          <cell r="D21">
            <v>5100</v>
          </cell>
          <cell r="E21">
            <v>-296.78999999999996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492367.5760272999</v>
          </cell>
          <cell r="C23">
            <v>217884.85059420002</v>
          </cell>
          <cell r="D23">
            <v>428443.5800000002</v>
          </cell>
          <cell r="E23">
            <v>-153960.8545669003</v>
          </cell>
        </row>
        <row r="24">
          <cell r="B24">
            <v>486976.7910849999</v>
          </cell>
          <cell r="C24">
            <v>217884.85059420002</v>
          </cell>
          <cell r="D24">
            <v>426408.6300000002</v>
          </cell>
          <cell r="E24">
            <v>-157316.68950920028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5390.7849423</v>
          </cell>
          <cell r="C27">
            <v>0</v>
          </cell>
          <cell r="D27">
            <v>2034.95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11800</v>
          </cell>
          <cell r="C30">
            <v>2564.75</v>
          </cell>
          <cell r="D30">
            <v>10094</v>
          </cell>
          <cell r="E30">
            <v>-858.75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656.9738500000001</v>
          </cell>
          <cell r="C35">
            <v>2805.66</v>
          </cell>
          <cell r="D35">
            <v>461.39</v>
          </cell>
          <cell r="E35">
            <v>-2610.0761499999994</v>
          </cell>
        </row>
        <row r="36">
          <cell r="B36">
            <v>2017918.4598773</v>
          </cell>
          <cell r="C36">
            <v>995572.1505942</v>
          </cell>
          <cell r="D36">
            <v>1377299.7100000002</v>
          </cell>
          <cell r="E36">
            <v>-354953.4007169001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7"/>
      <sheetName val="ЕИП-ОЗ"/>
      <sheetName val="ЕИП-ГО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</sheetNames>
    <sheetDataSet>
      <sheetData sheetId="3">
        <row r="7">
          <cell r="E7">
            <v>-61511.192200913254</v>
          </cell>
        </row>
        <row r="8">
          <cell r="E8">
            <v>-5053.485697607197</v>
          </cell>
        </row>
        <row r="9">
          <cell r="E9">
            <v>-205628.51277076046</v>
          </cell>
        </row>
        <row r="10">
          <cell r="E10">
            <v>-2643737.1293851547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-970742.7704000005</v>
          </cell>
        </row>
        <row r="14">
          <cell r="E14">
            <v>-230702.2262557948</v>
          </cell>
        </row>
        <row r="15">
          <cell r="E15">
            <v>-159925.2419668737</v>
          </cell>
        </row>
        <row r="16">
          <cell r="E16">
            <v>-34748.78981928951</v>
          </cell>
        </row>
        <row r="17">
          <cell r="E17">
            <v>-183287.0778666592</v>
          </cell>
        </row>
        <row r="18">
          <cell r="E18">
            <v>-89892.83463742002</v>
          </cell>
        </row>
        <row r="19">
          <cell r="E19">
            <v>-110852.51654350778</v>
          </cell>
        </row>
        <row r="20">
          <cell r="E20">
            <v>-144656.94339178718</v>
          </cell>
        </row>
        <row r="21">
          <cell r="E21">
            <v>-143140.94339178718</v>
          </cell>
        </row>
        <row r="22">
          <cell r="E22">
            <v>-40275.512101493936</v>
          </cell>
        </row>
        <row r="23">
          <cell r="E23">
            <v>-11304338.899834054</v>
          </cell>
        </row>
        <row r="24">
          <cell r="E24">
            <v>-11424800.999209197</v>
          </cell>
        </row>
        <row r="25">
          <cell r="E25">
            <v>-5847.470000000001</v>
          </cell>
        </row>
        <row r="26">
          <cell r="E26">
            <v>-18716.52000000002</v>
          </cell>
        </row>
        <row r="27">
          <cell r="E27">
            <v>-109239.49000000022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-896045.1765117861</v>
          </cell>
        </row>
        <row r="31">
          <cell r="E31">
            <v>-48902.85545757087</v>
          </cell>
        </row>
        <row r="32">
          <cell r="E32">
            <v>0</v>
          </cell>
        </row>
        <row r="33">
          <cell r="E33">
            <v>-21936.118000000046</v>
          </cell>
        </row>
        <row r="34">
          <cell r="E34">
            <v>0</v>
          </cell>
        </row>
        <row r="35">
          <cell r="E35">
            <v>-107856.94713395243</v>
          </cell>
        </row>
        <row r="36">
          <cell r="E36">
            <v>-13000199.92307759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4">
        <row r="11">
          <cell r="B11">
            <v>0</v>
          </cell>
        </row>
      </sheetData>
      <sheetData sheetId="5">
        <row r="11">
          <cell r="W11">
            <v>0</v>
          </cell>
          <cell r="AC11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4">
        <row r="11">
          <cell r="B11">
            <v>600</v>
          </cell>
        </row>
      </sheetData>
      <sheetData sheetId="5">
        <row r="11">
          <cell r="W11">
            <v>4677.2</v>
          </cell>
          <cell r="AC11">
            <v>32498.059999999998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8"/>
      <sheetName val="ТО.12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.6.3"/>
      <sheetName val="ТО.7"/>
      <sheetName val="ПР.1"/>
      <sheetName val="ПР.2"/>
      <sheetName val="ЕИП-ОЗ"/>
      <sheetName val="ЕИП-ГО"/>
      <sheetName val="ТО.9.Б"/>
      <sheetName val="ТО.10.Б"/>
      <sheetName val="ТО.11.Б"/>
      <sheetName val="ТО.13.Б"/>
      <sheetName val="ТО.14.Б"/>
    </sheetNames>
    <sheetDataSet>
      <sheetData sheetId="4">
        <row r="11">
          <cell r="B11">
            <v>0</v>
          </cell>
        </row>
      </sheetData>
      <sheetData sheetId="5">
        <row r="11">
          <cell r="W11">
            <v>0</v>
          </cell>
          <cell r="AC11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1 (2)"/>
      <sheetName val="ПР.1 (3)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4">
        <row r="11">
          <cell r="B11">
            <v>0.7072220300443822</v>
          </cell>
        </row>
      </sheetData>
      <sheetData sheetId="5">
        <row r="11">
          <cell r="W11">
            <v>9506.54</v>
          </cell>
          <cell r="AC11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1.1"/>
      <sheetName val="ПР.1.2"/>
      <sheetName val="ПР.1.3"/>
      <sheetName val="ПР.1.4"/>
      <sheetName val="ПР.2"/>
      <sheetName val="ПР.2.1"/>
      <sheetName val="ПР.2.2"/>
      <sheetName val="ПР.2.3"/>
      <sheetName val="ПР.2.4"/>
      <sheetName val="ПР.2.5"/>
      <sheetName val="ПР.2.6"/>
      <sheetName val="ПР.2.7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4">
        <row r="11">
          <cell r="B11">
            <v>0</v>
          </cell>
        </row>
      </sheetData>
      <sheetData sheetId="5">
        <row r="11">
          <cell r="W11">
            <v>0</v>
          </cell>
          <cell r="AC11">
            <v>6179.31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TO.2"/>
      <sheetName val="TO.3"/>
      <sheetName val="ТО.4"/>
      <sheetName val="ТО.5"/>
      <sheetName val="ТО.6.1"/>
      <sheetName val="ТО.6"/>
      <sheetName val="ТО.6.2"/>
      <sheetName val="ТО.6.3"/>
      <sheetName val="ТО.7"/>
      <sheetName val="ПР.1"/>
      <sheetName val="ПР.1-ЕМ"/>
      <sheetName val="ПР.1-ЕР"/>
      <sheetName val="ПР.3-QBE"/>
      <sheetName val="ПР.4-Gen Re"/>
      <sheetName val="ПР.5-HDI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823504.7000000001</v>
          </cell>
          <cell r="C7">
            <v>187320.14000000045</v>
          </cell>
          <cell r="D7">
            <v>560446.41</v>
          </cell>
          <cell r="E7">
            <v>0</v>
          </cell>
        </row>
        <row r="8">
          <cell r="B8">
            <v>22082.68</v>
          </cell>
          <cell r="C8">
            <v>750</v>
          </cell>
          <cell r="D8">
            <v>22132.68</v>
          </cell>
          <cell r="E8">
            <v>-800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39266904.04159999</v>
          </cell>
          <cell r="C10">
            <v>12688640.890000025</v>
          </cell>
          <cell r="D10">
            <v>24944263.412799984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255262.01999999996</v>
          </cell>
          <cell r="C12">
            <v>0</v>
          </cell>
          <cell r="D12">
            <v>215106.16999999998</v>
          </cell>
          <cell r="E12">
            <v>0</v>
          </cell>
        </row>
        <row r="13">
          <cell r="B13">
            <v>435575.24999999994</v>
          </cell>
          <cell r="C13">
            <v>3943.93</v>
          </cell>
          <cell r="D13">
            <v>400913.29</v>
          </cell>
          <cell r="E13">
            <v>0</v>
          </cell>
        </row>
        <row r="14">
          <cell r="B14">
            <v>130630.15999999999</v>
          </cell>
          <cell r="C14">
            <v>25228.75</v>
          </cell>
          <cell r="D14">
            <v>108604.98</v>
          </cell>
          <cell r="E14">
            <v>-3203.570000000007</v>
          </cell>
        </row>
        <row r="15">
          <cell r="B15">
            <v>7305580.070799999</v>
          </cell>
          <cell r="C15">
            <v>691027.5499999999</v>
          </cell>
          <cell r="D15">
            <v>6025290.849200001</v>
          </cell>
          <cell r="E15">
            <v>0</v>
          </cell>
        </row>
        <row r="16">
          <cell r="B16">
            <v>4025139.1336999983</v>
          </cell>
          <cell r="C16">
            <v>176158.47000000006</v>
          </cell>
          <cell r="D16">
            <v>3188835.7752000005</v>
          </cell>
          <cell r="E16">
            <v>0</v>
          </cell>
        </row>
        <row r="17">
          <cell r="B17">
            <v>2743919.5271000005</v>
          </cell>
          <cell r="C17">
            <v>511049.0799999999</v>
          </cell>
          <cell r="D17">
            <v>2298434.154000001</v>
          </cell>
          <cell r="E17">
            <v>-65563.70690000057</v>
          </cell>
        </row>
        <row r="18">
          <cell r="B18">
            <v>12000.88</v>
          </cell>
          <cell r="C18">
            <v>0</v>
          </cell>
          <cell r="D18">
            <v>12000.88</v>
          </cell>
          <cell r="E18">
            <v>0</v>
          </cell>
        </row>
        <row r="19">
          <cell r="B19">
            <v>524520.53</v>
          </cell>
          <cell r="C19">
            <v>3820</v>
          </cell>
          <cell r="D19">
            <v>526020.04</v>
          </cell>
          <cell r="E19">
            <v>-5319.510000000009</v>
          </cell>
        </row>
        <row r="20">
          <cell r="B20">
            <v>4700</v>
          </cell>
          <cell r="C20">
            <v>680</v>
          </cell>
          <cell r="D20">
            <v>3000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4700</v>
          </cell>
          <cell r="C22">
            <v>680</v>
          </cell>
          <cell r="D22">
            <v>3000</v>
          </cell>
          <cell r="E22">
            <v>0</v>
          </cell>
        </row>
        <row r="23">
          <cell r="B23">
            <v>59305084.22159921</v>
          </cell>
          <cell r="C23">
            <v>5243513.200000006</v>
          </cell>
          <cell r="D23">
            <v>51506851.69319986</v>
          </cell>
          <cell r="E23">
            <v>0</v>
          </cell>
        </row>
        <row r="24">
          <cell r="B24">
            <v>56084477.4233992</v>
          </cell>
          <cell r="C24">
            <v>5133101.730000006</v>
          </cell>
          <cell r="D24">
            <v>48489960.43579985</v>
          </cell>
          <cell r="E24">
            <v>0</v>
          </cell>
        </row>
        <row r="25">
          <cell r="B25">
            <v>2402608.2598000015</v>
          </cell>
          <cell r="C25">
            <v>98530.31000000001</v>
          </cell>
          <cell r="D25">
            <v>2263904.2990000006</v>
          </cell>
          <cell r="E25">
            <v>0</v>
          </cell>
        </row>
        <row r="26">
          <cell r="B26">
            <v>452723.7084</v>
          </cell>
          <cell r="C26">
            <v>3816.67</v>
          </cell>
          <cell r="D26">
            <v>460445.92840000003</v>
          </cell>
          <cell r="E26">
            <v>-11538.890000000014</v>
          </cell>
        </row>
        <row r="27">
          <cell r="B27">
            <v>365274.82999999996</v>
          </cell>
          <cell r="C27">
            <v>8064.490000000001</v>
          </cell>
          <cell r="D27">
            <v>292541.02999999997</v>
          </cell>
          <cell r="E27">
            <v>0</v>
          </cell>
        </row>
        <row r="28">
          <cell r="B28">
            <v>72642.76000000002</v>
          </cell>
          <cell r="C28">
            <v>1083.34</v>
          </cell>
          <cell r="D28">
            <v>70736.88</v>
          </cell>
          <cell r="E28">
            <v>0</v>
          </cell>
        </row>
        <row r="29">
          <cell r="B29">
            <v>764697.0700000001</v>
          </cell>
          <cell r="C29">
            <v>0</v>
          </cell>
          <cell r="D29">
            <v>749779.15</v>
          </cell>
          <cell r="E29">
            <v>0</v>
          </cell>
        </row>
        <row r="30">
          <cell r="B30">
            <v>2803532.6805999996</v>
          </cell>
          <cell r="C30">
            <v>16986.260000000002</v>
          </cell>
          <cell r="D30">
            <v>2803470.6377</v>
          </cell>
          <cell r="E30">
            <v>-16924.21710000001</v>
          </cell>
        </row>
        <row r="31">
          <cell r="B31">
            <v>100797.30000000002</v>
          </cell>
          <cell r="C31">
            <v>0</v>
          </cell>
          <cell r="D31">
            <v>66833.35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17309.61</v>
          </cell>
          <cell r="C33">
            <v>0</v>
          </cell>
          <cell r="D33">
            <v>7487.4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697411.7899999998</v>
          </cell>
          <cell r="C35">
            <v>255382.93000000023</v>
          </cell>
          <cell r="D35">
            <v>497303.24</v>
          </cell>
          <cell r="E35">
            <v>-55274.38000000041</v>
          </cell>
        </row>
        <row r="36">
          <cell r="B36">
            <v>111983631.6745992</v>
          </cell>
          <cell r="C36">
            <v>19113806.99000004</v>
          </cell>
          <cell r="D36">
            <v>87960087.46289985</v>
          </cell>
          <cell r="E36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4">
        <row r="11">
          <cell r="B11">
            <v>9183.85</v>
          </cell>
        </row>
      </sheetData>
      <sheetData sheetId="5">
        <row r="11">
          <cell r="W11">
            <v>0</v>
          </cell>
          <cell r="AC11">
            <v>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5"/>
      <sheetName val="ТО.16"/>
      <sheetName val="ТО.17"/>
      <sheetName val="ТО.18"/>
      <sheetName val="ТО.19"/>
      <sheetName val="ТО.20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4">
        <row r="11">
          <cell r="B11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6"/>
      <sheetName val="ТО.5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Sheet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7"/>
      <sheetName val="ТО.18"/>
      <sheetName val="ТО.19"/>
      <sheetName val="ТО.20"/>
    </sheetNames>
    <sheetDataSet>
      <sheetData sheetId="4">
        <row r="11">
          <cell r="B11">
            <v>0</v>
          </cell>
        </row>
      </sheetData>
      <sheetData sheetId="5">
        <row r="11">
          <cell r="AC11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1.1"/>
      <sheetName val="ПР.1.2"/>
      <sheetName val="ПР.1.3"/>
      <sheetName val="ПР.1.4"/>
      <sheetName val="ПР.2"/>
      <sheetName val="ПР.2.1"/>
      <sheetName val="ПР.2.2"/>
      <sheetName val="ПР.2.3"/>
      <sheetName val="ПР.2.4"/>
      <sheetName val="ПР.2.5"/>
      <sheetName val="ПР.2.6"/>
      <sheetName val="ПР.2.7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296746.0716</v>
          </cell>
          <cell r="C7">
            <v>5298.25</v>
          </cell>
          <cell r="D7">
            <v>168087.43999999997</v>
          </cell>
          <cell r="E7">
            <v>0</v>
          </cell>
        </row>
        <row r="8">
          <cell r="B8">
            <v>1304.16</v>
          </cell>
          <cell r="C8">
            <v>0</v>
          </cell>
          <cell r="D8">
            <v>4254</v>
          </cell>
          <cell r="E8">
            <v>-2949.84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26005040.412001885</v>
          </cell>
          <cell r="C10">
            <v>9459422.539999984</v>
          </cell>
          <cell r="D10">
            <v>15410901.980001554</v>
          </cell>
          <cell r="E10">
            <v>0</v>
          </cell>
        </row>
        <row r="11">
          <cell r="B11">
            <v>18720</v>
          </cell>
          <cell r="C11">
            <v>0</v>
          </cell>
          <cell r="D11">
            <v>18000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1804911.1496</v>
          </cell>
          <cell r="C13">
            <v>0</v>
          </cell>
          <cell r="D13">
            <v>2769936.1700000004</v>
          </cell>
          <cell r="E13">
            <v>-965025.0204000005</v>
          </cell>
        </row>
        <row r="14">
          <cell r="B14">
            <v>190321.78879999998</v>
          </cell>
          <cell r="C14">
            <v>10325.710000000001</v>
          </cell>
          <cell r="D14">
            <v>214750.20999999993</v>
          </cell>
          <cell r="E14">
            <v>-34754.131199999945</v>
          </cell>
        </row>
        <row r="15">
          <cell r="B15">
            <v>10179742.4944</v>
          </cell>
          <cell r="C15">
            <v>1005036.1399999999</v>
          </cell>
          <cell r="D15">
            <v>7366343.5400000205</v>
          </cell>
          <cell r="E15">
            <v>0</v>
          </cell>
        </row>
        <row r="16">
          <cell r="B16">
            <v>2354165.0984000005</v>
          </cell>
          <cell r="C16">
            <v>357949.73</v>
          </cell>
          <cell r="D16">
            <v>1868343.1700000002</v>
          </cell>
          <cell r="E16">
            <v>0</v>
          </cell>
        </row>
        <row r="17">
          <cell r="B17">
            <v>7327775.4056</v>
          </cell>
          <cell r="C17">
            <v>532033.6399999999</v>
          </cell>
          <cell r="D17">
            <v>5201194.980000021</v>
          </cell>
          <cell r="E17">
            <v>0</v>
          </cell>
        </row>
        <row r="18">
          <cell r="B18">
            <v>496204.8624</v>
          </cell>
          <cell r="C18">
            <v>115052.77</v>
          </cell>
          <cell r="D18">
            <v>295305.39</v>
          </cell>
          <cell r="E18">
            <v>0</v>
          </cell>
        </row>
        <row r="19">
          <cell r="B19">
            <v>1597.1280000000002</v>
          </cell>
          <cell r="C19">
            <v>0</v>
          </cell>
          <cell r="D19">
            <v>1500</v>
          </cell>
          <cell r="E19">
            <v>0</v>
          </cell>
        </row>
        <row r="20">
          <cell r="B20">
            <v>464793.4616</v>
          </cell>
          <cell r="C20">
            <v>28988.5</v>
          </cell>
          <cell r="D20">
            <v>393907.91000000003</v>
          </cell>
          <cell r="E20">
            <v>0</v>
          </cell>
        </row>
        <row r="21">
          <cell r="B21">
            <v>443816.6616</v>
          </cell>
          <cell r="C21">
            <v>8928.5</v>
          </cell>
          <cell r="D21">
            <v>393907.91000000003</v>
          </cell>
          <cell r="E21">
            <v>0</v>
          </cell>
        </row>
        <row r="22">
          <cell r="B22">
            <v>20976.8</v>
          </cell>
          <cell r="C22">
            <v>20060</v>
          </cell>
          <cell r="D22">
            <v>0</v>
          </cell>
          <cell r="E22">
            <v>0</v>
          </cell>
        </row>
        <row r="23">
          <cell r="B23">
            <v>21617745.336400032</v>
          </cell>
          <cell r="C23">
            <v>2329818.4799999986</v>
          </cell>
          <cell r="D23">
            <v>17843921.17</v>
          </cell>
          <cell r="E23">
            <v>0</v>
          </cell>
        </row>
        <row r="24">
          <cell r="B24">
            <v>19581942.684400033</v>
          </cell>
          <cell r="C24">
            <v>2025674.0499999986</v>
          </cell>
          <cell r="D24">
            <v>16221486.600000001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2035802.652</v>
          </cell>
          <cell r="C27">
            <v>304144.43</v>
          </cell>
          <cell r="D27">
            <v>1622434.57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2684.968</v>
          </cell>
          <cell r="C29">
            <v>0</v>
          </cell>
          <cell r="D29">
            <v>2581.7</v>
          </cell>
          <cell r="E29">
            <v>0</v>
          </cell>
        </row>
        <row r="30">
          <cell r="B30">
            <v>5805517.868799999</v>
          </cell>
          <cell r="C30">
            <v>1042454.3500000001</v>
          </cell>
          <cell r="D30">
            <v>4679577.970000002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3791112.9151999997</v>
          </cell>
          <cell r="C32">
            <v>0</v>
          </cell>
          <cell r="D32">
            <v>3278262.1000000006</v>
          </cell>
          <cell r="E32">
            <v>0</v>
          </cell>
        </row>
        <row r="33">
          <cell r="B33">
            <v>232129.4872</v>
          </cell>
          <cell r="C33">
            <v>103985.24</v>
          </cell>
          <cell r="D33">
            <v>145244.95</v>
          </cell>
          <cell r="E33">
            <v>-17100.702800000014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585763.9008000001</v>
          </cell>
          <cell r="C35">
            <v>277677.7700000001</v>
          </cell>
          <cell r="D35">
            <v>254812.00999999995</v>
          </cell>
          <cell r="E35">
            <v>0</v>
          </cell>
        </row>
        <row r="36">
          <cell r="B36">
            <v>70995229.85440193</v>
          </cell>
          <cell r="C36">
            <v>14263006.979999984</v>
          </cell>
          <cell r="D36">
            <v>52546327.150001585</v>
          </cell>
          <cell r="E36">
            <v>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4">
        <row r="11">
          <cell r="B11">
            <v>0</v>
          </cell>
        </row>
      </sheetData>
      <sheetData sheetId="5">
        <row r="11">
          <cell r="W11">
            <v>0</v>
          </cell>
          <cell r="AC11">
            <v>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4">
        <row r="11">
          <cell r="B11">
            <v>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"/>
      <sheetName val="TO.3 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Видове застраховки"/>
      <sheetName val="Списък с банки"/>
      <sheetName val="Списък с валути"/>
      <sheetName val="Държави по ЕИ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897357.0834856001</v>
          </cell>
          <cell r="C7">
            <v>184744.96000000002</v>
          </cell>
          <cell r="D7">
            <v>648630.52778</v>
          </cell>
          <cell r="E7">
            <v>0</v>
          </cell>
        </row>
        <row r="8">
          <cell r="B8">
            <v>34104.56</v>
          </cell>
          <cell r="C8">
            <v>13300</v>
          </cell>
          <cell r="D8">
            <v>21220</v>
          </cell>
          <cell r="E8">
            <v>-415.4400000000023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17714028.386505727</v>
          </cell>
          <cell r="C10">
            <v>8932799.5</v>
          </cell>
          <cell r="D10">
            <v>10107045.385890901</v>
          </cell>
          <cell r="E10">
            <v>-1325816.4993851744</v>
          </cell>
        </row>
        <row r="11">
          <cell r="B11">
            <v>847204.16</v>
          </cell>
          <cell r="C11">
            <v>0</v>
          </cell>
          <cell r="D11">
            <v>846539.16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7838075.7376691</v>
          </cell>
          <cell r="C13">
            <v>1966500.403978</v>
          </cell>
          <cell r="D13">
            <v>5735005.166050499</v>
          </cell>
          <cell r="E13">
            <v>0</v>
          </cell>
        </row>
        <row r="14">
          <cell r="B14">
            <v>175240.471136</v>
          </cell>
          <cell r="C14">
            <v>20426.62</v>
          </cell>
          <cell r="D14">
            <v>216657.05984</v>
          </cell>
          <cell r="E14">
            <v>-61843.20870399999</v>
          </cell>
        </row>
        <row r="15">
          <cell r="B15">
            <v>11320723.7690765</v>
          </cell>
          <cell r="C15">
            <v>839116.3800175501</v>
          </cell>
          <cell r="D15">
            <v>9705186.246701503</v>
          </cell>
          <cell r="E15">
            <v>0</v>
          </cell>
        </row>
        <row r="16">
          <cell r="B16">
            <v>11320723.7690765</v>
          </cell>
          <cell r="C16">
            <v>839116.3800175501</v>
          </cell>
          <cell r="D16">
            <v>9705186.246701503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1121885.2642795</v>
          </cell>
          <cell r="C20">
            <v>111333.41999999998</v>
          </cell>
          <cell r="D20">
            <v>930800.9245795001</v>
          </cell>
          <cell r="E20">
            <v>0</v>
          </cell>
        </row>
        <row r="21">
          <cell r="B21">
            <v>1121885.2642795</v>
          </cell>
          <cell r="C21">
            <v>111333.41999999998</v>
          </cell>
          <cell r="D21">
            <v>930800.9245795001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42674197.97665712</v>
          </cell>
          <cell r="C23">
            <v>3382871.87059295</v>
          </cell>
          <cell r="D23">
            <v>25503607.596320115</v>
          </cell>
          <cell r="E23">
            <v>0</v>
          </cell>
        </row>
        <row r="24">
          <cell r="B24">
            <v>35351902.30516417</v>
          </cell>
          <cell r="C24">
            <v>3382871.87059295</v>
          </cell>
          <cell r="D24">
            <v>21463235.343260214</v>
          </cell>
          <cell r="E24">
            <v>0</v>
          </cell>
        </row>
        <row r="25">
          <cell r="B25">
            <v>7322295.67149295</v>
          </cell>
          <cell r="C25">
            <v>0</v>
          </cell>
          <cell r="D25">
            <v>4040372.2530598994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563088.641693</v>
          </cell>
          <cell r="C28">
            <v>0</v>
          </cell>
          <cell r="D28">
            <v>556700.7081108999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7051412.871563599</v>
          </cell>
          <cell r="C30">
            <v>390305.4667352</v>
          </cell>
          <cell r="D30">
            <v>6288234.424718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212964.43999999997</v>
          </cell>
          <cell r="C33">
            <v>0</v>
          </cell>
          <cell r="D33">
            <v>212964.44</v>
          </cell>
          <cell r="E33">
            <v>-2.9103830456733704E-11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111056.02939459999</v>
          </cell>
          <cell r="C35">
            <v>32900.554145199996</v>
          </cell>
          <cell r="D35">
            <v>70806.1764904</v>
          </cell>
          <cell r="E35">
            <v>0</v>
          </cell>
        </row>
        <row r="36">
          <cell r="B36">
            <v>90527234.83146073</v>
          </cell>
          <cell r="C36">
            <v>15860999.1754689</v>
          </cell>
          <cell r="D36">
            <v>60822177.81648182</v>
          </cell>
          <cell r="E36">
            <v>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4">
        <row r="11">
          <cell r="B11">
            <v>0</v>
          </cell>
        </row>
      </sheetData>
      <sheetData sheetId="5">
        <row r="11">
          <cell r="W11">
            <v>0</v>
          </cell>
          <cell r="AC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55663.33</v>
          </cell>
          <cell r="C7">
            <v>11247.91</v>
          </cell>
          <cell r="D7">
            <v>55633.4</v>
          </cell>
          <cell r="E7">
            <v>-11217.980000000003</v>
          </cell>
        </row>
        <row r="8">
          <cell r="B8">
            <v>20001</v>
          </cell>
          <cell r="C8">
            <v>0</v>
          </cell>
          <cell r="D8">
            <v>20001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B10">
            <v>9679783.530000022</v>
          </cell>
          <cell r="C10">
            <v>3448523.550000005</v>
          </cell>
          <cell r="D10">
            <v>7346266.699999997</v>
          </cell>
          <cell r="E10">
            <v>-1115006.7199999802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B13">
            <v>120</v>
          </cell>
          <cell r="C13">
            <v>0</v>
          </cell>
          <cell r="D13">
            <v>120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187754.57</v>
          </cell>
          <cell r="C20">
            <v>11418.78</v>
          </cell>
          <cell r="D20">
            <v>183384.57</v>
          </cell>
          <cell r="E20">
            <v>-7048.779999999999</v>
          </cell>
        </row>
        <row r="21">
          <cell r="B21">
            <v>187754.57</v>
          </cell>
          <cell r="C21">
            <v>11418.78</v>
          </cell>
          <cell r="D21">
            <v>183384.57</v>
          </cell>
          <cell r="E21">
            <v>-7048.779999999999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39417177.06552172</v>
          </cell>
          <cell r="C23">
            <v>13508617.460000023</v>
          </cell>
          <cell r="D23">
            <v>35193097.06573602</v>
          </cell>
          <cell r="E23">
            <v>-9284537.460214324</v>
          </cell>
        </row>
        <row r="24">
          <cell r="B24">
            <v>39376649.355521716</v>
          </cell>
          <cell r="C24">
            <v>13498251.510000024</v>
          </cell>
          <cell r="D24">
            <v>35155757.67573602</v>
          </cell>
          <cell r="E24">
            <v>-9277359.830214325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B26">
            <v>26610.489999999998</v>
          </cell>
          <cell r="C26">
            <v>10365.95</v>
          </cell>
          <cell r="D26">
            <v>23422.170000000002</v>
          </cell>
          <cell r="E26">
            <v>-7177.630000000005</v>
          </cell>
        </row>
        <row r="27">
          <cell r="B27">
            <v>13917.22</v>
          </cell>
          <cell r="C27">
            <v>0</v>
          </cell>
          <cell r="D27">
            <v>13917.22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B30">
            <v>251457.8</v>
          </cell>
          <cell r="C30">
            <v>0</v>
          </cell>
          <cell r="D30">
            <v>251457.8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B33">
            <v>39641.7</v>
          </cell>
          <cell r="C33">
            <v>0</v>
          </cell>
          <cell r="D33">
            <v>39641.7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B35">
            <v>239466.05999999982</v>
          </cell>
          <cell r="C35">
            <v>6069.47</v>
          </cell>
          <cell r="D35">
            <v>238155</v>
          </cell>
          <cell r="E35">
            <v>-4758.410000000178</v>
          </cell>
        </row>
        <row r="36">
          <cell r="B36">
            <v>49871064.05552174</v>
          </cell>
          <cell r="C36">
            <v>16985877.170000024</v>
          </cell>
          <cell r="D36">
            <v>43307756.23573601</v>
          </cell>
          <cell r="E36">
            <v>-10422569.350214295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B31">
            <v>1100493.8899999997</v>
          </cell>
          <cell r="C31">
            <v>692542.4400000001</v>
          </cell>
          <cell r="D31">
            <v>48845.770000000004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B36">
            <v>1100493.8899999997</v>
          </cell>
          <cell r="C36">
            <v>692542.4400000001</v>
          </cell>
          <cell r="D36">
            <v>48845.770000000004</v>
          </cell>
          <cell r="E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3">
        <row r="7">
          <cell r="B7">
            <v>9889.57</v>
          </cell>
          <cell r="C7">
            <v>0</v>
          </cell>
          <cell r="D7">
            <v>9889.57</v>
          </cell>
          <cell r="E7">
            <v>0</v>
          </cell>
        </row>
        <row r="8">
          <cell r="B8">
            <v>600</v>
          </cell>
          <cell r="C8">
            <v>0</v>
          </cell>
          <cell r="D8">
            <v>600</v>
          </cell>
          <cell r="E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B10">
            <v>8417798.520000013</v>
          </cell>
          <cell r="C10">
            <v>2750653.6599999974</v>
          </cell>
          <cell r="D10">
            <v>5599899.220000005</v>
          </cell>
          <cell r="E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2400</v>
          </cell>
          <cell r="C13">
            <v>0</v>
          </cell>
          <cell r="D13">
            <v>2400</v>
          </cell>
          <cell r="E13">
            <v>0</v>
          </cell>
        </row>
        <row r="14">
          <cell r="B14">
            <v>1013404.1200000001</v>
          </cell>
          <cell r="C14">
            <v>35673.09</v>
          </cell>
          <cell r="D14">
            <v>1018946.4500000001</v>
          </cell>
          <cell r="E14">
            <v>-41215.419999999925</v>
          </cell>
        </row>
        <row r="15">
          <cell r="B15">
            <v>10783748.51</v>
          </cell>
          <cell r="C15">
            <v>1135326.5400000003</v>
          </cell>
          <cell r="D15">
            <v>9589178.33</v>
          </cell>
          <cell r="E15">
            <v>0</v>
          </cell>
        </row>
        <row r="16">
          <cell r="B16">
            <v>9541492.19</v>
          </cell>
          <cell r="C16">
            <v>1055118.1700000002</v>
          </cell>
          <cell r="D16">
            <v>8468253.39</v>
          </cell>
          <cell r="E16">
            <v>0</v>
          </cell>
        </row>
        <row r="17">
          <cell r="B17">
            <v>516266.69000000006</v>
          </cell>
          <cell r="C17">
            <v>74684.13</v>
          </cell>
          <cell r="D17">
            <v>411418.5</v>
          </cell>
          <cell r="E17">
            <v>0</v>
          </cell>
        </row>
        <row r="18">
          <cell r="B18">
            <v>721989.63</v>
          </cell>
          <cell r="C18">
            <v>5524.24</v>
          </cell>
          <cell r="D18">
            <v>703951.44</v>
          </cell>
          <cell r="E18">
            <v>0</v>
          </cell>
        </row>
        <row r="19">
          <cell r="B19">
            <v>4000</v>
          </cell>
          <cell r="C19">
            <v>0</v>
          </cell>
          <cell r="D19">
            <v>5555</v>
          </cell>
          <cell r="E19">
            <v>-1555</v>
          </cell>
        </row>
        <row r="20">
          <cell r="B20">
            <v>945174.47</v>
          </cell>
          <cell r="C20">
            <v>146878.24</v>
          </cell>
          <cell r="D20">
            <v>736776.1399999999</v>
          </cell>
          <cell r="E20">
            <v>0</v>
          </cell>
        </row>
        <row r="21">
          <cell r="B21">
            <v>857729</v>
          </cell>
          <cell r="C21">
            <v>146878.24</v>
          </cell>
          <cell r="D21">
            <v>648930.6699999999</v>
          </cell>
          <cell r="E21">
            <v>0</v>
          </cell>
        </row>
        <row r="22">
          <cell r="B22">
            <v>87445.47</v>
          </cell>
          <cell r="C22">
            <v>0</v>
          </cell>
          <cell r="D22">
            <v>87845.47</v>
          </cell>
          <cell r="E22">
            <v>-400</v>
          </cell>
        </row>
        <row r="23">
          <cell r="B23">
            <v>26930087.460000027</v>
          </cell>
          <cell r="C23">
            <v>3488241.99</v>
          </cell>
          <cell r="D23">
            <v>23053336.750000015</v>
          </cell>
          <cell r="E23">
            <v>0</v>
          </cell>
        </row>
        <row r="24">
          <cell r="B24">
            <v>25406300.460000027</v>
          </cell>
          <cell r="C24">
            <v>3345874.4800000004</v>
          </cell>
          <cell r="D24">
            <v>21562677.77000002</v>
          </cell>
          <cell r="E24">
            <v>0</v>
          </cell>
        </row>
        <row r="25">
          <cell r="B25">
            <v>205362.15</v>
          </cell>
          <cell r="C25">
            <v>0</v>
          </cell>
          <cell r="D25">
            <v>205362.15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1318424.8499999999</v>
          </cell>
          <cell r="C27">
            <v>142367.50999999998</v>
          </cell>
          <cell r="D27">
            <v>1285296.83</v>
          </cell>
          <cell r="E27">
            <v>-109239.49000000022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2371538.9299999997</v>
          </cell>
          <cell r="C30">
            <v>140301.62999999998</v>
          </cell>
          <cell r="D30">
            <v>2341902.72</v>
          </cell>
          <cell r="E30">
            <v>-110665.42000000039</v>
          </cell>
        </row>
        <row r="31">
          <cell r="B31">
            <v>16313.07</v>
          </cell>
          <cell r="C31">
            <v>0</v>
          </cell>
          <cell r="D31">
            <v>16313.07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9060.029999999999</v>
          </cell>
          <cell r="C33">
            <v>3015.0299999999997</v>
          </cell>
          <cell r="D33">
            <v>7774.380000000002</v>
          </cell>
          <cell r="E33">
            <v>-1729.3800000000028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33704.840000000004</v>
          </cell>
          <cell r="C35">
            <v>97.79</v>
          </cell>
          <cell r="D35">
            <v>34787.380000000005</v>
          </cell>
          <cell r="E35">
            <v>-1180.3300000000017</v>
          </cell>
        </row>
        <row r="36">
          <cell r="B36">
            <v>50533119.52000004</v>
          </cell>
          <cell r="C36">
            <v>7700187.969999996</v>
          </cell>
          <cell r="D36">
            <v>42411204.01000003</v>
          </cell>
          <cell r="E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V90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7.7109375" style="140" customWidth="1"/>
    <col min="2" max="2" width="49.140625" style="140" customWidth="1"/>
    <col min="3" max="3" width="13.8515625" style="140" bestFit="1" customWidth="1"/>
    <col min="4" max="4" width="12.00390625" style="140" customWidth="1"/>
    <col min="5" max="5" width="13.8515625" style="140" bestFit="1" customWidth="1"/>
    <col min="6" max="9" width="12.00390625" style="140" customWidth="1"/>
    <col min="10" max="10" width="11.7109375" style="140" customWidth="1"/>
    <col min="11" max="56" width="12.00390625" style="140" customWidth="1"/>
    <col min="57" max="57" width="15.7109375" style="140" bestFit="1" customWidth="1"/>
    <col min="58" max="58" width="12.00390625" style="140" customWidth="1"/>
    <col min="59" max="16384" width="9.140625" style="140" customWidth="1"/>
  </cols>
  <sheetData>
    <row r="1" spans="1:58" ht="21.7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</row>
    <row r="2" spans="1:58" ht="21.75" customHeight="1">
      <c r="A2" s="288" t="s">
        <v>882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</row>
    <row r="3" spans="1:58" ht="21.7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70"/>
      <c r="BF3" s="268" t="s">
        <v>760</v>
      </c>
    </row>
    <row r="4" spans="1:58" ht="54" customHeight="1">
      <c r="A4" s="283" t="s">
        <v>113</v>
      </c>
      <c r="B4" s="278" t="s">
        <v>605</v>
      </c>
      <c r="C4" s="276" t="s">
        <v>762</v>
      </c>
      <c r="D4" s="277"/>
      <c r="E4" s="276" t="s">
        <v>763</v>
      </c>
      <c r="F4" s="277"/>
      <c r="G4" s="276" t="s">
        <v>764</v>
      </c>
      <c r="H4" s="277"/>
      <c r="I4" s="276" t="s">
        <v>761</v>
      </c>
      <c r="J4" s="277"/>
      <c r="K4" s="276" t="s">
        <v>765</v>
      </c>
      <c r="L4" s="277"/>
      <c r="M4" s="276" t="s">
        <v>767</v>
      </c>
      <c r="N4" s="277"/>
      <c r="O4" s="276" t="s">
        <v>770</v>
      </c>
      <c r="P4" s="277"/>
      <c r="Q4" s="276" t="s">
        <v>766</v>
      </c>
      <c r="R4" s="277"/>
      <c r="S4" s="276" t="s">
        <v>768</v>
      </c>
      <c r="T4" s="277"/>
      <c r="U4" s="276" t="s">
        <v>778</v>
      </c>
      <c r="V4" s="277"/>
      <c r="W4" s="276" t="s">
        <v>771</v>
      </c>
      <c r="X4" s="277"/>
      <c r="Y4" s="276" t="s">
        <v>769</v>
      </c>
      <c r="Z4" s="277"/>
      <c r="AA4" s="276" t="s">
        <v>784</v>
      </c>
      <c r="AB4" s="277"/>
      <c r="AC4" s="276" t="s">
        <v>772</v>
      </c>
      <c r="AD4" s="277"/>
      <c r="AE4" s="276" t="s">
        <v>773</v>
      </c>
      <c r="AF4" s="277"/>
      <c r="AG4" s="276" t="s">
        <v>775</v>
      </c>
      <c r="AH4" s="277"/>
      <c r="AI4" s="276" t="s">
        <v>774</v>
      </c>
      <c r="AJ4" s="277"/>
      <c r="AK4" s="276" t="s">
        <v>776</v>
      </c>
      <c r="AL4" s="277"/>
      <c r="AM4" s="276" t="s">
        <v>817</v>
      </c>
      <c r="AN4" s="277"/>
      <c r="AO4" s="276" t="s">
        <v>779</v>
      </c>
      <c r="AP4" s="277"/>
      <c r="AQ4" s="276" t="s">
        <v>816</v>
      </c>
      <c r="AR4" s="277"/>
      <c r="AS4" s="276" t="s">
        <v>777</v>
      </c>
      <c r="AT4" s="277"/>
      <c r="AU4" s="276" t="s">
        <v>782</v>
      </c>
      <c r="AV4" s="277"/>
      <c r="AW4" s="276" t="s">
        <v>783</v>
      </c>
      <c r="AX4" s="277"/>
      <c r="AY4" s="276" t="s">
        <v>781</v>
      </c>
      <c r="AZ4" s="277"/>
      <c r="BA4" s="276" t="s">
        <v>780</v>
      </c>
      <c r="BB4" s="277"/>
      <c r="BC4" s="276" t="s">
        <v>818</v>
      </c>
      <c r="BD4" s="277"/>
      <c r="BE4" s="280" t="s">
        <v>82</v>
      </c>
      <c r="BF4" s="280"/>
    </row>
    <row r="5" spans="1:58" ht="50.25" customHeight="1">
      <c r="A5" s="283"/>
      <c r="B5" s="279"/>
      <c r="C5" s="207" t="s">
        <v>785</v>
      </c>
      <c r="D5" s="177" t="s">
        <v>786</v>
      </c>
      <c r="E5" s="207" t="s">
        <v>785</v>
      </c>
      <c r="F5" s="177" t="s">
        <v>786</v>
      </c>
      <c r="G5" s="207" t="s">
        <v>785</v>
      </c>
      <c r="H5" s="177" t="s">
        <v>786</v>
      </c>
      <c r="I5" s="207" t="s">
        <v>785</v>
      </c>
      <c r="J5" s="177" t="s">
        <v>786</v>
      </c>
      <c r="K5" s="207" t="s">
        <v>785</v>
      </c>
      <c r="L5" s="177" t="s">
        <v>786</v>
      </c>
      <c r="M5" s="207" t="s">
        <v>785</v>
      </c>
      <c r="N5" s="177" t="s">
        <v>786</v>
      </c>
      <c r="O5" s="207" t="s">
        <v>785</v>
      </c>
      <c r="P5" s="177" t="s">
        <v>786</v>
      </c>
      <c r="Q5" s="207" t="s">
        <v>785</v>
      </c>
      <c r="R5" s="177" t="s">
        <v>786</v>
      </c>
      <c r="S5" s="207" t="s">
        <v>785</v>
      </c>
      <c r="T5" s="177" t="s">
        <v>786</v>
      </c>
      <c r="U5" s="207" t="s">
        <v>785</v>
      </c>
      <c r="V5" s="177" t="s">
        <v>786</v>
      </c>
      <c r="W5" s="207" t="s">
        <v>785</v>
      </c>
      <c r="X5" s="177" t="s">
        <v>786</v>
      </c>
      <c r="Y5" s="207" t="s">
        <v>785</v>
      </c>
      <c r="Z5" s="177" t="s">
        <v>786</v>
      </c>
      <c r="AA5" s="207" t="s">
        <v>785</v>
      </c>
      <c r="AB5" s="177" t="s">
        <v>786</v>
      </c>
      <c r="AC5" s="207" t="s">
        <v>785</v>
      </c>
      <c r="AD5" s="177" t="s">
        <v>786</v>
      </c>
      <c r="AE5" s="207" t="s">
        <v>785</v>
      </c>
      <c r="AF5" s="177" t="s">
        <v>786</v>
      </c>
      <c r="AG5" s="207" t="s">
        <v>785</v>
      </c>
      <c r="AH5" s="177" t="s">
        <v>786</v>
      </c>
      <c r="AI5" s="207" t="s">
        <v>785</v>
      </c>
      <c r="AJ5" s="177" t="s">
        <v>786</v>
      </c>
      <c r="AK5" s="207" t="s">
        <v>785</v>
      </c>
      <c r="AL5" s="177" t="s">
        <v>786</v>
      </c>
      <c r="AM5" s="207" t="s">
        <v>785</v>
      </c>
      <c r="AN5" s="177" t="s">
        <v>786</v>
      </c>
      <c r="AO5" s="207" t="s">
        <v>785</v>
      </c>
      <c r="AP5" s="177" t="s">
        <v>786</v>
      </c>
      <c r="AQ5" s="207" t="s">
        <v>785</v>
      </c>
      <c r="AR5" s="177" t="s">
        <v>786</v>
      </c>
      <c r="AS5" s="207" t="s">
        <v>785</v>
      </c>
      <c r="AT5" s="177" t="s">
        <v>786</v>
      </c>
      <c r="AU5" s="207" t="s">
        <v>785</v>
      </c>
      <c r="AV5" s="177" t="s">
        <v>786</v>
      </c>
      <c r="AW5" s="207" t="s">
        <v>785</v>
      </c>
      <c r="AX5" s="177" t="s">
        <v>786</v>
      </c>
      <c r="AY5" s="207" t="s">
        <v>785</v>
      </c>
      <c r="AZ5" s="177" t="s">
        <v>786</v>
      </c>
      <c r="BA5" s="207" t="s">
        <v>785</v>
      </c>
      <c r="BB5" s="177" t="s">
        <v>786</v>
      </c>
      <c r="BC5" s="207" t="s">
        <v>785</v>
      </c>
      <c r="BD5" s="177" t="s">
        <v>786</v>
      </c>
      <c r="BE5" s="208" t="s">
        <v>785</v>
      </c>
      <c r="BF5" s="173" t="s">
        <v>786</v>
      </c>
    </row>
    <row r="6" spans="1:58" ht="15.75">
      <c r="A6" s="155">
        <v>1</v>
      </c>
      <c r="B6" s="156" t="s">
        <v>787</v>
      </c>
      <c r="C6" s="157">
        <v>2069594.0600000005</v>
      </c>
      <c r="D6" s="157">
        <v>0</v>
      </c>
      <c r="E6" s="157">
        <v>557281</v>
      </c>
      <c r="F6" s="157">
        <v>0</v>
      </c>
      <c r="G6" s="157">
        <v>2676345.7399999993</v>
      </c>
      <c r="H6" s="157">
        <v>0</v>
      </c>
      <c r="I6" s="157">
        <v>2180587.9739906997</v>
      </c>
      <c r="J6" s="157">
        <v>0</v>
      </c>
      <c r="K6" s="157">
        <v>1488946.94</v>
      </c>
      <c r="L6" s="157">
        <v>0</v>
      </c>
      <c r="M6" s="157">
        <v>1316019.99</v>
      </c>
      <c r="N6" s="157">
        <v>0</v>
      </c>
      <c r="O6" s="157">
        <v>4887592.02</v>
      </c>
      <c r="P6" s="157">
        <v>0</v>
      </c>
      <c r="Q6" s="157">
        <v>202702.07</v>
      </c>
      <c r="R6" s="157">
        <v>0</v>
      </c>
      <c r="S6" s="157">
        <v>823638.99</v>
      </c>
      <c r="T6" s="157">
        <v>0</v>
      </c>
      <c r="U6" s="157">
        <v>21990.349999999995</v>
      </c>
      <c r="V6" s="157">
        <v>0</v>
      </c>
      <c r="W6" s="157">
        <v>101437.2</v>
      </c>
      <c r="X6" s="157">
        <v>0</v>
      </c>
      <c r="Y6" s="157">
        <v>118332.90999999999</v>
      </c>
      <c r="Z6" s="157">
        <v>0</v>
      </c>
      <c r="AA6" s="157">
        <v>211478.72999999998</v>
      </c>
      <c r="AB6" s="157">
        <v>0</v>
      </c>
      <c r="AC6" s="157">
        <v>490938.68000000034</v>
      </c>
      <c r="AD6" s="157">
        <v>0</v>
      </c>
      <c r="AE6" s="157">
        <v>0</v>
      </c>
      <c r="AF6" s="157">
        <v>0</v>
      </c>
      <c r="AG6" s="157">
        <v>888119.49</v>
      </c>
      <c r="AH6" s="157">
        <v>0</v>
      </c>
      <c r="AI6" s="157">
        <v>0</v>
      </c>
      <c r="AJ6" s="157">
        <v>0</v>
      </c>
      <c r="AK6" s="157">
        <v>117.64</v>
      </c>
      <c r="AL6" s="157">
        <v>0</v>
      </c>
      <c r="AM6" s="157">
        <v>0</v>
      </c>
      <c r="AN6" s="157">
        <v>0</v>
      </c>
      <c r="AO6" s="157">
        <v>423118.6808738854</v>
      </c>
      <c r="AP6" s="157">
        <v>0</v>
      </c>
      <c r="AQ6" s="157">
        <v>0</v>
      </c>
      <c r="AR6" s="157">
        <v>0</v>
      </c>
      <c r="AS6" s="157">
        <v>3426.5</v>
      </c>
      <c r="AT6" s="157">
        <v>0</v>
      </c>
      <c r="AU6" s="157">
        <v>410118</v>
      </c>
      <c r="AV6" s="157">
        <v>0</v>
      </c>
      <c r="AW6" s="157">
        <v>0</v>
      </c>
      <c r="AX6" s="157">
        <v>0</v>
      </c>
      <c r="AY6" s="157">
        <v>10020.93</v>
      </c>
      <c r="AZ6" s="157">
        <v>0</v>
      </c>
      <c r="BA6" s="157">
        <v>4807.62</v>
      </c>
      <c r="BB6" s="157">
        <v>0</v>
      </c>
      <c r="BC6" s="157">
        <v>0</v>
      </c>
      <c r="BD6" s="157">
        <v>0</v>
      </c>
      <c r="BE6" s="199">
        <v>18886615.514864586</v>
      </c>
      <c r="BF6" s="199">
        <v>0</v>
      </c>
    </row>
    <row r="7" spans="1:58" ht="47.25">
      <c r="A7" s="158" t="s">
        <v>788</v>
      </c>
      <c r="B7" s="156" t="s">
        <v>789</v>
      </c>
      <c r="C7" s="157">
        <v>307432.75999999995</v>
      </c>
      <c r="D7" s="157">
        <v>0</v>
      </c>
      <c r="E7" s="157">
        <v>293325</v>
      </c>
      <c r="F7" s="157">
        <v>0</v>
      </c>
      <c r="G7" s="157">
        <v>283484.63</v>
      </c>
      <c r="H7" s="157">
        <v>0</v>
      </c>
      <c r="I7" s="157">
        <v>137564.4</v>
      </c>
      <c r="J7" s="157">
        <v>0</v>
      </c>
      <c r="K7" s="157">
        <v>21635.23</v>
      </c>
      <c r="L7" s="157">
        <v>0</v>
      </c>
      <c r="M7" s="157">
        <v>135513.45</v>
      </c>
      <c r="N7" s="157">
        <v>0</v>
      </c>
      <c r="O7" s="157">
        <v>551993.43</v>
      </c>
      <c r="P7" s="157">
        <v>0</v>
      </c>
      <c r="Q7" s="157">
        <v>40065.65</v>
      </c>
      <c r="R7" s="157">
        <v>0</v>
      </c>
      <c r="S7" s="157">
        <v>173307.45</v>
      </c>
      <c r="T7" s="157">
        <v>0</v>
      </c>
      <c r="U7" s="157">
        <v>0</v>
      </c>
      <c r="V7" s="157">
        <v>0</v>
      </c>
      <c r="W7" s="157">
        <v>0</v>
      </c>
      <c r="X7" s="157">
        <v>0</v>
      </c>
      <c r="Y7" s="157">
        <v>34523.42</v>
      </c>
      <c r="Z7" s="157">
        <v>0</v>
      </c>
      <c r="AA7" s="157">
        <v>12020.869999999999</v>
      </c>
      <c r="AB7" s="157">
        <v>0</v>
      </c>
      <c r="AC7" s="157">
        <v>0</v>
      </c>
      <c r="AD7" s="157">
        <v>0</v>
      </c>
      <c r="AE7" s="157">
        <v>0</v>
      </c>
      <c r="AF7" s="157">
        <v>0</v>
      </c>
      <c r="AG7" s="157">
        <v>0</v>
      </c>
      <c r="AH7" s="157">
        <v>0</v>
      </c>
      <c r="AI7" s="157">
        <v>0</v>
      </c>
      <c r="AJ7" s="157">
        <v>0</v>
      </c>
      <c r="AK7" s="157">
        <v>0</v>
      </c>
      <c r="AL7" s="157">
        <v>0</v>
      </c>
      <c r="AM7" s="157">
        <v>0</v>
      </c>
      <c r="AN7" s="157">
        <v>0</v>
      </c>
      <c r="AO7" s="157">
        <v>0</v>
      </c>
      <c r="AP7" s="157">
        <v>0</v>
      </c>
      <c r="AQ7" s="157">
        <v>0</v>
      </c>
      <c r="AR7" s="157">
        <v>0</v>
      </c>
      <c r="AS7" s="157">
        <v>0</v>
      </c>
      <c r="AT7" s="157">
        <v>0</v>
      </c>
      <c r="AU7" s="157">
        <v>0</v>
      </c>
      <c r="AV7" s="157">
        <v>0</v>
      </c>
      <c r="AW7" s="157">
        <v>0</v>
      </c>
      <c r="AX7" s="157">
        <v>0</v>
      </c>
      <c r="AY7" s="157">
        <v>0</v>
      </c>
      <c r="AZ7" s="157">
        <v>0</v>
      </c>
      <c r="BA7" s="157">
        <v>0</v>
      </c>
      <c r="BB7" s="157">
        <v>0</v>
      </c>
      <c r="BC7" s="157">
        <v>0</v>
      </c>
      <c r="BD7" s="157">
        <v>0</v>
      </c>
      <c r="BE7" s="199">
        <v>1990866.2899999998</v>
      </c>
      <c r="BF7" s="199">
        <v>0</v>
      </c>
    </row>
    <row r="8" spans="1:58" ht="15.75">
      <c r="A8" s="155">
        <v>2</v>
      </c>
      <c r="B8" s="156" t="s">
        <v>790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1606102.68</v>
      </c>
      <c r="N8" s="157">
        <v>0</v>
      </c>
      <c r="O8" s="157">
        <v>5675326.45</v>
      </c>
      <c r="P8" s="157">
        <v>0</v>
      </c>
      <c r="Q8" s="157">
        <v>0</v>
      </c>
      <c r="R8" s="157">
        <v>0</v>
      </c>
      <c r="S8" s="157">
        <v>135021.05</v>
      </c>
      <c r="T8" s="157">
        <v>0</v>
      </c>
      <c r="U8" s="157">
        <v>51960.20000000001</v>
      </c>
      <c r="V8" s="157">
        <v>0</v>
      </c>
      <c r="W8" s="157">
        <v>0</v>
      </c>
      <c r="X8" s="157">
        <v>0</v>
      </c>
      <c r="Y8" s="157">
        <v>0</v>
      </c>
      <c r="Z8" s="157">
        <v>0</v>
      </c>
      <c r="AA8" s="157">
        <v>199.5</v>
      </c>
      <c r="AB8" s="157">
        <v>0</v>
      </c>
      <c r="AC8" s="157">
        <v>6335955.69000063</v>
      </c>
      <c r="AD8" s="157">
        <v>0</v>
      </c>
      <c r="AE8" s="157">
        <v>7022613.06</v>
      </c>
      <c r="AF8" s="157">
        <v>0</v>
      </c>
      <c r="AG8" s="157">
        <v>0</v>
      </c>
      <c r="AH8" s="157">
        <v>0</v>
      </c>
      <c r="AI8" s="157">
        <v>0</v>
      </c>
      <c r="AJ8" s="157">
        <v>0</v>
      </c>
      <c r="AK8" s="157">
        <v>1872380.65</v>
      </c>
      <c r="AL8" s="157">
        <v>0</v>
      </c>
      <c r="AM8" s="157">
        <v>0</v>
      </c>
      <c r="AN8" s="157">
        <v>0</v>
      </c>
      <c r="AO8" s="157">
        <v>1636537.5163108204</v>
      </c>
      <c r="AP8" s="157">
        <v>0</v>
      </c>
      <c r="AQ8" s="157">
        <v>0</v>
      </c>
      <c r="AR8" s="157">
        <v>0</v>
      </c>
      <c r="AS8" s="157">
        <v>1691648.27</v>
      </c>
      <c r="AT8" s="157">
        <v>0</v>
      </c>
      <c r="AU8" s="157">
        <v>237222</v>
      </c>
      <c r="AV8" s="157">
        <v>0</v>
      </c>
      <c r="AW8" s="157">
        <v>422162.8599999943</v>
      </c>
      <c r="AX8" s="157">
        <v>0</v>
      </c>
      <c r="AY8" s="157">
        <v>225857.22</v>
      </c>
      <c r="AZ8" s="157">
        <v>0</v>
      </c>
      <c r="BA8" s="157">
        <v>1296385.89</v>
      </c>
      <c r="BB8" s="157">
        <v>0</v>
      </c>
      <c r="BC8" s="157">
        <v>1872</v>
      </c>
      <c r="BD8" s="157">
        <v>0</v>
      </c>
      <c r="BE8" s="199">
        <v>28211245.03631144</v>
      </c>
      <c r="BF8" s="199">
        <v>0</v>
      </c>
    </row>
    <row r="9" spans="1:58" ht="31.5">
      <c r="A9" s="155">
        <v>3</v>
      </c>
      <c r="B9" s="156" t="s">
        <v>791</v>
      </c>
      <c r="C9" s="157">
        <v>46544916.06999997</v>
      </c>
      <c r="D9" s="157">
        <v>0</v>
      </c>
      <c r="E9" s="157">
        <v>22951552</v>
      </c>
      <c r="F9" s="157">
        <v>0</v>
      </c>
      <c r="G9" s="157">
        <v>42438856.85</v>
      </c>
      <c r="H9" s="157">
        <v>0</v>
      </c>
      <c r="I9" s="157">
        <v>55433569.479605995</v>
      </c>
      <c r="J9" s="157">
        <v>0</v>
      </c>
      <c r="K9" s="157">
        <v>43255569.12</v>
      </c>
      <c r="L9" s="157">
        <v>0</v>
      </c>
      <c r="M9" s="157">
        <v>12832003.95</v>
      </c>
      <c r="N9" s="157">
        <v>0</v>
      </c>
      <c r="O9" s="157">
        <v>22425772.9</v>
      </c>
      <c r="P9" s="157">
        <v>0</v>
      </c>
      <c r="Q9" s="157">
        <v>10542213.089999998</v>
      </c>
      <c r="R9" s="157">
        <v>0</v>
      </c>
      <c r="S9" s="157">
        <v>4620564.93</v>
      </c>
      <c r="T9" s="157">
        <v>0</v>
      </c>
      <c r="U9" s="157">
        <v>387486.0700000003</v>
      </c>
      <c r="V9" s="157">
        <v>0</v>
      </c>
      <c r="W9" s="157">
        <v>170492.4</v>
      </c>
      <c r="X9" s="157">
        <v>0</v>
      </c>
      <c r="Y9" s="157">
        <v>10454214.25</v>
      </c>
      <c r="Z9" s="157">
        <v>0</v>
      </c>
      <c r="AA9" s="157">
        <v>5880856.869999988</v>
      </c>
      <c r="AB9" s="157">
        <v>0</v>
      </c>
      <c r="AC9" s="157">
        <v>0</v>
      </c>
      <c r="AD9" s="157">
        <v>0</v>
      </c>
      <c r="AE9" s="157">
        <v>0</v>
      </c>
      <c r="AF9" s="157">
        <v>0</v>
      </c>
      <c r="AG9" s="157">
        <v>842876.9099999999</v>
      </c>
      <c r="AH9" s="157">
        <v>0</v>
      </c>
      <c r="AI9" s="157">
        <v>0</v>
      </c>
      <c r="AJ9" s="157">
        <v>0</v>
      </c>
      <c r="AK9" s="157">
        <v>0</v>
      </c>
      <c r="AL9" s="157">
        <v>0</v>
      </c>
      <c r="AM9" s="157">
        <v>0</v>
      </c>
      <c r="AN9" s="157">
        <v>0</v>
      </c>
      <c r="AO9" s="157">
        <v>0</v>
      </c>
      <c r="AP9" s="157">
        <v>0</v>
      </c>
      <c r="AQ9" s="157">
        <v>0</v>
      </c>
      <c r="AR9" s="157">
        <v>0</v>
      </c>
      <c r="AS9" s="157">
        <v>0</v>
      </c>
      <c r="AT9" s="157">
        <v>0</v>
      </c>
      <c r="AU9" s="157">
        <v>0</v>
      </c>
      <c r="AV9" s="157">
        <v>0</v>
      </c>
      <c r="AW9" s="157">
        <v>0</v>
      </c>
      <c r="AX9" s="157">
        <v>0</v>
      </c>
      <c r="AY9" s="157">
        <v>0</v>
      </c>
      <c r="AZ9" s="157">
        <v>0</v>
      </c>
      <c r="BA9" s="157">
        <v>0</v>
      </c>
      <c r="BB9" s="157">
        <v>0</v>
      </c>
      <c r="BC9" s="157">
        <v>0</v>
      </c>
      <c r="BD9" s="157">
        <v>0</v>
      </c>
      <c r="BE9" s="199">
        <v>278780944.889606</v>
      </c>
      <c r="BF9" s="199">
        <v>0</v>
      </c>
    </row>
    <row r="10" spans="1:58" ht="15.75">
      <c r="A10" s="155">
        <v>4</v>
      </c>
      <c r="B10" s="156" t="s">
        <v>792</v>
      </c>
      <c r="C10" s="157">
        <v>588167.73</v>
      </c>
      <c r="D10" s="157">
        <v>0</v>
      </c>
      <c r="E10" s="157">
        <v>0</v>
      </c>
      <c r="F10" s="157">
        <v>0</v>
      </c>
      <c r="G10" s="157">
        <v>123688.29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361639.93</v>
      </c>
      <c r="P10" s="157">
        <v>0</v>
      </c>
      <c r="Q10" s="157">
        <v>0</v>
      </c>
      <c r="R10" s="157">
        <v>0</v>
      </c>
      <c r="S10" s="157">
        <v>3393.41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0</v>
      </c>
      <c r="AN10" s="157">
        <v>0</v>
      </c>
      <c r="AO10" s="157">
        <v>0</v>
      </c>
      <c r="AP10" s="157">
        <v>0</v>
      </c>
      <c r="AQ10" s="157">
        <v>0</v>
      </c>
      <c r="AR10" s="157">
        <v>0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99">
        <v>1076889.3599999999</v>
      </c>
      <c r="BF10" s="199">
        <v>0</v>
      </c>
    </row>
    <row r="11" spans="1:58" ht="15.75">
      <c r="A11" s="155">
        <v>5</v>
      </c>
      <c r="B11" s="156" t="s">
        <v>793</v>
      </c>
      <c r="C11" s="157">
        <v>1598745.1700000002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2336221.9386192</v>
      </c>
      <c r="J11" s="157">
        <v>0</v>
      </c>
      <c r="K11" s="157">
        <v>0</v>
      </c>
      <c r="L11" s="157">
        <v>0</v>
      </c>
      <c r="M11" s="157">
        <v>19708.52</v>
      </c>
      <c r="N11" s="157">
        <v>0</v>
      </c>
      <c r="O11" s="157">
        <v>513014.34</v>
      </c>
      <c r="P11" s="157">
        <v>0</v>
      </c>
      <c r="Q11" s="157">
        <v>224113.04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7139.98</v>
      </c>
      <c r="Z11" s="157">
        <v>0</v>
      </c>
      <c r="AA11" s="157">
        <v>62319.2</v>
      </c>
      <c r="AB11" s="157">
        <v>0</v>
      </c>
      <c r="AC11" s="157">
        <v>0</v>
      </c>
      <c r="AD11" s="157">
        <v>0</v>
      </c>
      <c r="AE11" s="157">
        <v>0</v>
      </c>
      <c r="AF11" s="157">
        <v>0</v>
      </c>
      <c r="AG11" s="157">
        <v>0</v>
      </c>
      <c r="AH11" s="157">
        <v>0</v>
      </c>
      <c r="AI11" s="157">
        <v>0</v>
      </c>
      <c r="AJ11" s="157">
        <v>0</v>
      </c>
      <c r="AK11" s="157">
        <v>0</v>
      </c>
      <c r="AL11" s="157">
        <v>0</v>
      </c>
      <c r="AM11" s="157">
        <v>0</v>
      </c>
      <c r="AN11" s="157">
        <v>0</v>
      </c>
      <c r="AO11" s="157">
        <v>0</v>
      </c>
      <c r="AP11" s="157">
        <v>0</v>
      </c>
      <c r="AQ11" s="157">
        <v>0</v>
      </c>
      <c r="AR11" s="157">
        <v>0</v>
      </c>
      <c r="AS11" s="157">
        <v>0</v>
      </c>
      <c r="AT11" s="157">
        <v>0</v>
      </c>
      <c r="AU11" s="157">
        <v>0</v>
      </c>
      <c r="AV11" s="157">
        <v>0</v>
      </c>
      <c r="AW11" s="157">
        <v>0</v>
      </c>
      <c r="AX11" s="157">
        <v>0</v>
      </c>
      <c r="AY11" s="157">
        <v>0</v>
      </c>
      <c r="AZ11" s="157">
        <v>0</v>
      </c>
      <c r="BA11" s="157">
        <v>0</v>
      </c>
      <c r="BB11" s="157">
        <v>0</v>
      </c>
      <c r="BC11" s="157">
        <v>0</v>
      </c>
      <c r="BD11" s="157">
        <v>0</v>
      </c>
      <c r="BE11" s="199">
        <v>4761262.188619201</v>
      </c>
      <c r="BF11" s="199">
        <v>0</v>
      </c>
    </row>
    <row r="12" spans="1:58" ht="15.75">
      <c r="A12" s="155">
        <v>6</v>
      </c>
      <c r="B12" s="156" t="s">
        <v>794</v>
      </c>
      <c r="C12" s="157">
        <v>473493.92</v>
      </c>
      <c r="D12" s="157">
        <v>0</v>
      </c>
      <c r="E12" s="157">
        <v>10805</v>
      </c>
      <c r="F12" s="157">
        <v>0</v>
      </c>
      <c r="G12" s="157">
        <v>248171.54</v>
      </c>
      <c r="H12" s="157">
        <v>0</v>
      </c>
      <c r="I12" s="157">
        <v>758091.9209378001</v>
      </c>
      <c r="J12" s="157">
        <v>0</v>
      </c>
      <c r="K12" s="157">
        <v>923465.56</v>
      </c>
      <c r="L12" s="157">
        <v>0</v>
      </c>
      <c r="M12" s="157">
        <v>56841</v>
      </c>
      <c r="N12" s="157">
        <v>0</v>
      </c>
      <c r="O12" s="157">
        <v>10638.05</v>
      </c>
      <c r="P12" s="157">
        <v>0</v>
      </c>
      <c r="Q12" s="157">
        <v>6571.8099999999995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16369.6</v>
      </c>
      <c r="Z12" s="157">
        <v>0</v>
      </c>
      <c r="AA12" s="157">
        <v>101417.12999999999</v>
      </c>
      <c r="AB12" s="157">
        <v>0</v>
      </c>
      <c r="AC12" s="157">
        <v>303.67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99">
        <v>2606169.2009378</v>
      </c>
      <c r="BF12" s="199">
        <v>0</v>
      </c>
    </row>
    <row r="13" spans="1:58" ht="15.75">
      <c r="A13" s="155">
        <v>7</v>
      </c>
      <c r="B13" s="156" t="s">
        <v>795</v>
      </c>
      <c r="C13" s="157">
        <v>3500213.940000001</v>
      </c>
      <c r="D13" s="157">
        <v>0</v>
      </c>
      <c r="E13" s="157">
        <v>15630</v>
      </c>
      <c r="F13" s="157">
        <v>0</v>
      </c>
      <c r="G13" s="157">
        <v>1584188.21</v>
      </c>
      <c r="H13" s="157">
        <v>0</v>
      </c>
      <c r="I13" s="157">
        <v>398819.22013915004</v>
      </c>
      <c r="J13" s="157">
        <v>0</v>
      </c>
      <c r="K13" s="157">
        <v>3407565.93</v>
      </c>
      <c r="L13" s="157">
        <v>0</v>
      </c>
      <c r="M13" s="157">
        <v>789339.61</v>
      </c>
      <c r="N13" s="157">
        <v>0</v>
      </c>
      <c r="O13" s="157">
        <v>518149.78</v>
      </c>
      <c r="P13" s="157">
        <v>0</v>
      </c>
      <c r="Q13" s="157">
        <v>6760.15</v>
      </c>
      <c r="R13" s="157">
        <v>0</v>
      </c>
      <c r="S13" s="157">
        <v>88813.33</v>
      </c>
      <c r="T13" s="157">
        <v>0</v>
      </c>
      <c r="U13" s="157">
        <v>9010.4</v>
      </c>
      <c r="V13" s="157">
        <v>0</v>
      </c>
      <c r="W13" s="157">
        <v>0</v>
      </c>
      <c r="X13" s="157">
        <v>0</v>
      </c>
      <c r="Y13" s="157">
        <v>535741.49</v>
      </c>
      <c r="Z13" s="157">
        <v>0</v>
      </c>
      <c r="AA13" s="157">
        <v>29176.66</v>
      </c>
      <c r="AB13" s="157">
        <v>0</v>
      </c>
      <c r="AC13" s="157">
        <v>5718.67</v>
      </c>
      <c r="AD13" s="157">
        <v>0</v>
      </c>
      <c r="AE13" s="157">
        <v>0</v>
      </c>
      <c r="AF13" s="157">
        <v>0</v>
      </c>
      <c r="AG13" s="157">
        <v>29127.91</v>
      </c>
      <c r="AH13" s="157">
        <v>0</v>
      </c>
      <c r="AI13" s="157">
        <v>0</v>
      </c>
      <c r="AJ13" s="157">
        <v>0</v>
      </c>
      <c r="AK13" s="157">
        <v>0</v>
      </c>
      <c r="AL13" s="157">
        <v>0</v>
      </c>
      <c r="AM13" s="157">
        <v>0</v>
      </c>
      <c r="AN13" s="157">
        <v>0</v>
      </c>
      <c r="AO13" s="157">
        <v>0</v>
      </c>
      <c r="AP13" s="157">
        <v>0</v>
      </c>
      <c r="AQ13" s="157">
        <v>14668.73</v>
      </c>
      <c r="AR13" s="157">
        <v>0</v>
      </c>
      <c r="AS13" s="157">
        <v>0</v>
      </c>
      <c r="AT13" s="157">
        <v>0</v>
      </c>
      <c r="AU13" s="157">
        <v>0</v>
      </c>
      <c r="AV13" s="157">
        <v>0</v>
      </c>
      <c r="AW13" s="157">
        <v>0</v>
      </c>
      <c r="AX13" s="157">
        <v>0</v>
      </c>
      <c r="AY13" s="157">
        <v>0</v>
      </c>
      <c r="AZ13" s="157">
        <v>0</v>
      </c>
      <c r="BA13" s="157">
        <v>290</v>
      </c>
      <c r="BB13" s="157">
        <v>0</v>
      </c>
      <c r="BC13" s="157">
        <v>0</v>
      </c>
      <c r="BD13" s="157">
        <v>0</v>
      </c>
      <c r="BE13" s="199">
        <v>10933214.03013915</v>
      </c>
      <c r="BF13" s="199">
        <v>0</v>
      </c>
    </row>
    <row r="14" spans="1:58" ht="15.75">
      <c r="A14" s="155">
        <v>8</v>
      </c>
      <c r="B14" s="156" t="s">
        <v>796</v>
      </c>
      <c r="C14" s="157">
        <v>22819734.709999986</v>
      </c>
      <c r="D14" s="157">
        <v>6753147.58</v>
      </c>
      <c r="E14" s="157">
        <v>1090715</v>
      </c>
      <c r="F14" s="157">
        <v>0</v>
      </c>
      <c r="G14" s="157">
        <v>14095173.669999998</v>
      </c>
      <c r="H14" s="157">
        <v>205140.72692368</v>
      </c>
      <c r="I14" s="157">
        <v>8283842.030745399</v>
      </c>
      <c r="J14" s="157">
        <v>0</v>
      </c>
      <c r="K14" s="157">
        <v>16997891.25</v>
      </c>
      <c r="L14" s="157">
        <v>0</v>
      </c>
      <c r="M14" s="157">
        <v>10125352.979999999</v>
      </c>
      <c r="N14" s="157">
        <v>0</v>
      </c>
      <c r="O14" s="157">
        <v>12172520.06</v>
      </c>
      <c r="P14" s="157">
        <v>0</v>
      </c>
      <c r="Q14" s="157">
        <v>144149.7</v>
      </c>
      <c r="R14" s="157">
        <v>0</v>
      </c>
      <c r="S14" s="157">
        <v>14586030.969999997</v>
      </c>
      <c r="T14" s="157">
        <v>0</v>
      </c>
      <c r="U14" s="157">
        <v>238560.22000000003</v>
      </c>
      <c r="V14" s="157">
        <v>0</v>
      </c>
      <c r="W14" s="157">
        <v>20863142.34</v>
      </c>
      <c r="X14" s="157">
        <v>0</v>
      </c>
      <c r="Y14" s="157">
        <v>9709739.630000003</v>
      </c>
      <c r="Z14" s="157">
        <v>0</v>
      </c>
      <c r="AA14" s="157">
        <v>699478.4700000002</v>
      </c>
      <c r="AB14" s="157">
        <v>0</v>
      </c>
      <c r="AC14" s="157">
        <v>918094.1799999998</v>
      </c>
      <c r="AD14" s="157">
        <v>0</v>
      </c>
      <c r="AE14" s="157">
        <v>0</v>
      </c>
      <c r="AF14" s="157">
        <v>0</v>
      </c>
      <c r="AG14" s="157">
        <v>2415114.62</v>
      </c>
      <c r="AH14" s="157">
        <v>0</v>
      </c>
      <c r="AI14" s="157">
        <v>0</v>
      </c>
      <c r="AJ14" s="157">
        <v>0</v>
      </c>
      <c r="AK14" s="157">
        <v>991.4</v>
      </c>
      <c r="AL14" s="157">
        <v>0</v>
      </c>
      <c r="AM14" s="157">
        <v>1383266.75</v>
      </c>
      <c r="AN14" s="157">
        <v>0</v>
      </c>
      <c r="AO14" s="157">
        <v>0</v>
      </c>
      <c r="AP14" s="157">
        <v>0</v>
      </c>
      <c r="AQ14" s="157">
        <v>729251.28</v>
      </c>
      <c r="AR14" s="157">
        <v>0</v>
      </c>
      <c r="AS14" s="157">
        <v>0</v>
      </c>
      <c r="AT14" s="157">
        <v>0</v>
      </c>
      <c r="AU14" s="157">
        <v>0</v>
      </c>
      <c r="AV14" s="157">
        <v>0</v>
      </c>
      <c r="AW14" s="157">
        <v>22230.76</v>
      </c>
      <c r="AX14" s="157">
        <v>0</v>
      </c>
      <c r="AY14" s="157">
        <v>80018.55</v>
      </c>
      <c r="AZ14" s="157">
        <v>0</v>
      </c>
      <c r="BA14" s="157">
        <v>655</v>
      </c>
      <c r="BB14" s="157">
        <v>0</v>
      </c>
      <c r="BC14" s="157">
        <v>0</v>
      </c>
      <c r="BD14" s="157">
        <v>0</v>
      </c>
      <c r="BE14" s="199">
        <v>137375953.5707454</v>
      </c>
      <c r="BF14" s="199">
        <v>6958288.30692368</v>
      </c>
    </row>
    <row r="15" spans="1:58" ht="15.75">
      <c r="A15" s="153" t="s">
        <v>844</v>
      </c>
      <c r="B15" s="156" t="s">
        <v>599</v>
      </c>
      <c r="C15" s="157">
        <v>22819734.709999986</v>
      </c>
      <c r="D15" s="157">
        <v>6753147.58</v>
      </c>
      <c r="E15" s="157">
        <v>338675</v>
      </c>
      <c r="F15" s="157">
        <v>0</v>
      </c>
      <c r="G15" s="157">
        <v>5280229.489999999</v>
      </c>
      <c r="H15" s="157">
        <v>199956.025</v>
      </c>
      <c r="I15" s="157">
        <v>4320372.2393745</v>
      </c>
      <c r="J15" s="157">
        <v>0</v>
      </c>
      <c r="K15" s="157">
        <v>4006532.18</v>
      </c>
      <c r="L15" s="157">
        <v>0</v>
      </c>
      <c r="M15" s="157">
        <v>0</v>
      </c>
      <c r="N15" s="157">
        <v>0</v>
      </c>
      <c r="O15" s="157">
        <v>4421743.58</v>
      </c>
      <c r="P15" s="157">
        <v>0</v>
      </c>
      <c r="Q15" s="157">
        <v>129115.00000000001</v>
      </c>
      <c r="R15" s="157">
        <v>0</v>
      </c>
      <c r="S15" s="157">
        <v>13520106.839999998</v>
      </c>
      <c r="T15" s="157">
        <v>0</v>
      </c>
      <c r="U15" s="157">
        <v>0</v>
      </c>
      <c r="V15" s="157">
        <v>0</v>
      </c>
      <c r="W15" s="157">
        <v>20863142.34</v>
      </c>
      <c r="X15" s="157">
        <v>0</v>
      </c>
      <c r="Y15" s="157">
        <v>5048836.46</v>
      </c>
      <c r="Z15" s="157">
        <v>0</v>
      </c>
      <c r="AA15" s="157">
        <v>683039.8300000002</v>
      </c>
      <c r="AB15" s="157">
        <v>0</v>
      </c>
      <c r="AC15" s="157">
        <v>918094.1799999998</v>
      </c>
      <c r="AD15" s="157">
        <v>0</v>
      </c>
      <c r="AE15" s="157">
        <v>0</v>
      </c>
      <c r="AF15" s="157">
        <v>0</v>
      </c>
      <c r="AG15" s="157">
        <v>639286.9299999999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8136</v>
      </c>
      <c r="AN15" s="157">
        <v>0</v>
      </c>
      <c r="AO15" s="157">
        <v>0</v>
      </c>
      <c r="AP15" s="157">
        <v>0</v>
      </c>
      <c r="AQ15" s="157">
        <v>726095.5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22230.76</v>
      </c>
      <c r="AX15" s="157">
        <v>0</v>
      </c>
      <c r="AY15" s="157">
        <v>67939.19</v>
      </c>
      <c r="AZ15" s="157">
        <v>0</v>
      </c>
      <c r="BA15" s="157">
        <v>655</v>
      </c>
      <c r="BB15" s="157">
        <v>0</v>
      </c>
      <c r="BC15" s="157">
        <v>0</v>
      </c>
      <c r="BD15" s="157">
        <v>0</v>
      </c>
      <c r="BE15" s="199">
        <v>83813965.22937448</v>
      </c>
      <c r="BF15" s="199">
        <v>6953103.605</v>
      </c>
    </row>
    <row r="16" spans="1:58" ht="15.75">
      <c r="A16" s="153" t="s">
        <v>845</v>
      </c>
      <c r="B16" s="156" t="s">
        <v>600</v>
      </c>
      <c r="C16" s="157">
        <v>0</v>
      </c>
      <c r="D16" s="157">
        <v>0</v>
      </c>
      <c r="E16" s="157">
        <v>417988</v>
      </c>
      <c r="F16" s="157">
        <v>0</v>
      </c>
      <c r="G16" s="157">
        <v>6098262.91</v>
      </c>
      <c r="H16" s="157">
        <v>0</v>
      </c>
      <c r="I16" s="157">
        <v>2647150.8804186992</v>
      </c>
      <c r="J16" s="157">
        <v>0</v>
      </c>
      <c r="K16" s="157">
        <v>9629072.579999998</v>
      </c>
      <c r="L16" s="157">
        <v>0</v>
      </c>
      <c r="M16" s="157">
        <v>8552755.85</v>
      </c>
      <c r="N16" s="157">
        <v>0</v>
      </c>
      <c r="O16" s="157">
        <v>4509434.4399999995</v>
      </c>
      <c r="P16" s="157">
        <v>0</v>
      </c>
      <c r="Q16" s="157">
        <v>0</v>
      </c>
      <c r="R16" s="157">
        <v>0</v>
      </c>
      <c r="S16" s="157">
        <v>209610.16999999998</v>
      </c>
      <c r="T16" s="157">
        <v>0</v>
      </c>
      <c r="U16" s="157">
        <v>238560.22000000003</v>
      </c>
      <c r="V16" s="157">
        <v>0</v>
      </c>
      <c r="W16" s="157">
        <v>0</v>
      </c>
      <c r="X16" s="157">
        <v>0</v>
      </c>
      <c r="Y16" s="157">
        <v>3037474.3200000008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1775827.6900000002</v>
      </c>
      <c r="AH16" s="157">
        <v>0</v>
      </c>
      <c r="AI16" s="157">
        <v>0</v>
      </c>
      <c r="AJ16" s="157">
        <v>0</v>
      </c>
      <c r="AK16" s="157">
        <v>991.4</v>
      </c>
      <c r="AL16" s="157">
        <v>0</v>
      </c>
      <c r="AM16" s="157">
        <v>1375130.75</v>
      </c>
      <c r="AN16" s="157">
        <v>0</v>
      </c>
      <c r="AO16" s="157">
        <v>0</v>
      </c>
      <c r="AP16" s="157">
        <v>0</v>
      </c>
      <c r="AQ16" s="157">
        <v>3155.78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875.83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99">
        <v>38496290.82041869</v>
      </c>
      <c r="BF16" s="199">
        <v>0</v>
      </c>
    </row>
    <row r="17" spans="1:58" ht="15.75">
      <c r="A17" s="153" t="s">
        <v>846</v>
      </c>
      <c r="B17" s="156" t="s">
        <v>601</v>
      </c>
      <c r="C17" s="157">
        <v>0</v>
      </c>
      <c r="D17" s="157">
        <v>0</v>
      </c>
      <c r="E17" s="157">
        <v>7536</v>
      </c>
      <c r="F17" s="157">
        <v>0</v>
      </c>
      <c r="G17" s="157">
        <v>1210077.19</v>
      </c>
      <c r="H17" s="157">
        <v>5184.70192368</v>
      </c>
      <c r="I17" s="157">
        <v>67802.4209522</v>
      </c>
      <c r="J17" s="157">
        <v>0</v>
      </c>
      <c r="K17" s="157">
        <v>1653008.9899999998</v>
      </c>
      <c r="L17" s="157">
        <v>0</v>
      </c>
      <c r="M17" s="157">
        <v>45410.44</v>
      </c>
      <c r="N17" s="157">
        <v>0</v>
      </c>
      <c r="O17" s="157">
        <v>955895.89</v>
      </c>
      <c r="P17" s="157">
        <v>0</v>
      </c>
      <c r="Q17" s="157">
        <v>438.75</v>
      </c>
      <c r="R17" s="157">
        <v>0</v>
      </c>
      <c r="S17" s="157">
        <v>657355.27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828384.22</v>
      </c>
      <c r="Z17" s="157">
        <v>0</v>
      </c>
      <c r="AA17" s="157">
        <v>13890.56</v>
      </c>
      <c r="AB17" s="157">
        <v>0</v>
      </c>
      <c r="AC17" s="157">
        <v>0</v>
      </c>
      <c r="AD17" s="157">
        <v>0</v>
      </c>
      <c r="AE17" s="157">
        <v>0</v>
      </c>
      <c r="AF17" s="157">
        <v>0</v>
      </c>
      <c r="AG17" s="157">
        <v>0</v>
      </c>
      <c r="AH17" s="157">
        <v>0</v>
      </c>
      <c r="AI17" s="157">
        <v>0</v>
      </c>
      <c r="AJ17" s="157">
        <v>0</v>
      </c>
      <c r="AK17" s="157">
        <v>0</v>
      </c>
      <c r="AL17" s="157">
        <v>0</v>
      </c>
      <c r="AM17" s="157">
        <v>0</v>
      </c>
      <c r="AN17" s="157">
        <v>0</v>
      </c>
      <c r="AO17" s="157">
        <v>0</v>
      </c>
      <c r="AP17" s="157">
        <v>0</v>
      </c>
      <c r="AQ17" s="157">
        <v>0</v>
      </c>
      <c r="AR17" s="157">
        <v>0</v>
      </c>
      <c r="AS17" s="157">
        <v>0</v>
      </c>
      <c r="AT17" s="157">
        <v>0</v>
      </c>
      <c r="AU17" s="157">
        <v>0</v>
      </c>
      <c r="AV17" s="157">
        <v>0</v>
      </c>
      <c r="AW17" s="157">
        <v>0</v>
      </c>
      <c r="AX17" s="157">
        <v>0</v>
      </c>
      <c r="AY17" s="157">
        <v>11203.53</v>
      </c>
      <c r="AZ17" s="157">
        <v>0</v>
      </c>
      <c r="BA17" s="157">
        <v>0</v>
      </c>
      <c r="BB17" s="157">
        <v>0</v>
      </c>
      <c r="BC17" s="157">
        <v>0</v>
      </c>
      <c r="BD17" s="157">
        <v>0</v>
      </c>
      <c r="BE17" s="199">
        <v>5451003.2609522</v>
      </c>
      <c r="BF17" s="199">
        <v>5184.70192368</v>
      </c>
    </row>
    <row r="18" spans="1:58" ht="15.75">
      <c r="A18" s="153" t="s">
        <v>847</v>
      </c>
      <c r="B18" s="156" t="s">
        <v>602</v>
      </c>
      <c r="C18" s="157">
        <v>0</v>
      </c>
      <c r="D18" s="157">
        <v>0</v>
      </c>
      <c r="E18" s="157">
        <v>326516</v>
      </c>
      <c r="F18" s="157">
        <v>0</v>
      </c>
      <c r="G18" s="157">
        <v>1506604.0799999998</v>
      </c>
      <c r="H18" s="157">
        <v>0</v>
      </c>
      <c r="I18" s="157">
        <v>1248516.49</v>
      </c>
      <c r="J18" s="157">
        <v>0</v>
      </c>
      <c r="K18" s="157">
        <v>1709277.5000000002</v>
      </c>
      <c r="L18" s="157">
        <v>0</v>
      </c>
      <c r="M18" s="157">
        <v>1527186.69</v>
      </c>
      <c r="N18" s="157">
        <v>0</v>
      </c>
      <c r="O18" s="157">
        <v>2285446.15</v>
      </c>
      <c r="P18" s="157">
        <v>0</v>
      </c>
      <c r="Q18" s="157">
        <v>14595.95</v>
      </c>
      <c r="R18" s="157">
        <v>0</v>
      </c>
      <c r="S18" s="157">
        <v>198958.69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795044.6300000001</v>
      </c>
      <c r="Z18" s="157">
        <v>0</v>
      </c>
      <c r="AA18" s="157">
        <v>2548.08</v>
      </c>
      <c r="AB18" s="157">
        <v>0</v>
      </c>
      <c r="AC18" s="157">
        <v>0</v>
      </c>
      <c r="AD18" s="157">
        <v>0</v>
      </c>
      <c r="AE18" s="157">
        <v>0</v>
      </c>
      <c r="AF18" s="157">
        <v>0</v>
      </c>
      <c r="AG18" s="157">
        <v>0</v>
      </c>
      <c r="AH18" s="157">
        <v>0</v>
      </c>
      <c r="AI18" s="157">
        <v>0</v>
      </c>
      <c r="AJ18" s="157">
        <v>0</v>
      </c>
      <c r="AK18" s="157">
        <v>0</v>
      </c>
      <c r="AL18" s="157">
        <v>0</v>
      </c>
      <c r="AM18" s="157">
        <v>0</v>
      </c>
      <c r="AN18" s="157">
        <v>0</v>
      </c>
      <c r="AO18" s="157">
        <v>0</v>
      </c>
      <c r="AP18" s="157">
        <v>0</v>
      </c>
      <c r="AQ18" s="157">
        <v>0</v>
      </c>
      <c r="AR18" s="157">
        <v>0</v>
      </c>
      <c r="AS18" s="157">
        <v>0</v>
      </c>
      <c r="AT18" s="157">
        <v>0</v>
      </c>
      <c r="AU18" s="157">
        <v>0</v>
      </c>
      <c r="AV18" s="157">
        <v>0</v>
      </c>
      <c r="AW18" s="157">
        <v>0</v>
      </c>
      <c r="AX18" s="157">
        <v>0</v>
      </c>
      <c r="AY18" s="157">
        <v>0</v>
      </c>
      <c r="AZ18" s="157">
        <v>0</v>
      </c>
      <c r="BA18" s="157">
        <v>0</v>
      </c>
      <c r="BB18" s="157">
        <v>0</v>
      </c>
      <c r="BC18" s="157">
        <v>0</v>
      </c>
      <c r="BD18" s="157">
        <v>0</v>
      </c>
      <c r="BE18" s="199">
        <v>9614694.26</v>
      </c>
      <c r="BF18" s="199">
        <v>0</v>
      </c>
    </row>
    <row r="19" spans="1:58" ht="15.75">
      <c r="A19" s="152">
        <v>9</v>
      </c>
      <c r="B19" s="156" t="s">
        <v>797</v>
      </c>
      <c r="C19" s="157">
        <v>3425824.2599999984</v>
      </c>
      <c r="D19" s="157">
        <v>293374.5</v>
      </c>
      <c r="E19" s="157">
        <v>797249</v>
      </c>
      <c r="F19" s="157">
        <v>0</v>
      </c>
      <c r="G19" s="157">
        <v>1364154.77</v>
      </c>
      <c r="H19" s="157">
        <v>0</v>
      </c>
      <c r="I19" s="157">
        <v>13080.64</v>
      </c>
      <c r="J19" s="157">
        <v>0</v>
      </c>
      <c r="K19" s="157">
        <v>1056778.54</v>
      </c>
      <c r="L19" s="157">
        <v>0</v>
      </c>
      <c r="M19" s="157">
        <v>704276.8300000001</v>
      </c>
      <c r="N19" s="157">
        <v>0</v>
      </c>
      <c r="O19" s="157">
        <v>238847.92</v>
      </c>
      <c r="P19" s="157">
        <v>0</v>
      </c>
      <c r="Q19" s="157">
        <v>548694.44</v>
      </c>
      <c r="R19" s="157">
        <v>0</v>
      </c>
      <c r="S19" s="157">
        <v>187514.94999999998</v>
      </c>
      <c r="T19" s="157">
        <v>0</v>
      </c>
      <c r="U19" s="157">
        <v>0</v>
      </c>
      <c r="V19" s="157">
        <v>0</v>
      </c>
      <c r="W19" s="157">
        <v>56926.07</v>
      </c>
      <c r="X19" s="157">
        <v>0</v>
      </c>
      <c r="Y19" s="157">
        <v>1738352.27</v>
      </c>
      <c r="Z19" s="157">
        <v>0</v>
      </c>
      <c r="AA19" s="157">
        <v>70897.14</v>
      </c>
      <c r="AB19" s="157">
        <v>0</v>
      </c>
      <c r="AC19" s="157">
        <v>275398.92999999854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11568.17</v>
      </c>
      <c r="AN19" s="157">
        <v>0</v>
      </c>
      <c r="AO19" s="157">
        <v>0</v>
      </c>
      <c r="AP19" s="157">
        <v>0</v>
      </c>
      <c r="AQ19" s="157">
        <v>46153.36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7581.01</v>
      </c>
      <c r="AZ19" s="157">
        <v>0</v>
      </c>
      <c r="BA19" s="157">
        <v>365</v>
      </c>
      <c r="BB19" s="157">
        <v>0</v>
      </c>
      <c r="BC19" s="157">
        <v>0</v>
      </c>
      <c r="BD19" s="157">
        <v>0</v>
      </c>
      <c r="BE19" s="199">
        <v>10543663.299999993</v>
      </c>
      <c r="BF19" s="199">
        <v>293374.5</v>
      </c>
    </row>
    <row r="20" spans="1:58" ht="31.5">
      <c r="A20" s="153" t="s">
        <v>848</v>
      </c>
      <c r="B20" s="156" t="s">
        <v>603</v>
      </c>
      <c r="C20" s="157">
        <v>3425824.2599999984</v>
      </c>
      <c r="D20" s="157">
        <v>293374.5</v>
      </c>
      <c r="E20" s="157">
        <v>792687</v>
      </c>
      <c r="F20" s="157">
        <v>0</v>
      </c>
      <c r="G20" s="157">
        <v>1190825.8800000001</v>
      </c>
      <c r="H20" s="157">
        <v>0</v>
      </c>
      <c r="I20" s="157">
        <v>0</v>
      </c>
      <c r="J20" s="157">
        <v>0</v>
      </c>
      <c r="K20" s="157">
        <v>1024026.5599999999</v>
      </c>
      <c r="L20" s="157">
        <v>0</v>
      </c>
      <c r="M20" s="157">
        <v>661401.89</v>
      </c>
      <c r="N20" s="157">
        <v>0</v>
      </c>
      <c r="O20" s="157">
        <v>191333.67</v>
      </c>
      <c r="P20" s="157">
        <v>0</v>
      </c>
      <c r="Q20" s="157">
        <v>548360.37</v>
      </c>
      <c r="R20" s="157">
        <v>0</v>
      </c>
      <c r="S20" s="157">
        <v>131549.05</v>
      </c>
      <c r="T20" s="157">
        <v>0</v>
      </c>
      <c r="U20" s="157">
        <v>0</v>
      </c>
      <c r="V20" s="157">
        <v>0</v>
      </c>
      <c r="W20" s="157">
        <v>56926.07</v>
      </c>
      <c r="X20" s="157">
        <v>0</v>
      </c>
      <c r="Y20" s="157">
        <v>1727791.48</v>
      </c>
      <c r="Z20" s="157">
        <v>0</v>
      </c>
      <c r="AA20" s="157">
        <v>70897.14</v>
      </c>
      <c r="AB20" s="157">
        <v>0</v>
      </c>
      <c r="AC20" s="157">
        <v>275398.92999999854</v>
      </c>
      <c r="AD20" s="157">
        <v>0</v>
      </c>
      <c r="AE20" s="157">
        <v>0</v>
      </c>
      <c r="AF20" s="157">
        <v>0</v>
      </c>
      <c r="AG20" s="157">
        <v>0</v>
      </c>
      <c r="AH20" s="157">
        <v>0</v>
      </c>
      <c r="AI20" s="157">
        <v>0</v>
      </c>
      <c r="AJ20" s="157">
        <v>0</v>
      </c>
      <c r="AK20" s="157">
        <v>0</v>
      </c>
      <c r="AL20" s="157">
        <v>0</v>
      </c>
      <c r="AM20" s="157">
        <v>11568.17</v>
      </c>
      <c r="AN20" s="157">
        <v>0</v>
      </c>
      <c r="AO20" s="157">
        <v>0</v>
      </c>
      <c r="AP20" s="157">
        <v>0</v>
      </c>
      <c r="AQ20" s="157">
        <v>46153.36</v>
      </c>
      <c r="AR20" s="157">
        <v>0</v>
      </c>
      <c r="AS20" s="157">
        <v>0</v>
      </c>
      <c r="AT20" s="157">
        <v>0</v>
      </c>
      <c r="AU20" s="157">
        <v>0</v>
      </c>
      <c r="AV20" s="157">
        <v>0</v>
      </c>
      <c r="AW20" s="157">
        <v>0</v>
      </c>
      <c r="AX20" s="157">
        <v>0</v>
      </c>
      <c r="AY20" s="157">
        <v>7581.01</v>
      </c>
      <c r="AZ20" s="157">
        <v>0</v>
      </c>
      <c r="BA20" s="157">
        <v>365</v>
      </c>
      <c r="BB20" s="157">
        <v>0</v>
      </c>
      <c r="BC20" s="157">
        <v>0</v>
      </c>
      <c r="BD20" s="157">
        <v>0</v>
      </c>
      <c r="BE20" s="199">
        <v>10162689.839999994</v>
      </c>
      <c r="BF20" s="199">
        <v>293374.5</v>
      </c>
    </row>
    <row r="21" spans="1:58" ht="15.75">
      <c r="A21" s="153" t="s">
        <v>849</v>
      </c>
      <c r="B21" s="156" t="s">
        <v>604</v>
      </c>
      <c r="C21" s="157">
        <v>0</v>
      </c>
      <c r="D21" s="157">
        <v>0</v>
      </c>
      <c r="E21" s="157">
        <v>4562</v>
      </c>
      <c r="F21" s="157">
        <v>0</v>
      </c>
      <c r="G21" s="157">
        <v>173328.89</v>
      </c>
      <c r="H21" s="157">
        <v>0</v>
      </c>
      <c r="I21" s="157">
        <v>13080.64</v>
      </c>
      <c r="J21" s="157">
        <v>0</v>
      </c>
      <c r="K21" s="157">
        <v>32751.98</v>
      </c>
      <c r="L21" s="157">
        <v>0</v>
      </c>
      <c r="M21" s="157">
        <v>42874.94</v>
      </c>
      <c r="N21" s="157">
        <v>0</v>
      </c>
      <c r="O21" s="157">
        <v>47514.25</v>
      </c>
      <c r="P21" s="157">
        <v>0</v>
      </c>
      <c r="Q21" s="157">
        <v>334.07</v>
      </c>
      <c r="R21" s="157">
        <v>0</v>
      </c>
      <c r="S21" s="157">
        <v>55965.9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10560.789999999999</v>
      </c>
      <c r="Z21" s="157">
        <v>0</v>
      </c>
      <c r="AA21" s="157">
        <v>0</v>
      </c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57">
        <v>0</v>
      </c>
      <c r="AH21" s="157">
        <v>0</v>
      </c>
      <c r="AI21" s="157">
        <v>0</v>
      </c>
      <c r="AJ21" s="157">
        <v>0</v>
      </c>
      <c r="AK21" s="157">
        <v>0</v>
      </c>
      <c r="AL21" s="157">
        <v>0</v>
      </c>
      <c r="AM21" s="157">
        <v>0</v>
      </c>
      <c r="AN21" s="157">
        <v>0</v>
      </c>
      <c r="AO21" s="157">
        <v>0</v>
      </c>
      <c r="AP21" s="157">
        <v>0</v>
      </c>
      <c r="AQ21" s="157">
        <v>0</v>
      </c>
      <c r="AR21" s="157">
        <v>0</v>
      </c>
      <c r="AS21" s="157">
        <v>0</v>
      </c>
      <c r="AT21" s="157">
        <v>0</v>
      </c>
      <c r="AU21" s="157">
        <v>0</v>
      </c>
      <c r="AV21" s="157">
        <v>0</v>
      </c>
      <c r="AW21" s="157">
        <v>0</v>
      </c>
      <c r="AX21" s="157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157">
        <v>0</v>
      </c>
      <c r="BE21" s="199">
        <v>380973.4600000001</v>
      </c>
      <c r="BF21" s="199">
        <v>0</v>
      </c>
    </row>
    <row r="22" spans="1:58" ht="31.5">
      <c r="A22" s="155">
        <v>10</v>
      </c>
      <c r="B22" s="156" t="s">
        <v>798</v>
      </c>
      <c r="C22" s="157">
        <v>22041644.590000004</v>
      </c>
      <c r="D22" s="157">
        <v>0</v>
      </c>
      <c r="E22" s="157">
        <v>83643119</v>
      </c>
      <c r="F22" s="157">
        <v>0</v>
      </c>
      <c r="G22" s="157">
        <v>29073296.439999994</v>
      </c>
      <c r="H22" s="157">
        <v>0</v>
      </c>
      <c r="I22" s="157">
        <v>22956736.057774298</v>
      </c>
      <c r="J22" s="157">
        <v>0</v>
      </c>
      <c r="K22" s="157">
        <v>10774704.639999999</v>
      </c>
      <c r="L22" s="157">
        <v>0</v>
      </c>
      <c r="M22" s="157">
        <v>35682085.68</v>
      </c>
      <c r="N22" s="157">
        <v>0</v>
      </c>
      <c r="O22" s="157">
        <v>15319812.43</v>
      </c>
      <c r="P22" s="157">
        <v>0</v>
      </c>
      <c r="Q22" s="157">
        <v>40434707.81999998</v>
      </c>
      <c r="R22" s="157">
        <v>0</v>
      </c>
      <c r="S22" s="157">
        <v>33997363.22</v>
      </c>
      <c r="T22" s="157">
        <v>0</v>
      </c>
      <c r="U22" s="157">
        <v>36761934.12651902</v>
      </c>
      <c r="V22" s="157">
        <v>0</v>
      </c>
      <c r="W22" s="157">
        <v>134682.14</v>
      </c>
      <c r="X22" s="157">
        <v>0</v>
      </c>
      <c r="Y22" s="157">
        <v>4684403.99</v>
      </c>
      <c r="Z22" s="157">
        <v>0</v>
      </c>
      <c r="AA22" s="157">
        <v>3031100.2099998654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4234649.23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9410920</v>
      </c>
      <c r="AR22" s="157">
        <v>9387984</v>
      </c>
      <c r="AS22" s="157">
        <v>0</v>
      </c>
      <c r="AT22" s="157">
        <v>0</v>
      </c>
      <c r="AU22" s="157">
        <v>0</v>
      </c>
      <c r="AV22" s="157">
        <v>0</v>
      </c>
      <c r="AW22" s="157">
        <v>7319.819999999998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99">
        <v>352188479.3942931</v>
      </c>
      <c r="BF22" s="199">
        <v>9387984</v>
      </c>
    </row>
    <row r="23" spans="1:58" ht="15.75">
      <c r="A23" s="158" t="s">
        <v>799</v>
      </c>
      <c r="B23" s="156" t="s">
        <v>800</v>
      </c>
      <c r="C23" s="157">
        <v>22041679.810000002</v>
      </c>
      <c r="D23" s="157">
        <v>0</v>
      </c>
      <c r="E23" s="157">
        <v>83253695</v>
      </c>
      <c r="F23" s="157">
        <v>0</v>
      </c>
      <c r="G23" s="157">
        <v>29070877.519999996</v>
      </c>
      <c r="H23" s="157">
        <v>0</v>
      </c>
      <c r="I23" s="157">
        <v>22343809.619999997</v>
      </c>
      <c r="J23" s="157">
        <v>0</v>
      </c>
      <c r="K23" s="157">
        <v>10255761.86</v>
      </c>
      <c r="L23" s="157">
        <v>0</v>
      </c>
      <c r="M23" s="157">
        <v>35504383.75</v>
      </c>
      <c r="N23" s="157">
        <v>0</v>
      </c>
      <c r="O23" s="157">
        <v>14454890.85</v>
      </c>
      <c r="P23" s="157">
        <v>0</v>
      </c>
      <c r="Q23" s="157">
        <v>38713994.899999976</v>
      </c>
      <c r="R23" s="157">
        <v>0</v>
      </c>
      <c r="S23" s="157">
        <v>32221435.47</v>
      </c>
      <c r="T23" s="157">
        <v>0</v>
      </c>
      <c r="U23" s="157">
        <v>36743394.98651902</v>
      </c>
      <c r="V23" s="157">
        <v>0</v>
      </c>
      <c r="W23" s="157">
        <v>134682.14</v>
      </c>
      <c r="X23" s="157">
        <v>0</v>
      </c>
      <c r="Y23" s="157">
        <v>4015009.52</v>
      </c>
      <c r="Z23" s="157">
        <v>0</v>
      </c>
      <c r="AA23" s="157">
        <v>2924955.389999866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4234649.23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9410920</v>
      </c>
      <c r="AR23" s="157">
        <v>9387984</v>
      </c>
      <c r="AS23" s="157">
        <v>0</v>
      </c>
      <c r="AT23" s="157">
        <v>0</v>
      </c>
      <c r="AU23" s="157">
        <v>0</v>
      </c>
      <c r="AV23" s="157">
        <v>0</v>
      </c>
      <c r="AW23" s="157">
        <v>7319.819999999998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99">
        <v>345331459.86651886</v>
      </c>
      <c r="BF23" s="199">
        <v>9387984</v>
      </c>
    </row>
    <row r="24" spans="1:58" ht="15.75">
      <c r="A24" s="158" t="s">
        <v>801</v>
      </c>
      <c r="B24" s="156" t="s">
        <v>802</v>
      </c>
      <c r="C24" s="157">
        <v>-35.22</v>
      </c>
      <c r="D24" s="157">
        <v>0</v>
      </c>
      <c r="E24" s="157">
        <v>0</v>
      </c>
      <c r="F24" s="157">
        <v>0</v>
      </c>
      <c r="G24" s="157">
        <v>0.02</v>
      </c>
      <c r="H24" s="157">
        <v>0</v>
      </c>
      <c r="I24" s="157">
        <v>329113.38159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99">
        <v>329078.18159</v>
      </c>
      <c r="BF24" s="199">
        <v>0</v>
      </c>
    </row>
    <row r="25" spans="1:58" ht="31.5">
      <c r="A25" s="158" t="s">
        <v>803</v>
      </c>
      <c r="B25" s="156" t="s">
        <v>804</v>
      </c>
      <c r="C25" s="157">
        <v>0</v>
      </c>
      <c r="D25" s="157">
        <v>0</v>
      </c>
      <c r="E25" s="157">
        <v>389424</v>
      </c>
      <c r="F25" s="157">
        <v>0</v>
      </c>
      <c r="G25" s="157">
        <v>2418.9</v>
      </c>
      <c r="H25" s="157">
        <v>0</v>
      </c>
      <c r="I25" s="157">
        <v>29633.15</v>
      </c>
      <c r="J25" s="157">
        <v>0</v>
      </c>
      <c r="K25" s="157">
        <v>0</v>
      </c>
      <c r="L25" s="157">
        <v>0</v>
      </c>
      <c r="M25" s="157">
        <v>177701.93</v>
      </c>
      <c r="N25" s="157">
        <v>0</v>
      </c>
      <c r="O25" s="157">
        <v>0</v>
      </c>
      <c r="P25" s="157">
        <v>0</v>
      </c>
      <c r="Q25" s="157">
        <v>1648055.35</v>
      </c>
      <c r="R25" s="157">
        <v>0</v>
      </c>
      <c r="S25" s="157">
        <v>1114027.85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7">
        <v>1773</v>
      </c>
      <c r="Z25" s="157">
        <v>0</v>
      </c>
      <c r="AA25" s="157">
        <v>80779.16999999966</v>
      </c>
      <c r="AB25" s="157">
        <v>0</v>
      </c>
      <c r="AC25" s="157">
        <v>0</v>
      </c>
      <c r="AD25" s="157">
        <v>0</v>
      </c>
      <c r="AE25" s="157">
        <v>0</v>
      </c>
      <c r="AF25" s="157">
        <v>0</v>
      </c>
      <c r="AG25" s="157">
        <v>0</v>
      </c>
      <c r="AH25" s="157">
        <v>0</v>
      </c>
      <c r="AI25" s="157">
        <v>0</v>
      </c>
      <c r="AJ25" s="157">
        <v>0</v>
      </c>
      <c r="AK25" s="157">
        <v>0</v>
      </c>
      <c r="AL25" s="157">
        <v>0</v>
      </c>
      <c r="AM25" s="157">
        <v>0</v>
      </c>
      <c r="AN25" s="157">
        <v>0</v>
      </c>
      <c r="AO25" s="157">
        <v>0</v>
      </c>
      <c r="AP25" s="157">
        <v>0</v>
      </c>
      <c r="AQ25" s="157">
        <v>0</v>
      </c>
      <c r="AR25" s="157">
        <v>0</v>
      </c>
      <c r="AS25" s="157">
        <v>0</v>
      </c>
      <c r="AT25" s="157">
        <v>0</v>
      </c>
      <c r="AU25" s="157">
        <v>0</v>
      </c>
      <c r="AV25" s="157">
        <v>0</v>
      </c>
      <c r="AW25" s="157">
        <v>0</v>
      </c>
      <c r="AX25" s="157">
        <v>0</v>
      </c>
      <c r="AY25" s="157">
        <v>0</v>
      </c>
      <c r="AZ25" s="157">
        <v>0</v>
      </c>
      <c r="BA25" s="157">
        <v>0</v>
      </c>
      <c r="BB25" s="157">
        <v>0</v>
      </c>
      <c r="BC25" s="157">
        <v>0</v>
      </c>
      <c r="BD25" s="157">
        <v>0</v>
      </c>
      <c r="BE25" s="199">
        <v>3443813.3499999996</v>
      </c>
      <c r="BF25" s="199">
        <v>0</v>
      </c>
    </row>
    <row r="26" spans="1:58" ht="15.75">
      <c r="A26" s="158" t="s">
        <v>805</v>
      </c>
      <c r="B26" s="156" t="s">
        <v>806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254179.9061843</v>
      </c>
      <c r="J26" s="157">
        <v>0</v>
      </c>
      <c r="K26" s="157">
        <v>518942.78</v>
      </c>
      <c r="L26" s="157">
        <v>0</v>
      </c>
      <c r="M26" s="157">
        <v>0</v>
      </c>
      <c r="N26" s="157">
        <v>0</v>
      </c>
      <c r="O26" s="157">
        <v>864921.58</v>
      </c>
      <c r="P26" s="157">
        <v>0</v>
      </c>
      <c r="Q26" s="157">
        <v>72657.56999999999</v>
      </c>
      <c r="R26" s="157">
        <v>0</v>
      </c>
      <c r="S26" s="157">
        <v>661899.9</v>
      </c>
      <c r="T26" s="157">
        <v>0</v>
      </c>
      <c r="U26" s="157">
        <v>18539.140000000003</v>
      </c>
      <c r="V26" s="157">
        <v>0</v>
      </c>
      <c r="W26" s="157">
        <v>0</v>
      </c>
      <c r="X26" s="157">
        <v>0</v>
      </c>
      <c r="Y26" s="157">
        <v>667621.47</v>
      </c>
      <c r="Z26" s="157">
        <v>0</v>
      </c>
      <c r="AA26" s="157">
        <v>25365.65</v>
      </c>
      <c r="AB26" s="157">
        <v>0</v>
      </c>
      <c r="AC26" s="157">
        <v>0</v>
      </c>
      <c r="AD26" s="157">
        <v>0</v>
      </c>
      <c r="AE26" s="157">
        <v>0</v>
      </c>
      <c r="AF26" s="157">
        <v>0</v>
      </c>
      <c r="AG26" s="157">
        <v>0</v>
      </c>
      <c r="AH26" s="157">
        <v>0</v>
      </c>
      <c r="AI26" s="157">
        <v>0</v>
      </c>
      <c r="AJ26" s="157">
        <v>0</v>
      </c>
      <c r="AK26" s="157">
        <v>0</v>
      </c>
      <c r="AL26" s="157">
        <v>0</v>
      </c>
      <c r="AM26" s="157">
        <v>0</v>
      </c>
      <c r="AN26" s="157">
        <v>0</v>
      </c>
      <c r="AO26" s="157">
        <v>0</v>
      </c>
      <c r="AP26" s="157">
        <v>0</v>
      </c>
      <c r="AQ26" s="157">
        <v>0</v>
      </c>
      <c r="AR26" s="157">
        <v>0</v>
      </c>
      <c r="AS26" s="157">
        <v>0</v>
      </c>
      <c r="AT26" s="157">
        <v>0</v>
      </c>
      <c r="AU26" s="157">
        <v>0</v>
      </c>
      <c r="AV26" s="157">
        <v>0</v>
      </c>
      <c r="AW26" s="157">
        <v>0</v>
      </c>
      <c r="AX26" s="157">
        <v>0</v>
      </c>
      <c r="AY26" s="157">
        <v>0</v>
      </c>
      <c r="AZ26" s="157">
        <v>0</v>
      </c>
      <c r="BA26" s="157">
        <v>0</v>
      </c>
      <c r="BB26" s="157">
        <v>0</v>
      </c>
      <c r="BC26" s="157">
        <v>0</v>
      </c>
      <c r="BD26" s="157">
        <v>0</v>
      </c>
      <c r="BE26" s="199">
        <v>3084127.9961843</v>
      </c>
      <c r="BF26" s="199">
        <v>0</v>
      </c>
    </row>
    <row r="27" spans="1:58" ht="31.5">
      <c r="A27" s="155">
        <v>11</v>
      </c>
      <c r="B27" s="156" t="s">
        <v>807</v>
      </c>
      <c r="C27" s="157">
        <v>1441802.7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67874.6310062</v>
      </c>
      <c r="J27" s="157">
        <v>0</v>
      </c>
      <c r="K27" s="157">
        <v>239409.47</v>
      </c>
      <c r="L27" s="157">
        <v>0</v>
      </c>
      <c r="M27" s="157">
        <v>0</v>
      </c>
      <c r="N27" s="157">
        <v>0</v>
      </c>
      <c r="O27" s="157">
        <v>307336.47</v>
      </c>
      <c r="P27" s="157">
        <v>0</v>
      </c>
      <c r="Q27" s="157">
        <v>262066.88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7">
        <v>769.48</v>
      </c>
      <c r="Z27" s="157">
        <v>0</v>
      </c>
      <c r="AA27" s="157">
        <v>0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99">
        <v>2319259.6310062</v>
      </c>
      <c r="BF27" s="199">
        <v>0</v>
      </c>
    </row>
    <row r="28" spans="1:58" ht="47.25">
      <c r="A28" s="155">
        <v>12</v>
      </c>
      <c r="B28" s="156" t="s">
        <v>808</v>
      </c>
      <c r="C28" s="157">
        <v>57979.939999999995</v>
      </c>
      <c r="D28" s="157">
        <v>0</v>
      </c>
      <c r="E28" s="157">
        <v>2430</v>
      </c>
      <c r="F28" s="157">
        <v>0</v>
      </c>
      <c r="G28" s="157">
        <v>19247.77</v>
      </c>
      <c r="H28" s="157">
        <v>0</v>
      </c>
      <c r="I28" s="157">
        <v>36874.751254</v>
      </c>
      <c r="J28" s="157">
        <v>0</v>
      </c>
      <c r="K28" s="157">
        <v>1002061.45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3601.1400000000003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157">
        <v>0</v>
      </c>
      <c r="X28" s="157">
        <v>0</v>
      </c>
      <c r="Y28" s="157">
        <v>3288.38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  <c r="AI28" s="157">
        <v>0</v>
      </c>
      <c r="AJ28" s="157">
        <v>0</v>
      </c>
      <c r="AK28" s="157">
        <v>0</v>
      </c>
      <c r="AL28" s="157">
        <v>0</v>
      </c>
      <c r="AM28" s="157">
        <v>0</v>
      </c>
      <c r="AN28" s="157">
        <v>0</v>
      </c>
      <c r="AO28" s="157">
        <v>0</v>
      </c>
      <c r="AP28" s="157">
        <v>0</v>
      </c>
      <c r="AQ28" s="157">
        <v>0</v>
      </c>
      <c r="AR28" s="157">
        <v>0</v>
      </c>
      <c r="AS28" s="157">
        <v>0</v>
      </c>
      <c r="AT28" s="157">
        <v>0</v>
      </c>
      <c r="AU28" s="157">
        <v>0</v>
      </c>
      <c r="AV28" s="157">
        <v>0</v>
      </c>
      <c r="AW28" s="157">
        <v>0</v>
      </c>
      <c r="AX28" s="157">
        <v>0</v>
      </c>
      <c r="AY28" s="157">
        <v>0</v>
      </c>
      <c r="AZ28" s="157">
        <v>0</v>
      </c>
      <c r="BA28" s="157">
        <v>0</v>
      </c>
      <c r="BB28" s="157">
        <v>0</v>
      </c>
      <c r="BC28" s="157">
        <v>0</v>
      </c>
      <c r="BD28" s="157">
        <v>0</v>
      </c>
      <c r="BE28" s="199">
        <v>1125483.4312539997</v>
      </c>
      <c r="BF28" s="199">
        <v>0</v>
      </c>
    </row>
    <row r="29" spans="1:58" ht="15.75">
      <c r="A29" s="155">
        <v>13</v>
      </c>
      <c r="B29" s="156" t="s">
        <v>809</v>
      </c>
      <c r="C29" s="157">
        <v>6515408.130000004</v>
      </c>
      <c r="D29" s="157">
        <v>23469.96</v>
      </c>
      <c r="E29" s="157">
        <v>1090501</v>
      </c>
      <c r="F29" s="157">
        <v>0</v>
      </c>
      <c r="G29" s="157">
        <v>1809339.1800000002</v>
      </c>
      <c r="H29" s="157">
        <v>0</v>
      </c>
      <c r="I29" s="157">
        <v>1501335.3082706</v>
      </c>
      <c r="J29" s="157">
        <v>0</v>
      </c>
      <c r="K29" s="157">
        <v>3396391.1799999992</v>
      </c>
      <c r="L29" s="157">
        <v>0</v>
      </c>
      <c r="M29" s="157">
        <v>3399567.81</v>
      </c>
      <c r="N29" s="157">
        <v>0</v>
      </c>
      <c r="O29" s="157">
        <v>1411590.1800000002</v>
      </c>
      <c r="P29" s="157">
        <v>0</v>
      </c>
      <c r="Q29" s="157">
        <v>598227.2599999999</v>
      </c>
      <c r="R29" s="157">
        <v>0</v>
      </c>
      <c r="S29" s="157">
        <v>1351341.7</v>
      </c>
      <c r="T29" s="157">
        <v>0</v>
      </c>
      <c r="U29" s="157">
        <v>164928.3200000005</v>
      </c>
      <c r="V29" s="157">
        <v>0</v>
      </c>
      <c r="W29" s="157">
        <v>36808.69</v>
      </c>
      <c r="X29" s="157">
        <v>0</v>
      </c>
      <c r="Y29" s="157">
        <v>1303145.63</v>
      </c>
      <c r="Z29" s="157">
        <v>0</v>
      </c>
      <c r="AA29" s="157">
        <v>127147.49999999975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172892.45999999996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30973.51</v>
      </c>
      <c r="AN29" s="157">
        <v>0</v>
      </c>
      <c r="AO29" s="157">
        <v>0</v>
      </c>
      <c r="AP29" s="157">
        <v>0</v>
      </c>
      <c r="AQ29" s="157">
        <v>644328.6799999998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39328.28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99">
        <v>23593254.81827061</v>
      </c>
      <c r="BF29" s="199">
        <v>23469.96</v>
      </c>
    </row>
    <row r="30" spans="1:58" s="113" customFormat="1" ht="15.75">
      <c r="A30" s="207">
        <v>14</v>
      </c>
      <c r="B30" s="42" t="s">
        <v>810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317831.9349625</v>
      </c>
      <c r="J30" s="43">
        <v>0</v>
      </c>
      <c r="K30" s="43">
        <v>0</v>
      </c>
      <c r="L30" s="43">
        <v>0</v>
      </c>
      <c r="M30" s="43">
        <v>1871.92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4453.84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2872036.1900000004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199">
        <v>3196193.8849625005</v>
      </c>
      <c r="BF30" s="199">
        <v>0</v>
      </c>
    </row>
    <row r="31" spans="1:58" s="113" customFormat="1" ht="15.75">
      <c r="A31" s="207">
        <v>15</v>
      </c>
      <c r="B31" s="42" t="s">
        <v>811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658.7766</v>
      </c>
      <c r="J31" s="43">
        <v>0</v>
      </c>
      <c r="K31" s="43">
        <v>1268128.17</v>
      </c>
      <c r="L31" s="43">
        <v>0</v>
      </c>
      <c r="M31" s="43">
        <v>5825472.37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72615.13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37118.97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199">
        <v>7203993.4166</v>
      </c>
      <c r="BF31" s="199">
        <v>0</v>
      </c>
    </row>
    <row r="32" spans="1:58" s="113" customFormat="1" ht="15.75">
      <c r="A32" s="207">
        <v>16</v>
      </c>
      <c r="B32" s="42" t="s">
        <v>812</v>
      </c>
      <c r="C32" s="43">
        <v>19483.5</v>
      </c>
      <c r="D32" s="43">
        <v>0</v>
      </c>
      <c r="E32" s="43">
        <v>13692</v>
      </c>
      <c r="F32" s="43">
        <v>0</v>
      </c>
      <c r="G32" s="43">
        <v>461602.09</v>
      </c>
      <c r="H32" s="43">
        <v>0</v>
      </c>
      <c r="I32" s="43">
        <v>1599265.1821283998</v>
      </c>
      <c r="J32" s="43">
        <v>0</v>
      </c>
      <c r="K32" s="43">
        <v>1087820.79</v>
      </c>
      <c r="L32" s="43">
        <v>0</v>
      </c>
      <c r="M32" s="43">
        <v>167621.86</v>
      </c>
      <c r="N32" s="43">
        <v>0</v>
      </c>
      <c r="O32" s="43">
        <v>263406.2</v>
      </c>
      <c r="P32" s="43">
        <v>0</v>
      </c>
      <c r="Q32" s="43">
        <v>12393.74</v>
      </c>
      <c r="R32" s="43">
        <v>0</v>
      </c>
      <c r="S32" s="43">
        <v>1143802.07</v>
      </c>
      <c r="T32" s="43">
        <v>0</v>
      </c>
      <c r="U32" s="43">
        <v>0</v>
      </c>
      <c r="V32" s="43">
        <v>0</v>
      </c>
      <c r="W32" s="43">
        <v>3800.38</v>
      </c>
      <c r="X32" s="43">
        <v>0</v>
      </c>
      <c r="Y32" s="43">
        <v>1892370.25</v>
      </c>
      <c r="Z32" s="43">
        <v>0</v>
      </c>
      <c r="AA32" s="43">
        <v>16158.14</v>
      </c>
      <c r="AB32" s="43">
        <v>0</v>
      </c>
      <c r="AC32" s="43">
        <v>10893.209999999995</v>
      </c>
      <c r="AD32" s="43">
        <v>0</v>
      </c>
      <c r="AE32" s="43">
        <v>0</v>
      </c>
      <c r="AF32" s="43">
        <v>0</v>
      </c>
      <c r="AG32" s="43">
        <v>601612.77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777960.7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200</v>
      </c>
      <c r="BB32" s="43">
        <v>0</v>
      </c>
      <c r="BC32" s="43">
        <v>0</v>
      </c>
      <c r="BD32" s="43">
        <v>0</v>
      </c>
      <c r="BE32" s="199">
        <v>8072082.8821284</v>
      </c>
      <c r="BF32" s="199">
        <v>0</v>
      </c>
    </row>
    <row r="33" spans="1:58" s="113" customFormat="1" ht="15.75">
      <c r="A33" s="207">
        <v>17</v>
      </c>
      <c r="B33" s="234" t="s">
        <v>813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1571.13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199">
        <v>1571.13</v>
      </c>
      <c r="BF33" s="199">
        <v>0</v>
      </c>
    </row>
    <row r="34" spans="1:58" ht="15.75">
      <c r="A34" s="155">
        <v>18</v>
      </c>
      <c r="B34" s="160" t="s">
        <v>814</v>
      </c>
      <c r="C34" s="157">
        <v>809054.1099999996</v>
      </c>
      <c r="D34" s="157">
        <v>0</v>
      </c>
      <c r="E34" s="157">
        <v>499231</v>
      </c>
      <c r="F34" s="157">
        <v>0</v>
      </c>
      <c r="G34" s="157">
        <v>1589125.4</v>
      </c>
      <c r="H34" s="157">
        <v>0</v>
      </c>
      <c r="I34" s="157">
        <v>2150883.9799491097</v>
      </c>
      <c r="J34" s="157">
        <v>0</v>
      </c>
      <c r="K34" s="157">
        <v>1480615.4899999998</v>
      </c>
      <c r="L34" s="157">
        <v>0</v>
      </c>
      <c r="M34" s="157">
        <v>1113068.32</v>
      </c>
      <c r="N34" s="157">
        <v>0</v>
      </c>
      <c r="O34" s="157">
        <v>1490585.09</v>
      </c>
      <c r="P34" s="157">
        <v>0</v>
      </c>
      <c r="Q34" s="157">
        <v>372931.83999999997</v>
      </c>
      <c r="R34" s="157">
        <v>0</v>
      </c>
      <c r="S34" s="157">
        <v>174664.61000000002</v>
      </c>
      <c r="T34" s="157">
        <v>0</v>
      </c>
      <c r="U34" s="157">
        <v>3042.4800000000005</v>
      </c>
      <c r="V34" s="157">
        <v>0</v>
      </c>
      <c r="W34" s="157">
        <v>0</v>
      </c>
      <c r="X34" s="157">
        <v>0</v>
      </c>
      <c r="Y34" s="157">
        <v>28986.49</v>
      </c>
      <c r="Z34" s="157">
        <v>0</v>
      </c>
      <c r="AA34" s="157">
        <v>64106.09000000005</v>
      </c>
      <c r="AB34" s="157">
        <v>0</v>
      </c>
      <c r="AC34" s="157">
        <v>229907.28999999375</v>
      </c>
      <c r="AD34" s="157">
        <v>0</v>
      </c>
      <c r="AE34" s="157">
        <v>0</v>
      </c>
      <c r="AF34" s="157">
        <v>0</v>
      </c>
      <c r="AG34" s="157">
        <v>338321.17</v>
      </c>
      <c r="AH34" s="157">
        <v>0</v>
      </c>
      <c r="AI34" s="157">
        <v>0</v>
      </c>
      <c r="AJ34" s="157">
        <v>0</v>
      </c>
      <c r="AK34" s="157">
        <v>0</v>
      </c>
      <c r="AL34" s="157">
        <v>0</v>
      </c>
      <c r="AM34" s="157">
        <v>0</v>
      </c>
      <c r="AN34" s="157">
        <v>0</v>
      </c>
      <c r="AO34" s="157">
        <v>0</v>
      </c>
      <c r="AP34" s="157">
        <v>0</v>
      </c>
      <c r="AQ34" s="157">
        <v>0</v>
      </c>
      <c r="AR34" s="157">
        <v>0</v>
      </c>
      <c r="AS34" s="157">
        <v>0</v>
      </c>
      <c r="AT34" s="157">
        <v>0</v>
      </c>
      <c r="AU34" s="157">
        <v>0</v>
      </c>
      <c r="AV34" s="157">
        <v>0</v>
      </c>
      <c r="AW34" s="157">
        <v>0</v>
      </c>
      <c r="AX34" s="157">
        <v>0</v>
      </c>
      <c r="AY34" s="157">
        <v>0</v>
      </c>
      <c r="AZ34" s="157">
        <v>0</v>
      </c>
      <c r="BA34" s="157">
        <v>8.61</v>
      </c>
      <c r="BB34" s="157">
        <v>0</v>
      </c>
      <c r="BC34" s="157">
        <v>0</v>
      </c>
      <c r="BD34" s="157">
        <v>0</v>
      </c>
      <c r="BE34" s="199">
        <v>10344531.969949102</v>
      </c>
      <c r="BF34" s="199">
        <v>0</v>
      </c>
    </row>
    <row r="35" spans="1:74" s="218" customFormat="1" ht="18" customHeight="1">
      <c r="A35" s="281" t="s">
        <v>38</v>
      </c>
      <c r="B35" s="282"/>
      <c r="C35" s="199">
        <v>111906062.82999998</v>
      </c>
      <c r="D35" s="199">
        <v>7069992.04</v>
      </c>
      <c r="E35" s="199">
        <v>110672205</v>
      </c>
      <c r="F35" s="199">
        <v>0</v>
      </c>
      <c r="G35" s="199">
        <v>95483189.95</v>
      </c>
      <c r="H35" s="199">
        <v>205140.72692368</v>
      </c>
      <c r="I35" s="199">
        <v>98035673.82598336</v>
      </c>
      <c r="J35" s="199">
        <v>0</v>
      </c>
      <c r="K35" s="199">
        <v>86380919.66</v>
      </c>
      <c r="L35" s="199">
        <v>0</v>
      </c>
      <c r="M35" s="199">
        <v>73639333.52</v>
      </c>
      <c r="N35" s="199">
        <v>0</v>
      </c>
      <c r="O35" s="199">
        <v>65596231.82000001</v>
      </c>
      <c r="P35" s="199">
        <v>0</v>
      </c>
      <c r="Q35" s="199">
        <v>53359132.97999998</v>
      </c>
      <c r="R35" s="199">
        <v>0</v>
      </c>
      <c r="S35" s="199">
        <v>57112149.23</v>
      </c>
      <c r="T35" s="199">
        <v>0</v>
      </c>
      <c r="U35" s="199">
        <v>37711527.29651902</v>
      </c>
      <c r="V35" s="199">
        <v>0</v>
      </c>
      <c r="W35" s="199">
        <v>21367289.220000003</v>
      </c>
      <c r="X35" s="199">
        <v>0</v>
      </c>
      <c r="Y35" s="199">
        <v>30492854.35</v>
      </c>
      <c r="Z35" s="199">
        <v>0</v>
      </c>
      <c r="AA35" s="199">
        <v>10335908.449999856</v>
      </c>
      <c r="AB35" s="199">
        <v>0</v>
      </c>
      <c r="AC35" s="199">
        <v>8267210.320000622</v>
      </c>
      <c r="AD35" s="199">
        <v>0</v>
      </c>
      <c r="AE35" s="199">
        <v>7022613.06</v>
      </c>
      <c r="AF35" s="199">
        <v>0</v>
      </c>
      <c r="AG35" s="199">
        <v>9522714.56</v>
      </c>
      <c r="AH35" s="199">
        <v>0</v>
      </c>
      <c r="AI35" s="199">
        <v>2872036.1900000004</v>
      </c>
      <c r="AJ35" s="199">
        <v>0</v>
      </c>
      <c r="AK35" s="199">
        <v>1873489.6899999997</v>
      </c>
      <c r="AL35" s="199">
        <v>0</v>
      </c>
      <c r="AM35" s="199">
        <v>2203769.13</v>
      </c>
      <c r="AN35" s="199">
        <v>0</v>
      </c>
      <c r="AO35" s="199">
        <v>2059656.1971847056</v>
      </c>
      <c r="AP35" s="199">
        <v>0</v>
      </c>
      <c r="AQ35" s="199">
        <v>10845322.049999999</v>
      </c>
      <c r="AR35" s="199">
        <v>9387984</v>
      </c>
      <c r="AS35" s="199">
        <v>1695074.77</v>
      </c>
      <c r="AT35" s="199">
        <v>0</v>
      </c>
      <c r="AU35" s="199">
        <v>647340</v>
      </c>
      <c r="AV35" s="199">
        <v>0</v>
      </c>
      <c r="AW35" s="199">
        <v>491041.71999999427</v>
      </c>
      <c r="AX35" s="199">
        <v>0</v>
      </c>
      <c r="AY35" s="199">
        <v>323477.71</v>
      </c>
      <c r="AZ35" s="199">
        <v>0</v>
      </c>
      <c r="BA35" s="199">
        <v>1302712.12</v>
      </c>
      <c r="BB35" s="199">
        <v>0</v>
      </c>
      <c r="BC35" s="199">
        <v>1872</v>
      </c>
      <c r="BD35" s="199">
        <v>0</v>
      </c>
      <c r="BE35" s="199">
        <v>901220807.6496876</v>
      </c>
      <c r="BF35" s="199">
        <v>16663116.76692368</v>
      </c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</row>
    <row r="36" spans="1:74" s="218" customFormat="1" ht="17.25" customHeight="1">
      <c r="A36" s="286" t="s">
        <v>815</v>
      </c>
      <c r="B36" s="287"/>
      <c r="C36" s="284">
        <v>0.12417163682876133</v>
      </c>
      <c r="D36" s="285"/>
      <c r="E36" s="284">
        <v>0.12280254079865768</v>
      </c>
      <c r="F36" s="285"/>
      <c r="G36" s="284">
        <v>0.10594871882620263</v>
      </c>
      <c r="H36" s="285"/>
      <c r="I36" s="284">
        <v>0.10878097020601712</v>
      </c>
      <c r="J36" s="285"/>
      <c r="K36" s="284">
        <v>0.09584878525527454</v>
      </c>
      <c r="L36" s="285"/>
      <c r="M36" s="284">
        <v>0.08171064504385506</v>
      </c>
      <c r="N36" s="285"/>
      <c r="O36" s="284">
        <v>0.07278597127719429</v>
      </c>
      <c r="P36" s="285"/>
      <c r="Q36" s="284">
        <v>0.0592076131921059</v>
      </c>
      <c r="R36" s="285"/>
      <c r="S36" s="284">
        <v>0.0633719824766851</v>
      </c>
      <c r="T36" s="285"/>
      <c r="U36" s="284">
        <v>0.041844936309080226</v>
      </c>
      <c r="V36" s="285"/>
      <c r="W36" s="284">
        <v>0.02370927195492101</v>
      </c>
      <c r="X36" s="285"/>
      <c r="Y36" s="284">
        <v>0.03383505361968167</v>
      </c>
      <c r="Z36" s="285"/>
      <c r="AA36" s="284">
        <v>0.011468785853885336</v>
      </c>
      <c r="AB36" s="285"/>
      <c r="AC36" s="284">
        <v>0.009173346032212518</v>
      </c>
      <c r="AD36" s="285"/>
      <c r="AE36" s="284">
        <v>0.00779233346632821</v>
      </c>
      <c r="AF36" s="285"/>
      <c r="AG36" s="284">
        <v>0.01056646104835782</v>
      </c>
      <c r="AH36" s="285"/>
      <c r="AI36" s="284">
        <v>0.0031868285392677993</v>
      </c>
      <c r="AJ36" s="285"/>
      <c r="AK36" s="284">
        <v>0.0020788353687548693</v>
      </c>
      <c r="AL36" s="285"/>
      <c r="AM36" s="284">
        <v>0.0024453154113776568</v>
      </c>
      <c r="AN36" s="285"/>
      <c r="AO36" s="284">
        <v>0.002285406838925663</v>
      </c>
      <c r="AP36" s="285"/>
      <c r="AQ36" s="284">
        <v>0.012034034232169737</v>
      </c>
      <c r="AR36" s="285"/>
      <c r="AS36" s="284">
        <v>0.001880865106100491</v>
      </c>
      <c r="AT36" s="285"/>
      <c r="AU36" s="284">
        <v>0.0007182923369115404</v>
      </c>
      <c r="AV36" s="285"/>
      <c r="AW36" s="284">
        <v>0.0005448628303207869</v>
      </c>
      <c r="AX36" s="285"/>
      <c r="AY36" s="284">
        <v>0.0003589328023213359</v>
      </c>
      <c r="AZ36" s="285"/>
      <c r="BA36" s="284">
        <v>0.0014454971622297203</v>
      </c>
      <c r="BB36" s="285"/>
      <c r="BC36" s="284">
        <v>2.0771823998183393E-06</v>
      </c>
      <c r="BD36" s="285"/>
      <c r="BE36" s="284">
        <v>0.9999999999999999</v>
      </c>
      <c r="BF36" s="285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</row>
    <row r="37" spans="1:57" ht="18" customHeight="1">
      <c r="A37" s="139" t="s">
        <v>832</v>
      </c>
      <c r="O37" s="215"/>
      <c r="P37" s="215"/>
      <c r="U37" s="215"/>
      <c r="V37" s="215"/>
      <c r="W37" s="215"/>
      <c r="X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</row>
    <row r="44" spans="5:6" ht="15.75">
      <c r="E44" s="219">
        <f>(BE6+BE8)/$BE$35</f>
        <v>0.05226006784508617</v>
      </c>
      <c r="F44" s="216" t="s">
        <v>821</v>
      </c>
    </row>
    <row r="45" spans="5:6" ht="15.75">
      <c r="E45" s="219">
        <f>(BE9+BE22)/$BE$35</f>
        <v>0.700127448154928</v>
      </c>
      <c r="F45" s="216" t="s">
        <v>822</v>
      </c>
    </row>
    <row r="46" spans="5:6" ht="15.75">
      <c r="E46" s="219">
        <f>BE10/$BE$35</f>
        <v>0.0011949228766792923</v>
      </c>
      <c r="F46" s="216" t="s">
        <v>823</v>
      </c>
    </row>
    <row r="47" spans="5:6" ht="15.75">
      <c r="E47" s="219">
        <f>(BE11+BE27)/$BE$35</f>
        <v>0.0078565893724656</v>
      </c>
      <c r="F47" s="216" t="s">
        <v>824</v>
      </c>
    </row>
    <row r="48" spans="5:6" ht="15.75">
      <c r="E48" s="219">
        <f>(BE12+BE28)/$BE$35</f>
        <v>0.004140664086444756</v>
      </c>
      <c r="F48" s="216" t="s">
        <v>825</v>
      </c>
    </row>
    <row r="49" spans="5:6" ht="15.75">
      <c r="E49" s="219">
        <f>BE13/$BE$35</f>
        <v>0.012131559699173063</v>
      </c>
      <c r="F49" s="216" t="s">
        <v>826</v>
      </c>
    </row>
    <row r="50" spans="5:6" ht="15.75">
      <c r="E50" s="219">
        <f>(BE14+BE19)/$BE$35</f>
        <v>0.1641324918545856</v>
      </c>
      <c r="F50" s="216" t="s">
        <v>827</v>
      </c>
    </row>
    <row r="51" spans="5:6" ht="15.75">
      <c r="E51" s="219">
        <f>BE29/$BE$35</f>
        <v>0.02617921670028896</v>
      </c>
      <c r="F51" s="216" t="s">
        <v>828</v>
      </c>
    </row>
    <row r="52" spans="5:6" ht="15.75">
      <c r="E52" s="219">
        <f>SUM(BE30:BE33)/$BE$35</f>
        <v>0.020498684847134425</v>
      </c>
      <c r="F52" s="216" t="s">
        <v>829</v>
      </c>
    </row>
    <row r="53" spans="5:6" ht="15.75">
      <c r="E53" s="219">
        <f>BE34/$BE$35</f>
        <v>0.011478354563213892</v>
      </c>
      <c r="F53" s="216" t="s">
        <v>830</v>
      </c>
    </row>
    <row r="78" spans="1:3" ht="12.75">
      <c r="A78" s="217"/>
      <c r="B78" s="217"/>
      <c r="C78" s="217"/>
    </row>
    <row r="79" ht="12.75">
      <c r="C79" s="217"/>
    </row>
    <row r="80" ht="12.75">
      <c r="C80" s="217"/>
    </row>
    <row r="81" ht="12.75">
      <c r="C81" s="217"/>
    </row>
    <row r="82" ht="12.75">
      <c r="C82" s="217"/>
    </row>
    <row r="83" ht="12.75">
      <c r="C83" s="217"/>
    </row>
    <row r="84" ht="12.75">
      <c r="C84" s="217"/>
    </row>
    <row r="85" ht="12.75">
      <c r="C85" s="217"/>
    </row>
    <row r="86" ht="12.75">
      <c r="C86" s="217"/>
    </row>
    <row r="87" ht="12.75">
      <c r="C87" s="217"/>
    </row>
    <row r="88" ht="12.75">
      <c r="C88" s="217"/>
    </row>
    <row r="89" spans="1:3" ht="12.75">
      <c r="A89" s="217"/>
      <c r="B89" s="217"/>
      <c r="C89" s="217"/>
    </row>
    <row r="90" spans="1:3" ht="12.75">
      <c r="A90" s="217"/>
      <c r="B90" s="217"/>
      <c r="C90" s="217"/>
    </row>
  </sheetData>
  <sheetProtection/>
  <mergeCells count="61">
    <mergeCell ref="AA36:AB36"/>
    <mergeCell ref="Y36:Z36"/>
    <mergeCell ref="A2:BF2"/>
    <mergeCell ref="AS36:AT36"/>
    <mergeCell ref="U36:V36"/>
    <mergeCell ref="AO36:AP36"/>
    <mergeCell ref="BE36:BF36"/>
    <mergeCell ref="BA36:BB36"/>
    <mergeCell ref="AY36:AZ36"/>
    <mergeCell ref="AU36:AV36"/>
    <mergeCell ref="AW36:AX36"/>
    <mergeCell ref="K36:L36"/>
    <mergeCell ref="BC36:BD36"/>
    <mergeCell ref="Q36:R36"/>
    <mergeCell ref="AQ36:AR36"/>
    <mergeCell ref="AE36:AF36"/>
    <mergeCell ref="AI36:AJ36"/>
    <mergeCell ref="AG36:AH36"/>
    <mergeCell ref="AM36:AN36"/>
    <mergeCell ref="AK36:AL36"/>
    <mergeCell ref="AC36:AD36"/>
    <mergeCell ref="C4:D4"/>
    <mergeCell ref="M36:N36"/>
    <mergeCell ref="S36:T36"/>
    <mergeCell ref="O36:P36"/>
    <mergeCell ref="W36:X36"/>
    <mergeCell ref="A36:B36"/>
    <mergeCell ref="I36:J36"/>
    <mergeCell ref="C36:D36"/>
    <mergeCell ref="E36:F36"/>
    <mergeCell ref="G36:H36"/>
    <mergeCell ref="AM4:AN4"/>
    <mergeCell ref="W4:X4"/>
    <mergeCell ref="A35:B35"/>
    <mergeCell ref="AK4:AL4"/>
    <mergeCell ref="AS4:AT4"/>
    <mergeCell ref="U4:V4"/>
    <mergeCell ref="AO4:AP4"/>
    <mergeCell ref="AC4:AD4"/>
    <mergeCell ref="A4:A5"/>
    <mergeCell ref="Y4:Z4"/>
    <mergeCell ref="AA4:AB4"/>
    <mergeCell ref="O4:P4"/>
    <mergeCell ref="BE4:BF4"/>
    <mergeCell ref="BA4:BB4"/>
    <mergeCell ref="AY4:AZ4"/>
    <mergeCell ref="AQ4:AR4"/>
    <mergeCell ref="AE4:AF4"/>
    <mergeCell ref="S4:T4"/>
    <mergeCell ref="AI4:AJ4"/>
    <mergeCell ref="AG4:AH4"/>
    <mergeCell ref="BC4:BD4"/>
    <mergeCell ref="G4:H4"/>
    <mergeCell ref="K4:L4"/>
    <mergeCell ref="M4:N4"/>
    <mergeCell ref="AU4:AV4"/>
    <mergeCell ref="B4:B5"/>
    <mergeCell ref="I4:J4"/>
    <mergeCell ref="E4:F4"/>
    <mergeCell ref="Q4:R4"/>
    <mergeCell ref="AW4:AX4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O37"/>
  <sheetViews>
    <sheetView zoomScale="55" zoomScaleNormal="55" zoomScaleSheetLayoutView="70" zoomScalePageLayoutView="0" workbookViewId="0" topLeftCell="A1">
      <selection activeCell="A1" sqref="A1"/>
    </sheetView>
  </sheetViews>
  <sheetFormatPr defaultColWidth="29.57421875" defaultRowHeight="12.75"/>
  <cols>
    <col min="1" max="1" width="59.140625" style="7" customWidth="1"/>
    <col min="2" max="2" width="42.00390625" style="7" customWidth="1"/>
    <col min="3" max="3" width="34.00390625" style="7" customWidth="1"/>
    <col min="4" max="4" width="30.57421875" style="7" customWidth="1"/>
    <col min="5" max="6" width="42.00390625" style="7" customWidth="1"/>
    <col min="7" max="7" width="36.8515625" style="7" customWidth="1"/>
    <col min="8" max="8" width="33.7109375" style="7" customWidth="1"/>
    <col min="9" max="9" width="31.140625" style="7" customWidth="1"/>
    <col min="10" max="10" width="39.8515625" style="7" customWidth="1"/>
    <col min="11" max="11" width="28.00390625" style="7" customWidth="1"/>
    <col min="12" max="12" width="34.00390625" style="7" customWidth="1"/>
    <col min="13" max="13" width="35.00390625" style="7" customWidth="1"/>
    <col min="14" max="14" width="38.8515625" style="7" customWidth="1"/>
    <col min="15" max="15" width="38.140625" style="7" customWidth="1"/>
    <col min="16" max="74" width="42.00390625" style="7" customWidth="1"/>
    <col min="75" max="16384" width="29.57421875" style="7" customWidth="1"/>
  </cols>
  <sheetData>
    <row r="2" spans="1:15" ht="29.25" customHeight="1">
      <c r="A2" s="344" t="s">
        <v>875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29.2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52" t="s">
        <v>873</v>
      </c>
    </row>
    <row r="4" spans="1:15" s="8" customFormat="1" ht="40.5" customHeight="1">
      <c r="A4" s="322" t="s">
        <v>605</v>
      </c>
      <c r="B4" s="322" t="s">
        <v>63</v>
      </c>
      <c r="C4" s="322" t="s">
        <v>2</v>
      </c>
      <c r="D4" s="322" t="s">
        <v>611</v>
      </c>
      <c r="E4" s="322"/>
      <c r="F4" s="322" t="s">
        <v>64</v>
      </c>
      <c r="G4" s="322" t="s">
        <v>47</v>
      </c>
      <c r="H4" s="322" t="s">
        <v>62</v>
      </c>
      <c r="I4" s="322" t="s">
        <v>86</v>
      </c>
      <c r="J4" s="322"/>
      <c r="K4" s="322" t="s">
        <v>87</v>
      </c>
      <c r="L4" s="322"/>
      <c r="M4" s="322"/>
      <c r="N4" s="322" t="s">
        <v>98</v>
      </c>
      <c r="O4" s="322" t="s">
        <v>99</v>
      </c>
    </row>
    <row r="5" spans="1:15" s="65" customFormat="1" ht="73.5" customHeight="1">
      <c r="A5" s="322"/>
      <c r="B5" s="322"/>
      <c r="C5" s="322"/>
      <c r="D5" s="64" t="s">
        <v>48</v>
      </c>
      <c r="E5" s="64" t="s">
        <v>95</v>
      </c>
      <c r="F5" s="322"/>
      <c r="G5" s="322"/>
      <c r="H5" s="322"/>
      <c r="I5" s="64" t="s">
        <v>48</v>
      </c>
      <c r="J5" s="64" t="s">
        <v>96</v>
      </c>
      <c r="K5" s="64" t="s">
        <v>48</v>
      </c>
      <c r="L5" s="64" t="s">
        <v>338</v>
      </c>
      <c r="M5" s="64" t="s">
        <v>97</v>
      </c>
      <c r="N5" s="322"/>
      <c r="O5" s="345"/>
    </row>
    <row r="6" spans="1:15" s="65" customFormat="1" ht="15.75">
      <c r="A6" s="42" t="s">
        <v>20</v>
      </c>
      <c r="B6" s="128">
        <v>2799354.111430865</v>
      </c>
      <c r="C6" s="128">
        <v>15270.72</v>
      </c>
      <c r="D6" s="128">
        <v>1397828.0367248743</v>
      </c>
      <c r="E6" s="128">
        <v>512304.05</v>
      </c>
      <c r="F6" s="128">
        <v>764271.9605713948</v>
      </c>
      <c r="G6" s="128">
        <v>0</v>
      </c>
      <c r="H6" s="128">
        <v>784139.9</v>
      </c>
      <c r="I6" s="128">
        <v>973246.5024096206</v>
      </c>
      <c r="J6" s="128">
        <v>358092.5</v>
      </c>
      <c r="K6" s="128">
        <v>0</v>
      </c>
      <c r="L6" s="128">
        <v>0</v>
      </c>
      <c r="M6" s="128">
        <v>0</v>
      </c>
      <c r="N6" s="128">
        <v>10007.885428406344</v>
      </c>
      <c r="O6" s="128">
        <v>2542237.769072447</v>
      </c>
    </row>
    <row r="7" spans="1:15" s="65" customFormat="1" ht="47.25">
      <c r="A7" s="42" t="s">
        <v>536</v>
      </c>
      <c r="B7" s="128">
        <v>35423.76381372145</v>
      </c>
      <c r="C7" s="128">
        <v>383.91999999999996</v>
      </c>
      <c r="D7" s="128">
        <v>1153.8600000000001</v>
      </c>
      <c r="E7" s="128">
        <v>0</v>
      </c>
      <c r="F7" s="128">
        <v>0</v>
      </c>
      <c r="G7" s="128">
        <v>0</v>
      </c>
      <c r="H7" s="128">
        <v>100</v>
      </c>
      <c r="I7" s="128">
        <v>22370</v>
      </c>
      <c r="J7" s="128">
        <v>0</v>
      </c>
      <c r="K7" s="128">
        <v>0</v>
      </c>
      <c r="L7" s="128">
        <v>0</v>
      </c>
      <c r="M7" s="128">
        <v>0</v>
      </c>
      <c r="N7" s="128">
        <v>1720.74</v>
      </c>
      <c r="O7" s="128">
        <v>272117.1940871082</v>
      </c>
    </row>
    <row r="8" spans="1:15" s="65" customFormat="1" ht="15.75">
      <c r="A8" s="42" t="s">
        <v>21</v>
      </c>
      <c r="B8" s="128">
        <v>485198.11331913667</v>
      </c>
      <c r="C8" s="128">
        <v>0</v>
      </c>
      <c r="D8" s="128">
        <v>168684.614</v>
      </c>
      <c r="E8" s="128">
        <v>0</v>
      </c>
      <c r="F8" s="128">
        <v>73476.256878605</v>
      </c>
      <c r="G8" s="128">
        <v>0</v>
      </c>
      <c r="H8" s="128">
        <v>257426.53999999998</v>
      </c>
      <c r="I8" s="128">
        <v>39655.86</v>
      </c>
      <c r="J8" s="128">
        <v>0</v>
      </c>
      <c r="K8" s="128">
        <v>0</v>
      </c>
      <c r="L8" s="128">
        <v>0</v>
      </c>
      <c r="M8" s="128">
        <v>0</v>
      </c>
      <c r="N8" s="128">
        <v>36489.5899999999</v>
      </c>
      <c r="O8" s="128">
        <v>23070.27000000001</v>
      </c>
    </row>
    <row r="9" spans="1:15" s="65" customFormat="1" ht="31.5">
      <c r="A9" s="42" t="s">
        <v>22</v>
      </c>
      <c r="B9" s="128">
        <v>32462101.823957287</v>
      </c>
      <c r="C9" s="128">
        <v>64.56</v>
      </c>
      <c r="D9" s="128">
        <v>31823149.43287971</v>
      </c>
      <c r="E9" s="128">
        <v>0</v>
      </c>
      <c r="F9" s="128">
        <v>11573883.860288784</v>
      </c>
      <c r="G9" s="128">
        <v>1982332.71</v>
      </c>
      <c r="H9" s="128">
        <v>18976628.95773739</v>
      </c>
      <c r="I9" s="128">
        <v>22320614.60354648</v>
      </c>
      <c r="J9" s="128">
        <v>0</v>
      </c>
      <c r="K9" s="128">
        <v>0</v>
      </c>
      <c r="L9" s="128">
        <v>0</v>
      </c>
      <c r="M9" s="128">
        <v>0</v>
      </c>
      <c r="N9" s="128">
        <v>1976850.810281851</v>
      </c>
      <c r="O9" s="128">
        <v>-1515811.9346728001</v>
      </c>
    </row>
    <row r="10" spans="1:15" s="65" customFormat="1" ht="31.5">
      <c r="A10" s="42" t="s">
        <v>23</v>
      </c>
      <c r="B10" s="128">
        <v>557021.2769225383</v>
      </c>
      <c r="C10" s="128">
        <v>0</v>
      </c>
      <c r="D10" s="128">
        <v>847217.1219075071</v>
      </c>
      <c r="E10" s="128">
        <v>0</v>
      </c>
      <c r="F10" s="128">
        <v>172726.26973341923</v>
      </c>
      <c r="G10" s="128">
        <v>16931.7341856677</v>
      </c>
      <c r="H10" s="128">
        <v>391.566</v>
      </c>
      <c r="I10" s="128">
        <v>1425293.4316666666</v>
      </c>
      <c r="J10" s="128">
        <v>0</v>
      </c>
      <c r="K10" s="128">
        <v>0</v>
      </c>
      <c r="L10" s="128">
        <v>0</v>
      </c>
      <c r="M10" s="128">
        <v>0</v>
      </c>
      <c r="N10" s="128">
        <v>0.011108149951269297</v>
      </c>
      <c r="O10" s="128">
        <v>200281.33659311925</v>
      </c>
    </row>
    <row r="11" spans="1:15" s="65" customFormat="1" ht="15.75">
      <c r="A11" s="42" t="s">
        <v>24</v>
      </c>
      <c r="B11" s="128">
        <v>6131251.316225</v>
      </c>
      <c r="C11" s="128">
        <v>0</v>
      </c>
      <c r="D11" s="128">
        <v>3756051.248705249</v>
      </c>
      <c r="E11" s="128">
        <v>0</v>
      </c>
      <c r="F11" s="128">
        <v>585918.4517</v>
      </c>
      <c r="G11" s="128">
        <v>0</v>
      </c>
      <c r="H11" s="128">
        <v>196784.66</v>
      </c>
      <c r="I11" s="128">
        <v>2676072.1017859015</v>
      </c>
      <c r="J11" s="128">
        <v>0</v>
      </c>
      <c r="K11" s="128">
        <v>574396.8825925523</v>
      </c>
      <c r="L11" s="128">
        <v>574396.8825925523</v>
      </c>
      <c r="M11" s="128">
        <v>0</v>
      </c>
      <c r="N11" s="128">
        <v>-42379.85</v>
      </c>
      <c r="O11" s="128">
        <v>2081099.73956702</v>
      </c>
    </row>
    <row r="12" spans="1:15" s="65" customFormat="1" ht="15.75">
      <c r="A12" s="42" t="s">
        <v>25</v>
      </c>
      <c r="B12" s="128">
        <v>1029788.6104848271</v>
      </c>
      <c r="C12" s="128">
        <v>293.37</v>
      </c>
      <c r="D12" s="128">
        <v>661332.2185765846</v>
      </c>
      <c r="E12" s="128">
        <v>0</v>
      </c>
      <c r="F12" s="128">
        <v>155906.90214396807</v>
      </c>
      <c r="G12" s="128">
        <v>-2329.502759039058</v>
      </c>
      <c r="H12" s="128">
        <v>482882.06710526324</v>
      </c>
      <c r="I12" s="128">
        <v>2796149.951422662</v>
      </c>
      <c r="J12" s="128">
        <v>0</v>
      </c>
      <c r="K12" s="128">
        <v>0</v>
      </c>
      <c r="L12" s="128">
        <v>0</v>
      </c>
      <c r="M12" s="128">
        <v>0</v>
      </c>
      <c r="N12" s="128">
        <v>848849.9300000002</v>
      </c>
      <c r="O12" s="128">
        <v>-1136545.4730983756</v>
      </c>
    </row>
    <row r="13" spans="1:15" s="65" customFormat="1" ht="31.5">
      <c r="A13" s="42" t="s">
        <v>26</v>
      </c>
      <c r="B13" s="128">
        <v>3163560.619271651</v>
      </c>
      <c r="C13" s="128">
        <v>0</v>
      </c>
      <c r="D13" s="128">
        <v>721690.311774271</v>
      </c>
      <c r="E13" s="128">
        <v>0</v>
      </c>
      <c r="F13" s="128">
        <v>469930.9154281715</v>
      </c>
      <c r="G13" s="128">
        <v>155430.62053855057</v>
      </c>
      <c r="H13" s="128">
        <v>557685.8395572731</v>
      </c>
      <c r="I13" s="128">
        <v>2696501.4533476247</v>
      </c>
      <c r="J13" s="128">
        <v>0</v>
      </c>
      <c r="K13" s="128">
        <v>0</v>
      </c>
      <c r="L13" s="128">
        <v>0</v>
      </c>
      <c r="M13" s="128">
        <v>0</v>
      </c>
      <c r="N13" s="128">
        <v>-2107710.2458189</v>
      </c>
      <c r="O13" s="128">
        <v>1303281.0423143797</v>
      </c>
    </row>
    <row r="14" spans="1:15" s="65" customFormat="1" ht="31.5">
      <c r="A14" s="42" t="s">
        <v>27</v>
      </c>
      <c r="B14" s="128">
        <v>65725099.01844553</v>
      </c>
      <c r="C14" s="128">
        <v>1368293.66</v>
      </c>
      <c r="D14" s="128">
        <v>42913530.039057784</v>
      </c>
      <c r="E14" s="128">
        <v>0</v>
      </c>
      <c r="F14" s="128">
        <v>7052124.820179559</v>
      </c>
      <c r="G14" s="128">
        <v>549645.13189132</v>
      </c>
      <c r="H14" s="128">
        <v>10028783.51592851</v>
      </c>
      <c r="I14" s="128">
        <v>75190701.61922075</v>
      </c>
      <c r="J14" s="128">
        <v>0</v>
      </c>
      <c r="K14" s="128">
        <v>667739.85</v>
      </c>
      <c r="L14" s="128">
        <v>667739.85</v>
      </c>
      <c r="M14" s="128">
        <v>0</v>
      </c>
      <c r="N14" s="128">
        <v>9733687.66156943</v>
      </c>
      <c r="O14" s="128">
        <v>3546790.787100488</v>
      </c>
    </row>
    <row r="15" spans="1:15" s="65" customFormat="1" ht="15.75">
      <c r="A15" s="42" t="s">
        <v>599</v>
      </c>
      <c r="B15" s="128">
        <v>46269680.23401397</v>
      </c>
      <c r="C15" s="128">
        <v>1111865.51</v>
      </c>
      <c r="D15" s="128">
        <v>32632952.2479711</v>
      </c>
      <c r="E15" s="128">
        <v>0</v>
      </c>
      <c r="F15" s="128">
        <v>5111160.543775955</v>
      </c>
      <c r="G15" s="128">
        <v>552328.13</v>
      </c>
      <c r="H15" s="128">
        <v>8908873.988380652</v>
      </c>
      <c r="I15" s="128">
        <v>48729138.56568901</v>
      </c>
      <c r="J15" s="128">
        <v>0</v>
      </c>
      <c r="K15" s="128">
        <v>667739.85</v>
      </c>
      <c r="L15" s="128">
        <v>667739.85</v>
      </c>
      <c r="M15" s="128">
        <v>0</v>
      </c>
      <c r="N15" s="128">
        <v>7124920.066234026</v>
      </c>
      <c r="O15" s="128">
        <v>10798903.521325812</v>
      </c>
    </row>
    <row r="16" spans="1:15" s="65" customFormat="1" ht="15.75">
      <c r="A16" s="42" t="s">
        <v>600</v>
      </c>
      <c r="B16" s="128">
        <v>16458639.614236591</v>
      </c>
      <c r="C16" s="128">
        <v>218767.89</v>
      </c>
      <c r="D16" s="128">
        <v>8574004.891801273</v>
      </c>
      <c r="E16" s="128">
        <v>0</v>
      </c>
      <c r="F16" s="128">
        <v>1502856.5730349899</v>
      </c>
      <c r="G16" s="128">
        <v>-2682.9981086800253</v>
      </c>
      <c r="H16" s="128">
        <v>1330132.001327246</v>
      </c>
      <c r="I16" s="128">
        <v>23720743.56583619</v>
      </c>
      <c r="J16" s="128">
        <v>0</v>
      </c>
      <c r="K16" s="128">
        <v>0</v>
      </c>
      <c r="L16" s="128">
        <v>0</v>
      </c>
      <c r="M16" s="128">
        <v>0</v>
      </c>
      <c r="N16" s="128">
        <v>6085237.730153517</v>
      </c>
      <c r="O16" s="128">
        <v>-10046602.784374949</v>
      </c>
    </row>
    <row r="17" spans="1:15" s="65" customFormat="1" ht="15.75">
      <c r="A17" s="42" t="s">
        <v>601</v>
      </c>
      <c r="B17" s="128">
        <v>2576488.463496794</v>
      </c>
      <c r="C17" s="128">
        <v>37510.83</v>
      </c>
      <c r="D17" s="128">
        <v>1455172.6172516819</v>
      </c>
      <c r="E17" s="128">
        <v>0</v>
      </c>
      <c r="F17" s="128">
        <v>396558.83937561576</v>
      </c>
      <c r="G17" s="128">
        <v>0</v>
      </c>
      <c r="H17" s="128">
        <v>-248340.62877938896</v>
      </c>
      <c r="I17" s="128">
        <v>2496946.018501768</v>
      </c>
      <c r="J17" s="128">
        <v>0</v>
      </c>
      <c r="K17" s="128">
        <v>0</v>
      </c>
      <c r="L17" s="128">
        <v>0</v>
      </c>
      <c r="M17" s="128">
        <v>0</v>
      </c>
      <c r="N17" s="128">
        <v>-2499060.974818114</v>
      </c>
      <c r="O17" s="128">
        <v>3775170.1997687845</v>
      </c>
    </row>
    <row r="18" spans="1:15" s="65" customFormat="1" ht="15.75">
      <c r="A18" s="42" t="s">
        <v>602</v>
      </c>
      <c r="B18" s="128">
        <v>420290.70669818023</v>
      </c>
      <c r="C18" s="128">
        <v>149.43</v>
      </c>
      <c r="D18" s="128">
        <v>251400.2820337383</v>
      </c>
      <c r="E18" s="128">
        <v>0</v>
      </c>
      <c r="F18" s="128">
        <v>41548.86399299999</v>
      </c>
      <c r="G18" s="128">
        <v>0</v>
      </c>
      <c r="H18" s="128">
        <v>38118.155</v>
      </c>
      <c r="I18" s="128">
        <v>243873.4691937826</v>
      </c>
      <c r="J18" s="128">
        <v>0</v>
      </c>
      <c r="K18" s="128">
        <v>0</v>
      </c>
      <c r="L18" s="128">
        <v>0</v>
      </c>
      <c r="M18" s="128">
        <v>0</v>
      </c>
      <c r="N18" s="128">
        <v>-977409.16</v>
      </c>
      <c r="O18" s="128">
        <v>-980680.1496191579</v>
      </c>
    </row>
    <row r="19" spans="1:15" s="65" customFormat="1" ht="15.75">
      <c r="A19" s="42" t="s">
        <v>28</v>
      </c>
      <c r="B19" s="128">
        <v>3824990.014885568</v>
      </c>
      <c r="C19" s="128">
        <v>30332.84</v>
      </c>
      <c r="D19" s="128">
        <v>2721991.1604041117</v>
      </c>
      <c r="E19" s="128">
        <v>0</v>
      </c>
      <c r="F19" s="128">
        <v>756910.3638820606</v>
      </c>
      <c r="G19" s="128">
        <v>28541.488108679998</v>
      </c>
      <c r="H19" s="128">
        <v>463636.64509234234</v>
      </c>
      <c r="I19" s="128">
        <v>826007.7683024176</v>
      </c>
      <c r="J19" s="128">
        <v>0</v>
      </c>
      <c r="K19" s="128">
        <v>0</v>
      </c>
      <c r="L19" s="128">
        <v>0</v>
      </c>
      <c r="M19" s="128">
        <v>0</v>
      </c>
      <c r="N19" s="128">
        <v>-2449064.5313369636</v>
      </c>
      <c r="O19" s="128">
        <v>2597667.2963749785</v>
      </c>
    </row>
    <row r="20" spans="1:15" s="65" customFormat="1" ht="31.5">
      <c r="A20" s="42" t="s">
        <v>603</v>
      </c>
      <c r="B20" s="128">
        <v>3816610.0322411484</v>
      </c>
      <c r="C20" s="128">
        <v>30332.84</v>
      </c>
      <c r="D20" s="128">
        <v>2721991.1604041117</v>
      </c>
      <c r="E20" s="128">
        <v>0</v>
      </c>
      <c r="F20" s="128">
        <v>756910.3638820606</v>
      </c>
      <c r="G20" s="128">
        <v>28541.488108679998</v>
      </c>
      <c r="H20" s="128">
        <v>463636.64509234234</v>
      </c>
      <c r="I20" s="128">
        <v>791843.3283024176</v>
      </c>
      <c r="J20" s="128">
        <v>0</v>
      </c>
      <c r="K20" s="128">
        <v>0</v>
      </c>
      <c r="L20" s="128">
        <v>0</v>
      </c>
      <c r="M20" s="128">
        <v>0</v>
      </c>
      <c r="N20" s="128">
        <v>-2449064.5313369636</v>
      </c>
      <c r="O20" s="128">
        <v>2597667.2913825735</v>
      </c>
    </row>
    <row r="21" spans="1:15" s="65" customFormat="1" ht="15.75">
      <c r="A21" s="42" t="s">
        <v>604</v>
      </c>
      <c r="B21" s="128">
        <v>8379.982644419715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34164.44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0.004992405171378778</v>
      </c>
    </row>
    <row r="22" spans="1:15" s="65" customFormat="1" ht="31.5">
      <c r="A22" s="42" t="s">
        <v>29</v>
      </c>
      <c r="B22" s="128">
        <v>119799178.16593692</v>
      </c>
      <c r="C22" s="128">
        <v>18574.67</v>
      </c>
      <c r="D22" s="128">
        <v>92569776.09539239</v>
      </c>
      <c r="E22" s="128">
        <v>6457130.39</v>
      </c>
      <c r="F22" s="128">
        <v>37881388.30291232</v>
      </c>
      <c r="G22" s="128">
        <v>-1573250.1846473564</v>
      </c>
      <c r="H22" s="128">
        <v>84483178.51416542</v>
      </c>
      <c r="I22" s="128">
        <v>429999899.3397845</v>
      </c>
      <c r="J22" s="128">
        <v>16752272.94</v>
      </c>
      <c r="K22" s="128">
        <v>0</v>
      </c>
      <c r="L22" s="128">
        <v>0</v>
      </c>
      <c r="M22" s="128">
        <v>0</v>
      </c>
      <c r="N22" s="128">
        <v>11881293.44021592</v>
      </c>
      <c r="O22" s="128">
        <v>15558602.780685931</v>
      </c>
    </row>
    <row r="23" spans="1:15" ht="15.75">
      <c r="A23" s="42" t="s">
        <v>532</v>
      </c>
      <c r="B23" s="128">
        <v>117513024.88595253</v>
      </c>
      <c r="C23" s="128">
        <v>18574.67</v>
      </c>
      <c r="D23" s="128">
        <v>91687499.12600675</v>
      </c>
      <c r="E23" s="128">
        <v>6457130.39</v>
      </c>
      <c r="F23" s="128">
        <v>37286323.80761233</v>
      </c>
      <c r="G23" s="128">
        <v>-1588248.43</v>
      </c>
      <c r="H23" s="128">
        <v>83709838.40381108</v>
      </c>
      <c r="I23" s="128">
        <v>423298525.14403707</v>
      </c>
      <c r="J23" s="128">
        <v>16752272.94</v>
      </c>
      <c r="K23" s="128">
        <v>0</v>
      </c>
      <c r="L23" s="128">
        <v>0</v>
      </c>
      <c r="M23" s="128">
        <v>0</v>
      </c>
      <c r="N23" s="128">
        <v>11328053.114792423</v>
      </c>
      <c r="O23" s="128">
        <v>14649185.896842701</v>
      </c>
    </row>
    <row r="24" spans="1:15" ht="15.75">
      <c r="A24" s="42" t="s">
        <v>533</v>
      </c>
      <c r="B24" s="128">
        <v>217479.70944836806</v>
      </c>
      <c r="C24" s="128">
        <v>0</v>
      </c>
      <c r="D24" s="128">
        <v>0</v>
      </c>
      <c r="E24" s="128">
        <v>0</v>
      </c>
      <c r="F24" s="128">
        <v>23715.275692517025</v>
      </c>
      <c r="G24" s="128">
        <v>0</v>
      </c>
      <c r="H24" s="128">
        <v>204763.70635434997</v>
      </c>
      <c r="I24" s="128">
        <v>3148619.4409542005</v>
      </c>
      <c r="J24" s="128">
        <v>0</v>
      </c>
      <c r="K24" s="128">
        <v>0</v>
      </c>
      <c r="L24" s="128">
        <v>0</v>
      </c>
      <c r="M24" s="128">
        <v>0</v>
      </c>
      <c r="N24" s="128">
        <v>96636.04505504164</v>
      </c>
      <c r="O24" s="128">
        <v>0</v>
      </c>
    </row>
    <row r="25" spans="1:15" s="59" customFormat="1" ht="15.75">
      <c r="A25" s="42" t="s">
        <v>534</v>
      </c>
      <c r="B25" s="128">
        <v>578104.8372015422</v>
      </c>
      <c r="C25" s="128">
        <v>0</v>
      </c>
      <c r="D25" s="128">
        <v>228119.90712031868</v>
      </c>
      <c r="E25" s="128">
        <v>0</v>
      </c>
      <c r="F25" s="128">
        <v>85678.4840779481</v>
      </c>
      <c r="G25" s="128">
        <v>0</v>
      </c>
      <c r="H25" s="128">
        <v>79334.72</v>
      </c>
      <c r="I25" s="128">
        <v>204122.40999999997</v>
      </c>
      <c r="J25" s="128">
        <v>0</v>
      </c>
      <c r="K25" s="128">
        <v>0</v>
      </c>
      <c r="L25" s="128">
        <v>0</v>
      </c>
      <c r="M25" s="128">
        <v>0</v>
      </c>
      <c r="N25" s="128">
        <v>0.004425390160321285</v>
      </c>
      <c r="O25" s="128">
        <v>0</v>
      </c>
    </row>
    <row r="26" spans="1:15" ht="15.75">
      <c r="A26" s="42" t="s">
        <v>535</v>
      </c>
      <c r="B26" s="128">
        <v>1490568.733334492</v>
      </c>
      <c r="C26" s="128">
        <v>0</v>
      </c>
      <c r="D26" s="128">
        <v>654157.0622653207</v>
      </c>
      <c r="E26" s="128">
        <v>0</v>
      </c>
      <c r="F26" s="128">
        <v>485670.7355295186</v>
      </c>
      <c r="G26" s="128">
        <v>14998.245352643531</v>
      </c>
      <c r="H26" s="128">
        <v>489241.68399999995</v>
      </c>
      <c r="I26" s="128">
        <v>3348632.344793241</v>
      </c>
      <c r="J26" s="128">
        <v>0</v>
      </c>
      <c r="K26" s="128">
        <v>0</v>
      </c>
      <c r="L26" s="128">
        <v>0</v>
      </c>
      <c r="M26" s="128">
        <v>0</v>
      </c>
      <c r="N26" s="128">
        <v>456604.27594306273</v>
      </c>
      <c r="O26" s="128">
        <v>909416.8838432296</v>
      </c>
    </row>
    <row r="27" spans="1:15" ht="47.25">
      <c r="A27" s="42" t="s">
        <v>30</v>
      </c>
      <c r="B27" s="128">
        <v>1718140.3099999998</v>
      </c>
      <c r="C27" s="128">
        <v>0</v>
      </c>
      <c r="D27" s="128">
        <v>2172510.1980426763</v>
      </c>
      <c r="E27" s="128">
        <v>0</v>
      </c>
      <c r="F27" s="128">
        <v>112659.85190000001</v>
      </c>
      <c r="G27" s="128">
        <v>0</v>
      </c>
      <c r="H27" s="128">
        <v>360</v>
      </c>
      <c r="I27" s="128">
        <v>1301401.2657309212</v>
      </c>
      <c r="J27" s="128">
        <v>0</v>
      </c>
      <c r="K27" s="128">
        <v>91190.79129103948</v>
      </c>
      <c r="L27" s="128">
        <v>91190.79129103948</v>
      </c>
      <c r="M27" s="128">
        <v>0</v>
      </c>
      <c r="N27" s="128">
        <v>8075.7699999999995</v>
      </c>
      <c r="O27" s="128">
        <v>478319.2080418999</v>
      </c>
    </row>
    <row r="28" spans="1:15" ht="47.25">
      <c r="A28" s="42" t="s">
        <v>31</v>
      </c>
      <c r="B28" s="128">
        <v>979317.400627</v>
      </c>
      <c r="C28" s="128">
        <v>3817.43</v>
      </c>
      <c r="D28" s="128">
        <v>545427.0598515451</v>
      </c>
      <c r="E28" s="128">
        <v>0</v>
      </c>
      <c r="F28" s="128">
        <v>86719.1922</v>
      </c>
      <c r="G28" s="128">
        <v>0</v>
      </c>
      <c r="H28" s="128">
        <v>50</v>
      </c>
      <c r="I28" s="128">
        <v>585561.8191357144</v>
      </c>
      <c r="J28" s="128">
        <v>0</v>
      </c>
      <c r="K28" s="128">
        <v>0</v>
      </c>
      <c r="L28" s="128">
        <v>0</v>
      </c>
      <c r="M28" s="128">
        <v>0</v>
      </c>
      <c r="N28" s="128">
        <v>57483.01</v>
      </c>
      <c r="O28" s="128">
        <v>-554308.2300000001</v>
      </c>
    </row>
    <row r="29" spans="1:15" ht="31.5">
      <c r="A29" s="42" t="s">
        <v>32</v>
      </c>
      <c r="B29" s="128">
        <v>7806880.382736826</v>
      </c>
      <c r="C29" s="128">
        <v>56609.74</v>
      </c>
      <c r="D29" s="128">
        <v>5284224.807619796</v>
      </c>
      <c r="E29" s="128">
        <v>0</v>
      </c>
      <c r="F29" s="128">
        <v>1289057.0806158637</v>
      </c>
      <c r="G29" s="128">
        <v>10399.068349374858</v>
      </c>
      <c r="H29" s="128">
        <v>1841074.0016075997</v>
      </c>
      <c r="I29" s="128">
        <v>7564031.556769629</v>
      </c>
      <c r="J29" s="128">
        <v>0</v>
      </c>
      <c r="K29" s="128">
        <v>0</v>
      </c>
      <c r="L29" s="128">
        <v>0</v>
      </c>
      <c r="M29" s="128">
        <v>0</v>
      </c>
      <c r="N29" s="128">
        <v>-2566117.4205015004</v>
      </c>
      <c r="O29" s="128">
        <v>4884746.89947764</v>
      </c>
    </row>
    <row r="30" spans="1:15" ht="15.75">
      <c r="A30" s="42" t="s">
        <v>33</v>
      </c>
      <c r="B30" s="128">
        <v>1249356.23</v>
      </c>
      <c r="C30" s="128">
        <v>0</v>
      </c>
      <c r="D30" s="128">
        <v>483451.83000000013</v>
      </c>
      <c r="E30" s="128">
        <v>0</v>
      </c>
      <c r="F30" s="128">
        <v>329047.41</v>
      </c>
      <c r="G30" s="128">
        <v>0</v>
      </c>
      <c r="H30" s="128">
        <v>526641.07</v>
      </c>
      <c r="I30" s="128">
        <v>1127219.819444445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336151.03</v>
      </c>
    </row>
    <row r="31" spans="1:15" ht="15.75">
      <c r="A31" s="42" t="s">
        <v>34</v>
      </c>
      <c r="B31" s="128">
        <v>5737417.26</v>
      </c>
      <c r="C31" s="128">
        <v>0</v>
      </c>
      <c r="D31" s="128">
        <v>6543710.08907438</v>
      </c>
      <c r="E31" s="128">
        <v>0</v>
      </c>
      <c r="F31" s="128">
        <v>0</v>
      </c>
      <c r="G31" s="128">
        <v>0</v>
      </c>
      <c r="H31" s="128">
        <v>0</v>
      </c>
      <c r="I31" s="128">
        <v>7217185.699013161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</row>
    <row r="32" spans="1:15" ht="15.75">
      <c r="A32" s="42" t="s">
        <v>35</v>
      </c>
      <c r="B32" s="128">
        <v>386517.7</v>
      </c>
      <c r="C32" s="128">
        <v>7673.700000000001</v>
      </c>
      <c r="D32" s="128">
        <v>266236.5840362765</v>
      </c>
      <c r="E32" s="128">
        <v>0</v>
      </c>
      <c r="F32" s="128">
        <v>15055.9534586</v>
      </c>
      <c r="G32" s="128">
        <v>2349.3999999999996</v>
      </c>
      <c r="H32" s="128">
        <v>0</v>
      </c>
      <c r="I32" s="128">
        <v>159.45363459521081</v>
      </c>
      <c r="J32" s="128">
        <v>0</v>
      </c>
      <c r="K32" s="128">
        <v>0</v>
      </c>
      <c r="L32" s="128">
        <v>0</v>
      </c>
      <c r="M32" s="128">
        <v>0</v>
      </c>
      <c r="N32" s="128">
        <v>-536323.3635344</v>
      </c>
      <c r="O32" s="128">
        <v>2197622.9580000006</v>
      </c>
    </row>
    <row r="33" spans="1:15" ht="15.75">
      <c r="A33" s="42" t="s">
        <v>36</v>
      </c>
      <c r="B33" s="128">
        <v>0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</row>
    <row r="34" spans="1:15" ht="15.75">
      <c r="A34" s="42" t="s">
        <v>37</v>
      </c>
      <c r="B34" s="128">
        <v>297834.64237723005</v>
      </c>
      <c r="C34" s="128">
        <v>0</v>
      </c>
      <c r="D34" s="128">
        <v>80538.3442271305</v>
      </c>
      <c r="E34" s="128">
        <v>0</v>
      </c>
      <c r="F34" s="128">
        <v>21744.013272</v>
      </c>
      <c r="G34" s="128">
        <v>0</v>
      </c>
      <c r="H34" s="128">
        <v>83817.73</v>
      </c>
      <c r="I34" s="128">
        <v>2087.9872934129407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23063.873712500008</v>
      </c>
    </row>
    <row r="35" spans="1:15" ht="15.75">
      <c r="A35" s="39" t="s">
        <v>38</v>
      </c>
      <c r="B35" s="128">
        <v>254153006.99662045</v>
      </c>
      <c r="C35" s="128">
        <v>1500930.6899999997</v>
      </c>
      <c r="D35" s="128">
        <v>192957349.1922743</v>
      </c>
      <c r="E35" s="128">
        <v>6969434.4399999995</v>
      </c>
      <c r="F35" s="128">
        <v>61340821.605164744</v>
      </c>
      <c r="G35" s="128">
        <v>1170050.4656671975</v>
      </c>
      <c r="H35" s="128">
        <v>118683481.0071938</v>
      </c>
      <c r="I35" s="128">
        <v>556741790.2325085</v>
      </c>
      <c r="J35" s="128">
        <v>17110365.439999998</v>
      </c>
      <c r="K35" s="128">
        <v>1333327.5238835919</v>
      </c>
      <c r="L35" s="128">
        <v>1333327.5238835919</v>
      </c>
      <c r="M35" s="128">
        <v>0</v>
      </c>
      <c r="N35" s="128">
        <v>16851142.697411995</v>
      </c>
      <c r="O35" s="128">
        <v>32566269.353169233</v>
      </c>
    </row>
    <row r="36" ht="15.75">
      <c r="F36" s="66"/>
    </row>
    <row r="37" ht="18.75">
      <c r="A37" s="243" t="s">
        <v>863</v>
      </c>
    </row>
  </sheetData>
  <sheetProtection/>
  <mergeCells count="12">
    <mergeCell ref="O4:O5"/>
    <mergeCell ref="K4:M4"/>
    <mergeCell ref="N4:N5"/>
    <mergeCell ref="G4:G5"/>
    <mergeCell ref="A4:A5"/>
    <mergeCell ref="F4:F5"/>
    <mergeCell ref="A2:O2"/>
    <mergeCell ref="B4:B5"/>
    <mergeCell ref="C4:C5"/>
    <mergeCell ref="D4:E4"/>
    <mergeCell ref="I4:J4"/>
    <mergeCell ref="H4:H5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R37"/>
  <sheetViews>
    <sheetView zoomScale="70" zoomScaleNormal="70" zoomScalePageLayoutView="0" workbookViewId="0" topLeftCell="A1">
      <selection activeCell="A1" sqref="A1"/>
    </sheetView>
  </sheetViews>
  <sheetFormatPr defaultColWidth="57.421875" defaultRowHeight="12.75"/>
  <cols>
    <col min="1" max="1" width="54.8515625" style="13" customWidth="1"/>
    <col min="2" max="4" width="28.57421875" style="13" customWidth="1"/>
    <col min="5" max="5" width="24.140625" style="13" customWidth="1"/>
    <col min="6" max="16" width="28.57421875" style="13" customWidth="1"/>
    <col min="17" max="16384" width="57.421875" style="13" customWidth="1"/>
  </cols>
  <sheetData>
    <row r="1" spans="1:16" s="114" customFormat="1" ht="25.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s="114" customFormat="1" ht="25.5" customHeight="1">
      <c r="A2" s="344" t="s">
        <v>874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</row>
    <row r="3" spans="1:16" s="114" customFormat="1" ht="25.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0" t="s">
        <v>873</v>
      </c>
    </row>
    <row r="4" spans="1:16" ht="51" customHeight="1">
      <c r="A4" s="322" t="s">
        <v>605</v>
      </c>
      <c r="B4" s="322" t="s">
        <v>546</v>
      </c>
      <c r="C4" s="322" t="s">
        <v>537</v>
      </c>
      <c r="D4" s="322" t="s">
        <v>538</v>
      </c>
      <c r="E4" s="322" t="s">
        <v>539</v>
      </c>
      <c r="F4" s="322" t="s">
        <v>49</v>
      </c>
      <c r="G4" s="322" t="s">
        <v>540</v>
      </c>
      <c r="H4" s="322" t="s">
        <v>541</v>
      </c>
      <c r="I4" s="322" t="s">
        <v>15</v>
      </c>
      <c r="J4" s="322"/>
      <c r="K4" s="322" t="s">
        <v>16</v>
      </c>
      <c r="L4" s="322"/>
      <c r="M4" s="322" t="s">
        <v>11</v>
      </c>
      <c r="N4" s="322"/>
      <c r="O4" s="322" t="s">
        <v>544</v>
      </c>
      <c r="P4" s="322" t="s">
        <v>545</v>
      </c>
    </row>
    <row r="5" spans="1:16" ht="88.5" customHeight="1">
      <c r="A5" s="322"/>
      <c r="B5" s="322"/>
      <c r="C5" s="322"/>
      <c r="D5" s="322"/>
      <c r="E5" s="322"/>
      <c r="F5" s="322"/>
      <c r="G5" s="322"/>
      <c r="H5" s="322"/>
      <c r="I5" s="53" t="s">
        <v>48</v>
      </c>
      <c r="J5" s="64" t="s">
        <v>542</v>
      </c>
      <c r="K5" s="53" t="s">
        <v>48</v>
      </c>
      <c r="L5" s="64" t="s">
        <v>543</v>
      </c>
      <c r="M5" s="53" t="s">
        <v>48</v>
      </c>
      <c r="N5" s="64" t="s">
        <v>547</v>
      </c>
      <c r="O5" s="322"/>
      <c r="P5" s="322"/>
    </row>
    <row r="6" spans="1:16" s="67" customFormat="1" ht="22.5">
      <c r="A6" s="42" t="s">
        <v>20</v>
      </c>
      <c r="B6" s="251">
        <v>0</v>
      </c>
      <c r="C6" s="251">
        <v>0</v>
      </c>
      <c r="D6" s="251">
        <v>0</v>
      </c>
      <c r="E6" s="251">
        <v>0</v>
      </c>
      <c r="F6" s="251">
        <v>0</v>
      </c>
      <c r="G6" s="251">
        <v>1</v>
      </c>
      <c r="H6" s="251">
        <v>5100</v>
      </c>
      <c r="I6" s="251">
        <v>7.16</v>
      </c>
      <c r="J6" s="251">
        <v>0</v>
      </c>
      <c r="K6" s="251">
        <v>20720</v>
      </c>
      <c r="L6" s="251">
        <v>0</v>
      </c>
      <c r="M6" s="251">
        <v>0</v>
      </c>
      <c r="N6" s="251">
        <v>0</v>
      </c>
      <c r="O6" s="251">
        <v>0</v>
      </c>
      <c r="P6" s="251">
        <v>0</v>
      </c>
    </row>
    <row r="7" spans="1:16" s="67" customFormat="1" ht="47.25">
      <c r="A7" s="42" t="s">
        <v>536</v>
      </c>
      <c r="B7" s="251">
        <v>0</v>
      </c>
      <c r="C7" s="251">
        <v>0</v>
      </c>
      <c r="D7" s="251">
        <v>0</v>
      </c>
      <c r="E7" s="251">
        <v>0</v>
      </c>
      <c r="F7" s="251">
        <v>0</v>
      </c>
      <c r="G7" s="251">
        <v>0</v>
      </c>
      <c r="H7" s="251">
        <v>5100</v>
      </c>
      <c r="I7" s="251">
        <v>0</v>
      </c>
      <c r="J7" s="251">
        <v>0</v>
      </c>
      <c r="K7" s="251">
        <v>19720</v>
      </c>
      <c r="L7" s="251">
        <v>0</v>
      </c>
      <c r="M7" s="251">
        <v>0</v>
      </c>
      <c r="N7" s="251">
        <v>0</v>
      </c>
      <c r="O7" s="251">
        <v>0</v>
      </c>
      <c r="P7" s="251">
        <v>0</v>
      </c>
    </row>
    <row r="8" spans="1:16" s="67" customFormat="1" ht="22.5">
      <c r="A8" s="42" t="s">
        <v>21</v>
      </c>
      <c r="B8" s="251">
        <v>0</v>
      </c>
      <c r="C8" s="251">
        <v>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1">
        <v>0</v>
      </c>
    </row>
    <row r="9" spans="1:16" s="67" customFormat="1" ht="47.25">
      <c r="A9" s="42" t="s">
        <v>22</v>
      </c>
      <c r="B9" s="251">
        <v>0</v>
      </c>
      <c r="C9" s="251">
        <v>0</v>
      </c>
      <c r="D9" s="251">
        <v>0</v>
      </c>
      <c r="E9" s="251">
        <v>0</v>
      </c>
      <c r="F9" s="251">
        <v>0</v>
      </c>
      <c r="G9" s="251">
        <v>0</v>
      </c>
      <c r="H9" s="251">
        <v>0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0</v>
      </c>
    </row>
    <row r="10" spans="1:16" s="67" customFormat="1" ht="31.5">
      <c r="A10" s="42" t="s">
        <v>23</v>
      </c>
      <c r="B10" s="251">
        <v>0</v>
      </c>
      <c r="C10" s="251">
        <v>0</v>
      </c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>
        <v>139643.7853</v>
      </c>
      <c r="J10" s="251">
        <v>0</v>
      </c>
      <c r="K10" s="251">
        <v>875088.3740526518</v>
      </c>
      <c r="L10" s="251">
        <v>0</v>
      </c>
      <c r="M10" s="251">
        <v>0</v>
      </c>
      <c r="N10" s="251">
        <v>0</v>
      </c>
      <c r="O10" s="251">
        <v>0</v>
      </c>
      <c r="P10" s="251">
        <v>0</v>
      </c>
    </row>
    <row r="11" spans="1:16" s="67" customFormat="1" ht="22.5">
      <c r="A11" s="42" t="s">
        <v>24</v>
      </c>
      <c r="B11" s="251">
        <v>0</v>
      </c>
      <c r="C11" s="251">
        <v>0</v>
      </c>
      <c r="D11" s="251">
        <v>0</v>
      </c>
      <c r="E11" s="251">
        <v>0</v>
      </c>
      <c r="F11" s="251">
        <v>0</v>
      </c>
      <c r="G11" s="251">
        <v>0</v>
      </c>
      <c r="H11" s="251">
        <v>99334.9</v>
      </c>
      <c r="I11" s="251">
        <v>160998.01</v>
      </c>
      <c r="J11" s="251">
        <v>0</v>
      </c>
      <c r="K11" s="251">
        <v>47859.86863870171</v>
      </c>
      <c r="L11" s="251">
        <v>0</v>
      </c>
      <c r="M11" s="251">
        <v>0</v>
      </c>
      <c r="N11" s="251">
        <v>0</v>
      </c>
      <c r="O11" s="251">
        <v>0</v>
      </c>
      <c r="P11" s="251">
        <v>0</v>
      </c>
    </row>
    <row r="12" spans="1:16" s="67" customFormat="1" ht="22.5">
      <c r="A12" s="42" t="s">
        <v>25</v>
      </c>
      <c r="B12" s="251">
        <v>1</v>
      </c>
      <c r="C12" s="251">
        <v>0</v>
      </c>
      <c r="D12" s="251">
        <v>0</v>
      </c>
      <c r="E12" s="251">
        <v>0</v>
      </c>
      <c r="F12" s="251">
        <v>0</v>
      </c>
      <c r="G12" s="251">
        <v>1</v>
      </c>
      <c r="H12" s="251">
        <v>1854551.5999999999</v>
      </c>
      <c r="I12" s="251">
        <v>492.67</v>
      </c>
      <c r="J12" s="251">
        <v>0</v>
      </c>
      <c r="K12" s="251">
        <v>3796445.0961598</v>
      </c>
      <c r="L12" s="251">
        <v>0</v>
      </c>
      <c r="M12" s="251">
        <v>0</v>
      </c>
      <c r="N12" s="251">
        <v>0</v>
      </c>
      <c r="O12" s="251">
        <v>0</v>
      </c>
      <c r="P12" s="251">
        <v>442315.04</v>
      </c>
    </row>
    <row r="13" spans="1:16" s="67" customFormat="1" ht="31.5">
      <c r="A13" s="42" t="s">
        <v>26</v>
      </c>
      <c r="B13" s="251">
        <v>0</v>
      </c>
      <c r="C13" s="251">
        <v>0</v>
      </c>
      <c r="D13" s="251">
        <v>0</v>
      </c>
      <c r="E13" s="251">
        <v>0</v>
      </c>
      <c r="F13" s="251">
        <v>0</v>
      </c>
      <c r="G13" s="251">
        <v>0</v>
      </c>
      <c r="H13" s="251">
        <v>0</v>
      </c>
      <c r="I13" s="251">
        <v>10823.86</v>
      </c>
      <c r="J13" s="251">
        <v>0</v>
      </c>
      <c r="K13" s="251">
        <v>20735.65</v>
      </c>
      <c r="L13" s="251">
        <v>0</v>
      </c>
      <c r="M13" s="251">
        <v>0</v>
      </c>
      <c r="N13" s="251">
        <v>0</v>
      </c>
      <c r="O13" s="251">
        <v>0</v>
      </c>
      <c r="P13" s="251">
        <v>0</v>
      </c>
    </row>
    <row r="14" spans="1:16" s="67" customFormat="1" ht="31.5">
      <c r="A14" s="42" t="s">
        <v>27</v>
      </c>
      <c r="B14" s="251">
        <v>5</v>
      </c>
      <c r="C14" s="251">
        <v>1204625795.862266</v>
      </c>
      <c r="D14" s="251">
        <v>6958288.30692368</v>
      </c>
      <c r="E14" s="251">
        <v>865299.569096184</v>
      </c>
      <c r="F14" s="251">
        <v>0</v>
      </c>
      <c r="G14" s="251">
        <v>37</v>
      </c>
      <c r="H14" s="251">
        <v>477435.91000000003</v>
      </c>
      <c r="I14" s="251">
        <v>9363270.173567167</v>
      </c>
      <c r="J14" s="251">
        <v>0</v>
      </c>
      <c r="K14" s="251">
        <v>4091587.639215257</v>
      </c>
      <c r="L14" s="251">
        <v>0</v>
      </c>
      <c r="M14" s="251">
        <v>300482.93</v>
      </c>
      <c r="N14" s="251">
        <v>0</v>
      </c>
      <c r="O14" s="251">
        <v>8405714.8205</v>
      </c>
      <c r="P14" s="251">
        <v>0</v>
      </c>
    </row>
    <row r="15" spans="1:16" s="67" customFormat="1" ht="22.5">
      <c r="A15" s="42" t="s">
        <v>599</v>
      </c>
      <c r="B15" s="251">
        <v>3</v>
      </c>
      <c r="C15" s="251">
        <v>1177393659.558</v>
      </c>
      <c r="D15" s="251">
        <v>6953103.605</v>
      </c>
      <c r="E15" s="251">
        <v>865040.334</v>
      </c>
      <c r="F15" s="251">
        <v>0</v>
      </c>
      <c r="G15" s="251">
        <v>37</v>
      </c>
      <c r="H15" s="251">
        <v>109634.73</v>
      </c>
      <c r="I15" s="251">
        <v>9287122.971931968</v>
      </c>
      <c r="J15" s="251">
        <v>0</v>
      </c>
      <c r="K15" s="251">
        <v>3343259.20548925</v>
      </c>
      <c r="L15" s="251">
        <v>0</v>
      </c>
      <c r="M15" s="251">
        <v>300482.93</v>
      </c>
      <c r="N15" s="251">
        <v>0</v>
      </c>
      <c r="O15" s="251">
        <v>8405714.8205</v>
      </c>
      <c r="P15" s="251">
        <v>0</v>
      </c>
    </row>
    <row r="16" spans="1:16" s="67" customFormat="1" ht="22.5">
      <c r="A16" s="42" t="s">
        <v>600</v>
      </c>
      <c r="B16" s="251">
        <v>1</v>
      </c>
      <c r="C16" s="251">
        <v>24763227.944042</v>
      </c>
      <c r="D16" s="251">
        <v>0</v>
      </c>
      <c r="E16" s="251">
        <v>0</v>
      </c>
      <c r="F16" s="251">
        <v>0</v>
      </c>
      <c r="G16" s="251">
        <v>0</v>
      </c>
      <c r="H16" s="251">
        <v>365995.9</v>
      </c>
      <c r="I16" s="251">
        <v>67111.36163520001</v>
      </c>
      <c r="J16" s="251">
        <v>0</v>
      </c>
      <c r="K16" s="251">
        <v>702129.22</v>
      </c>
      <c r="L16" s="251">
        <v>0</v>
      </c>
      <c r="M16" s="251">
        <v>0</v>
      </c>
      <c r="N16" s="251">
        <v>0</v>
      </c>
      <c r="O16" s="251">
        <v>0</v>
      </c>
      <c r="P16" s="251">
        <v>0</v>
      </c>
    </row>
    <row r="17" spans="1:16" s="67" customFormat="1" ht="22.5">
      <c r="A17" s="42" t="s">
        <v>601</v>
      </c>
      <c r="B17" s="251">
        <v>1</v>
      </c>
      <c r="C17" s="251">
        <v>2468908.360224</v>
      </c>
      <c r="D17" s="251">
        <v>5184.70192368</v>
      </c>
      <c r="E17" s="251">
        <v>259.235096184</v>
      </c>
      <c r="F17" s="251">
        <v>0</v>
      </c>
      <c r="G17" s="251">
        <v>0</v>
      </c>
      <c r="H17" s="251">
        <v>1805.28</v>
      </c>
      <c r="I17" s="251">
        <v>9035.84</v>
      </c>
      <c r="J17" s="251">
        <v>0</v>
      </c>
      <c r="K17" s="251">
        <v>46199.21372600717</v>
      </c>
      <c r="L17" s="251">
        <v>0</v>
      </c>
      <c r="M17" s="251">
        <v>0</v>
      </c>
      <c r="N17" s="251">
        <v>0</v>
      </c>
      <c r="O17" s="251">
        <v>0</v>
      </c>
      <c r="P17" s="251">
        <v>0</v>
      </c>
    </row>
    <row r="18" spans="1:16" s="67" customFormat="1" ht="22.5">
      <c r="A18" s="42" t="s">
        <v>602</v>
      </c>
      <c r="B18" s="251">
        <v>0</v>
      </c>
      <c r="C18" s="251">
        <v>0</v>
      </c>
      <c r="D18" s="251">
        <v>0</v>
      </c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1">
        <v>0</v>
      </c>
    </row>
    <row r="19" spans="1:16" s="67" customFormat="1" ht="22.5">
      <c r="A19" s="42" t="s">
        <v>28</v>
      </c>
      <c r="B19" s="251">
        <v>0</v>
      </c>
      <c r="C19" s="251">
        <v>0</v>
      </c>
      <c r="D19" s="251">
        <v>293374.5</v>
      </c>
      <c r="E19" s="251">
        <v>0</v>
      </c>
      <c r="F19" s="251">
        <v>0</v>
      </c>
      <c r="G19" s="251">
        <v>0</v>
      </c>
      <c r="H19" s="251">
        <v>30716.58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0</v>
      </c>
    </row>
    <row r="20" spans="1:16" s="67" customFormat="1" ht="31.5">
      <c r="A20" s="42" t="s">
        <v>603</v>
      </c>
      <c r="B20" s="251">
        <v>0</v>
      </c>
      <c r="C20" s="251">
        <v>0</v>
      </c>
      <c r="D20" s="251">
        <v>293374.5</v>
      </c>
      <c r="E20" s="251">
        <v>0</v>
      </c>
      <c r="F20" s="251">
        <v>0</v>
      </c>
      <c r="G20" s="251">
        <v>0</v>
      </c>
      <c r="H20" s="251">
        <v>30716.58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51">
        <v>0</v>
      </c>
      <c r="P20" s="251">
        <v>0</v>
      </c>
    </row>
    <row r="21" spans="1:16" s="67" customFormat="1" ht="22.5">
      <c r="A21" s="42" t="s">
        <v>604</v>
      </c>
      <c r="B21" s="251">
        <v>0</v>
      </c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0</v>
      </c>
      <c r="N21" s="251">
        <v>0</v>
      </c>
      <c r="O21" s="251">
        <v>0</v>
      </c>
      <c r="P21" s="251">
        <v>0</v>
      </c>
    </row>
    <row r="22" spans="1:16" s="67" customFormat="1" ht="31.5">
      <c r="A22" s="42" t="s">
        <v>29</v>
      </c>
      <c r="B22" s="251">
        <v>0</v>
      </c>
      <c r="C22" s="251">
        <v>0</v>
      </c>
      <c r="D22" s="251">
        <v>9387984</v>
      </c>
      <c r="E22" s="251">
        <v>0</v>
      </c>
      <c r="F22" s="251">
        <v>195583</v>
      </c>
      <c r="G22" s="251">
        <v>14</v>
      </c>
      <c r="H22" s="251">
        <v>21417.870000000003</v>
      </c>
      <c r="I22" s="251">
        <v>4165917.85</v>
      </c>
      <c r="J22" s="251">
        <v>0</v>
      </c>
      <c r="K22" s="251">
        <v>197231</v>
      </c>
      <c r="L22" s="251">
        <v>0</v>
      </c>
      <c r="M22" s="251">
        <v>0</v>
      </c>
      <c r="N22" s="251">
        <v>0</v>
      </c>
      <c r="O22" s="251">
        <v>0</v>
      </c>
      <c r="P22" s="251">
        <v>0</v>
      </c>
    </row>
    <row r="23" spans="1:70" ht="22.5">
      <c r="A23" s="42" t="s">
        <v>532</v>
      </c>
      <c r="B23" s="251">
        <v>0</v>
      </c>
      <c r="C23" s="251">
        <v>0</v>
      </c>
      <c r="D23" s="251">
        <v>9387984</v>
      </c>
      <c r="E23" s="251">
        <v>0</v>
      </c>
      <c r="F23" s="251">
        <v>195583</v>
      </c>
      <c r="G23" s="251">
        <v>14</v>
      </c>
      <c r="H23" s="251">
        <v>21417.870000000003</v>
      </c>
      <c r="I23" s="251">
        <v>4165917.85</v>
      </c>
      <c r="J23" s="251">
        <v>0</v>
      </c>
      <c r="K23" s="251">
        <v>197231</v>
      </c>
      <c r="L23" s="251">
        <v>0</v>
      </c>
      <c r="M23" s="251">
        <v>0</v>
      </c>
      <c r="N23" s="251">
        <v>0</v>
      </c>
      <c r="O23" s="251">
        <v>0</v>
      </c>
      <c r="P23" s="251">
        <v>0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</row>
    <row r="24" spans="1:70" ht="22.5">
      <c r="A24" s="42" t="s">
        <v>533</v>
      </c>
      <c r="B24" s="251">
        <v>0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1">
        <v>0</v>
      </c>
      <c r="P24" s="251">
        <v>0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</row>
    <row r="25" spans="1:70" s="63" customFormat="1" ht="31.5">
      <c r="A25" s="42" t="s">
        <v>534</v>
      </c>
      <c r="B25" s="251">
        <v>0</v>
      </c>
      <c r="C25" s="251">
        <v>0</v>
      </c>
      <c r="D25" s="251">
        <v>0</v>
      </c>
      <c r="E25" s="251">
        <v>0</v>
      </c>
      <c r="F25" s="251">
        <v>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0</v>
      </c>
      <c r="P25" s="251">
        <v>0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</row>
    <row r="26" spans="1:70" ht="22.5">
      <c r="A26" s="42" t="s">
        <v>535</v>
      </c>
      <c r="B26" s="251">
        <v>0</v>
      </c>
      <c r="C26" s="251">
        <v>0</v>
      </c>
      <c r="D26" s="251">
        <v>0</v>
      </c>
      <c r="E26" s="251">
        <v>0</v>
      </c>
      <c r="F26" s="251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0</v>
      </c>
      <c r="P26" s="251">
        <v>0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</row>
    <row r="27" spans="1:16" ht="47.25">
      <c r="A27" s="42" t="s">
        <v>30</v>
      </c>
      <c r="B27" s="251">
        <v>0</v>
      </c>
      <c r="C27" s="251">
        <v>0</v>
      </c>
      <c r="D27" s="251">
        <v>0</v>
      </c>
      <c r="E27" s="251">
        <v>0</v>
      </c>
      <c r="F27" s="251">
        <v>0</v>
      </c>
      <c r="G27" s="251">
        <v>0</v>
      </c>
      <c r="H27" s="251">
        <v>42347.49</v>
      </c>
      <c r="I27" s="251">
        <v>59.900000000000006</v>
      </c>
      <c r="J27" s="251">
        <v>0</v>
      </c>
      <c r="K27" s="251">
        <v>34376.28</v>
      </c>
      <c r="L27" s="251">
        <v>0</v>
      </c>
      <c r="M27" s="251">
        <v>0</v>
      </c>
      <c r="N27" s="251">
        <v>0</v>
      </c>
      <c r="O27" s="251">
        <v>0</v>
      </c>
      <c r="P27" s="251">
        <v>0</v>
      </c>
    </row>
    <row r="28" spans="1:16" ht="47.25">
      <c r="A28" s="42" t="s">
        <v>31</v>
      </c>
      <c r="B28" s="251">
        <v>0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0</v>
      </c>
    </row>
    <row r="29" spans="1:16" ht="31.5">
      <c r="A29" s="42" t="s">
        <v>32</v>
      </c>
      <c r="B29" s="251">
        <v>0</v>
      </c>
      <c r="C29" s="251">
        <v>0</v>
      </c>
      <c r="D29" s="251">
        <v>23469.96</v>
      </c>
      <c r="E29" s="251">
        <v>0</v>
      </c>
      <c r="F29" s="251">
        <v>0</v>
      </c>
      <c r="G29" s="251">
        <v>0</v>
      </c>
      <c r="H29" s="251">
        <v>1341.69</v>
      </c>
      <c r="I29" s="251">
        <v>17697.316575342466</v>
      </c>
      <c r="J29" s="251">
        <v>0</v>
      </c>
      <c r="K29" s="251">
        <v>0</v>
      </c>
      <c r="L29" s="251">
        <v>0</v>
      </c>
      <c r="M29" s="251">
        <v>0</v>
      </c>
      <c r="N29" s="251">
        <v>0</v>
      </c>
      <c r="O29" s="251">
        <v>0</v>
      </c>
      <c r="P29" s="251">
        <v>0</v>
      </c>
    </row>
    <row r="30" spans="1:16" ht="22.5">
      <c r="A30" s="42" t="s">
        <v>33</v>
      </c>
      <c r="B30" s="251">
        <v>0</v>
      </c>
      <c r="C30" s="251">
        <v>0</v>
      </c>
      <c r="D30" s="251">
        <v>0</v>
      </c>
      <c r="E30" s="251">
        <v>0</v>
      </c>
      <c r="F30" s="251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</row>
    <row r="31" spans="1:16" ht="22.5">
      <c r="A31" s="42" t="s">
        <v>34</v>
      </c>
      <c r="B31" s="251">
        <v>0</v>
      </c>
      <c r="C31" s="251">
        <v>0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</row>
    <row r="32" spans="1:16" ht="31.5">
      <c r="A32" s="42" t="s">
        <v>35</v>
      </c>
      <c r="B32" s="251">
        <v>0</v>
      </c>
      <c r="C32" s="251">
        <v>0</v>
      </c>
      <c r="D32" s="251">
        <v>0</v>
      </c>
      <c r="E32" s="251">
        <v>0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</row>
    <row r="33" spans="1:16" ht="22.5">
      <c r="A33" s="42" t="s">
        <v>36</v>
      </c>
      <c r="B33" s="251">
        <v>0</v>
      </c>
      <c r="C33" s="251">
        <v>0</v>
      </c>
      <c r="D33" s="251">
        <v>0</v>
      </c>
      <c r="E33" s="251">
        <v>0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</row>
    <row r="34" spans="1:16" ht="22.5">
      <c r="A34" s="42" t="s">
        <v>37</v>
      </c>
      <c r="B34" s="251">
        <v>0</v>
      </c>
      <c r="C34" s="251">
        <v>0</v>
      </c>
      <c r="D34" s="251">
        <v>0</v>
      </c>
      <c r="E34" s="251">
        <v>0</v>
      </c>
      <c r="F34" s="251">
        <v>0</v>
      </c>
      <c r="G34" s="251">
        <v>0</v>
      </c>
      <c r="H34" s="251">
        <v>0</v>
      </c>
      <c r="I34" s="251">
        <v>0</v>
      </c>
      <c r="J34" s="251">
        <v>0</v>
      </c>
      <c r="K34" s="251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</row>
    <row r="35" spans="1:16" ht="22.5">
      <c r="A35" s="39" t="s">
        <v>38</v>
      </c>
      <c r="B35" s="251">
        <v>6</v>
      </c>
      <c r="C35" s="251">
        <v>1204625795.862266</v>
      </c>
      <c r="D35" s="251">
        <v>16663116.76692368</v>
      </c>
      <c r="E35" s="251">
        <v>865299.569096184</v>
      </c>
      <c r="F35" s="251">
        <v>195583</v>
      </c>
      <c r="G35" s="251">
        <v>53</v>
      </c>
      <c r="H35" s="251">
        <v>2532246.0400000005</v>
      </c>
      <c r="I35" s="251">
        <v>13858910.725442508</v>
      </c>
      <c r="J35" s="251">
        <v>0</v>
      </c>
      <c r="K35" s="251">
        <v>9084043.90806641</v>
      </c>
      <c r="L35" s="251">
        <v>0</v>
      </c>
      <c r="M35" s="251">
        <v>300482.93</v>
      </c>
      <c r="N35" s="251">
        <v>0</v>
      </c>
      <c r="O35" s="251">
        <v>8405714.8205</v>
      </c>
      <c r="P35" s="251">
        <v>442315.04</v>
      </c>
    </row>
    <row r="36" ht="15.75">
      <c r="A36" s="69"/>
    </row>
    <row r="37" ht="18.75">
      <c r="A37" s="243" t="s">
        <v>863</v>
      </c>
    </row>
  </sheetData>
  <sheetProtection/>
  <mergeCells count="14">
    <mergeCell ref="A2:P2"/>
    <mergeCell ref="C4:C5"/>
    <mergeCell ref="D4:D5"/>
    <mergeCell ref="E4:E5"/>
    <mergeCell ref="F4:F5"/>
    <mergeCell ref="M4:N4"/>
    <mergeCell ref="O4:O5"/>
    <mergeCell ref="P4:P5"/>
    <mergeCell ref="G4:G5"/>
    <mergeCell ref="H4:H5"/>
    <mergeCell ref="K4:L4"/>
    <mergeCell ref="A4:A5"/>
    <mergeCell ref="I4:J4"/>
    <mergeCell ref="B4:B5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50" r:id="rId1"/>
  <colBreaks count="1" manualBreakCount="1">
    <brk id="8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O36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7.57421875" style="70" customWidth="1"/>
    <col min="2" max="4" width="25.7109375" style="70" customWidth="1"/>
    <col min="5" max="6" width="21.7109375" style="70" customWidth="1"/>
    <col min="7" max="7" width="27.7109375" style="70" customWidth="1"/>
    <col min="8" max="8" width="16.7109375" style="70" bestFit="1" customWidth="1"/>
    <col min="9" max="16384" width="9.140625" style="70" customWidth="1"/>
  </cols>
  <sheetData>
    <row r="2" spans="1:15" ht="37.5" customHeight="1">
      <c r="A2" s="346" t="s">
        <v>872</v>
      </c>
      <c r="B2" s="346"/>
      <c r="C2" s="346"/>
      <c r="D2" s="346"/>
      <c r="E2" s="346"/>
      <c r="F2" s="346"/>
      <c r="G2" s="346"/>
      <c r="H2" s="346"/>
      <c r="I2" s="71"/>
      <c r="J2" s="71"/>
      <c r="K2" s="71"/>
      <c r="L2" s="71"/>
      <c r="M2" s="71"/>
      <c r="N2" s="71"/>
      <c r="O2" s="71"/>
    </row>
    <row r="3" spans="1:15" ht="37.5" customHeight="1">
      <c r="A3" s="231"/>
      <c r="B3" s="231"/>
      <c r="C3" s="231"/>
      <c r="D3" s="231"/>
      <c r="E3" s="231"/>
      <c r="F3" s="231"/>
      <c r="G3" s="231"/>
      <c r="H3" s="247" t="s">
        <v>760</v>
      </c>
      <c r="I3" s="71"/>
      <c r="J3" s="71"/>
      <c r="K3" s="71"/>
      <c r="L3" s="71"/>
      <c r="M3" s="71"/>
      <c r="N3" s="71"/>
      <c r="O3" s="71"/>
    </row>
    <row r="4" spans="1:8" ht="47.25">
      <c r="A4" s="232" t="s">
        <v>605</v>
      </c>
      <c r="B4" s="40" t="s">
        <v>3</v>
      </c>
      <c r="C4" s="39" t="s">
        <v>88</v>
      </c>
      <c r="D4" s="39" t="s">
        <v>4</v>
      </c>
      <c r="E4" s="39" t="s">
        <v>5</v>
      </c>
      <c r="F4" s="39" t="s">
        <v>421</v>
      </c>
      <c r="G4" s="39" t="s">
        <v>566</v>
      </c>
      <c r="H4" s="39" t="s">
        <v>567</v>
      </c>
    </row>
    <row r="5" spans="1:8" ht="15.75">
      <c r="A5" s="42" t="s">
        <v>20</v>
      </c>
      <c r="B5" s="194">
        <v>108673</v>
      </c>
      <c r="C5" s="194">
        <v>214267.91</v>
      </c>
      <c r="D5" s="194">
        <v>1955.83</v>
      </c>
      <c r="E5" s="194">
        <v>0</v>
      </c>
      <c r="F5" s="194">
        <v>0</v>
      </c>
      <c r="G5" s="194">
        <v>85422.23</v>
      </c>
      <c r="H5" s="194">
        <v>0</v>
      </c>
    </row>
    <row r="6" spans="1:8" ht="47.25">
      <c r="A6" s="42" t="s">
        <v>536</v>
      </c>
      <c r="B6" s="194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</row>
    <row r="7" spans="1:8" ht="15.75">
      <c r="A7" s="42" t="s">
        <v>21</v>
      </c>
      <c r="B7" s="194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</row>
    <row r="8" spans="1:8" ht="31.5">
      <c r="A8" s="42" t="s">
        <v>22</v>
      </c>
      <c r="B8" s="194">
        <v>112508</v>
      </c>
      <c r="C8" s="194">
        <v>764134.059</v>
      </c>
      <c r="D8" s="194">
        <v>778169.448</v>
      </c>
      <c r="E8" s="194">
        <v>0</v>
      </c>
      <c r="F8" s="194">
        <v>867873</v>
      </c>
      <c r="G8" s="194">
        <v>245426.98</v>
      </c>
      <c r="H8" s="194">
        <v>0</v>
      </c>
    </row>
    <row r="9" spans="1:8" ht="31.5">
      <c r="A9" s="42" t="s">
        <v>23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</row>
    <row r="10" spans="1:8" ht="15.75">
      <c r="A10" s="42" t="s">
        <v>24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</row>
    <row r="11" spans="1:8" ht="15.75">
      <c r="A11" s="42" t="s">
        <v>25</v>
      </c>
      <c r="B11" s="194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</row>
    <row r="12" spans="1:8" ht="31.5">
      <c r="A12" s="42" t="s">
        <v>26</v>
      </c>
      <c r="B12" s="194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</row>
    <row r="13" spans="1:8" ht="31.5">
      <c r="A13" s="42" t="s">
        <v>27</v>
      </c>
      <c r="B13" s="194">
        <v>12</v>
      </c>
      <c r="C13" s="194">
        <v>4869889.199999999</v>
      </c>
      <c r="D13" s="194">
        <v>0</v>
      </c>
      <c r="E13" s="194">
        <v>269</v>
      </c>
      <c r="F13" s="194">
        <v>16659.4212</v>
      </c>
      <c r="G13" s="194">
        <v>57532.2295</v>
      </c>
      <c r="H13" s="194">
        <v>0</v>
      </c>
    </row>
    <row r="14" spans="1:8" ht="15.75">
      <c r="A14" s="42" t="s">
        <v>867</v>
      </c>
      <c r="B14" s="194">
        <v>1</v>
      </c>
      <c r="C14" s="194">
        <v>775.84</v>
      </c>
      <c r="D14" s="194">
        <v>0</v>
      </c>
      <c r="E14" s="194">
        <v>0</v>
      </c>
      <c r="F14" s="194">
        <v>16659.4212</v>
      </c>
      <c r="G14" s="194">
        <v>270.3195</v>
      </c>
      <c r="H14" s="194">
        <v>0</v>
      </c>
    </row>
    <row r="15" spans="1:8" ht="15.75">
      <c r="A15" s="42" t="s">
        <v>868</v>
      </c>
      <c r="B15" s="194">
        <v>11</v>
      </c>
      <c r="C15" s="194">
        <v>4869113.359999999</v>
      </c>
      <c r="D15" s="194">
        <v>0</v>
      </c>
      <c r="E15" s="194">
        <v>269</v>
      </c>
      <c r="F15" s="194">
        <v>0</v>
      </c>
      <c r="G15" s="194">
        <v>57261.91</v>
      </c>
      <c r="H15" s="194">
        <v>0</v>
      </c>
    </row>
    <row r="16" spans="1:8" ht="15.75">
      <c r="A16" s="42" t="s">
        <v>869</v>
      </c>
      <c r="B16" s="194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</row>
    <row r="17" spans="1:8" ht="15.75">
      <c r="A17" s="42" t="s">
        <v>870</v>
      </c>
      <c r="B17" s="194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</row>
    <row r="18" spans="1:8" ht="15.75">
      <c r="A18" s="42" t="s">
        <v>28</v>
      </c>
      <c r="B18" s="194">
        <v>1</v>
      </c>
      <c r="C18" s="194">
        <v>28.73</v>
      </c>
      <c r="D18" s="194">
        <v>0</v>
      </c>
      <c r="E18" s="194">
        <v>10.95</v>
      </c>
      <c r="F18" s="194">
        <v>0</v>
      </c>
      <c r="G18" s="194">
        <v>32.3444</v>
      </c>
      <c r="H18" s="194">
        <v>0</v>
      </c>
    </row>
    <row r="19" spans="1:8" ht="31.5">
      <c r="A19" s="42" t="s">
        <v>866</v>
      </c>
      <c r="B19" s="194">
        <v>1</v>
      </c>
      <c r="C19" s="194">
        <v>28.73</v>
      </c>
      <c r="D19" s="194">
        <v>0</v>
      </c>
      <c r="E19" s="194">
        <v>10.95</v>
      </c>
      <c r="F19" s="194">
        <v>0</v>
      </c>
      <c r="G19" s="194">
        <v>32.3444</v>
      </c>
      <c r="H19" s="194">
        <v>0</v>
      </c>
    </row>
    <row r="20" spans="1:8" ht="15.75">
      <c r="A20" s="42" t="s">
        <v>871</v>
      </c>
      <c r="B20" s="194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</row>
    <row r="21" spans="1:8" ht="31.5">
      <c r="A21" s="42" t="s">
        <v>29</v>
      </c>
      <c r="B21" s="194">
        <v>252871</v>
      </c>
      <c r="C21" s="194">
        <v>28211819.718000002</v>
      </c>
      <c r="D21" s="194">
        <v>7887463.4847509</v>
      </c>
      <c r="E21" s="194">
        <v>8121250.4080856</v>
      </c>
      <c r="F21" s="194">
        <v>20764355.27555512</v>
      </c>
      <c r="G21" s="194">
        <v>10877084.07701516</v>
      </c>
      <c r="H21" s="194">
        <v>0</v>
      </c>
    </row>
    <row r="22" spans="1:8" ht="15.75">
      <c r="A22" s="42" t="s">
        <v>532</v>
      </c>
      <c r="B22" s="194">
        <v>252871</v>
      </c>
      <c r="C22" s="194">
        <v>28211819.718000002</v>
      </c>
      <c r="D22" s="194">
        <v>7887463.4847509</v>
      </c>
      <c r="E22" s="194">
        <v>8121250.4080856</v>
      </c>
      <c r="F22" s="194">
        <v>20764355.27555512</v>
      </c>
      <c r="G22" s="194">
        <v>10877084.07701516</v>
      </c>
      <c r="H22" s="194">
        <v>0</v>
      </c>
    </row>
    <row r="23" spans="1:8" ht="15.75">
      <c r="A23" s="42" t="s">
        <v>533</v>
      </c>
      <c r="B23" s="194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</row>
    <row r="24" spans="1:8" ht="31.5">
      <c r="A24" s="42" t="s">
        <v>534</v>
      </c>
      <c r="B24" s="194">
        <v>0</v>
      </c>
      <c r="C24" s="194">
        <v>0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</row>
    <row r="25" spans="1:8" ht="15.75">
      <c r="A25" s="42" t="s">
        <v>535</v>
      </c>
      <c r="B25" s="194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</row>
    <row r="26" spans="1:8" ht="47.25">
      <c r="A26" s="42" t="s">
        <v>30</v>
      </c>
      <c r="B26" s="194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</row>
    <row r="27" spans="1:8" ht="47.25">
      <c r="A27" s="42" t="s">
        <v>31</v>
      </c>
      <c r="B27" s="194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</row>
    <row r="28" spans="1:8" ht="31.5">
      <c r="A28" s="42" t="s">
        <v>32</v>
      </c>
      <c r="B28" s="194">
        <v>9</v>
      </c>
      <c r="C28" s="194">
        <v>1040622.16</v>
      </c>
      <c r="D28" s="194">
        <v>0</v>
      </c>
      <c r="E28" s="194">
        <v>0</v>
      </c>
      <c r="F28" s="194">
        <v>0</v>
      </c>
      <c r="G28" s="194">
        <v>19271.29</v>
      </c>
      <c r="H28" s="194">
        <v>0</v>
      </c>
    </row>
    <row r="29" spans="1:8" ht="15.75">
      <c r="A29" s="42" t="s">
        <v>33</v>
      </c>
      <c r="B29" s="194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</row>
    <row r="30" spans="1:8" ht="15.75">
      <c r="A30" s="42" t="s">
        <v>34</v>
      </c>
      <c r="B30" s="194">
        <v>1063</v>
      </c>
      <c r="C30" s="194">
        <v>5473009.26</v>
      </c>
      <c r="D30" s="194">
        <v>0</v>
      </c>
      <c r="E30" s="194">
        <v>611166.71</v>
      </c>
      <c r="F30" s="194">
        <v>3880770.0419977917</v>
      </c>
      <c r="G30" s="194">
        <v>6543710.09</v>
      </c>
      <c r="H30" s="194">
        <v>0</v>
      </c>
    </row>
    <row r="31" spans="1:8" ht="31.5">
      <c r="A31" s="42" t="s">
        <v>35</v>
      </c>
      <c r="B31" s="194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</row>
    <row r="32" spans="1:8" ht="15.75">
      <c r="A32" s="42" t="s">
        <v>36</v>
      </c>
      <c r="B32" s="194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</row>
    <row r="33" spans="1:8" ht="15.75">
      <c r="A33" s="42" t="s">
        <v>37</v>
      </c>
      <c r="B33" s="194">
        <v>111781</v>
      </c>
      <c r="C33" s="194">
        <v>358861.716</v>
      </c>
      <c r="D33" s="194">
        <v>0</v>
      </c>
      <c r="E33" s="194">
        <v>0</v>
      </c>
      <c r="F33" s="194">
        <v>0</v>
      </c>
      <c r="G33" s="194">
        <v>111204.52</v>
      </c>
      <c r="H33" s="194">
        <v>0</v>
      </c>
    </row>
    <row r="34" spans="1:8" s="205" customFormat="1" ht="15.75">
      <c r="A34" s="204" t="s">
        <v>38</v>
      </c>
      <c r="B34" s="194">
        <v>586918</v>
      </c>
      <c r="C34" s="194">
        <v>40932632.753</v>
      </c>
      <c r="D34" s="194">
        <v>8667588.7627509</v>
      </c>
      <c r="E34" s="194">
        <v>8732697.0680856</v>
      </c>
      <c r="F34" s="194">
        <v>25529657.738752913</v>
      </c>
      <c r="G34" s="194">
        <v>17939683.760915156</v>
      </c>
      <c r="H34" s="194">
        <v>0</v>
      </c>
    </row>
    <row r="35" spans="2:8" ht="21.75" customHeight="1">
      <c r="B35" s="223"/>
      <c r="C35" s="223"/>
      <c r="D35" s="223"/>
      <c r="E35" s="223"/>
      <c r="F35" s="223"/>
      <c r="G35" s="223"/>
      <c r="H35" s="223"/>
    </row>
    <row r="36" ht="18.75">
      <c r="A36" s="243" t="s">
        <v>863</v>
      </c>
    </row>
  </sheetData>
  <sheetProtection insertColumns="0"/>
  <mergeCells count="1">
    <mergeCell ref="A2:H2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23"/>
  <sheetViews>
    <sheetView view="pageBreakPreview" zoomScale="80" zoomScaleNormal="5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140625" defaultRowHeight="12.75"/>
  <cols>
    <col min="1" max="1" width="9.140625" style="14" customWidth="1"/>
    <col min="2" max="2" width="65.28125" style="14" customWidth="1"/>
    <col min="3" max="5" width="16.00390625" style="15" customWidth="1"/>
    <col min="6" max="6" width="16.00390625" style="14" customWidth="1"/>
    <col min="7" max="27" width="16.00390625" style="15" customWidth="1"/>
    <col min="28" max="28" width="16.00390625" style="14" customWidth="1"/>
    <col min="29" max="30" width="16.00390625" style="15" customWidth="1"/>
    <col min="31" max="31" width="14.28125" style="15" customWidth="1"/>
    <col min="32" max="16384" width="9.140625" style="15" customWidth="1"/>
  </cols>
  <sheetData>
    <row r="1" spans="2:29" s="16" customFormat="1" ht="24" customHeight="1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30" s="17" customFormat="1" ht="24" customHeight="1">
      <c r="A2" s="359" t="s">
        <v>864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</row>
    <row r="3" spans="1:30" s="17" customFormat="1" ht="24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12" t="s">
        <v>858</v>
      </c>
    </row>
    <row r="4" spans="1:29" ht="11.25" customHeight="1" hidden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</row>
    <row r="5" spans="1:30" ht="11.25" customHeight="1">
      <c r="A5" s="351" t="s">
        <v>346</v>
      </c>
      <c r="B5" s="352"/>
      <c r="C5" s="348" t="s">
        <v>761</v>
      </c>
      <c r="D5" s="348" t="s">
        <v>765</v>
      </c>
      <c r="E5" s="348" t="s">
        <v>762</v>
      </c>
      <c r="F5" s="278" t="s">
        <v>766</v>
      </c>
      <c r="G5" s="348" t="s">
        <v>774</v>
      </c>
      <c r="H5" s="348" t="s">
        <v>769</v>
      </c>
      <c r="I5" s="348" t="s">
        <v>764</v>
      </c>
      <c r="J5" s="348" t="s">
        <v>767</v>
      </c>
      <c r="K5" s="348" t="s">
        <v>771</v>
      </c>
      <c r="L5" s="348" t="s">
        <v>763</v>
      </c>
      <c r="M5" s="348" t="s">
        <v>768</v>
      </c>
      <c r="N5" s="348" t="s">
        <v>770</v>
      </c>
      <c r="O5" s="348" t="s">
        <v>816</v>
      </c>
      <c r="P5" s="348" t="s">
        <v>775</v>
      </c>
      <c r="Q5" s="348" t="s">
        <v>817</v>
      </c>
      <c r="R5" s="348" t="s">
        <v>779</v>
      </c>
      <c r="S5" s="348" t="s">
        <v>772</v>
      </c>
      <c r="T5" s="348" t="s">
        <v>778</v>
      </c>
      <c r="U5" s="348" t="s">
        <v>776</v>
      </c>
      <c r="V5" s="348" t="s">
        <v>773</v>
      </c>
      <c r="W5" s="348" t="s">
        <v>783</v>
      </c>
      <c r="X5" s="348" t="s">
        <v>777</v>
      </c>
      <c r="Y5" s="348" t="s">
        <v>781</v>
      </c>
      <c r="Z5" s="348" t="s">
        <v>782</v>
      </c>
      <c r="AA5" s="348" t="s">
        <v>780</v>
      </c>
      <c r="AB5" s="278" t="s">
        <v>818</v>
      </c>
      <c r="AC5" s="348" t="s">
        <v>784</v>
      </c>
      <c r="AD5" s="348" t="s">
        <v>857</v>
      </c>
    </row>
    <row r="6" spans="1:30" ht="11.25" customHeight="1">
      <c r="A6" s="353"/>
      <c r="B6" s="354"/>
      <c r="C6" s="349"/>
      <c r="D6" s="349"/>
      <c r="E6" s="349"/>
      <c r="F6" s="358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58"/>
      <c r="AC6" s="349"/>
      <c r="AD6" s="349"/>
    </row>
    <row r="7" spans="1:30" ht="69" customHeight="1">
      <c r="A7" s="355"/>
      <c r="B7" s="356"/>
      <c r="C7" s="350"/>
      <c r="D7" s="350"/>
      <c r="E7" s="350"/>
      <c r="F7" s="279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279"/>
      <c r="AC7" s="350"/>
      <c r="AD7" s="350"/>
    </row>
    <row r="8" spans="1:30" ht="15.75">
      <c r="A8" s="357"/>
      <c r="B8" s="35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93"/>
    </row>
    <row r="9" spans="1:31" ht="15.75">
      <c r="A9" s="169" t="s">
        <v>100</v>
      </c>
      <c r="B9" s="170" t="s">
        <v>347</v>
      </c>
      <c r="C9" s="193">
        <v>614</v>
      </c>
      <c r="D9" s="193">
        <v>192</v>
      </c>
      <c r="E9" s="193">
        <v>330</v>
      </c>
      <c r="F9" s="193">
        <v>18</v>
      </c>
      <c r="G9" s="193">
        <v>5</v>
      </c>
      <c r="H9" s="193">
        <v>95</v>
      </c>
      <c r="I9" s="193">
        <v>2394</v>
      </c>
      <c r="J9" s="193">
        <v>651</v>
      </c>
      <c r="K9" s="193">
        <v>49</v>
      </c>
      <c r="L9" s="193">
        <v>64</v>
      </c>
      <c r="M9" s="193">
        <v>782</v>
      </c>
      <c r="N9" s="193">
        <v>1029</v>
      </c>
      <c r="O9" s="193">
        <v>58</v>
      </c>
      <c r="P9" s="193">
        <v>113.10116000000002</v>
      </c>
      <c r="Q9" s="193">
        <v>157.94257000000002</v>
      </c>
      <c r="R9" s="193">
        <v>27</v>
      </c>
      <c r="S9" s="193">
        <v>77</v>
      </c>
      <c r="T9" s="193">
        <v>838</v>
      </c>
      <c r="U9" s="193">
        <v>56</v>
      </c>
      <c r="V9" s="193">
        <v>96</v>
      </c>
      <c r="W9" s="193">
        <v>30</v>
      </c>
      <c r="X9" s="193">
        <v>0</v>
      </c>
      <c r="Y9" s="193">
        <v>48</v>
      </c>
      <c r="Z9" s="193">
        <v>0</v>
      </c>
      <c r="AA9" s="193">
        <v>54</v>
      </c>
      <c r="AB9" s="193">
        <v>0</v>
      </c>
      <c r="AC9" s="193">
        <v>338</v>
      </c>
      <c r="AD9" s="240">
        <v>8116.04373</v>
      </c>
      <c r="AE9" s="246"/>
    </row>
    <row r="10" spans="1:31" ht="15.75">
      <c r="A10" s="169" t="s">
        <v>348</v>
      </c>
      <c r="B10" s="171" t="s">
        <v>349</v>
      </c>
      <c r="C10" s="193">
        <v>488</v>
      </c>
      <c r="D10" s="193">
        <v>192</v>
      </c>
      <c r="E10" s="193">
        <v>330</v>
      </c>
      <c r="F10" s="193">
        <v>18</v>
      </c>
      <c r="G10" s="193">
        <v>5</v>
      </c>
      <c r="H10" s="193">
        <v>95</v>
      </c>
      <c r="I10" s="193">
        <v>1788</v>
      </c>
      <c r="J10" s="193">
        <v>651</v>
      </c>
      <c r="K10" s="193">
        <v>49</v>
      </c>
      <c r="L10" s="193">
        <v>64</v>
      </c>
      <c r="M10" s="193">
        <v>773</v>
      </c>
      <c r="N10" s="193">
        <v>864</v>
      </c>
      <c r="O10" s="193">
        <v>58</v>
      </c>
      <c r="P10" s="193">
        <v>77.72003000000002</v>
      </c>
      <c r="Q10" s="193">
        <v>17.942570000000007</v>
      </c>
      <c r="R10" s="193">
        <v>27</v>
      </c>
      <c r="S10" s="193">
        <v>77</v>
      </c>
      <c r="T10" s="193">
        <v>833</v>
      </c>
      <c r="U10" s="193">
        <v>25</v>
      </c>
      <c r="V10" s="193">
        <v>96</v>
      </c>
      <c r="W10" s="193">
        <v>16</v>
      </c>
      <c r="X10" s="193">
        <v>0</v>
      </c>
      <c r="Y10" s="193">
        <v>6</v>
      </c>
      <c r="Z10" s="193">
        <v>0</v>
      </c>
      <c r="AA10" s="193">
        <v>0</v>
      </c>
      <c r="AB10" s="193">
        <v>0</v>
      </c>
      <c r="AC10" s="193">
        <v>332</v>
      </c>
      <c r="AD10" s="240">
        <v>6882.662600000001</v>
      </c>
      <c r="AE10" s="246"/>
    </row>
    <row r="11" spans="1:31" ht="15.75">
      <c r="A11" s="169" t="s">
        <v>348</v>
      </c>
      <c r="B11" s="171" t="s">
        <v>350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 t="s">
        <v>865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93">
        <v>0</v>
      </c>
      <c r="Y11" s="193">
        <v>0</v>
      </c>
      <c r="Z11" s="193">
        <v>0</v>
      </c>
      <c r="AA11" s="193">
        <v>0</v>
      </c>
      <c r="AB11" s="193">
        <v>0</v>
      </c>
      <c r="AC11" s="193">
        <v>0</v>
      </c>
      <c r="AD11" s="240">
        <v>0</v>
      </c>
      <c r="AE11" s="246"/>
    </row>
    <row r="12" spans="1:31" ht="15.75">
      <c r="A12" s="169" t="s">
        <v>348</v>
      </c>
      <c r="B12" s="171" t="s">
        <v>119</v>
      </c>
      <c r="C12" s="193">
        <v>126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606</v>
      </c>
      <c r="J12" s="193">
        <v>0</v>
      </c>
      <c r="K12" s="193">
        <v>0</v>
      </c>
      <c r="L12" s="193">
        <v>0</v>
      </c>
      <c r="M12" s="193">
        <v>9</v>
      </c>
      <c r="N12" s="193">
        <v>165</v>
      </c>
      <c r="O12" s="193">
        <v>0</v>
      </c>
      <c r="P12" s="193">
        <v>35.381130000000006</v>
      </c>
      <c r="Q12" s="193">
        <v>140</v>
      </c>
      <c r="R12" s="193">
        <v>0</v>
      </c>
      <c r="S12" s="193">
        <v>0</v>
      </c>
      <c r="T12" s="193">
        <v>5</v>
      </c>
      <c r="U12" s="193">
        <v>31</v>
      </c>
      <c r="V12" s="193">
        <v>0</v>
      </c>
      <c r="W12" s="193">
        <v>14</v>
      </c>
      <c r="X12" s="193">
        <v>0</v>
      </c>
      <c r="Y12" s="193">
        <v>42</v>
      </c>
      <c r="Z12" s="193">
        <v>0</v>
      </c>
      <c r="AA12" s="193">
        <v>54</v>
      </c>
      <c r="AB12" s="193">
        <v>0</v>
      </c>
      <c r="AC12" s="193">
        <v>6</v>
      </c>
      <c r="AD12" s="240">
        <v>1233.38113</v>
      </c>
      <c r="AE12" s="246"/>
    </row>
    <row r="13" spans="1:31" ht="15.75">
      <c r="A13" s="169" t="s">
        <v>112</v>
      </c>
      <c r="B13" s="172" t="s">
        <v>351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193">
        <v>0</v>
      </c>
      <c r="AB13" s="193">
        <v>0</v>
      </c>
      <c r="AC13" s="193">
        <v>0</v>
      </c>
      <c r="AD13" s="240">
        <v>0</v>
      </c>
      <c r="AE13" s="246"/>
    </row>
    <row r="14" spans="1:31" ht="15.75">
      <c r="A14" s="169" t="s">
        <v>352</v>
      </c>
      <c r="B14" s="171" t="s">
        <v>353</v>
      </c>
      <c r="C14" s="193">
        <v>26172</v>
      </c>
      <c r="D14" s="193">
        <v>18681</v>
      </c>
      <c r="E14" s="193">
        <v>24122</v>
      </c>
      <c r="F14" s="193">
        <v>9419</v>
      </c>
      <c r="G14" s="193">
        <v>0</v>
      </c>
      <c r="H14" s="193">
        <v>5369</v>
      </c>
      <c r="I14" s="193">
        <v>12263</v>
      </c>
      <c r="J14" s="193">
        <v>6485</v>
      </c>
      <c r="K14" s="193">
        <v>0</v>
      </c>
      <c r="L14" s="193">
        <v>50347</v>
      </c>
      <c r="M14" s="193">
        <v>9159</v>
      </c>
      <c r="N14" s="193">
        <v>5205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4055</v>
      </c>
      <c r="U14" s="193">
        <v>43</v>
      </c>
      <c r="V14" s="193">
        <v>0</v>
      </c>
      <c r="W14" s="193">
        <v>0</v>
      </c>
      <c r="X14" s="193">
        <v>0</v>
      </c>
      <c r="Y14" s="193">
        <v>2933</v>
      </c>
      <c r="Z14" s="193">
        <v>0</v>
      </c>
      <c r="AA14" s="193">
        <v>0</v>
      </c>
      <c r="AB14" s="193">
        <v>4111</v>
      </c>
      <c r="AC14" s="193">
        <v>1163</v>
      </c>
      <c r="AD14" s="240">
        <v>179527</v>
      </c>
      <c r="AE14" s="246"/>
    </row>
    <row r="15" spans="1:31" ht="31.5">
      <c r="A15" s="173">
        <v>1</v>
      </c>
      <c r="B15" s="174" t="s">
        <v>568</v>
      </c>
      <c r="C15" s="193">
        <v>0</v>
      </c>
      <c r="D15" s="193">
        <v>0</v>
      </c>
      <c r="E15" s="193">
        <v>14938</v>
      </c>
      <c r="F15" s="193">
        <v>0</v>
      </c>
      <c r="G15" s="193">
        <v>0</v>
      </c>
      <c r="H15" s="193">
        <v>450</v>
      </c>
      <c r="I15" s="193">
        <v>6744</v>
      </c>
      <c r="J15" s="193">
        <v>0</v>
      </c>
      <c r="K15" s="193">
        <v>0</v>
      </c>
      <c r="L15" s="193">
        <v>0</v>
      </c>
      <c r="M15" s="193">
        <v>4790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501</v>
      </c>
      <c r="Z15" s="193">
        <v>0</v>
      </c>
      <c r="AA15" s="193">
        <v>0</v>
      </c>
      <c r="AB15" s="193">
        <v>0</v>
      </c>
      <c r="AC15" s="193">
        <v>0</v>
      </c>
      <c r="AD15" s="240">
        <v>27423</v>
      </c>
      <c r="AE15" s="246"/>
    </row>
    <row r="16" spans="1:31" ht="47.25">
      <c r="A16" s="169" t="s">
        <v>354</v>
      </c>
      <c r="B16" s="171" t="s">
        <v>355</v>
      </c>
      <c r="C16" s="193">
        <v>50</v>
      </c>
      <c r="D16" s="193">
        <v>0</v>
      </c>
      <c r="E16" s="193">
        <v>28890</v>
      </c>
      <c r="F16" s="193">
        <v>0</v>
      </c>
      <c r="G16" s="193">
        <v>0</v>
      </c>
      <c r="H16" s="193">
        <v>13288</v>
      </c>
      <c r="I16" s="193">
        <v>0</v>
      </c>
      <c r="J16" s="193">
        <v>0</v>
      </c>
      <c r="K16" s="193">
        <v>0</v>
      </c>
      <c r="L16" s="193">
        <v>12823</v>
      </c>
      <c r="M16" s="193">
        <v>14059</v>
      </c>
      <c r="N16" s="193">
        <v>3773</v>
      </c>
      <c r="O16" s="193">
        <v>0</v>
      </c>
      <c r="P16" s="193">
        <v>0</v>
      </c>
      <c r="Q16" s="193">
        <v>0</v>
      </c>
      <c r="R16" s="193">
        <v>500</v>
      </c>
      <c r="S16" s="193">
        <v>0</v>
      </c>
      <c r="T16" s="193">
        <v>0</v>
      </c>
      <c r="U16" s="193">
        <v>7714</v>
      </c>
      <c r="V16" s="193">
        <v>8159</v>
      </c>
      <c r="W16" s="193">
        <v>0</v>
      </c>
      <c r="X16" s="193">
        <v>0</v>
      </c>
      <c r="Y16" s="193">
        <v>50</v>
      </c>
      <c r="Z16" s="193">
        <v>593</v>
      </c>
      <c r="AA16" s="193">
        <v>0</v>
      </c>
      <c r="AB16" s="193">
        <v>0</v>
      </c>
      <c r="AC16" s="193">
        <v>0</v>
      </c>
      <c r="AD16" s="240">
        <v>89899</v>
      </c>
      <c r="AE16" s="246"/>
    </row>
    <row r="17" spans="1:31" ht="31.5">
      <c r="A17" s="169" t="s">
        <v>101</v>
      </c>
      <c r="B17" s="171" t="s">
        <v>356</v>
      </c>
      <c r="C17" s="193">
        <v>50</v>
      </c>
      <c r="D17" s="193">
        <v>0</v>
      </c>
      <c r="E17" s="193">
        <v>28801</v>
      </c>
      <c r="F17" s="193">
        <v>0</v>
      </c>
      <c r="G17" s="193">
        <v>0</v>
      </c>
      <c r="H17" s="193">
        <v>13288</v>
      </c>
      <c r="I17" s="193">
        <v>0</v>
      </c>
      <c r="J17" s="193">
        <v>0</v>
      </c>
      <c r="K17" s="193">
        <v>0</v>
      </c>
      <c r="L17" s="193">
        <v>12823</v>
      </c>
      <c r="M17" s="193">
        <v>3766</v>
      </c>
      <c r="N17" s="193">
        <v>3773</v>
      </c>
      <c r="O17" s="193">
        <v>0</v>
      </c>
      <c r="P17" s="193">
        <v>0</v>
      </c>
      <c r="Q17" s="193">
        <v>0</v>
      </c>
      <c r="R17" s="193">
        <v>500</v>
      </c>
      <c r="S17" s="193">
        <v>0</v>
      </c>
      <c r="T17" s="193">
        <v>0</v>
      </c>
      <c r="U17" s="193">
        <v>6503</v>
      </c>
      <c r="V17" s="193">
        <v>8159</v>
      </c>
      <c r="W17" s="193">
        <v>0</v>
      </c>
      <c r="X17" s="193">
        <v>0</v>
      </c>
      <c r="Y17" s="193">
        <v>50</v>
      </c>
      <c r="Z17" s="193">
        <v>593</v>
      </c>
      <c r="AA17" s="193">
        <v>0</v>
      </c>
      <c r="AB17" s="193">
        <v>0</v>
      </c>
      <c r="AC17" s="193">
        <v>0</v>
      </c>
      <c r="AD17" s="240">
        <v>78306</v>
      </c>
      <c r="AE17" s="246"/>
    </row>
    <row r="18" spans="1:31" ht="31.5">
      <c r="A18" s="169" t="s">
        <v>102</v>
      </c>
      <c r="B18" s="171" t="s">
        <v>357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1211</v>
      </c>
      <c r="V18" s="193">
        <v>0</v>
      </c>
      <c r="W18" s="193">
        <v>0</v>
      </c>
      <c r="X18" s="193">
        <v>0</v>
      </c>
      <c r="Y18" s="193">
        <v>0</v>
      </c>
      <c r="Z18" s="193">
        <v>0</v>
      </c>
      <c r="AA18" s="193">
        <v>0</v>
      </c>
      <c r="AB18" s="193">
        <v>0</v>
      </c>
      <c r="AC18" s="193">
        <v>0</v>
      </c>
      <c r="AD18" s="240">
        <v>1211</v>
      </c>
      <c r="AE18" s="246"/>
    </row>
    <row r="19" spans="1:31" ht="15.75">
      <c r="A19" s="169" t="s">
        <v>103</v>
      </c>
      <c r="B19" s="171" t="s">
        <v>358</v>
      </c>
      <c r="C19" s="193">
        <v>0</v>
      </c>
      <c r="D19" s="193">
        <v>0</v>
      </c>
      <c r="E19" s="193">
        <v>89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10293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  <c r="AB19" s="193">
        <v>0</v>
      </c>
      <c r="AC19" s="193">
        <v>0</v>
      </c>
      <c r="AD19" s="240">
        <v>10382</v>
      </c>
      <c r="AE19" s="246"/>
    </row>
    <row r="20" spans="1:31" ht="47.25">
      <c r="A20" s="169" t="s">
        <v>104</v>
      </c>
      <c r="B20" s="171" t="s">
        <v>359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240">
        <v>0</v>
      </c>
      <c r="AE20" s="246"/>
    </row>
    <row r="21" spans="1:31" ht="15.75">
      <c r="A21" s="169" t="s">
        <v>360</v>
      </c>
      <c r="B21" s="171" t="s">
        <v>361</v>
      </c>
      <c r="C21" s="193">
        <v>163378</v>
      </c>
      <c r="D21" s="193">
        <v>164381</v>
      </c>
      <c r="E21" s="193">
        <v>121664</v>
      </c>
      <c r="F21" s="193">
        <v>62538</v>
      </c>
      <c r="G21" s="193">
        <v>28417</v>
      </c>
      <c r="H21" s="193">
        <v>55893</v>
      </c>
      <c r="I21" s="193">
        <v>250430</v>
      </c>
      <c r="J21" s="193">
        <v>23611</v>
      </c>
      <c r="K21" s="193">
        <v>39723</v>
      </c>
      <c r="L21" s="193">
        <v>15090</v>
      </c>
      <c r="M21" s="193">
        <v>14395</v>
      </c>
      <c r="N21" s="193">
        <v>176792</v>
      </c>
      <c r="O21" s="193">
        <v>6457</v>
      </c>
      <c r="P21" s="193">
        <v>20316.917500000003</v>
      </c>
      <c r="Q21" s="193">
        <v>7021.8987799999995</v>
      </c>
      <c r="R21" s="193">
        <v>4885</v>
      </c>
      <c r="S21" s="193">
        <v>7771</v>
      </c>
      <c r="T21" s="193">
        <v>32952</v>
      </c>
      <c r="U21" s="193">
        <v>0</v>
      </c>
      <c r="V21" s="193">
        <v>5473</v>
      </c>
      <c r="W21" s="193">
        <v>3170</v>
      </c>
      <c r="X21" s="193">
        <v>5151</v>
      </c>
      <c r="Y21" s="193">
        <v>1290</v>
      </c>
      <c r="Z21" s="193">
        <v>3586</v>
      </c>
      <c r="AA21" s="193">
        <v>4323</v>
      </c>
      <c r="AB21" s="193">
        <v>11321</v>
      </c>
      <c r="AC21" s="193">
        <v>7962</v>
      </c>
      <c r="AD21" s="240">
        <v>1237991.81628</v>
      </c>
      <c r="AE21" s="246"/>
    </row>
    <row r="22" spans="1:31" ht="31.5">
      <c r="A22" s="169" t="s">
        <v>101</v>
      </c>
      <c r="B22" s="171" t="s">
        <v>362</v>
      </c>
      <c r="C22" s="193">
        <v>112555</v>
      </c>
      <c r="D22" s="193">
        <v>25001</v>
      </c>
      <c r="E22" s="193">
        <v>15003</v>
      </c>
      <c r="F22" s="193">
        <v>13973</v>
      </c>
      <c r="G22" s="193">
        <v>0</v>
      </c>
      <c r="H22" s="193">
        <v>6056</v>
      </c>
      <c r="I22" s="193">
        <v>0</v>
      </c>
      <c r="J22" s="193">
        <v>17028</v>
      </c>
      <c r="K22" s="193">
        <v>0</v>
      </c>
      <c r="L22" s="193">
        <v>267</v>
      </c>
      <c r="M22" s="193">
        <v>6507</v>
      </c>
      <c r="N22" s="193">
        <v>0</v>
      </c>
      <c r="O22" s="193">
        <v>0</v>
      </c>
      <c r="P22" s="193">
        <v>0</v>
      </c>
      <c r="Q22" s="193">
        <v>1312.93092</v>
      </c>
      <c r="R22" s="193">
        <v>0</v>
      </c>
      <c r="S22" s="193">
        <v>0</v>
      </c>
      <c r="T22" s="193">
        <v>17201</v>
      </c>
      <c r="U22" s="193">
        <v>0</v>
      </c>
      <c r="V22" s="193">
        <v>0</v>
      </c>
      <c r="W22" s="193">
        <v>935</v>
      </c>
      <c r="X22" s="193">
        <v>0</v>
      </c>
      <c r="Y22" s="193">
        <v>0</v>
      </c>
      <c r="Z22" s="193">
        <v>0</v>
      </c>
      <c r="AA22" s="193">
        <v>120</v>
      </c>
      <c r="AB22" s="193">
        <v>11316</v>
      </c>
      <c r="AC22" s="193">
        <v>0</v>
      </c>
      <c r="AD22" s="240">
        <v>227274.93092</v>
      </c>
      <c r="AE22" s="246"/>
    </row>
    <row r="23" spans="1:31" ht="15.75">
      <c r="A23" s="169" t="s">
        <v>102</v>
      </c>
      <c r="B23" s="171" t="s">
        <v>363</v>
      </c>
      <c r="C23" s="193">
        <v>46525</v>
      </c>
      <c r="D23" s="193">
        <v>136632</v>
      </c>
      <c r="E23" s="193">
        <v>104178</v>
      </c>
      <c r="F23" s="193">
        <v>33268</v>
      </c>
      <c r="G23" s="193">
        <v>28023</v>
      </c>
      <c r="H23" s="193">
        <v>44406</v>
      </c>
      <c r="I23" s="193">
        <v>193038</v>
      </c>
      <c r="J23" s="193">
        <v>2</v>
      </c>
      <c r="K23" s="193">
        <v>37563</v>
      </c>
      <c r="L23" s="193">
        <v>9840</v>
      </c>
      <c r="M23" s="193">
        <v>5845</v>
      </c>
      <c r="N23" s="193">
        <v>172517</v>
      </c>
      <c r="O23" s="193">
        <v>4585</v>
      </c>
      <c r="P23" s="193">
        <v>19676.97157</v>
      </c>
      <c r="Q23" s="193">
        <v>5708.96786</v>
      </c>
      <c r="R23" s="193">
        <v>1055</v>
      </c>
      <c r="S23" s="193">
        <v>3151</v>
      </c>
      <c r="T23" s="193">
        <v>2059</v>
      </c>
      <c r="U23" s="193">
        <v>0</v>
      </c>
      <c r="V23" s="193">
        <v>5223</v>
      </c>
      <c r="W23" s="193">
        <v>2204</v>
      </c>
      <c r="X23" s="193">
        <v>408</v>
      </c>
      <c r="Y23" s="193">
        <v>740</v>
      </c>
      <c r="Z23" s="193">
        <v>2176</v>
      </c>
      <c r="AA23" s="193">
        <v>314</v>
      </c>
      <c r="AB23" s="193">
        <v>0</v>
      </c>
      <c r="AC23" s="193">
        <v>6724</v>
      </c>
      <c r="AD23" s="240">
        <v>865861.93943</v>
      </c>
      <c r="AE23" s="246"/>
    </row>
    <row r="24" spans="1:31" ht="15.75">
      <c r="A24" s="169"/>
      <c r="B24" s="171" t="s">
        <v>364</v>
      </c>
      <c r="C24" s="193">
        <v>41771</v>
      </c>
      <c r="D24" s="193">
        <v>136632</v>
      </c>
      <c r="E24" s="193">
        <v>98168</v>
      </c>
      <c r="F24" s="193">
        <v>8140</v>
      </c>
      <c r="G24" s="193">
        <v>28023</v>
      </c>
      <c r="H24" s="193">
        <v>29611</v>
      </c>
      <c r="I24" s="193">
        <v>193038</v>
      </c>
      <c r="J24" s="193">
        <v>0</v>
      </c>
      <c r="K24" s="193">
        <v>35475</v>
      </c>
      <c r="L24" s="193">
        <v>0</v>
      </c>
      <c r="M24" s="193">
        <v>5845</v>
      </c>
      <c r="N24" s="193">
        <v>154491</v>
      </c>
      <c r="O24" s="193">
        <v>812</v>
      </c>
      <c r="P24" s="193">
        <v>19676.97157</v>
      </c>
      <c r="Q24" s="193">
        <v>5708.96786</v>
      </c>
      <c r="R24" s="193">
        <v>1055</v>
      </c>
      <c r="S24" s="193">
        <v>3151</v>
      </c>
      <c r="T24" s="193">
        <v>2059</v>
      </c>
      <c r="U24" s="193">
        <v>0</v>
      </c>
      <c r="V24" s="193">
        <v>5223</v>
      </c>
      <c r="W24" s="193">
        <v>2198</v>
      </c>
      <c r="X24" s="193">
        <v>408</v>
      </c>
      <c r="Y24" s="193">
        <v>740</v>
      </c>
      <c r="Z24" s="193">
        <v>2176</v>
      </c>
      <c r="AA24" s="193">
        <v>314</v>
      </c>
      <c r="AB24" s="193">
        <v>0</v>
      </c>
      <c r="AC24" s="193">
        <v>6724</v>
      </c>
      <c r="AD24" s="240">
        <v>781439.93943</v>
      </c>
      <c r="AE24" s="246"/>
    </row>
    <row r="25" spans="1:31" ht="15.75">
      <c r="A25" s="169" t="s">
        <v>103</v>
      </c>
      <c r="B25" s="171" t="s">
        <v>365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 t="s">
        <v>865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  <c r="AC25" s="193">
        <v>0</v>
      </c>
      <c r="AD25" s="240">
        <v>0</v>
      </c>
      <c r="AE25" s="246"/>
    </row>
    <row r="26" spans="1:31" ht="15.75">
      <c r="A26" s="169" t="s">
        <v>104</v>
      </c>
      <c r="B26" s="171" t="s">
        <v>366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 t="s">
        <v>865</v>
      </c>
      <c r="Q26" s="193">
        <v>0</v>
      </c>
      <c r="R26" s="193">
        <v>0</v>
      </c>
      <c r="S26" s="193">
        <v>0</v>
      </c>
      <c r="T26" s="193">
        <v>0</v>
      </c>
      <c r="U26" s="193">
        <v>0</v>
      </c>
      <c r="V26" s="193">
        <v>0</v>
      </c>
      <c r="W26" s="193">
        <v>0</v>
      </c>
      <c r="X26" s="193">
        <v>0</v>
      </c>
      <c r="Y26" s="193">
        <v>0</v>
      </c>
      <c r="Z26" s="193">
        <v>0</v>
      </c>
      <c r="AA26" s="193">
        <v>0</v>
      </c>
      <c r="AB26" s="193">
        <v>0</v>
      </c>
      <c r="AC26" s="193">
        <v>0</v>
      </c>
      <c r="AD26" s="240">
        <v>0</v>
      </c>
      <c r="AE26" s="246"/>
    </row>
    <row r="27" spans="1:31" ht="15.75">
      <c r="A27" s="169" t="s">
        <v>105</v>
      </c>
      <c r="B27" s="171" t="s">
        <v>367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10015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 t="s">
        <v>865</v>
      </c>
      <c r="Q27" s="193">
        <v>0</v>
      </c>
      <c r="R27" s="193">
        <v>849</v>
      </c>
      <c r="S27" s="193">
        <v>0</v>
      </c>
      <c r="T27" s="193">
        <v>13691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2801</v>
      </c>
      <c r="AB27" s="193">
        <v>0</v>
      </c>
      <c r="AC27" s="193">
        <v>0</v>
      </c>
      <c r="AD27" s="240">
        <v>27356</v>
      </c>
      <c r="AE27" s="246"/>
    </row>
    <row r="28" spans="1:31" ht="15.75">
      <c r="A28" s="169" t="s">
        <v>106</v>
      </c>
      <c r="B28" s="171" t="s">
        <v>368</v>
      </c>
      <c r="C28" s="193">
        <v>4298</v>
      </c>
      <c r="D28" s="193">
        <v>2003</v>
      </c>
      <c r="E28" s="193">
        <v>2483</v>
      </c>
      <c r="F28" s="193">
        <v>15297</v>
      </c>
      <c r="G28" s="193">
        <v>394</v>
      </c>
      <c r="H28" s="193">
        <v>5431</v>
      </c>
      <c r="I28" s="193">
        <v>47377</v>
      </c>
      <c r="J28" s="193">
        <v>6581</v>
      </c>
      <c r="K28" s="193">
        <v>2145</v>
      </c>
      <c r="L28" s="193">
        <v>4983</v>
      </c>
      <c r="M28" s="193">
        <v>2043</v>
      </c>
      <c r="N28" s="193">
        <v>4275</v>
      </c>
      <c r="O28" s="193">
        <v>1872</v>
      </c>
      <c r="P28" s="193">
        <v>639.9459300000001</v>
      </c>
      <c r="Q28" s="193">
        <v>0</v>
      </c>
      <c r="R28" s="193">
        <v>2981</v>
      </c>
      <c r="S28" s="193">
        <v>4620</v>
      </c>
      <c r="T28" s="193">
        <v>0</v>
      </c>
      <c r="U28" s="193">
        <v>0</v>
      </c>
      <c r="V28" s="193">
        <v>250</v>
      </c>
      <c r="W28" s="193">
        <v>31</v>
      </c>
      <c r="X28" s="193">
        <v>4743</v>
      </c>
      <c r="Y28" s="193">
        <v>550</v>
      </c>
      <c r="Z28" s="193">
        <v>1410</v>
      </c>
      <c r="AA28" s="193">
        <v>1088</v>
      </c>
      <c r="AB28" s="193">
        <v>5</v>
      </c>
      <c r="AC28" s="193">
        <v>1238</v>
      </c>
      <c r="AD28" s="240">
        <v>116737.94593</v>
      </c>
      <c r="AE28" s="246"/>
    </row>
    <row r="29" spans="1:31" ht="15.75">
      <c r="A29" s="169" t="s">
        <v>107</v>
      </c>
      <c r="B29" s="171" t="s">
        <v>119</v>
      </c>
      <c r="C29" s="193">
        <v>0</v>
      </c>
      <c r="D29" s="193">
        <v>745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3">
        <v>15</v>
      </c>
      <c r="L29" s="193">
        <v>0</v>
      </c>
      <c r="M29" s="193">
        <v>0</v>
      </c>
      <c r="N29" s="193">
        <v>0</v>
      </c>
      <c r="O29" s="193">
        <v>0</v>
      </c>
      <c r="P29" s="193" t="s">
        <v>865</v>
      </c>
      <c r="Q29" s="193">
        <v>0</v>
      </c>
      <c r="R29" s="193">
        <v>0</v>
      </c>
      <c r="S29" s="193">
        <v>0</v>
      </c>
      <c r="T29" s="193">
        <v>1</v>
      </c>
      <c r="U29" s="193">
        <v>0</v>
      </c>
      <c r="V29" s="193">
        <v>0</v>
      </c>
      <c r="W29" s="193">
        <v>0</v>
      </c>
      <c r="X29" s="193">
        <v>0</v>
      </c>
      <c r="Y29" s="193">
        <v>0</v>
      </c>
      <c r="Z29" s="193">
        <v>0</v>
      </c>
      <c r="AA29" s="193">
        <v>0</v>
      </c>
      <c r="AB29" s="193">
        <v>0</v>
      </c>
      <c r="AC29" s="193">
        <v>0</v>
      </c>
      <c r="AD29" s="240">
        <v>761</v>
      </c>
      <c r="AE29" s="246"/>
    </row>
    <row r="30" spans="1:31" ht="15.75">
      <c r="A30" s="169" t="s">
        <v>116</v>
      </c>
      <c r="B30" s="171" t="s">
        <v>369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 t="s">
        <v>865</v>
      </c>
      <c r="Q30" s="193">
        <v>0</v>
      </c>
      <c r="R30" s="193">
        <v>0</v>
      </c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240">
        <v>0</v>
      </c>
      <c r="AE30" s="246"/>
    </row>
    <row r="31" spans="1:31" ht="15.75">
      <c r="A31" s="169"/>
      <c r="B31" s="172" t="s">
        <v>370</v>
      </c>
      <c r="C31" s="193">
        <v>189600</v>
      </c>
      <c r="D31" s="193">
        <v>183062</v>
      </c>
      <c r="E31" s="193">
        <v>174676</v>
      </c>
      <c r="F31" s="193">
        <v>71957</v>
      </c>
      <c r="G31" s="193">
        <v>28417</v>
      </c>
      <c r="H31" s="193">
        <v>74550</v>
      </c>
      <c r="I31" s="193">
        <v>262693</v>
      </c>
      <c r="J31" s="193">
        <v>30096</v>
      </c>
      <c r="K31" s="193">
        <v>39723</v>
      </c>
      <c r="L31" s="193">
        <v>78260</v>
      </c>
      <c r="M31" s="193">
        <v>37613</v>
      </c>
      <c r="N31" s="193">
        <v>185770</v>
      </c>
      <c r="O31" s="193">
        <v>6457</v>
      </c>
      <c r="P31" s="193">
        <v>20316.917500000003</v>
      </c>
      <c r="Q31" s="193">
        <v>7021.8987799999995</v>
      </c>
      <c r="R31" s="193">
        <v>5385</v>
      </c>
      <c r="S31" s="193">
        <v>7771</v>
      </c>
      <c r="T31" s="193">
        <v>37007</v>
      </c>
      <c r="U31" s="193">
        <v>7757</v>
      </c>
      <c r="V31" s="193">
        <v>13632</v>
      </c>
      <c r="W31" s="193">
        <v>3170</v>
      </c>
      <c r="X31" s="193">
        <v>5151</v>
      </c>
      <c r="Y31" s="193">
        <v>4273</v>
      </c>
      <c r="Z31" s="193">
        <v>4179</v>
      </c>
      <c r="AA31" s="193">
        <v>4323</v>
      </c>
      <c r="AB31" s="193">
        <v>15432</v>
      </c>
      <c r="AC31" s="193">
        <v>9125</v>
      </c>
      <c r="AD31" s="240">
        <v>1507417.81628</v>
      </c>
      <c r="AE31" s="246"/>
    </row>
    <row r="32" spans="1:31" ht="47.25">
      <c r="A32" s="169" t="s">
        <v>371</v>
      </c>
      <c r="B32" s="172" t="s">
        <v>372</v>
      </c>
      <c r="C32" s="193">
        <v>0</v>
      </c>
      <c r="D32" s="193">
        <v>0</v>
      </c>
      <c r="E32" s="193">
        <v>0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93">
        <v>0</v>
      </c>
      <c r="Y32" s="193">
        <v>0</v>
      </c>
      <c r="Z32" s="193">
        <v>0</v>
      </c>
      <c r="AA32" s="193">
        <v>0</v>
      </c>
      <c r="AB32" s="193">
        <v>1</v>
      </c>
      <c r="AC32" s="193">
        <v>0</v>
      </c>
      <c r="AD32" s="240">
        <v>1</v>
      </c>
      <c r="AE32" s="246"/>
    </row>
    <row r="33" spans="1:31" s="18" customFormat="1" ht="15.75">
      <c r="A33" s="169" t="s">
        <v>373</v>
      </c>
      <c r="B33" s="172" t="s">
        <v>374</v>
      </c>
      <c r="C33" s="193">
        <v>96059</v>
      </c>
      <c r="D33" s="193">
        <v>45469</v>
      </c>
      <c r="E33" s="193">
        <v>68858</v>
      </c>
      <c r="F33" s="193">
        <v>48505</v>
      </c>
      <c r="G33" s="193">
        <v>4614</v>
      </c>
      <c r="H33" s="193">
        <v>16237.880000000001</v>
      </c>
      <c r="I33" s="193">
        <v>34557</v>
      </c>
      <c r="J33" s="193">
        <v>53335</v>
      </c>
      <c r="K33" s="193">
        <v>18078</v>
      </c>
      <c r="L33" s="193">
        <v>133885</v>
      </c>
      <c r="M33" s="193">
        <v>44691</v>
      </c>
      <c r="N33" s="193">
        <v>45335</v>
      </c>
      <c r="O33" s="193">
        <v>16527</v>
      </c>
      <c r="P33" s="193">
        <v>3788.69143</v>
      </c>
      <c r="Q33" s="193">
        <v>1202.1710600000001</v>
      </c>
      <c r="R33" s="193">
        <v>2212</v>
      </c>
      <c r="S33" s="193">
        <v>5250</v>
      </c>
      <c r="T33" s="193">
        <v>20943</v>
      </c>
      <c r="U33" s="193">
        <v>1121</v>
      </c>
      <c r="V33" s="193">
        <v>4263</v>
      </c>
      <c r="W33" s="193">
        <v>6471</v>
      </c>
      <c r="X33" s="193">
        <v>1186.351</v>
      </c>
      <c r="Y33" s="193">
        <v>3350</v>
      </c>
      <c r="Z33" s="193">
        <v>793</v>
      </c>
      <c r="AA33" s="193">
        <v>2402</v>
      </c>
      <c r="AB33" s="193">
        <v>0</v>
      </c>
      <c r="AC33" s="193">
        <v>7784</v>
      </c>
      <c r="AD33" s="240">
        <v>686917.09349</v>
      </c>
      <c r="AE33" s="246"/>
    </row>
    <row r="34" spans="1:31" s="18" customFormat="1" ht="15.75">
      <c r="A34" s="169" t="s">
        <v>352</v>
      </c>
      <c r="B34" s="171" t="s">
        <v>375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240">
        <v>0</v>
      </c>
      <c r="AE34" s="246"/>
    </row>
    <row r="35" spans="1:31" s="18" customFormat="1" ht="15.75">
      <c r="A35" s="169" t="s">
        <v>101</v>
      </c>
      <c r="B35" s="171" t="s">
        <v>376</v>
      </c>
      <c r="C35" s="193">
        <v>44702</v>
      </c>
      <c r="D35" s="193">
        <v>40607</v>
      </c>
      <c r="E35" s="193">
        <v>46843</v>
      </c>
      <c r="F35" s="193">
        <v>35059</v>
      </c>
      <c r="G35" s="193">
        <v>822</v>
      </c>
      <c r="H35" s="193">
        <v>10681.19</v>
      </c>
      <c r="I35" s="193">
        <v>33151</v>
      </c>
      <c r="J35" s="193">
        <v>35680</v>
      </c>
      <c r="K35" s="193">
        <v>15123</v>
      </c>
      <c r="L35" s="193">
        <v>70287</v>
      </c>
      <c r="M35" s="193">
        <v>29899</v>
      </c>
      <c r="N35" s="193">
        <v>38386</v>
      </c>
      <c r="O35" s="193">
        <v>91</v>
      </c>
      <c r="P35" s="193">
        <v>3586.56981</v>
      </c>
      <c r="Q35" s="193">
        <v>1186.1710600000001</v>
      </c>
      <c r="R35" s="193">
        <v>2212</v>
      </c>
      <c r="S35" s="193">
        <v>5188</v>
      </c>
      <c r="T35" s="193">
        <v>18273</v>
      </c>
      <c r="U35" s="193">
        <v>927</v>
      </c>
      <c r="V35" s="193">
        <v>4000</v>
      </c>
      <c r="W35" s="193">
        <v>221</v>
      </c>
      <c r="X35" s="193">
        <v>1137</v>
      </c>
      <c r="Y35" s="193">
        <v>2692</v>
      </c>
      <c r="Z35" s="193">
        <v>393</v>
      </c>
      <c r="AA35" s="193">
        <v>1281</v>
      </c>
      <c r="AB35" s="193">
        <v>0</v>
      </c>
      <c r="AC35" s="193">
        <v>4920</v>
      </c>
      <c r="AD35" s="240">
        <v>447347.93087000004</v>
      </c>
      <c r="AE35" s="246"/>
    </row>
    <row r="36" spans="1:31" s="18" customFormat="1" ht="15.75">
      <c r="A36" s="169" t="s">
        <v>348</v>
      </c>
      <c r="B36" s="171" t="s">
        <v>377</v>
      </c>
      <c r="C36" s="193">
        <v>0</v>
      </c>
      <c r="D36" s="193">
        <v>0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3">
        <v>186</v>
      </c>
      <c r="W36" s="193">
        <v>0</v>
      </c>
      <c r="X36" s="193">
        <v>0</v>
      </c>
      <c r="Y36" s="193">
        <v>0</v>
      </c>
      <c r="Z36" s="193">
        <v>0</v>
      </c>
      <c r="AA36" s="193">
        <v>0</v>
      </c>
      <c r="AB36" s="193">
        <v>0</v>
      </c>
      <c r="AC36" s="193">
        <v>0</v>
      </c>
      <c r="AD36" s="240">
        <v>186</v>
      </c>
      <c r="AE36" s="246"/>
    </row>
    <row r="37" spans="1:31" s="18" customFormat="1" ht="31.5">
      <c r="A37" s="169" t="s">
        <v>348</v>
      </c>
      <c r="B37" s="171" t="s">
        <v>378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v>0</v>
      </c>
      <c r="AC37" s="193">
        <v>0</v>
      </c>
      <c r="AD37" s="240">
        <v>0</v>
      </c>
      <c r="AE37" s="246"/>
    </row>
    <row r="38" spans="1:31" ht="15.75">
      <c r="A38" s="169" t="s">
        <v>102</v>
      </c>
      <c r="B38" s="171" t="s">
        <v>379</v>
      </c>
      <c r="C38" s="193">
        <v>0</v>
      </c>
      <c r="D38" s="193">
        <v>0</v>
      </c>
      <c r="E38" s="193">
        <v>0</v>
      </c>
      <c r="F38" s="193">
        <v>1373</v>
      </c>
      <c r="G38" s="193">
        <v>0</v>
      </c>
      <c r="H38" s="193">
        <v>15.69</v>
      </c>
      <c r="I38" s="193">
        <v>0</v>
      </c>
      <c r="J38" s="193">
        <v>0</v>
      </c>
      <c r="K38" s="193">
        <v>0</v>
      </c>
      <c r="L38" s="193">
        <v>9617</v>
      </c>
      <c r="M38" s="193">
        <v>749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3">
        <v>0</v>
      </c>
      <c r="W38" s="193">
        <v>0</v>
      </c>
      <c r="X38" s="193">
        <v>0</v>
      </c>
      <c r="Y38" s="193">
        <v>0</v>
      </c>
      <c r="Z38" s="193">
        <v>0</v>
      </c>
      <c r="AA38" s="193">
        <v>0</v>
      </c>
      <c r="AB38" s="193">
        <v>0</v>
      </c>
      <c r="AC38" s="193">
        <v>235</v>
      </c>
      <c r="AD38" s="240">
        <v>11989.69</v>
      </c>
      <c r="AE38" s="246"/>
    </row>
    <row r="39" spans="1:31" ht="15.75">
      <c r="A39" s="169" t="s">
        <v>348</v>
      </c>
      <c r="B39" s="171" t="s">
        <v>377</v>
      </c>
      <c r="C39" s="193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240">
        <v>0</v>
      </c>
      <c r="AE39" s="246"/>
    </row>
    <row r="40" spans="1:31" ht="31.5">
      <c r="A40" s="169" t="s">
        <v>348</v>
      </c>
      <c r="B40" s="171" t="s">
        <v>378</v>
      </c>
      <c r="C40" s="193">
        <v>0</v>
      </c>
      <c r="D40" s="193">
        <v>0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  <c r="AC40" s="193">
        <v>0</v>
      </c>
      <c r="AD40" s="240">
        <v>0</v>
      </c>
      <c r="AE40" s="246"/>
    </row>
    <row r="41" spans="1:31" ht="15.75">
      <c r="A41" s="169" t="s">
        <v>121</v>
      </c>
      <c r="B41" s="172" t="s">
        <v>380</v>
      </c>
      <c r="C41" s="193">
        <v>44702</v>
      </c>
      <c r="D41" s="193">
        <v>40607</v>
      </c>
      <c r="E41" s="193">
        <v>46843</v>
      </c>
      <c r="F41" s="193">
        <v>36432</v>
      </c>
      <c r="G41" s="193">
        <v>822</v>
      </c>
      <c r="H41" s="193">
        <v>10696.880000000001</v>
      </c>
      <c r="I41" s="193">
        <v>33151</v>
      </c>
      <c r="J41" s="193">
        <v>35680</v>
      </c>
      <c r="K41" s="193">
        <v>15123</v>
      </c>
      <c r="L41" s="193">
        <v>79904</v>
      </c>
      <c r="M41" s="193">
        <v>30648</v>
      </c>
      <c r="N41" s="193">
        <v>38386</v>
      </c>
      <c r="O41" s="193">
        <v>91</v>
      </c>
      <c r="P41" s="193">
        <v>3586.56981</v>
      </c>
      <c r="Q41" s="193">
        <v>1186.1710600000001</v>
      </c>
      <c r="R41" s="193">
        <v>2212</v>
      </c>
      <c r="S41" s="193">
        <v>5188</v>
      </c>
      <c r="T41" s="193">
        <v>18273</v>
      </c>
      <c r="U41" s="193">
        <v>927</v>
      </c>
      <c r="V41" s="193">
        <v>4000</v>
      </c>
      <c r="W41" s="193">
        <v>221</v>
      </c>
      <c r="X41" s="193">
        <v>1137</v>
      </c>
      <c r="Y41" s="193">
        <v>2692</v>
      </c>
      <c r="Z41" s="193">
        <v>393</v>
      </c>
      <c r="AA41" s="193">
        <v>1281</v>
      </c>
      <c r="AB41" s="193">
        <v>0</v>
      </c>
      <c r="AC41" s="193">
        <v>5155</v>
      </c>
      <c r="AD41" s="240">
        <v>459337.62087000004</v>
      </c>
      <c r="AE41" s="246"/>
    </row>
    <row r="42" spans="1:31" ht="15.75">
      <c r="A42" s="169" t="s">
        <v>354</v>
      </c>
      <c r="B42" s="171" t="s">
        <v>381</v>
      </c>
      <c r="C42" s="193">
        <v>33</v>
      </c>
      <c r="D42" s="193">
        <v>971</v>
      </c>
      <c r="E42" s="193">
        <v>6495</v>
      </c>
      <c r="F42" s="193">
        <v>0</v>
      </c>
      <c r="G42" s="193">
        <v>817</v>
      </c>
      <c r="H42" s="193">
        <v>3243</v>
      </c>
      <c r="I42" s="193">
        <v>224</v>
      </c>
      <c r="J42" s="193">
        <v>5135</v>
      </c>
      <c r="K42" s="193">
        <v>2180</v>
      </c>
      <c r="L42" s="193">
        <v>59</v>
      </c>
      <c r="M42" s="193">
        <v>11276</v>
      </c>
      <c r="N42" s="193">
        <v>5337</v>
      </c>
      <c r="O42" s="193">
        <v>12538</v>
      </c>
      <c r="P42" s="193">
        <v>0</v>
      </c>
      <c r="Q42" s="193">
        <v>0</v>
      </c>
      <c r="R42" s="193">
        <v>0</v>
      </c>
      <c r="S42" s="193">
        <v>0</v>
      </c>
      <c r="T42" s="193">
        <v>0</v>
      </c>
      <c r="U42" s="193">
        <v>0</v>
      </c>
      <c r="V42" s="193">
        <v>0</v>
      </c>
      <c r="W42" s="193">
        <v>0</v>
      </c>
      <c r="X42" s="193">
        <v>0</v>
      </c>
      <c r="Y42" s="193">
        <v>65</v>
      </c>
      <c r="Z42" s="193">
        <v>0</v>
      </c>
      <c r="AA42" s="193">
        <v>0</v>
      </c>
      <c r="AB42" s="193">
        <v>0</v>
      </c>
      <c r="AC42" s="193">
        <v>124</v>
      </c>
      <c r="AD42" s="240">
        <v>48497</v>
      </c>
      <c r="AE42" s="246"/>
    </row>
    <row r="43" spans="1:31" ht="15.75">
      <c r="A43" s="169" t="s">
        <v>348</v>
      </c>
      <c r="B43" s="171" t="s">
        <v>377</v>
      </c>
      <c r="C43" s="193">
        <v>0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  <c r="AC43" s="193">
        <v>0</v>
      </c>
      <c r="AD43" s="240">
        <v>0</v>
      </c>
      <c r="AE43" s="246"/>
    </row>
    <row r="44" spans="1:31" ht="31.5">
      <c r="A44" s="169" t="s">
        <v>348</v>
      </c>
      <c r="B44" s="171" t="s">
        <v>378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>
        <v>0</v>
      </c>
      <c r="U44" s="193">
        <v>0</v>
      </c>
      <c r="V44" s="193">
        <v>0</v>
      </c>
      <c r="W44" s="193">
        <v>0</v>
      </c>
      <c r="X44" s="193">
        <v>0</v>
      </c>
      <c r="Y44" s="193">
        <v>0</v>
      </c>
      <c r="Z44" s="193">
        <v>0</v>
      </c>
      <c r="AA44" s="193">
        <v>0</v>
      </c>
      <c r="AB44" s="193">
        <v>1</v>
      </c>
      <c r="AC44" s="193">
        <v>0</v>
      </c>
      <c r="AD44" s="240">
        <v>1</v>
      </c>
      <c r="AE44" s="246"/>
    </row>
    <row r="45" spans="1:31" ht="15.75">
      <c r="A45" s="169" t="s">
        <v>360</v>
      </c>
      <c r="B45" s="171" t="s">
        <v>382</v>
      </c>
      <c r="C45" s="193">
        <v>51324</v>
      </c>
      <c r="D45" s="193">
        <v>3891</v>
      </c>
      <c r="E45" s="193">
        <v>15520</v>
      </c>
      <c r="F45" s="193">
        <v>12073</v>
      </c>
      <c r="G45" s="193">
        <v>2975</v>
      </c>
      <c r="H45" s="193">
        <v>2298</v>
      </c>
      <c r="I45" s="193">
        <v>1182</v>
      </c>
      <c r="J45" s="193">
        <v>12520</v>
      </c>
      <c r="K45" s="193">
        <v>775</v>
      </c>
      <c r="L45" s="193">
        <v>53922</v>
      </c>
      <c r="M45" s="193">
        <v>2767</v>
      </c>
      <c r="N45" s="193">
        <v>1612</v>
      </c>
      <c r="O45" s="193">
        <v>3898</v>
      </c>
      <c r="P45" s="193">
        <v>202.12162</v>
      </c>
      <c r="Q45" s="193">
        <v>16</v>
      </c>
      <c r="R45" s="193">
        <v>0</v>
      </c>
      <c r="S45" s="193">
        <v>62</v>
      </c>
      <c r="T45" s="193">
        <v>2670</v>
      </c>
      <c r="U45" s="193">
        <v>194</v>
      </c>
      <c r="V45" s="193">
        <v>263</v>
      </c>
      <c r="W45" s="193">
        <v>6250</v>
      </c>
      <c r="X45" s="193">
        <v>49.351</v>
      </c>
      <c r="Y45" s="193">
        <v>593</v>
      </c>
      <c r="Z45" s="193">
        <v>400</v>
      </c>
      <c r="AA45" s="193">
        <v>1121</v>
      </c>
      <c r="AB45" s="193">
        <v>0</v>
      </c>
      <c r="AC45" s="193">
        <v>2505</v>
      </c>
      <c r="AD45" s="240">
        <v>179082.47262</v>
      </c>
      <c r="AE45" s="246"/>
    </row>
    <row r="46" spans="1:31" ht="15.75">
      <c r="A46" s="169" t="s">
        <v>348</v>
      </c>
      <c r="B46" s="171" t="s">
        <v>377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220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  <c r="N46" s="193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3">
        <v>0</v>
      </c>
      <c r="U46" s="193">
        <v>0</v>
      </c>
      <c r="V46" s="193">
        <v>244</v>
      </c>
      <c r="W46" s="193">
        <v>0</v>
      </c>
      <c r="X46" s="193">
        <v>0</v>
      </c>
      <c r="Y46" s="193">
        <v>0</v>
      </c>
      <c r="Z46" s="193">
        <v>0</v>
      </c>
      <c r="AA46" s="193">
        <v>0</v>
      </c>
      <c r="AB46" s="193">
        <v>0</v>
      </c>
      <c r="AC46" s="193">
        <v>0</v>
      </c>
      <c r="AD46" s="240">
        <v>464</v>
      </c>
      <c r="AE46" s="246"/>
    </row>
    <row r="47" spans="1:31" ht="31.5">
      <c r="A47" s="169" t="s">
        <v>348</v>
      </c>
      <c r="B47" s="171" t="s">
        <v>378</v>
      </c>
      <c r="C47" s="193">
        <v>0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240">
        <v>0</v>
      </c>
      <c r="AE47" s="246"/>
    </row>
    <row r="48" spans="1:31" ht="31.5">
      <c r="A48" s="169" t="s">
        <v>569</v>
      </c>
      <c r="B48" s="172" t="s">
        <v>570</v>
      </c>
      <c r="C48" s="193">
        <v>0</v>
      </c>
      <c r="D48" s="193">
        <v>0</v>
      </c>
      <c r="E48" s="193">
        <v>0</v>
      </c>
      <c r="F48" s="193">
        <v>0</v>
      </c>
      <c r="G48" s="193">
        <v>0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93">
        <v>0</v>
      </c>
      <c r="Y48" s="193">
        <v>0</v>
      </c>
      <c r="Z48" s="193">
        <v>0</v>
      </c>
      <c r="AA48" s="193">
        <v>0</v>
      </c>
      <c r="AB48" s="193">
        <v>0</v>
      </c>
      <c r="AC48" s="193">
        <v>0</v>
      </c>
      <c r="AD48" s="240">
        <v>0</v>
      </c>
      <c r="AE48" s="246"/>
    </row>
    <row r="49" spans="1:31" ht="15.75">
      <c r="A49" s="169" t="s">
        <v>101</v>
      </c>
      <c r="B49" s="171" t="s">
        <v>571</v>
      </c>
      <c r="C49" s="193">
        <v>15886</v>
      </c>
      <c r="D49" s="193">
        <v>17324</v>
      </c>
      <c r="E49" s="193">
        <v>29755</v>
      </c>
      <c r="F49" s="193">
        <v>22974</v>
      </c>
      <c r="G49" s="193">
        <v>483</v>
      </c>
      <c r="H49" s="193">
        <v>12959</v>
      </c>
      <c r="I49" s="193">
        <v>1084</v>
      </c>
      <c r="J49" s="193">
        <v>23466</v>
      </c>
      <c r="K49" s="193">
        <v>7963</v>
      </c>
      <c r="L49" s="193">
        <v>29256</v>
      </c>
      <c r="M49" s="193">
        <v>27153</v>
      </c>
      <c r="N49" s="193">
        <v>2381</v>
      </c>
      <c r="O49" s="193">
        <v>1302</v>
      </c>
      <c r="P49" s="193">
        <v>0</v>
      </c>
      <c r="Q49" s="193">
        <v>207.736</v>
      </c>
      <c r="R49" s="193">
        <v>0</v>
      </c>
      <c r="S49" s="193">
        <v>182</v>
      </c>
      <c r="T49" s="193">
        <v>98</v>
      </c>
      <c r="U49" s="193">
        <v>0</v>
      </c>
      <c r="V49" s="193">
        <v>0</v>
      </c>
      <c r="W49" s="193">
        <v>0</v>
      </c>
      <c r="X49" s="193">
        <v>0</v>
      </c>
      <c r="Y49" s="193">
        <v>74</v>
      </c>
      <c r="Z49" s="193">
        <v>0</v>
      </c>
      <c r="AA49" s="193">
        <v>0</v>
      </c>
      <c r="AB49" s="193">
        <v>0</v>
      </c>
      <c r="AC49" s="193">
        <v>176</v>
      </c>
      <c r="AD49" s="240">
        <v>192723.736</v>
      </c>
      <c r="AE49" s="246"/>
    </row>
    <row r="50" spans="1:31" ht="15.75">
      <c r="A50" s="169">
        <v>2</v>
      </c>
      <c r="B50" s="171" t="s">
        <v>618</v>
      </c>
      <c r="C50" s="193">
        <v>0</v>
      </c>
      <c r="D50" s="193">
        <v>0</v>
      </c>
      <c r="E50" s="193">
        <v>0</v>
      </c>
      <c r="F50" s="193">
        <v>0</v>
      </c>
      <c r="G50" s="193">
        <v>0</v>
      </c>
      <c r="H50" s="193">
        <v>758</v>
      </c>
      <c r="I50" s="193">
        <v>0</v>
      </c>
      <c r="J50" s="193">
        <v>1692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>
        <v>0</v>
      </c>
      <c r="U50" s="193">
        <v>0</v>
      </c>
      <c r="V50" s="193">
        <v>0</v>
      </c>
      <c r="W50" s="193">
        <v>0</v>
      </c>
      <c r="X50" s="193">
        <v>0</v>
      </c>
      <c r="Y50" s="193">
        <v>0</v>
      </c>
      <c r="Z50" s="193">
        <v>0</v>
      </c>
      <c r="AA50" s="193">
        <v>0</v>
      </c>
      <c r="AB50" s="193">
        <v>0</v>
      </c>
      <c r="AC50" s="193">
        <v>0</v>
      </c>
      <c r="AD50" s="240">
        <v>2450</v>
      </c>
      <c r="AE50" s="246"/>
    </row>
    <row r="51" spans="1:31" ht="15.75">
      <c r="A51" s="169">
        <v>3</v>
      </c>
      <c r="B51" s="171" t="s">
        <v>572</v>
      </c>
      <c r="C51" s="193">
        <v>0</v>
      </c>
      <c r="D51" s="193">
        <v>0</v>
      </c>
      <c r="E51" s="193">
        <v>0</v>
      </c>
      <c r="F51" s="193">
        <v>0</v>
      </c>
      <c r="G51" s="193">
        <v>0</v>
      </c>
      <c r="H51" s="193">
        <v>0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>
        <v>0</v>
      </c>
      <c r="U51" s="193">
        <v>0</v>
      </c>
      <c r="V51" s="193">
        <v>0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  <c r="AB51" s="193">
        <v>0</v>
      </c>
      <c r="AC51" s="193">
        <v>0</v>
      </c>
      <c r="AD51" s="240">
        <v>0</v>
      </c>
      <c r="AE51" s="246"/>
    </row>
    <row r="52" spans="1:31" ht="15.75">
      <c r="A52" s="169">
        <v>4</v>
      </c>
      <c r="B52" s="171" t="s">
        <v>573</v>
      </c>
      <c r="C52" s="193">
        <v>68739</v>
      </c>
      <c r="D52" s="193">
        <v>33374</v>
      </c>
      <c r="E52" s="193">
        <v>51540</v>
      </c>
      <c r="F52" s="193">
        <v>89671</v>
      </c>
      <c r="G52" s="193">
        <v>1127</v>
      </c>
      <c r="H52" s="193">
        <v>40856</v>
      </c>
      <c r="I52" s="193">
        <v>14840</v>
      </c>
      <c r="J52" s="193">
        <v>80201</v>
      </c>
      <c r="K52" s="193">
        <v>951</v>
      </c>
      <c r="L52" s="193">
        <v>90065</v>
      </c>
      <c r="M52" s="193">
        <v>27343</v>
      </c>
      <c r="N52" s="193">
        <v>49976</v>
      </c>
      <c r="O52" s="193">
        <v>7625</v>
      </c>
      <c r="P52" s="193">
        <v>0</v>
      </c>
      <c r="Q52" s="193">
        <v>0</v>
      </c>
      <c r="R52" s="193">
        <v>0</v>
      </c>
      <c r="S52" s="193">
        <v>0</v>
      </c>
      <c r="T52" s="193">
        <v>0</v>
      </c>
      <c r="U52" s="193">
        <v>0</v>
      </c>
      <c r="V52" s="193">
        <v>0</v>
      </c>
      <c r="W52" s="193">
        <v>0</v>
      </c>
      <c r="X52" s="193">
        <v>0</v>
      </c>
      <c r="Y52" s="193">
        <v>6</v>
      </c>
      <c r="Z52" s="193">
        <v>0</v>
      </c>
      <c r="AA52" s="193">
        <v>0</v>
      </c>
      <c r="AB52" s="193">
        <v>0</v>
      </c>
      <c r="AC52" s="193">
        <v>430</v>
      </c>
      <c r="AD52" s="240">
        <v>556744</v>
      </c>
      <c r="AE52" s="246"/>
    </row>
    <row r="53" spans="1:31" ht="31.5">
      <c r="A53" s="169">
        <v>5</v>
      </c>
      <c r="B53" s="171" t="s">
        <v>574</v>
      </c>
      <c r="C53" s="193">
        <v>0</v>
      </c>
      <c r="D53" s="193">
        <v>0</v>
      </c>
      <c r="E53" s="193">
        <v>0</v>
      </c>
      <c r="F53" s="193"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  <c r="AC53" s="193">
        <v>0</v>
      </c>
      <c r="AD53" s="240">
        <v>0</v>
      </c>
      <c r="AE53" s="246"/>
    </row>
    <row r="54" spans="1:31" ht="15.75">
      <c r="A54" s="169">
        <v>6</v>
      </c>
      <c r="B54" s="171" t="s">
        <v>575</v>
      </c>
      <c r="C54" s="193">
        <v>666</v>
      </c>
      <c r="D54" s="193">
        <v>0</v>
      </c>
      <c r="E54" s="193">
        <v>0</v>
      </c>
      <c r="F54" s="193">
        <v>0</v>
      </c>
      <c r="G54" s="193">
        <v>0</v>
      </c>
      <c r="H54" s="193">
        <v>0</v>
      </c>
      <c r="I54" s="193">
        <v>0</v>
      </c>
      <c r="J54" s="193">
        <v>0</v>
      </c>
      <c r="K54" s="193">
        <v>668</v>
      </c>
      <c r="L54" s="193">
        <v>0</v>
      </c>
      <c r="M54" s="193">
        <v>0</v>
      </c>
      <c r="N54" s="193">
        <v>0</v>
      </c>
      <c r="O54" s="193">
        <v>0</v>
      </c>
      <c r="P54" s="193">
        <v>0</v>
      </c>
      <c r="Q54" s="193">
        <v>0</v>
      </c>
      <c r="R54" s="193">
        <v>0</v>
      </c>
      <c r="S54" s="193">
        <v>0</v>
      </c>
      <c r="T54" s="193">
        <v>0</v>
      </c>
      <c r="U54" s="193">
        <v>0</v>
      </c>
      <c r="V54" s="193">
        <v>0</v>
      </c>
      <c r="W54" s="193">
        <v>0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240">
        <v>1334</v>
      </c>
      <c r="AE54" s="246"/>
    </row>
    <row r="55" spans="1:31" ht="47.25">
      <c r="A55" s="169">
        <v>7</v>
      </c>
      <c r="B55" s="171" t="s">
        <v>576</v>
      </c>
      <c r="C55" s="193">
        <v>0</v>
      </c>
      <c r="D55" s="193">
        <v>0</v>
      </c>
      <c r="E55" s="193">
        <v>0</v>
      </c>
      <c r="F55" s="193">
        <v>0</v>
      </c>
      <c r="G55" s="193">
        <v>0</v>
      </c>
      <c r="H55" s="193">
        <v>0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0</v>
      </c>
      <c r="Q55" s="193">
        <v>0</v>
      </c>
      <c r="R55" s="193">
        <v>0</v>
      </c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240">
        <v>0</v>
      </c>
      <c r="AE55" s="246"/>
    </row>
    <row r="56" spans="1:31" ht="15.75">
      <c r="A56" s="169">
        <v>8</v>
      </c>
      <c r="B56" s="171" t="s">
        <v>577</v>
      </c>
      <c r="C56" s="193">
        <v>0</v>
      </c>
      <c r="D56" s="193">
        <v>0</v>
      </c>
      <c r="E56" s="193">
        <v>0</v>
      </c>
      <c r="F56" s="193">
        <v>0</v>
      </c>
      <c r="G56" s="193">
        <v>0</v>
      </c>
      <c r="H56" s="193">
        <v>0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>
        <v>0</v>
      </c>
      <c r="U56" s="193">
        <v>0</v>
      </c>
      <c r="V56" s="193">
        <v>0</v>
      </c>
      <c r="W56" s="193">
        <v>0</v>
      </c>
      <c r="X56" s="193">
        <v>0</v>
      </c>
      <c r="Y56" s="193">
        <v>0</v>
      </c>
      <c r="Z56" s="193">
        <v>0</v>
      </c>
      <c r="AA56" s="193">
        <v>0</v>
      </c>
      <c r="AB56" s="193">
        <v>0</v>
      </c>
      <c r="AC56" s="193">
        <v>0</v>
      </c>
      <c r="AD56" s="240">
        <v>0</v>
      </c>
      <c r="AE56" s="246"/>
    </row>
    <row r="57" spans="1:31" ht="15.75">
      <c r="A57" s="169"/>
      <c r="B57" s="175" t="s">
        <v>754</v>
      </c>
      <c r="C57" s="193">
        <v>85291</v>
      </c>
      <c r="D57" s="193">
        <v>50698</v>
      </c>
      <c r="E57" s="193">
        <v>81295</v>
      </c>
      <c r="F57" s="193">
        <v>112645</v>
      </c>
      <c r="G57" s="193">
        <v>1610</v>
      </c>
      <c r="H57" s="193">
        <v>54573</v>
      </c>
      <c r="I57" s="193">
        <v>15924</v>
      </c>
      <c r="J57" s="193">
        <v>105359</v>
      </c>
      <c r="K57" s="193">
        <v>9582</v>
      </c>
      <c r="L57" s="193">
        <v>119321</v>
      </c>
      <c r="M57" s="193">
        <v>54496</v>
      </c>
      <c r="N57" s="193">
        <v>52357</v>
      </c>
      <c r="O57" s="193">
        <v>8927</v>
      </c>
      <c r="P57" s="193">
        <v>0</v>
      </c>
      <c r="Q57" s="193">
        <v>207.736</v>
      </c>
      <c r="R57" s="193">
        <v>0</v>
      </c>
      <c r="S57" s="193">
        <v>182</v>
      </c>
      <c r="T57" s="193">
        <v>98</v>
      </c>
      <c r="U57" s="193">
        <v>0</v>
      </c>
      <c r="V57" s="193">
        <v>0</v>
      </c>
      <c r="W57" s="193">
        <v>0</v>
      </c>
      <c r="X57" s="193">
        <v>0</v>
      </c>
      <c r="Y57" s="193">
        <v>80</v>
      </c>
      <c r="Z57" s="193">
        <v>0</v>
      </c>
      <c r="AA57" s="193">
        <v>0</v>
      </c>
      <c r="AB57" s="193">
        <v>0</v>
      </c>
      <c r="AC57" s="193">
        <v>606</v>
      </c>
      <c r="AD57" s="240">
        <v>753251.736</v>
      </c>
      <c r="AE57" s="246"/>
    </row>
    <row r="58" spans="1:31" ht="15.75">
      <c r="A58" s="169" t="s">
        <v>383</v>
      </c>
      <c r="B58" s="172" t="s">
        <v>384</v>
      </c>
      <c r="C58" s="193">
        <v>0</v>
      </c>
      <c r="D58" s="193">
        <v>0</v>
      </c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0</v>
      </c>
      <c r="P58" s="193">
        <v>0</v>
      </c>
      <c r="Q58" s="193">
        <v>0</v>
      </c>
      <c r="R58" s="193">
        <v>0</v>
      </c>
      <c r="S58" s="193">
        <v>0</v>
      </c>
      <c r="T58" s="193">
        <v>0</v>
      </c>
      <c r="U58" s="193">
        <v>0</v>
      </c>
      <c r="V58" s="193">
        <v>0</v>
      </c>
      <c r="W58" s="193">
        <v>0</v>
      </c>
      <c r="X58" s="193">
        <v>0</v>
      </c>
      <c r="Y58" s="193">
        <v>0</v>
      </c>
      <c r="Z58" s="193">
        <v>0</v>
      </c>
      <c r="AA58" s="193">
        <v>0</v>
      </c>
      <c r="AB58" s="193">
        <v>0</v>
      </c>
      <c r="AC58" s="193">
        <v>0</v>
      </c>
      <c r="AD58" s="240">
        <v>0</v>
      </c>
      <c r="AE58" s="246"/>
    </row>
    <row r="59" spans="1:31" ht="15.75">
      <c r="A59" s="169" t="s">
        <v>352</v>
      </c>
      <c r="B59" s="171" t="s">
        <v>385</v>
      </c>
      <c r="C59" s="193">
        <v>9088</v>
      </c>
      <c r="D59" s="193">
        <v>3405</v>
      </c>
      <c r="E59" s="193">
        <v>814</v>
      </c>
      <c r="F59" s="193">
        <v>619</v>
      </c>
      <c r="G59" s="193">
        <v>691</v>
      </c>
      <c r="H59" s="193">
        <v>402</v>
      </c>
      <c r="I59" s="193">
        <v>3290</v>
      </c>
      <c r="J59" s="193">
        <v>323</v>
      </c>
      <c r="K59" s="193">
        <v>32</v>
      </c>
      <c r="L59" s="193">
        <v>324</v>
      </c>
      <c r="M59" s="193">
        <v>3601</v>
      </c>
      <c r="N59" s="193">
        <v>13096</v>
      </c>
      <c r="O59" s="193">
        <v>101</v>
      </c>
      <c r="P59" s="193">
        <v>73.73940000000002</v>
      </c>
      <c r="Q59" s="193">
        <v>12.663680000000001</v>
      </c>
      <c r="R59" s="193">
        <v>11</v>
      </c>
      <c r="S59" s="193">
        <v>36</v>
      </c>
      <c r="T59" s="193">
        <v>1048</v>
      </c>
      <c r="U59" s="193">
        <v>20</v>
      </c>
      <c r="V59" s="193">
        <v>63</v>
      </c>
      <c r="W59" s="193">
        <v>0</v>
      </c>
      <c r="X59" s="193">
        <v>1.381</v>
      </c>
      <c r="Y59" s="193">
        <v>0</v>
      </c>
      <c r="Z59" s="193">
        <v>0</v>
      </c>
      <c r="AA59" s="193">
        <v>0</v>
      </c>
      <c r="AB59" s="193">
        <v>31</v>
      </c>
      <c r="AC59" s="193">
        <v>3533</v>
      </c>
      <c r="AD59" s="240">
        <v>40615.78408</v>
      </c>
      <c r="AE59" s="246"/>
    </row>
    <row r="60" spans="1:31" ht="15.75">
      <c r="A60" s="169" t="s">
        <v>101</v>
      </c>
      <c r="B60" s="171" t="s">
        <v>386</v>
      </c>
      <c r="C60" s="193">
        <v>8378</v>
      </c>
      <c r="D60" s="193">
        <v>55</v>
      </c>
      <c r="E60" s="193">
        <v>532</v>
      </c>
      <c r="F60" s="193">
        <v>428</v>
      </c>
      <c r="G60" s="193">
        <v>68</v>
      </c>
      <c r="H60" s="193">
        <v>217</v>
      </c>
      <c r="I60" s="193">
        <v>2091</v>
      </c>
      <c r="J60" s="193">
        <v>26</v>
      </c>
      <c r="K60" s="193">
        <v>3</v>
      </c>
      <c r="L60" s="193">
        <v>11</v>
      </c>
      <c r="M60" s="193">
        <v>435</v>
      </c>
      <c r="N60" s="193">
        <v>783</v>
      </c>
      <c r="O60" s="193">
        <v>101</v>
      </c>
      <c r="P60" s="193">
        <v>9.121299999999989</v>
      </c>
      <c r="Q60" s="193">
        <v>12.663680000000001</v>
      </c>
      <c r="R60" s="193">
        <v>8</v>
      </c>
      <c r="S60" s="193">
        <v>0</v>
      </c>
      <c r="T60" s="193">
        <v>1</v>
      </c>
      <c r="U60" s="193">
        <v>20</v>
      </c>
      <c r="V60" s="193">
        <v>6</v>
      </c>
      <c r="W60" s="193">
        <v>0</v>
      </c>
      <c r="X60" s="193">
        <v>0.953</v>
      </c>
      <c r="Y60" s="193">
        <v>0</v>
      </c>
      <c r="Z60" s="193">
        <v>0</v>
      </c>
      <c r="AA60" s="193">
        <v>0</v>
      </c>
      <c r="AB60" s="193">
        <v>30</v>
      </c>
      <c r="AC60" s="193">
        <v>74</v>
      </c>
      <c r="AD60" s="240">
        <v>13289.73798</v>
      </c>
      <c r="AE60" s="246"/>
    </row>
    <row r="61" spans="1:31" ht="15.75">
      <c r="A61" s="169" t="s">
        <v>102</v>
      </c>
      <c r="B61" s="171" t="s">
        <v>119</v>
      </c>
      <c r="C61" s="193">
        <v>710</v>
      </c>
      <c r="D61" s="193">
        <v>3350</v>
      </c>
      <c r="E61" s="193">
        <v>282</v>
      </c>
      <c r="F61" s="193">
        <v>191</v>
      </c>
      <c r="G61" s="193">
        <v>623</v>
      </c>
      <c r="H61" s="193">
        <v>185</v>
      </c>
      <c r="I61" s="193">
        <v>1199</v>
      </c>
      <c r="J61" s="193">
        <v>297</v>
      </c>
      <c r="K61" s="193">
        <v>29</v>
      </c>
      <c r="L61" s="193">
        <v>313</v>
      </c>
      <c r="M61" s="193">
        <v>3166</v>
      </c>
      <c r="N61" s="193">
        <v>12313</v>
      </c>
      <c r="O61" s="193">
        <v>0</v>
      </c>
      <c r="P61" s="193">
        <v>64.61810000000003</v>
      </c>
      <c r="Q61" s="193">
        <v>0</v>
      </c>
      <c r="R61" s="193">
        <v>3</v>
      </c>
      <c r="S61" s="193">
        <v>36</v>
      </c>
      <c r="T61" s="193">
        <v>1047</v>
      </c>
      <c r="U61" s="193">
        <v>0</v>
      </c>
      <c r="V61" s="193">
        <v>57</v>
      </c>
      <c r="W61" s="193">
        <v>0</v>
      </c>
      <c r="X61" s="193">
        <v>0.428</v>
      </c>
      <c r="Y61" s="193">
        <v>0</v>
      </c>
      <c r="Z61" s="193">
        <v>0</v>
      </c>
      <c r="AA61" s="193">
        <v>0</v>
      </c>
      <c r="AB61" s="193">
        <v>1</v>
      </c>
      <c r="AC61" s="193">
        <v>3459</v>
      </c>
      <c r="AD61" s="240">
        <v>27326.0461</v>
      </c>
      <c r="AE61" s="246"/>
    </row>
    <row r="62" spans="1:31" ht="15.75">
      <c r="A62" s="169" t="s">
        <v>354</v>
      </c>
      <c r="B62" s="171" t="s">
        <v>387</v>
      </c>
      <c r="C62" s="193">
        <v>0</v>
      </c>
      <c r="D62" s="193">
        <v>0</v>
      </c>
      <c r="E62" s="193">
        <v>0</v>
      </c>
      <c r="F62" s="193">
        <v>0</v>
      </c>
      <c r="G62" s="193">
        <v>0</v>
      </c>
      <c r="H62" s="193">
        <v>0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93">
        <v>0</v>
      </c>
      <c r="Q62" s="193">
        <v>0</v>
      </c>
      <c r="R62" s="193">
        <v>0</v>
      </c>
      <c r="S62" s="193">
        <v>0</v>
      </c>
      <c r="T62" s="193">
        <v>0</v>
      </c>
      <c r="U62" s="193">
        <v>0</v>
      </c>
      <c r="V62" s="193">
        <v>0</v>
      </c>
      <c r="W62" s="193">
        <v>0</v>
      </c>
      <c r="X62" s="193">
        <v>0</v>
      </c>
      <c r="Y62" s="193">
        <v>0</v>
      </c>
      <c r="Z62" s="193">
        <v>0</v>
      </c>
      <c r="AA62" s="193">
        <v>0</v>
      </c>
      <c r="AB62" s="193">
        <v>0</v>
      </c>
      <c r="AC62" s="193">
        <v>0</v>
      </c>
      <c r="AD62" s="240">
        <v>0</v>
      </c>
      <c r="AE62" s="246"/>
    </row>
    <row r="63" spans="1:31" ht="15.75">
      <c r="A63" s="169" t="s">
        <v>101</v>
      </c>
      <c r="B63" s="171" t="s">
        <v>388</v>
      </c>
      <c r="C63" s="193">
        <v>3938</v>
      </c>
      <c r="D63" s="193">
        <v>4502</v>
      </c>
      <c r="E63" s="193">
        <v>4380</v>
      </c>
      <c r="F63" s="193">
        <v>728</v>
      </c>
      <c r="G63" s="193">
        <v>2268</v>
      </c>
      <c r="H63" s="193">
        <v>2370</v>
      </c>
      <c r="I63" s="193">
        <v>9744</v>
      </c>
      <c r="J63" s="193">
        <v>25726</v>
      </c>
      <c r="K63" s="193">
        <v>19340</v>
      </c>
      <c r="L63" s="193">
        <v>3729</v>
      </c>
      <c r="M63" s="193">
        <v>1261</v>
      </c>
      <c r="N63" s="193">
        <v>19597</v>
      </c>
      <c r="O63" s="193">
        <v>63</v>
      </c>
      <c r="P63" s="193">
        <v>1198.98766</v>
      </c>
      <c r="Q63" s="193">
        <v>989.673</v>
      </c>
      <c r="R63" s="193">
        <v>378</v>
      </c>
      <c r="S63" s="193">
        <v>167</v>
      </c>
      <c r="T63" s="193">
        <v>18153</v>
      </c>
      <c r="U63" s="193">
        <v>31</v>
      </c>
      <c r="V63" s="193">
        <v>699</v>
      </c>
      <c r="W63" s="193">
        <v>237</v>
      </c>
      <c r="X63" s="193">
        <v>265</v>
      </c>
      <c r="Y63" s="193">
        <v>32</v>
      </c>
      <c r="Z63" s="193">
        <v>413</v>
      </c>
      <c r="AA63" s="193">
        <v>570</v>
      </c>
      <c r="AB63" s="193">
        <v>0</v>
      </c>
      <c r="AC63" s="193">
        <v>1396</v>
      </c>
      <c r="AD63" s="240">
        <v>122175.66066</v>
      </c>
      <c r="AE63" s="246"/>
    </row>
    <row r="64" spans="1:31" ht="15.75">
      <c r="A64" s="169" t="s">
        <v>102</v>
      </c>
      <c r="B64" s="171" t="s">
        <v>389</v>
      </c>
      <c r="C64" s="193">
        <v>186</v>
      </c>
      <c r="D64" s="193">
        <v>8</v>
      </c>
      <c r="E64" s="193">
        <v>43</v>
      </c>
      <c r="F64" s="193">
        <v>234</v>
      </c>
      <c r="G64" s="193">
        <v>3</v>
      </c>
      <c r="H64" s="193">
        <v>7</v>
      </c>
      <c r="I64" s="193">
        <v>35</v>
      </c>
      <c r="J64" s="193">
        <v>2123</v>
      </c>
      <c r="K64" s="193">
        <v>25</v>
      </c>
      <c r="L64" s="193">
        <v>1436</v>
      </c>
      <c r="M64" s="193">
        <v>676</v>
      </c>
      <c r="N64" s="193">
        <v>64</v>
      </c>
      <c r="O64" s="193">
        <v>42</v>
      </c>
      <c r="P64" s="193">
        <v>3.8095600000000003</v>
      </c>
      <c r="Q64" s="193">
        <v>0</v>
      </c>
      <c r="R64" s="193">
        <v>240</v>
      </c>
      <c r="S64" s="193">
        <v>5</v>
      </c>
      <c r="T64" s="193">
        <v>75</v>
      </c>
      <c r="U64" s="193">
        <v>0</v>
      </c>
      <c r="V64" s="193">
        <v>1</v>
      </c>
      <c r="W64" s="193">
        <v>0</v>
      </c>
      <c r="X64" s="193">
        <v>1</v>
      </c>
      <c r="Y64" s="193">
        <v>1</v>
      </c>
      <c r="Z64" s="193">
        <v>75</v>
      </c>
      <c r="AA64" s="193">
        <v>4</v>
      </c>
      <c r="AB64" s="193">
        <v>4</v>
      </c>
      <c r="AC64" s="193">
        <v>23</v>
      </c>
      <c r="AD64" s="240">
        <v>5314.80956</v>
      </c>
      <c r="AE64" s="246"/>
    </row>
    <row r="65" spans="1:31" ht="15.75">
      <c r="A65" s="169" t="s">
        <v>103</v>
      </c>
      <c r="B65" s="171" t="s">
        <v>390</v>
      </c>
      <c r="C65" s="193">
        <v>0</v>
      </c>
      <c r="D65" s="193">
        <v>0</v>
      </c>
      <c r="E65" s="193">
        <v>0</v>
      </c>
      <c r="F65" s="193">
        <v>4</v>
      </c>
      <c r="G65" s="193">
        <v>23</v>
      </c>
      <c r="H65" s="193">
        <v>0</v>
      </c>
      <c r="I65" s="193">
        <v>0</v>
      </c>
      <c r="J65" s="193">
        <v>1450</v>
      </c>
      <c r="K65" s="193">
        <v>0</v>
      </c>
      <c r="L65" s="193">
        <v>0</v>
      </c>
      <c r="M65" s="193">
        <v>0</v>
      </c>
      <c r="N65" s="193">
        <v>0</v>
      </c>
      <c r="O65" s="193">
        <v>120</v>
      </c>
      <c r="P65" s="193">
        <v>0</v>
      </c>
      <c r="Q65" s="193">
        <v>0</v>
      </c>
      <c r="R65" s="193">
        <v>0</v>
      </c>
      <c r="S65" s="193">
        <v>0</v>
      </c>
      <c r="T65" s="193">
        <v>0</v>
      </c>
      <c r="U65" s="193">
        <v>0</v>
      </c>
      <c r="V65" s="193">
        <v>0</v>
      </c>
      <c r="W65" s="193">
        <v>0</v>
      </c>
      <c r="X65" s="193">
        <v>0</v>
      </c>
      <c r="Y65" s="193">
        <v>0</v>
      </c>
      <c r="Z65" s="193">
        <v>0</v>
      </c>
      <c r="AA65" s="193">
        <v>40</v>
      </c>
      <c r="AB65" s="193">
        <v>0</v>
      </c>
      <c r="AC65" s="193">
        <v>0</v>
      </c>
      <c r="AD65" s="240">
        <v>1637</v>
      </c>
      <c r="AE65" s="246"/>
    </row>
    <row r="66" spans="1:31" ht="15.75">
      <c r="A66" s="169"/>
      <c r="B66" s="172" t="s">
        <v>391</v>
      </c>
      <c r="C66" s="193">
        <v>4124</v>
      </c>
      <c r="D66" s="193">
        <v>4510</v>
      </c>
      <c r="E66" s="193">
        <v>4423</v>
      </c>
      <c r="F66" s="193">
        <v>966</v>
      </c>
      <c r="G66" s="193">
        <v>2294</v>
      </c>
      <c r="H66" s="193">
        <v>2377</v>
      </c>
      <c r="I66" s="193">
        <v>9779</v>
      </c>
      <c r="J66" s="193">
        <v>29299</v>
      </c>
      <c r="K66" s="193">
        <v>19365</v>
      </c>
      <c r="L66" s="193">
        <v>5165</v>
      </c>
      <c r="M66" s="193">
        <v>1937</v>
      </c>
      <c r="N66" s="193">
        <v>19661</v>
      </c>
      <c r="O66" s="193">
        <v>225</v>
      </c>
      <c r="P66" s="193">
        <v>1202.79722</v>
      </c>
      <c r="Q66" s="193">
        <v>989.673</v>
      </c>
      <c r="R66" s="193">
        <v>618</v>
      </c>
      <c r="S66" s="193">
        <v>172</v>
      </c>
      <c r="T66" s="193">
        <v>18228</v>
      </c>
      <c r="U66" s="193">
        <v>31</v>
      </c>
      <c r="V66" s="193">
        <v>700</v>
      </c>
      <c r="W66" s="193">
        <v>237</v>
      </c>
      <c r="X66" s="193">
        <v>266</v>
      </c>
      <c r="Y66" s="193">
        <v>33</v>
      </c>
      <c r="Z66" s="193">
        <v>488</v>
      </c>
      <c r="AA66" s="193">
        <v>614</v>
      </c>
      <c r="AB66" s="193">
        <v>4</v>
      </c>
      <c r="AC66" s="193">
        <v>1419</v>
      </c>
      <c r="AD66" s="240">
        <v>129127.47021999999</v>
      </c>
      <c r="AE66" s="246"/>
    </row>
    <row r="67" spans="1:31" ht="15.75">
      <c r="A67" s="169" t="s">
        <v>115</v>
      </c>
      <c r="B67" s="171" t="s">
        <v>119</v>
      </c>
      <c r="C67" s="193">
        <v>0</v>
      </c>
      <c r="D67" s="193">
        <v>0</v>
      </c>
      <c r="E67" s="193">
        <v>0</v>
      </c>
      <c r="F67" s="193">
        <v>70</v>
      </c>
      <c r="G67" s="193">
        <v>0</v>
      </c>
      <c r="H67" s="193">
        <v>167</v>
      </c>
      <c r="I67" s="193">
        <v>0</v>
      </c>
      <c r="J67" s="193">
        <v>118</v>
      </c>
      <c r="K67" s="193">
        <v>0</v>
      </c>
      <c r="L67" s="193">
        <v>444</v>
      </c>
      <c r="M67" s="193">
        <v>508</v>
      </c>
      <c r="N67" s="193">
        <v>0</v>
      </c>
      <c r="O67" s="193">
        <v>2</v>
      </c>
      <c r="P67" s="193">
        <v>76.74966</v>
      </c>
      <c r="Q67" s="193">
        <v>0</v>
      </c>
      <c r="R67" s="193">
        <v>154</v>
      </c>
      <c r="S67" s="193">
        <v>0</v>
      </c>
      <c r="T67" s="193">
        <v>44</v>
      </c>
      <c r="U67" s="193">
        <v>112</v>
      </c>
      <c r="V67" s="193">
        <v>0</v>
      </c>
      <c r="W67" s="193">
        <v>14</v>
      </c>
      <c r="X67" s="193">
        <v>0</v>
      </c>
      <c r="Y67" s="193">
        <v>0</v>
      </c>
      <c r="Z67" s="193">
        <v>1294</v>
      </c>
      <c r="AA67" s="193">
        <v>0</v>
      </c>
      <c r="AB67" s="193">
        <v>0</v>
      </c>
      <c r="AC67" s="193">
        <v>0</v>
      </c>
      <c r="AD67" s="240">
        <v>3003.74966</v>
      </c>
      <c r="AE67" s="246"/>
    </row>
    <row r="68" spans="1:31" ht="15.75">
      <c r="A68" s="169"/>
      <c r="B68" s="172" t="s">
        <v>392</v>
      </c>
      <c r="C68" s="193">
        <v>13212</v>
      </c>
      <c r="D68" s="193">
        <v>7915</v>
      </c>
      <c r="E68" s="193">
        <v>5237</v>
      </c>
      <c r="F68" s="193">
        <v>1655</v>
      </c>
      <c r="G68" s="193">
        <v>2985</v>
      </c>
      <c r="H68" s="193">
        <v>2946</v>
      </c>
      <c r="I68" s="193">
        <v>13069</v>
      </c>
      <c r="J68" s="193">
        <v>29740</v>
      </c>
      <c r="K68" s="193">
        <v>19397</v>
      </c>
      <c r="L68" s="193">
        <v>5933</v>
      </c>
      <c r="M68" s="193">
        <v>6046</v>
      </c>
      <c r="N68" s="193">
        <v>32757</v>
      </c>
      <c r="O68" s="193">
        <v>328</v>
      </c>
      <c r="P68" s="193">
        <v>1353.2862799999998</v>
      </c>
      <c r="Q68" s="193">
        <v>1002.33668</v>
      </c>
      <c r="R68" s="193">
        <v>783</v>
      </c>
      <c r="S68" s="193">
        <v>208</v>
      </c>
      <c r="T68" s="193">
        <v>19320</v>
      </c>
      <c r="U68" s="193">
        <v>163</v>
      </c>
      <c r="V68" s="193">
        <v>763</v>
      </c>
      <c r="W68" s="193">
        <v>251</v>
      </c>
      <c r="X68" s="193">
        <v>267.381</v>
      </c>
      <c r="Y68" s="193">
        <v>33</v>
      </c>
      <c r="Z68" s="193">
        <v>1782</v>
      </c>
      <c r="AA68" s="193">
        <v>614</v>
      </c>
      <c r="AB68" s="193">
        <v>35</v>
      </c>
      <c r="AC68" s="193">
        <v>4952</v>
      </c>
      <c r="AD68" s="240">
        <v>172747.00396</v>
      </c>
      <c r="AE68" s="246"/>
    </row>
    <row r="69" spans="1:31" ht="15.75">
      <c r="A69" s="169" t="s">
        <v>393</v>
      </c>
      <c r="B69" s="172" t="s">
        <v>394</v>
      </c>
      <c r="C69" s="193">
        <v>0</v>
      </c>
      <c r="D69" s="193">
        <v>0</v>
      </c>
      <c r="E69" s="193">
        <v>0</v>
      </c>
      <c r="F69" s="193">
        <v>0</v>
      </c>
      <c r="G69" s="193">
        <v>0</v>
      </c>
      <c r="H69" s="193">
        <v>0</v>
      </c>
      <c r="I69" s="193">
        <v>0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>
        <v>0</v>
      </c>
      <c r="U69" s="193">
        <v>0</v>
      </c>
      <c r="V69" s="193">
        <v>0</v>
      </c>
      <c r="W69" s="193">
        <v>0</v>
      </c>
      <c r="X69" s="193">
        <v>0</v>
      </c>
      <c r="Y69" s="193">
        <v>0</v>
      </c>
      <c r="Z69" s="193">
        <v>0</v>
      </c>
      <c r="AA69" s="193">
        <v>0</v>
      </c>
      <c r="AB69" s="193">
        <v>0</v>
      </c>
      <c r="AC69" s="193">
        <v>0</v>
      </c>
      <c r="AD69" s="240">
        <v>0</v>
      </c>
      <c r="AE69" s="246"/>
    </row>
    <row r="70" spans="1:31" ht="15.75">
      <c r="A70" s="169" t="s">
        <v>352</v>
      </c>
      <c r="B70" s="171" t="s">
        <v>395</v>
      </c>
      <c r="C70" s="193">
        <v>0</v>
      </c>
      <c r="D70" s="193">
        <v>0</v>
      </c>
      <c r="E70" s="193">
        <v>0</v>
      </c>
      <c r="F70" s="193">
        <v>0</v>
      </c>
      <c r="G70" s="193">
        <v>0</v>
      </c>
      <c r="H70" s="193">
        <v>0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216.90436</v>
      </c>
      <c r="Q70" s="193">
        <v>0</v>
      </c>
      <c r="R70" s="193">
        <v>0</v>
      </c>
      <c r="S70" s="193">
        <v>0</v>
      </c>
      <c r="T70" s="193">
        <v>0</v>
      </c>
      <c r="U70" s="193">
        <v>0</v>
      </c>
      <c r="V70" s="193">
        <v>0</v>
      </c>
      <c r="W70" s="193">
        <v>0</v>
      </c>
      <c r="X70" s="193">
        <v>0</v>
      </c>
      <c r="Y70" s="193">
        <v>0</v>
      </c>
      <c r="Z70" s="193">
        <v>0</v>
      </c>
      <c r="AA70" s="193">
        <v>0</v>
      </c>
      <c r="AB70" s="193">
        <v>0</v>
      </c>
      <c r="AC70" s="193">
        <v>0</v>
      </c>
      <c r="AD70" s="240">
        <v>216.90436</v>
      </c>
      <c r="AE70" s="246"/>
    </row>
    <row r="71" spans="1:31" ht="15.75">
      <c r="A71" s="169" t="s">
        <v>354</v>
      </c>
      <c r="B71" s="171" t="s">
        <v>531</v>
      </c>
      <c r="C71" s="193">
        <v>0</v>
      </c>
      <c r="D71" s="193">
        <v>0</v>
      </c>
      <c r="E71" s="193">
        <v>23071</v>
      </c>
      <c r="F71" s="193">
        <v>0</v>
      </c>
      <c r="G71" s="193">
        <v>0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3">
        <v>2502.49741</v>
      </c>
      <c r="Q71" s="193">
        <v>554.683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193">
        <v>0</v>
      </c>
      <c r="Z71" s="193">
        <v>0</v>
      </c>
      <c r="AA71" s="193">
        <v>0</v>
      </c>
      <c r="AB71" s="193">
        <v>0</v>
      </c>
      <c r="AC71" s="193">
        <v>0</v>
      </c>
      <c r="AD71" s="240">
        <v>26128.18041</v>
      </c>
      <c r="AE71" s="246"/>
    </row>
    <row r="72" spans="1:31" ht="15.75">
      <c r="A72" s="169" t="s">
        <v>360</v>
      </c>
      <c r="B72" s="171" t="s">
        <v>396</v>
      </c>
      <c r="C72" s="193">
        <v>509</v>
      </c>
      <c r="D72" s="193">
        <v>196</v>
      </c>
      <c r="E72" s="193">
        <v>1275</v>
      </c>
      <c r="F72" s="193">
        <v>0</v>
      </c>
      <c r="G72" s="193">
        <v>71</v>
      </c>
      <c r="H72" s="193">
        <v>190</v>
      </c>
      <c r="I72" s="193">
        <v>1335</v>
      </c>
      <c r="J72" s="193">
        <v>0</v>
      </c>
      <c r="K72" s="193">
        <v>127</v>
      </c>
      <c r="L72" s="193">
        <v>504</v>
      </c>
      <c r="M72" s="193">
        <v>274</v>
      </c>
      <c r="N72" s="193">
        <v>236</v>
      </c>
      <c r="O72" s="193">
        <v>0</v>
      </c>
      <c r="P72" s="193">
        <v>92.30006</v>
      </c>
      <c r="Q72" s="193">
        <v>2.87412</v>
      </c>
      <c r="R72" s="193">
        <v>40</v>
      </c>
      <c r="S72" s="193">
        <v>0</v>
      </c>
      <c r="T72" s="193">
        <v>81</v>
      </c>
      <c r="U72" s="193">
        <v>0</v>
      </c>
      <c r="V72" s="193">
        <v>5</v>
      </c>
      <c r="W72" s="193">
        <v>43</v>
      </c>
      <c r="X72" s="193">
        <v>1</v>
      </c>
      <c r="Y72" s="193">
        <v>30</v>
      </c>
      <c r="Z72" s="193">
        <v>0</v>
      </c>
      <c r="AA72" s="193">
        <v>0</v>
      </c>
      <c r="AB72" s="193">
        <v>0</v>
      </c>
      <c r="AC72" s="193">
        <v>314</v>
      </c>
      <c r="AD72" s="240">
        <v>5326.17418</v>
      </c>
      <c r="AE72" s="246"/>
    </row>
    <row r="73" spans="1:31" ht="15.75">
      <c r="A73" s="169"/>
      <c r="B73" s="172" t="s">
        <v>397</v>
      </c>
      <c r="C73" s="193">
        <v>509</v>
      </c>
      <c r="D73" s="193">
        <v>196</v>
      </c>
      <c r="E73" s="193">
        <v>24346</v>
      </c>
      <c r="F73" s="193">
        <v>0</v>
      </c>
      <c r="G73" s="193">
        <v>71</v>
      </c>
      <c r="H73" s="193">
        <v>190</v>
      </c>
      <c r="I73" s="193">
        <v>1335</v>
      </c>
      <c r="J73" s="193">
        <v>0</v>
      </c>
      <c r="K73" s="193">
        <v>127</v>
      </c>
      <c r="L73" s="193">
        <v>504</v>
      </c>
      <c r="M73" s="193">
        <v>274</v>
      </c>
      <c r="N73" s="193">
        <v>236</v>
      </c>
      <c r="O73" s="193">
        <v>0</v>
      </c>
      <c r="P73" s="193">
        <v>2811.70183</v>
      </c>
      <c r="Q73" s="193">
        <v>557.5571199999999</v>
      </c>
      <c r="R73" s="193">
        <v>40</v>
      </c>
      <c r="S73" s="193">
        <v>0</v>
      </c>
      <c r="T73" s="193">
        <v>81</v>
      </c>
      <c r="U73" s="193">
        <v>0</v>
      </c>
      <c r="V73" s="193">
        <v>5</v>
      </c>
      <c r="W73" s="193">
        <v>43</v>
      </c>
      <c r="X73" s="193">
        <v>1</v>
      </c>
      <c r="Y73" s="193">
        <v>30</v>
      </c>
      <c r="Z73" s="193">
        <v>0</v>
      </c>
      <c r="AA73" s="193">
        <v>0</v>
      </c>
      <c r="AB73" s="193">
        <v>0</v>
      </c>
      <c r="AC73" s="193">
        <v>314</v>
      </c>
      <c r="AD73" s="240">
        <v>31671.25895</v>
      </c>
      <c r="AE73" s="246"/>
    </row>
    <row r="74" spans="1:31" ht="15.75">
      <c r="A74" s="169"/>
      <c r="B74" s="172" t="s">
        <v>398</v>
      </c>
      <c r="C74" s="193">
        <v>385285</v>
      </c>
      <c r="D74" s="193">
        <v>287532</v>
      </c>
      <c r="E74" s="193">
        <v>354742</v>
      </c>
      <c r="F74" s="193">
        <v>234780</v>
      </c>
      <c r="G74" s="193">
        <v>37702</v>
      </c>
      <c r="H74" s="193">
        <v>148591.88</v>
      </c>
      <c r="I74" s="193">
        <v>329972</v>
      </c>
      <c r="J74" s="193">
        <v>219181</v>
      </c>
      <c r="K74" s="193">
        <v>86956</v>
      </c>
      <c r="L74" s="193">
        <v>337967</v>
      </c>
      <c r="M74" s="193">
        <v>143902</v>
      </c>
      <c r="N74" s="193">
        <v>317484</v>
      </c>
      <c r="O74" s="193">
        <v>32297</v>
      </c>
      <c r="P74" s="193">
        <v>28383.6982</v>
      </c>
      <c r="Q74" s="193">
        <v>10149.64221</v>
      </c>
      <c r="R74" s="193">
        <v>8447</v>
      </c>
      <c r="S74" s="193">
        <v>13488</v>
      </c>
      <c r="T74" s="193">
        <v>78287</v>
      </c>
      <c r="U74" s="193">
        <v>9097</v>
      </c>
      <c r="V74" s="193">
        <v>18759</v>
      </c>
      <c r="W74" s="193">
        <v>9965</v>
      </c>
      <c r="X74" s="193">
        <v>6605.732000000001</v>
      </c>
      <c r="Y74" s="193">
        <v>7814</v>
      </c>
      <c r="Z74" s="193">
        <v>6754</v>
      </c>
      <c r="AA74" s="193">
        <v>7393</v>
      </c>
      <c r="AB74" s="193">
        <v>15468</v>
      </c>
      <c r="AC74" s="193">
        <v>23119</v>
      </c>
      <c r="AD74" s="240">
        <v>3160121.95241</v>
      </c>
      <c r="AE74" s="246"/>
    </row>
    <row r="75" spans="1:31" ht="15.75">
      <c r="A75" s="169" t="s">
        <v>399</v>
      </c>
      <c r="B75" s="172" t="s">
        <v>400</v>
      </c>
      <c r="C75" s="193">
        <v>0</v>
      </c>
      <c r="D75" s="193">
        <v>0</v>
      </c>
      <c r="E75" s="193">
        <v>0</v>
      </c>
      <c r="F75" s="193">
        <v>1173</v>
      </c>
      <c r="G75" s="193">
        <v>0</v>
      </c>
      <c r="H75" s="193">
        <v>0</v>
      </c>
      <c r="I75" s="193">
        <v>21716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93">
        <v>0</v>
      </c>
      <c r="R75" s="193">
        <v>0</v>
      </c>
      <c r="S75" s="193">
        <v>0</v>
      </c>
      <c r="T75" s="193">
        <v>0</v>
      </c>
      <c r="U75" s="193">
        <v>0</v>
      </c>
      <c r="V75" s="193">
        <v>173</v>
      </c>
      <c r="W75" s="193">
        <v>0</v>
      </c>
      <c r="X75" s="193">
        <v>0</v>
      </c>
      <c r="Y75" s="193">
        <v>0</v>
      </c>
      <c r="Z75" s="193">
        <v>0</v>
      </c>
      <c r="AA75" s="193">
        <v>0</v>
      </c>
      <c r="AB75" s="193">
        <v>0</v>
      </c>
      <c r="AC75" s="193">
        <v>0</v>
      </c>
      <c r="AD75" s="240">
        <v>23062</v>
      </c>
      <c r="AE75" s="246"/>
    </row>
    <row r="76" spans="1:31" ht="27" customHeight="1">
      <c r="A76" s="347" t="s">
        <v>401</v>
      </c>
      <c r="B76" s="347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>
        <v>0</v>
      </c>
      <c r="AC76" s="193"/>
      <c r="AD76" s="240"/>
      <c r="AE76" s="246"/>
    </row>
    <row r="77" spans="1:31" ht="15.75">
      <c r="A77" s="176" t="s">
        <v>100</v>
      </c>
      <c r="B77" s="170" t="s">
        <v>402</v>
      </c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>
        <v>0</v>
      </c>
      <c r="AC77" s="193"/>
      <c r="AD77" s="240"/>
      <c r="AE77" s="246"/>
    </row>
    <row r="78" spans="1:31" ht="15.75">
      <c r="A78" s="169" t="s">
        <v>352</v>
      </c>
      <c r="B78" s="33" t="s">
        <v>403</v>
      </c>
      <c r="C78" s="193">
        <v>33019</v>
      </c>
      <c r="D78" s="193">
        <v>36217</v>
      </c>
      <c r="E78" s="193">
        <v>31475</v>
      </c>
      <c r="F78" s="193">
        <v>32580</v>
      </c>
      <c r="G78" s="193">
        <v>10000</v>
      </c>
      <c r="H78" s="193">
        <v>10440</v>
      </c>
      <c r="I78" s="193">
        <v>66587</v>
      </c>
      <c r="J78" s="193">
        <v>16470</v>
      </c>
      <c r="K78" s="193">
        <v>17458</v>
      </c>
      <c r="L78" s="193">
        <v>43300</v>
      </c>
      <c r="M78" s="193">
        <v>8785</v>
      </c>
      <c r="N78" s="193">
        <v>47307</v>
      </c>
      <c r="O78" s="193">
        <v>16312</v>
      </c>
      <c r="P78" s="193">
        <v>7000.00001</v>
      </c>
      <c r="Q78" s="193">
        <v>5000</v>
      </c>
      <c r="R78" s="193">
        <v>5000</v>
      </c>
      <c r="S78" s="193">
        <v>5860</v>
      </c>
      <c r="T78" s="193">
        <v>19500</v>
      </c>
      <c r="U78" s="193">
        <v>4600</v>
      </c>
      <c r="V78" s="193">
        <v>4600</v>
      </c>
      <c r="W78" s="193">
        <v>7000</v>
      </c>
      <c r="X78" s="193">
        <v>4600</v>
      </c>
      <c r="Y78" s="193">
        <v>7015</v>
      </c>
      <c r="Z78" s="193">
        <v>5000</v>
      </c>
      <c r="AA78" s="193">
        <v>4600</v>
      </c>
      <c r="AB78" s="193">
        <v>5000</v>
      </c>
      <c r="AC78" s="193">
        <v>10500</v>
      </c>
      <c r="AD78" s="240">
        <v>465225.00001</v>
      </c>
      <c r="AE78" s="246"/>
    </row>
    <row r="79" spans="1:31" ht="15.75">
      <c r="A79" s="168" t="s">
        <v>348</v>
      </c>
      <c r="B79" s="171" t="s">
        <v>404</v>
      </c>
      <c r="C79" s="193">
        <v>0</v>
      </c>
      <c r="D79" s="193">
        <v>0</v>
      </c>
      <c r="E79" s="193">
        <v>0</v>
      </c>
      <c r="F79" s="193">
        <v>-12000</v>
      </c>
      <c r="G79" s="193">
        <v>0</v>
      </c>
      <c r="H79" s="193">
        <v>0</v>
      </c>
      <c r="I79" s="193">
        <v>0</v>
      </c>
      <c r="J79" s="193">
        <v>0</v>
      </c>
      <c r="K79" s="193">
        <v>0</v>
      </c>
      <c r="L79" s="193">
        <v>0</v>
      </c>
      <c r="M79" s="193">
        <v>0</v>
      </c>
      <c r="N79" s="193">
        <v>0</v>
      </c>
      <c r="O79" s="193">
        <v>0</v>
      </c>
      <c r="P79" s="193" t="s">
        <v>865</v>
      </c>
      <c r="Q79" s="193">
        <v>0</v>
      </c>
      <c r="R79" s="193">
        <v>0</v>
      </c>
      <c r="S79" s="193">
        <v>0</v>
      </c>
      <c r="T79" s="193">
        <v>0</v>
      </c>
      <c r="U79" s="193">
        <v>0</v>
      </c>
      <c r="V79" s="193">
        <v>0</v>
      </c>
      <c r="W79" s="193">
        <v>0</v>
      </c>
      <c r="X79" s="193">
        <v>0</v>
      </c>
      <c r="Y79" s="193">
        <v>0</v>
      </c>
      <c r="Z79" s="193">
        <v>0</v>
      </c>
      <c r="AA79" s="193">
        <v>0</v>
      </c>
      <c r="AB79" s="193">
        <v>0</v>
      </c>
      <c r="AC79" s="193">
        <v>0</v>
      </c>
      <c r="AD79" s="240">
        <v>-12000</v>
      </c>
      <c r="AE79" s="246"/>
    </row>
    <row r="80" spans="1:31" ht="15.75">
      <c r="A80" s="168" t="s">
        <v>348</v>
      </c>
      <c r="B80" s="171" t="s">
        <v>405</v>
      </c>
      <c r="C80" s="193">
        <v>0</v>
      </c>
      <c r="D80" s="193">
        <v>0</v>
      </c>
      <c r="E80" s="193">
        <v>0</v>
      </c>
      <c r="F80" s="193">
        <v>0</v>
      </c>
      <c r="G80" s="193">
        <v>0</v>
      </c>
      <c r="H80" s="193">
        <v>0</v>
      </c>
      <c r="I80" s="193">
        <v>0</v>
      </c>
      <c r="J80" s="193">
        <v>0</v>
      </c>
      <c r="K80" s="193">
        <v>-542</v>
      </c>
      <c r="L80" s="193">
        <v>0</v>
      </c>
      <c r="M80" s="193">
        <v>0</v>
      </c>
      <c r="N80" s="193">
        <v>0</v>
      </c>
      <c r="O80" s="193">
        <v>0</v>
      </c>
      <c r="P80" s="193" t="s">
        <v>865</v>
      </c>
      <c r="Q80" s="193">
        <v>0</v>
      </c>
      <c r="R80" s="193">
        <v>0</v>
      </c>
      <c r="S80" s="193">
        <v>0</v>
      </c>
      <c r="T80" s="193">
        <v>0</v>
      </c>
      <c r="U80" s="193">
        <v>0</v>
      </c>
      <c r="V80" s="193">
        <v>0</v>
      </c>
      <c r="W80" s="193">
        <v>0</v>
      </c>
      <c r="X80" s="193">
        <v>0</v>
      </c>
      <c r="Y80" s="193">
        <v>0</v>
      </c>
      <c r="Z80" s="193">
        <v>0</v>
      </c>
      <c r="AA80" s="193">
        <v>0</v>
      </c>
      <c r="AB80" s="193">
        <v>0</v>
      </c>
      <c r="AC80" s="193">
        <v>0</v>
      </c>
      <c r="AD80" s="240">
        <v>-542</v>
      </c>
      <c r="AE80" s="246"/>
    </row>
    <row r="81" spans="1:31" ht="15.75">
      <c r="A81" s="169" t="s">
        <v>354</v>
      </c>
      <c r="B81" s="171" t="s">
        <v>406</v>
      </c>
      <c r="C81" s="193">
        <v>0</v>
      </c>
      <c r="D81" s="193">
        <v>0</v>
      </c>
      <c r="E81" s="193">
        <v>14934</v>
      </c>
      <c r="F81" s="193">
        <v>0</v>
      </c>
      <c r="G81" s="193">
        <v>0</v>
      </c>
      <c r="H81" s="193">
        <v>0</v>
      </c>
      <c r="I81" s="193">
        <v>0</v>
      </c>
      <c r="J81" s="193">
        <v>9555</v>
      </c>
      <c r="K81" s="193">
        <v>0</v>
      </c>
      <c r="L81" s="193">
        <v>0</v>
      </c>
      <c r="M81" s="193">
        <v>0</v>
      </c>
      <c r="N81" s="193">
        <v>0</v>
      </c>
      <c r="O81" s="193">
        <v>0</v>
      </c>
      <c r="P81" s="193" t="s">
        <v>865</v>
      </c>
      <c r="Q81" s="193">
        <v>0</v>
      </c>
      <c r="R81" s="193">
        <v>0</v>
      </c>
      <c r="S81" s="193">
        <v>0</v>
      </c>
      <c r="T81" s="193">
        <v>0</v>
      </c>
      <c r="U81" s="193">
        <v>0</v>
      </c>
      <c r="V81" s="193">
        <v>0</v>
      </c>
      <c r="W81" s="193">
        <v>0</v>
      </c>
      <c r="X81" s="193">
        <v>0</v>
      </c>
      <c r="Y81" s="193">
        <v>0</v>
      </c>
      <c r="Z81" s="193">
        <v>0</v>
      </c>
      <c r="AA81" s="193">
        <v>0</v>
      </c>
      <c r="AB81" s="193">
        <v>0</v>
      </c>
      <c r="AC81" s="193">
        <v>0</v>
      </c>
      <c r="AD81" s="240">
        <v>24489</v>
      </c>
      <c r="AE81" s="246"/>
    </row>
    <row r="82" spans="1:31" ht="15.75">
      <c r="A82" s="169" t="s">
        <v>360</v>
      </c>
      <c r="B82" s="171" t="s">
        <v>407</v>
      </c>
      <c r="C82" s="193">
        <v>-17216</v>
      </c>
      <c r="D82" s="193">
        <v>5207</v>
      </c>
      <c r="E82" s="193">
        <v>21291</v>
      </c>
      <c r="F82" s="193">
        <v>0</v>
      </c>
      <c r="G82" s="193">
        <v>0</v>
      </c>
      <c r="H82" s="193">
        <v>1908</v>
      </c>
      <c r="I82" s="193">
        <v>12676</v>
      </c>
      <c r="J82" s="193">
        <v>0</v>
      </c>
      <c r="K82" s="193">
        <v>1311</v>
      </c>
      <c r="L82" s="193">
        <v>0</v>
      </c>
      <c r="M82" s="193">
        <v>5027</v>
      </c>
      <c r="N82" s="193">
        <v>8929</v>
      </c>
      <c r="O82" s="193">
        <v>0</v>
      </c>
      <c r="P82" s="193">
        <v>978.4493100000001</v>
      </c>
      <c r="Q82" s="193">
        <v>113.29700000000003</v>
      </c>
      <c r="R82" s="193">
        <v>0</v>
      </c>
      <c r="S82" s="193">
        <v>0</v>
      </c>
      <c r="T82" s="193">
        <v>0</v>
      </c>
      <c r="U82" s="193">
        <v>0</v>
      </c>
      <c r="V82" s="193">
        <v>0</v>
      </c>
      <c r="W82" s="193">
        <v>0</v>
      </c>
      <c r="X82" s="193">
        <v>5</v>
      </c>
      <c r="Y82" s="193">
        <v>119</v>
      </c>
      <c r="Z82" s="193">
        <v>0</v>
      </c>
      <c r="AA82" s="193">
        <v>0</v>
      </c>
      <c r="AB82" s="193">
        <v>0</v>
      </c>
      <c r="AC82" s="193">
        <v>78</v>
      </c>
      <c r="AD82" s="240">
        <v>40426.74631</v>
      </c>
      <c r="AE82" s="246"/>
    </row>
    <row r="83" spans="1:31" ht="15.75">
      <c r="A83" s="169" t="s">
        <v>116</v>
      </c>
      <c r="B83" s="171" t="s">
        <v>408</v>
      </c>
      <c r="C83" s="193">
        <v>46548</v>
      </c>
      <c r="D83" s="193">
        <v>6756</v>
      </c>
      <c r="E83" s="193">
        <v>0</v>
      </c>
      <c r="F83" s="193">
        <v>9378</v>
      </c>
      <c r="G83" s="193">
        <v>6504</v>
      </c>
      <c r="H83" s="193">
        <v>13681</v>
      </c>
      <c r="I83" s="193">
        <v>5159</v>
      </c>
      <c r="J83" s="193">
        <v>1309</v>
      </c>
      <c r="K83" s="193">
        <v>2027</v>
      </c>
      <c r="L83" s="193">
        <v>1170</v>
      </c>
      <c r="M83" s="193">
        <v>2151</v>
      </c>
      <c r="N83" s="193">
        <v>17894</v>
      </c>
      <c r="O83" s="193">
        <v>-16</v>
      </c>
      <c r="P83" s="193">
        <v>2508.52606</v>
      </c>
      <c r="Q83" s="193">
        <v>1088.9169399999998</v>
      </c>
      <c r="R83" s="193">
        <v>686</v>
      </c>
      <c r="S83" s="193">
        <v>541</v>
      </c>
      <c r="T83" s="193">
        <v>2163</v>
      </c>
      <c r="U83" s="193">
        <v>1361</v>
      </c>
      <c r="V83" s="193">
        <v>5953</v>
      </c>
      <c r="W83" s="193">
        <v>2082</v>
      </c>
      <c r="X83" s="193">
        <v>548</v>
      </c>
      <c r="Y83" s="193">
        <v>217</v>
      </c>
      <c r="Z83" s="193">
        <v>17</v>
      </c>
      <c r="AA83" s="193">
        <v>718</v>
      </c>
      <c r="AB83" s="193">
        <v>101</v>
      </c>
      <c r="AC83" s="193">
        <v>1511</v>
      </c>
      <c r="AD83" s="240">
        <v>132056.443</v>
      </c>
      <c r="AE83" s="246"/>
    </row>
    <row r="84" spans="1:31" ht="15.75">
      <c r="A84" s="169" t="s">
        <v>117</v>
      </c>
      <c r="B84" s="171" t="s">
        <v>409</v>
      </c>
      <c r="C84" s="193">
        <v>8464</v>
      </c>
      <c r="D84" s="193">
        <v>16298</v>
      </c>
      <c r="E84" s="193">
        <v>24315</v>
      </c>
      <c r="F84" s="193">
        <v>2644</v>
      </c>
      <c r="G84" s="193">
        <v>0</v>
      </c>
      <c r="H84" s="193">
        <v>1076</v>
      </c>
      <c r="I84" s="193">
        <v>0</v>
      </c>
      <c r="J84" s="193">
        <v>926</v>
      </c>
      <c r="K84" s="193">
        <v>22009</v>
      </c>
      <c r="L84" s="193">
        <v>24604</v>
      </c>
      <c r="M84" s="193">
        <v>2399</v>
      </c>
      <c r="N84" s="193">
        <v>0</v>
      </c>
      <c r="O84" s="193">
        <v>0</v>
      </c>
      <c r="P84" s="193" t="s">
        <v>865</v>
      </c>
      <c r="Q84" s="193">
        <v>0.15019</v>
      </c>
      <c r="R84" s="193">
        <v>0</v>
      </c>
      <c r="S84" s="193">
        <v>0</v>
      </c>
      <c r="T84" s="193">
        <v>2197</v>
      </c>
      <c r="U84" s="193">
        <v>407</v>
      </c>
      <c r="V84" s="193">
        <v>0</v>
      </c>
      <c r="W84" s="193">
        <v>431</v>
      </c>
      <c r="X84" s="193">
        <v>0</v>
      </c>
      <c r="Y84" s="193">
        <v>0</v>
      </c>
      <c r="Z84" s="193">
        <v>12</v>
      </c>
      <c r="AA84" s="193">
        <v>202</v>
      </c>
      <c r="AB84" s="193">
        <v>0</v>
      </c>
      <c r="AC84" s="193">
        <v>0</v>
      </c>
      <c r="AD84" s="240">
        <v>105984.15019</v>
      </c>
      <c r="AE84" s="246"/>
    </row>
    <row r="85" spans="1:31" ht="15.75">
      <c r="A85" s="169" t="s">
        <v>118</v>
      </c>
      <c r="B85" s="171" t="s">
        <v>410</v>
      </c>
      <c r="C85" s="193">
        <v>-889</v>
      </c>
      <c r="D85" s="193">
        <v>0</v>
      </c>
      <c r="E85" s="193">
        <v>-26606</v>
      </c>
      <c r="F85" s="193">
        <v>0</v>
      </c>
      <c r="G85" s="193">
        <v>0</v>
      </c>
      <c r="H85" s="193">
        <v>-2581</v>
      </c>
      <c r="I85" s="193">
        <v>-231</v>
      </c>
      <c r="J85" s="193">
        <v>-18846</v>
      </c>
      <c r="K85" s="193">
        <v>0</v>
      </c>
      <c r="L85" s="193">
        <v>0</v>
      </c>
      <c r="M85" s="193">
        <v>0</v>
      </c>
      <c r="N85" s="193">
        <v>0</v>
      </c>
      <c r="O85" s="193">
        <v>-3624</v>
      </c>
      <c r="P85" s="193" t="s">
        <v>865</v>
      </c>
      <c r="Q85" s="193">
        <v>0</v>
      </c>
      <c r="R85" s="193">
        <v>0</v>
      </c>
      <c r="S85" s="193">
        <v>0</v>
      </c>
      <c r="T85" s="193">
        <v>-1872</v>
      </c>
      <c r="U85" s="193">
        <v>0</v>
      </c>
      <c r="V85" s="193">
        <v>0</v>
      </c>
      <c r="W85" s="193">
        <v>0</v>
      </c>
      <c r="X85" s="193">
        <v>0</v>
      </c>
      <c r="Y85" s="193">
        <v>-732</v>
      </c>
      <c r="Z85" s="193">
        <v>0</v>
      </c>
      <c r="AA85" s="193">
        <v>0</v>
      </c>
      <c r="AB85" s="193">
        <v>-20</v>
      </c>
      <c r="AC85" s="193">
        <v>-2330</v>
      </c>
      <c r="AD85" s="240">
        <v>-57731</v>
      </c>
      <c r="AE85" s="246"/>
    </row>
    <row r="86" spans="1:31" ht="15.75">
      <c r="A86" s="169" t="s">
        <v>411</v>
      </c>
      <c r="B86" s="171" t="s">
        <v>412</v>
      </c>
      <c r="C86" s="193">
        <v>1911</v>
      </c>
      <c r="D86" s="193">
        <v>6727</v>
      </c>
      <c r="E86" s="193">
        <v>3598</v>
      </c>
      <c r="F86" s="193">
        <v>296</v>
      </c>
      <c r="G86" s="193">
        <v>2015</v>
      </c>
      <c r="H86" s="193">
        <v>-2845</v>
      </c>
      <c r="I86" s="193">
        <v>15113</v>
      </c>
      <c r="J86" s="193">
        <v>138</v>
      </c>
      <c r="K86" s="193">
        <v>13484</v>
      </c>
      <c r="L86" s="193">
        <v>655</v>
      </c>
      <c r="M86" s="193">
        <v>-814</v>
      </c>
      <c r="N86" s="193">
        <v>5719</v>
      </c>
      <c r="O86" s="193">
        <v>709</v>
      </c>
      <c r="P86" s="193">
        <v>391.7870100000063</v>
      </c>
      <c r="Q86" s="193">
        <v>735.4798799999998</v>
      </c>
      <c r="R86" s="193">
        <v>97</v>
      </c>
      <c r="S86" s="193">
        <v>-178</v>
      </c>
      <c r="T86" s="193">
        <v>13</v>
      </c>
      <c r="U86" s="193">
        <v>1047</v>
      </c>
      <c r="V86" s="193">
        <v>2026</v>
      </c>
      <c r="W86" s="193">
        <v>-190</v>
      </c>
      <c r="X86" s="193">
        <v>-354</v>
      </c>
      <c r="Y86" s="193">
        <v>2</v>
      </c>
      <c r="Z86" s="193">
        <v>111</v>
      </c>
      <c r="AA86" s="193">
        <v>558</v>
      </c>
      <c r="AB86" s="193">
        <v>443</v>
      </c>
      <c r="AC86" s="193">
        <v>-1956</v>
      </c>
      <c r="AD86" s="240">
        <v>49452.266890000006</v>
      </c>
      <c r="AE86" s="246"/>
    </row>
    <row r="87" spans="1:31" ht="15.75">
      <c r="A87" s="168"/>
      <c r="B87" s="172" t="s">
        <v>413</v>
      </c>
      <c r="C87" s="193">
        <v>71837</v>
      </c>
      <c r="D87" s="193">
        <v>71205</v>
      </c>
      <c r="E87" s="193">
        <v>69007</v>
      </c>
      <c r="F87" s="193">
        <v>44898</v>
      </c>
      <c r="G87" s="193">
        <v>18519</v>
      </c>
      <c r="H87" s="193">
        <v>21679</v>
      </c>
      <c r="I87" s="193">
        <v>99304</v>
      </c>
      <c r="J87" s="193">
        <v>9552</v>
      </c>
      <c r="K87" s="193">
        <v>56289</v>
      </c>
      <c r="L87" s="193">
        <v>69729</v>
      </c>
      <c r="M87" s="193">
        <v>17548</v>
      </c>
      <c r="N87" s="193">
        <v>79849</v>
      </c>
      <c r="O87" s="193">
        <v>13381</v>
      </c>
      <c r="P87" s="193">
        <v>10878.762390000005</v>
      </c>
      <c r="Q87" s="193">
        <v>6937.844010000001</v>
      </c>
      <c r="R87" s="193">
        <v>5783</v>
      </c>
      <c r="S87" s="193">
        <v>6223</v>
      </c>
      <c r="T87" s="193">
        <v>22001</v>
      </c>
      <c r="U87" s="193">
        <v>7415</v>
      </c>
      <c r="V87" s="193">
        <v>12579</v>
      </c>
      <c r="W87" s="193">
        <v>9323</v>
      </c>
      <c r="X87" s="193">
        <v>4799</v>
      </c>
      <c r="Y87" s="193">
        <v>6621</v>
      </c>
      <c r="Z87" s="193">
        <v>5140</v>
      </c>
      <c r="AA87" s="193">
        <v>6078</v>
      </c>
      <c r="AB87" s="193">
        <v>5524</v>
      </c>
      <c r="AC87" s="193">
        <v>7803</v>
      </c>
      <c r="AD87" s="240">
        <v>759902.6064</v>
      </c>
      <c r="AE87" s="246"/>
    </row>
    <row r="88" spans="1:31" ht="15.75">
      <c r="A88" s="169" t="s">
        <v>112</v>
      </c>
      <c r="B88" s="172" t="s">
        <v>414</v>
      </c>
      <c r="C88" s="193">
        <v>0</v>
      </c>
      <c r="D88" s="193">
        <v>0</v>
      </c>
      <c r="E88" s="193">
        <v>6420</v>
      </c>
      <c r="F88" s="193">
        <v>0</v>
      </c>
      <c r="G88" s="193">
        <v>0</v>
      </c>
      <c r="H88" s="193">
        <v>15505</v>
      </c>
      <c r="I88" s="193">
        <v>0</v>
      </c>
      <c r="J88" s="193">
        <v>22200</v>
      </c>
      <c r="K88" s="193">
        <v>0</v>
      </c>
      <c r="L88" s="193">
        <v>0</v>
      </c>
      <c r="M88" s="193">
        <v>0</v>
      </c>
      <c r="N88" s="193">
        <v>0</v>
      </c>
      <c r="O88" s="193">
        <v>600</v>
      </c>
      <c r="P88" s="193">
        <v>0</v>
      </c>
      <c r="Q88" s="193">
        <v>0</v>
      </c>
      <c r="R88" s="193">
        <v>0</v>
      </c>
      <c r="S88" s="193">
        <v>0</v>
      </c>
      <c r="T88" s="193">
        <v>0</v>
      </c>
      <c r="U88" s="193">
        <v>0</v>
      </c>
      <c r="V88" s="193">
        <v>0</v>
      </c>
      <c r="W88" s="193">
        <v>0</v>
      </c>
      <c r="X88" s="193">
        <v>0</v>
      </c>
      <c r="Y88" s="193">
        <v>0</v>
      </c>
      <c r="Z88" s="193">
        <v>400</v>
      </c>
      <c r="AA88" s="193">
        <v>0</v>
      </c>
      <c r="AB88" s="193">
        <v>9779</v>
      </c>
      <c r="AC88" s="193">
        <v>0</v>
      </c>
      <c r="AD88" s="240">
        <v>54904</v>
      </c>
      <c r="AE88" s="246"/>
    </row>
    <row r="89" spans="1:31" ht="15.75">
      <c r="A89" s="169" t="s">
        <v>614</v>
      </c>
      <c r="B89" s="172" t="s">
        <v>615</v>
      </c>
      <c r="C89" s="193">
        <v>0</v>
      </c>
      <c r="D89" s="193">
        <v>0</v>
      </c>
      <c r="E89" s="193">
        <v>0</v>
      </c>
      <c r="F89" s="193">
        <v>0</v>
      </c>
      <c r="G89" s="193">
        <v>0</v>
      </c>
      <c r="H89" s="193">
        <v>0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  <c r="Q89" s="193">
        <v>0</v>
      </c>
      <c r="R89" s="193">
        <v>0</v>
      </c>
      <c r="S89" s="193">
        <v>0</v>
      </c>
      <c r="T89" s="193">
        <v>0</v>
      </c>
      <c r="U89" s="193">
        <v>0</v>
      </c>
      <c r="V89" s="193">
        <v>0</v>
      </c>
      <c r="W89" s="193">
        <v>0</v>
      </c>
      <c r="X89" s="193">
        <v>0</v>
      </c>
      <c r="Y89" s="193">
        <v>0</v>
      </c>
      <c r="Z89" s="193">
        <v>0</v>
      </c>
      <c r="AA89" s="193">
        <v>0</v>
      </c>
      <c r="AB89" s="193">
        <v>0</v>
      </c>
      <c r="AC89" s="193">
        <v>0</v>
      </c>
      <c r="AD89" s="240">
        <v>0</v>
      </c>
      <c r="AE89" s="246"/>
    </row>
    <row r="90" spans="1:31" ht="15.75">
      <c r="A90" s="169" t="s">
        <v>371</v>
      </c>
      <c r="B90" s="172" t="s">
        <v>415</v>
      </c>
      <c r="C90" s="193">
        <v>0</v>
      </c>
      <c r="D90" s="193">
        <v>0</v>
      </c>
      <c r="E90" s="193">
        <v>0</v>
      </c>
      <c r="F90" s="193">
        <v>0</v>
      </c>
      <c r="G90" s="193">
        <v>0</v>
      </c>
      <c r="H90" s="193">
        <v>0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0</v>
      </c>
      <c r="P90" s="193">
        <v>0</v>
      </c>
      <c r="Q90" s="193">
        <v>0</v>
      </c>
      <c r="R90" s="193">
        <v>0</v>
      </c>
      <c r="S90" s="193">
        <v>0</v>
      </c>
      <c r="T90" s="193">
        <v>0</v>
      </c>
      <c r="U90" s="193">
        <v>0</v>
      </c>
      <c r="V90" s="193">
        <v>0</v>
      </c>
      <c r="W90" s="193">
        <v>0</v>
      </c>
      <c r="X90" s="193">
        <v>0</v>
      </c>
      <c r="Y90" s="193">
        <v>0</v>
      </c>
      <c r="Z90" s="193">
        <v>0</v>
      </c>
      <c r="AA90" s="193">
        <v>0</v>
      </c>
      <c r="AB90" s="193">
        <v>0</v>
      </c>
      <c r="AC90" s="193">
        <v>0</v>
      </c>
      <c r="AD90" s="240">
        <v>0</v>
      </c>
      <c r="AE90" s="246"/>
    </row>
    <row r="91" spans="1:31" ht="15.75">
      <c r="A91" s="169" t="s">
        <v>101</v>
      </c>
      <c r="B91" s="171" t="s">
        <v>416</v>
      </c>
      <c r="C91" s="193">
        <v>75349</v>
      </c>
      <c r="D91" s="193">
        <v>74551</v>
      </c>
      <c r="E91" s="193">
        <v>100806</v>
      </c>
      <c r="F91" s="193">
        <v>33563</v>
      </c>
      <c r="G91" s="193">
        <v>1840</v>
      </c>
      <c r="H91" s="193">
        <v>23990</v>
      </c>
      <c r="I91" s="193">
        <v>63525</v>
      </c>
      <c r="J91" s="193">
        <v>42611</v>
      </c>
      <c r="K91" s="193">
        <v>11648</v>
      </c>
      <c r="L91" s="193">
        <v>85677</v>
      </c>
      <c r="M91" s="193">
        <v>44390</v>
      </c>
      <c r="N91" s="193">
        <v>57379</v>
      </c>
      <c r="O91" s="193">
        <v>5180</v>
      </c>
      <c r="P91" s="193">
        <v>9034.63197</v>
      </c>
      <c r="Q91" s="193">
        <v>1975.968</v>
      </c>
      <c r="R91" s="193">
        <v>2032</v>
      </c>
      <c r="S91" s="193">
        <v>5053</v>
      </c>
      <c r="T91" s="193">
        <v>22070</v>
      </c>
      <c r="U91" s="193">
        <v>1012</v>
      </c>
      <c r="V91" s="193">
        <v>4542</v>
      </c>
      <c r="W91" s="193">
        <v>270</v>
      </c>
      <c r="X91" s="193">
        <v>1269.383</v>
      </c>
      <c r="Y91" s="193">
        <v>609</v>
      </c>
      <c r="Z91" s="193">
        <v>676</v>
      </c>
      <c r="AA91" s="193">
        <v>915</v>
      </c>
      <c r="AB91" s="193">
        <v>1</v>
      </c>
      <c r="AC91" s="193">
        <v>7041</v>
      </c>
      <c r="AD91" s="240">
        <v>677009.98297</v>
      </c>
      <c r="AE91" s="246"/>
    </row>
    <row r="92" spans="1:31" ht="15.75">
      <c r="A92" s="169" t="s">
        <v>102</v>
      </c>
      <c r="B92" s="171" t="s">
        <v>0</v>
      </c>
      <c r="C92" s="193">
        <v>9011</v>
      </c>
      <c r="D92" s="193">
        <v>1250</v>
      </c>
      <c r="E92" s="193">
        <v>0</v>
      </c>
      <c r="F92" s="193">
        <v>0</v>
      </c>
      <c r="G92" s="193">
        <v>0</v>
      </c>
      <c r="H92" s="193">
        <v>1516</v>
      </c>
      <c r="I92" s="193">
        <v>0</v>
      </c>
      <c r="J92" s="193">
        <v>3370</v>
      </c>
      <c r="K92" s="193">
        <v>0</v>
      </c>
      <c r="L92" s="193">
        <v>0</v>
      </c>
      <c r="M92" s="193">
        <v>0</v>
      </c>
      <c r="N92" s="193">
        <v>1359</v>
      </c>
      <c r="O92" s="193">
        <v>0</v>
      </c>
      <c r="P92" s="193">
        <v>260.04948</v>
      </c>
      <c r="Q92" s="193">
        <v>0</v>
      </c>
      <c r="R92" s="193">
        <v>0</v>
      </c>
      <c r="S92" s="193">
        <v>0</v>
      </c>
      <c r="T92" s="193">
        <v>368</v>
      </c>
      <c r="U92" s="193">
        <v>152</v>
      </c>
      <c r="V92" s="193">
        <v>0</v>
      </c>
      <c r="W92" s="193">
        <v>12</v>
      </c>
      <c r="X92" s="193">
        <v>123</v>
      </c>
      <c r="Y92" s="193">
        <v>0</v>
      </c>
      <c r="Z92" s="193">
        <v>0</v>
      </c>
      <c r="AA92" s="193">
        <v>0</v>
      </c>
      <c r="AB92" s="193">
        <v>0</v>
      </c>
      <c r="AC92" s="193">
        <v>552</v>
      </c>
      <c r="AD92" s="240">
        <v>17973.04948</v>
      </c>
      <c r="AE92" s="246"/>
    </row>
    <row r="93" spans="1:31" ht="15.75">
      <c r="A93" s="169" t="s">
        <v>103</v>
      </c>
      <c r="B93" s="171" t="s">
        <v>420</v>
      </c>
      <c r="C93" s="193">
        <v>0</v>
      </c>
      <c r="D93" s="193">
        <v>0</v>
      </c>
      <c r="E93" s="193">
        <v>0</v>
      </c>
      <c r="F93" s="193">
        <v>0</v>
      </c>
      <c r="G93" s="193">
        <v>0</v>
      </c>
      <c r="H93" s="193">
        <v>0</v>
      </c>
      <c r="I93" s="193">
        <v>0</v>
      </c>
      <c r="J93" s="193">
        <v>0</v>
      </c>
      <c r="K93" s="193">
        <v>0</v>
      </c>
      <c r="L93" s="193">
        <v>0</v>
      </c>
      <c r="M93" s="193">
        <v>0</v>
      </c>
      <c r="N93" s="193">
        <v>0</v>
      </c>
      <c r="O93" s="193">
        <v>0</v>
      </c>
      <c r="P93" s="193" t="s">
        <v>865</v>
      </c>
      <c r="Q93" s="193">
        <v>0</v>
      </c>
      <c r="R93" s="193">
        <v>0</v>
      </c>
      <c r="S93" s="193">
        <v>0</v>
      </c>
      <c r="T93" s="193">
        <v>0</v>
      </c>
      <c r="U93" s="193">
        <v>0</v>
      </c>
      <c r="V93" s="193">
        <v>0</v>
      </c>
      <c r="W93" s="193">
        <v>0</v>
      </c>
      <c r="X93" s="193">
        <v>0</v>
      </c>
      <c r="Y93" s="193">
        <v>0</v>
      </c>
      <c r="Z93" s="193">
        <v>0</v>
      </c>
      <c r="AA93" s="193">
        <v>0</v>
      </c>
      <c r="AB93" s="193">
        <v>0</v>
      </c>
      <c r="AC93" s="193">
        <v>0</v>
      </c>
      <c r="AD93" s="240">
        <v>0</v>
      </c>
      <c r="AE93" s="246"/>
    </row>
    <row r="94" spans="1:31" ht="15.75">
      <c r="A94" s="169" t="s">
        <v>104</v>
      </c>
      <c r="B94" s="171" t="s">
        <v>421</v>
      </c>
      <c r="C94" s="193">
        <v>180566</v>
      </c>
      <c r="D94" s="193">
        <v>112291</v>
      </c>
      <c r="E94" s="193">
        <v>118047</v>
      </c>
      <c r="F94" s="193">
        <v>125028</v>
      </c>
      <c r="G94" s="193">
        <v>2481</v>
      </c>
      <c r="H94" s="193">
        <v>73256</v>
      </c>
      <c r="I94" s="193">
        <v>148543</v>
      </c>
      <c r="J94" s="193">
        <v>116574</v>
      </c>
      <c r="K94" s="193">
        <v>4485</v>
      </c>
      <c r="L94" s="193">
        <v>172020</v>
      </c>
      <c r="M94" s="193">
        <v>51351</v>
      </c>
      <c r="N94" s="193">
        <v>155243</v>
      </c>
      <c r="O94" s="193">
        <v>8098</v>
      </c>
      <c r="P94" s="193">
        <v>5043.103220000001</v>
      </c>
      <c r="Q94" s="193">
        <v>642.808</v>
      </c>
      <c r="R94" s="193">
        <v>390</v>
      </c>
      <c r="S94" s="193">
        <v>1188</v>
      </c>
      <c r="T94" s="193">
        <v>31069</v>
      </c>
      <c r="U94" s="193">
        <v>380</v>
      </c>
      <c r="V94" s="193">
        <v>946</v>
      </c>
      <c r="W94" s="193">
        <v>77</v>
      </c>
      <c r="X94" s="193">
        <v>357.51</v>
      </c>
      <c r="Y94" s="193">
        <v>125</v>
      </c>
      <c r="Z94" s="193">
        <v>309</v>
      </c>
      <c r="AA94" s="193">
        <v>124</v>
      </c>
      <c r="AB94" s="193">
        <v>0</v>
      </c>
      <c r="AC94" s="193">
        <v>5731</v>
      </c>
      <c r="AD94" s="240">
        <v>1314365.42122</v>
      </c>
      <c r="AE94" s="246"/>
    </row>
    <row r="95" spans="1:31" ht="15.75">
      <c r="A95" s="169" t="s">
        <v>105</v>
      </c>
      <c r="B95" s="171" t="s">
        <v>422</v>
      </c>
      <c r="C95" s="193">
        <v>865</v>
      </c>
      <c r="D95" s="193">
        <v>1000</v>
      </c>
      <c r="E95" s="193">
        <v>9</v>
      </c>
      <c r="F95" s="193">
        <v>59</v>
      </c>
      <c r="G95" s="193">
        <v>1404</v>
      </c>
      <c r="H95" s="193">
        <v>56</v>
      </c>
      <c r="I95" s="193">
        <v>760</v>
      </c>
      <c r="J95" s="193">
        <v>141</v>
      </c>
      <c r="K95" s="193">
        <v>0</v>
      </c>
      <c r="L95" s="193">
        <v>84</v>
      </c>
      <c r="M95" s="193">
        <v>128</v>
      </c>
      <c r="N95" s="193">
        <v>0</v>
      </c>
      <c r="O95" s="193">
        <v>0</v>
      </c>
      <c r="P95" s="193" t="s">
        <v>865</v>
      </c>
      <c r="Q95" s="193">
        <v>0</v>
      </c>
      <c r="R95" s="193">
        <v>4</v>
      </c>
      <c r="S95" s="193">
        <v>4</v>
      </c>
      <c r="T95" s="193">
        <v>0</v>
      </c>
      <c r="U95" s="193">
        <v>12</v>
      </c>
      <c r="V95" s="193">
        <v>208</v>
      </c>
      <c r="W95" s="193">
        <v>4</v>
      </c>
      <c r="X95" s="193">
        <v>0</v>
      </c>
      <c r="Y95" s="193">
        <v>4</v>
      </c>
      <c r="Z95" s="193">
        <v>2</v>
      </c>
      <c r="AA95" s="193">
        <v>145</v>
      </c>
      <c r="AB95" s="193">
        <v>0</v>
      </c>
      <c r="AC95" s="193">
        <v>0</v>
      </c>
      <c r="AD95" s="240">
        <v>4889</v>
      </c>
      <c r="AE95" s="246"/>
    </row>
    <row r="96" spans="1:31" ht="15.75">
      <c r="A96" s="169" t="s">
        <v>106</v>
      </c>
      <c r="B96" s="171" t="s">
        <v>423</v>
      </c>
      <c r="C96" s="193">
        <v>0</v>
      </c>
      <c r="D96" s="193">
        <v>0</v>
      </c>
      <c r="E96" s="193">
        <v>0</v>
      </c>
      <c r="F96" s="193">
        <v>0</v>
      </c>
      <c r="G96" s="193">
        <v>0</v>
      </c>
      <c r="H96" s="193">
        <v>0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193">
        <v>0</v>
      </c>
      <c r="P96" s="193" t="s">
        <v>865</v>
      </c>
      <c r="Q96" s="193">
        <v>0</v>
      </c>
      <c r="R96" s="193">
        <v>0</v>
      </c>
      <c r="S96" s="193">
        <v>0</v>
      </c>
      <c r="T96" s="193">
        <v>2</v>
      </c>
      <c r="U96" s="193">
        <v>0</v>
      </c>
      <c r="V96" s="193">
        <v>0</v>
      </c>
      <c r="W96" s="193">
        <v>0</v>
      </c>
      <c r="X96" s="193">
        <v>0</v>
      </c>
      <c r="Y96" s="193">
        <v>0</v>
      </c>
      <c r="Z96" s="193">
        <v>0</v>
      </c>
      <c r="AA96" s="193">
        <v>0</v>
      </c>
      <c r="AB96" s="193">
        <v>0</v>
      </c>
      <c r="AC96" s="193">
        <v>0</v>
      </c>
      <c r="AD96" s="240">
        <v>2</v>
      </c>
      <c r="AE96" s="246"/>
    </row>
    <row r="97" spans="1:31" ht="15.75">
      <c r="A97" s="169" t="s">
        <v>107</v>
      </c>
      <c r="B97" s="171" t="s">
        <v>424</v>
      </c>
      <c r="C97" s="193">
        <v>0</v>
      </c>
      <c r="D97" s="193">
        <v>0</v>
      </c>
      <c r="E97" s="193">
        <v>0</v>
      </c>
      <c r="F97" s="193">
        <v>0</v>
      </c>
      <c r="G97" s="193">
        <v>0</v>
      </c>
      <c r="H97" s="193">
        <v>0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193">
        <v>0</v>
      </c>
      <c r="P97" s="193" t="s">
        <v>865</v>
      </c>
      <c r="Q97" s="193">
        <v>0</v>
      </c>
      <c r="R97" s="193">
        <v>0</v>
      </c>
      <c r="S97" s="193">
        <v>0</v>
      </c>
      <c r="T97" s="193">
        <v>0</v>
      </c>
      <c r="U97" s="193">
        <v>0</v>
      </c>
      <c r="V97" s="193">
        <v>0</v>
      </c>
      <c r="W97" s="193">
        <v>0</v>
      </c>
      <c r="X97" s="193">
        <v>0</v>
      </c>
      <c r="Y97" s="193">
        <v>0</v>
      </c>
      <c r="Z97" s="193">
        <v>0</v>
      </c>
      <c r="AA97" s="193">
        <v>0</v>
      </c>
      <c r="AB97" s="193">
        <v>0</v>
      </c>
      <c r="AC97" s="193">
        <v>0</v>
      </c>
      <c r="AD97" s="240">
        <v>0</v>
      </c>
      <c r="AE97" s="246"/>
    </row>
    <row r="98" spans="1:31" ht="15.75">
      <c r="A98" s="169" t="s">
        <v>108</v>
      </c>
      <c r="B98" s="171" t="s">
        <v>425</v>
      </c>
      <c r="C98" s="193">
        <v>2310</v>
      </c>
      <c r="D98" s="193">
        <v>1018</v>
      </c>
      <c r="E98" s="193">
        <v>0</v>
      </c>
      <c r="F98" s="193">
        <v>0</v>
      </c>
      <c r="G98" s="193">
        <v>982</v>
      </c>
      <c r="H98" s="193">
        <v>0</v>
      </c>
      <c r="I98" s="193">
        <v>340</v>
      </c>
      <c r="J98" s="193">
        <v>0</v>
      </c>
      <c r="K98" s="193">
        <v>687</v>
      </c>
      <c r="L98" s="193">
        <v>0</v>
      </c>
      <c r="M98" s="193">
        <v>0</v>
      </c>
      <c r="N98" s="193">
        <v>1740</v>
      </c>
      <c r="O98" s="193">
        <v>0</v>
      </c>
      <c r="P98" s="193" t="s">
        <v>865</v>
      </c>
      <c r="Q98" s="193">
        <v>0</v>
      </c>
      <c r="R98" s="193">
        <v>0</v>
      </c>
      <c r="S98" s="193">
        <v>0</v>
      </c>
      <c r="T98" s="193">
        <v>0</v>
      </c>
      <c r="U98" s="193">
        <v>0</v>
      </c>
      <c r="V98" s="193">
        <v>23</v>
      </c>
      <c r="W98" s="193">
        <v>0</v>
      </c>
      <c r="X98" s="193">
        <v>0</v>
      </c>
      <c r="Y98" s="193">
        <v>0</v>
      </c>
      <c r="Z98" s="193">
        <v>0</v>
      </c>
      <c r="AA98" s="193">
        <v>0</v>
      </c>
      <c r="AB98" s="193">
        <v>0</v>
      </c>
      <c r="AC98" s="193">
        <v>8</v>
      </c>
      <c r="AD98" s="240">
        <v>7108</v>
      </c>
      <c r="AE98" s="246"/>
    </row>
    <row r="99" spans="1:31" ht="15.75">
      <c r="A99" s="169" t="s">
        <v>109</v>
      </c>
      <c r="B99" s="171" t="s">
        <v>426</v>
      </c>
      <c r="C99" s="193">
        <v>0</v>
      </c>
      <c r="D99" s="193">
        <v>663</v>
      </c>
      <c r="E99" s="193">
        <v>0</v>
      </c>
      <c r="F99" s="193">
        <v>5978</v>
      </c>
      <c r="G99" s="193">
        <v>0</v>
      </c>
      <c r="H99" s="193">
        <v>0</v>
      </c>
      <c r="I99" s="193">
        <v>217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10</v>
      </c>
      <c r="P99" s="193">
        <v>290.16841999999997</v>
      </c>
      <c r="Q99" s="193">
        <v>0</v>
      </c>
      <c r="R99" s="193">
        <v>0</v>
      </c>
      <c r="S99" s="193">
        <v>28</v>
      </c>
      <c r="T99" s="193">
        <v>0</v>
      </c>
      <c r="U99" s="193">
        <v>0</v>
      </c>
      <c r="V99" s="193">
        <v>0</v>
      </c>
      <c r="W99" s="193">
        <v>0</v>
      </c>
      <c r="X99" s="193">
        <v>0</v>
      </c>
      <c r="Y99" s="193">
        <v>0</v>
      </c>
      <c r="Z99" s="193">
        <v>0</v>
      </c>
      <c r="AA99" s="193">
        <v>0</v>
      </c>
      <c r="AB99" s="193">
        <v>0</v>
      </c>
      <c r="AC99" s="193">
        <v>0</v>
      </c>
      <c r="AD99" s="240">
        <v>7186.16842</v>
      </c>
      <c r="AE99" s="246"/>
    </row>
    <row r="100" spans="1:31" ht="15.75">
      <c r="A100" s="168"/>
      <c r="B100" s="172" t="s">
        <v>427</v>
      </c>
      <c r="C100" s="193">
        <v>268101</v>
      </c>
      <c r="D100" s="193">
        <v>190773</v>
      </c>
      <c r="E100" s="193">
        <v>218862</v>
      </c>
      <c r="F100" s="193">
        <v>164628</v>
      </c>
      <c r="G100" s="193">
        <v>6707</v>
      </c>
      <c r="H100" s="193">
        <v>98818</v>
      </c>
      <c r="I100" s="193">
        <v>213385</v>
      </c>
      <c r="J100" s="193">
        <v>162696</v>
      </c>
      <c r="K100" s="193">
        <v>16820</v>
      </c>
      <c r="L100" s="193">
        <v>257781</v>
      </c>
      <c r="M100" s="193">
        <v>95869</v>
      </c>
      <c r="N100" s="193">
        <v>215721</v>
      </c>
      <c r="O100" s="193">
        <v>13288</v>
      </c>
      <c r="P100" s="193">
        <v>14627.95309</v>
      </c>
      <c r="Q100" s="193">
        <v>2618.776</v>
      </c>
      <c r="R100" s="193">
        <v>2426</v>
      </c>
      <c r="S100" s="193">
        <v>6273</v>
      </c>
      <c r="T100" s="193">
        <v>53509</v>
      </c>
      <c r="U100" s="193">
        <v>1556</v>
      </c>
      <c r="V100" s="193">
        <v>5719</v>
      </c>
      <c r="W100" s="193">
        <v>363</v>
      </c>
      <c r="X100" s="193">
        <v>1749.893</v>
      </c>
      <c r="Y100" s="193">
        <v>738</v>
      </c>
      <c r="Z100" s="193">
        <v>987</v>
      </c>
      <c r="AA100" s="193">
        <v>1184</v>
      </c>
      <c r="AB100" s="193">
        <v>1</v>
      </c>
      <c r="AC100" s="193">
        <v>13332</v>
      </c>
      <c r="AD100" s="240">
        <v>2028533.62209</v>
      </c>
      <c r="AE100" s="246"/>
    </row>
    <row r="101" spans="1:31" ht="31.5">
      <c r="A101" s="169" t="s">
        <v>373</v>
      </c>
      <c r="B101" s="172" t="s">
        <v>428</v>
      </c>
      <c r="C101" s="193">
        <v>0</v>
      </c>
      <c r="D101" s="193">
        <v>0</v>
      </c>
      <c r="E101" s="193">
        <v>0</v>
      </c>
      <c r="F101" s="193">
        <v>0</v>
      </c>
      <c r="G101" s="193">
        <v>0</v>
      </c>
      <c r="H101" s="193">
        <v>0</v>
      </c>
      <c r="I101" s="193">
        <v>0</v>
      </c>
      <c r="J101" s="193">
        <v>0</v>
      </c>
      <c r="K101" s="193">
        <v>0</v>
      </c>
      <c r="L101" s="193">
        <v>0</v>
      </c>
      <c r="M101" s="193">
        <v>0</v>
      </c>
      <c r="N101" s="193">
        <v>0</v>
      </c>
      <c r="O101" s="193">
        <v>0</v>
      </c>
      <c r="P101" s="193">
        <v>0</v>
      </c>
      <c r="Q101" s="193">
        <v>0</v>
      </c>
      <c r="R101" s="193">
        <v>0</v>
      </c>
      <c r="S101" s="193">
        <v>0</v>
      </c>
      <c r="T101" s="193">
        <v>0</v>
      </c>
      <c r="U101" s="193">
        <v>0</v>
      </c>
      <c r="V101" s="193">
        <v>0</v>
      </c>
      <c r="W101" s="193">
        <v>0</v>
      </c>
      <c r="X101" s="193">
        <v>0</v>
      </c>
      <c r="Y101" s="193">
        <v>0</v>
      </c>
      <c r="Z101" s="193">
        <v>0</v>
      </c>
      <c r="AA101" s="193">
        <v>0</v>
      </c>
      <c r="AB101" s="193">
        <v>0</v>
      </c>
      <c r="AC101" s="193">
        <v>0</v>
      </c>
      <c r="AD101" s="240">
        <v>0</v>
      </c>
      <c r="AE101" s="246"/>
    </row>
    <row r="102" spans="1:31" ht="15.75">
      <c r="A102" s="173" t="s">
        <v>578</v>
      </c>
      <c r="B102" s="175" t="s">
        <v>579</v>
      </c>
      <c r="C102" s="193">
        <v>0</v>
      </c>
      <c r="D102" s="193">
        <v>0</v>
      </c>
      <c r="E102" s="193">
        <v>0</v>
      </c>
      <c r="F102" s="193">
        <v>621</v>
      </c>
      <c r="G102" s="193">
        <v>0</v>
      </c>
      <c r="H102" s="193">
        <v>0</v>
      </c>
      <c r="I102" s="193">
        <v>0</v>
      </c>
      <c r="J102" s="193">
        <v>0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  <c r="R102" s="193">
        <v>0</v>
      </c>
      <c r="S102" s="193">
        <v>0</v>
      </c>
      <c r="T102" s="193">
        <v>0</v>
      </c>
      <c r="U102" s="193">
        <v>0</v>
      </c>
      <c r="V102" s="193">
        <v>0</v>
      </c>
      <c r="W102" s="193">
        <v>0</v>
      </c>
      <c r="X102" s="193">
        <v>0</v>
      </c>
      <c r="Y102" s="193">
        <v>0</v>
      </c>
      <c r="Z102" s="193">
        <v>0</v>
      </c>
      <c r="AA102" s="193">
        <v>0</v>
      </c>
      <c r="AB102" s="193">
        <v>0</v>
      </c>
      <c r="AC102" s="193">
        <v>0</v>
      </c>
      <c r="AD102" s="240">
        <v>621</v>
      </c>
      <c r="AE102" s="246"/>
    </row>
    <row r="103" spans="1:31" ht="15.75">
      <c r="A103" s="177" t="s">
        <v>101</v>
      </c>
      <c r="B103" s="174" t="s">
        <v>580</v>
      </c>
      <c r="C103" s="193">
        <v>0</v>
      </c>
      <c r="D103" s="193">
        <v>0</v>
      </c>
      <c r="E103" s="193">
        <v>0</v>
      </c>
      <c r="F103" s="193">
        <v>621</v>
      </c>
      <c r="G103" s="193">
        <v>0</v>
      </c>
      <c r="H103" s="193">
        <v>0</v>
      </c>
      <c r="I103" s="193">
        <v>0</v>
      </c>
      <c r="J103" s="193">
        <v>0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>
        <v>0</v>
      </c>
      <c r="U103" s="193">
        <v>0</v>
      </c>
      <c r="V103" s="193">
        <v>0</v>
      </c>
      <c r="W103" s="193">
        <v>0</v>
      </c>
      <c r="X103" s="193">
        <v>0</v>
      </c>
      <c r="Y103" s="193">
        <v>0</v>
      </c>
      <c r="Z103" s="193">
        <v>0</v>
      </c>
      <c r="AA103" s="193">
        <v>0</v>
      </c>
      <c r="AB103" s="193">
        <v>0</v>
      </c>
      <c r="AC103" s="193">
        <v>0</v>
      </c>
      <c r="AD103" s="240">
        <v>621</v>
      </c>
      <c r="AE103" s="246"/>
    </row>
    <row r="104" spans="1:31" ht="15.75">
      <c r="A104" s="177" t="s">
        <v>102</v>
      </c>
      <c r="B104" s="174" t="s">
        <v>581</v>
      </c>
      <c r="C104" s="193">
        <v>0</v>
      </c>
      <c r="D104" s="193">
        <v>0</v>
      </c>
      <c r="E104" s="193">
        <v>0</v>
      </c>
      <c r="F104" s="193">
        <v>0</v>
      </c>
      <c r="G104" s="193">
        <v>0</v>
      </c>
      <c r="H104" s="193">
        <v>0</v>
      </c>
      <c r="I104" s="193">
        <v>0</v>
      </c>
      <c r="J104" s="193">
        <v>0</v>
      </c>
      <c r="K104" s="193">
        <v>0</v>
      </c>
      <c r="L104" s="193">
        <v>0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v>0</v>
      </c>
      <c r="U104" s="193">
        <v>0</v>
      </c>
      <c r="V104" s="193">
        <v>0</v>
      </c>
      <c r="W104" s="193">
        <v>0</v>
      </c>
      <c r="X104" s="193">
        <v>0</v>
      </c>
      <c r="Y104" s="193">
        <v>0</v>
      </c>
      <c r="Z104" s="193">
        <v>0</v>
      </c>
      <c r="AA104" s="193">
        <v>0</v>
      </c>
      <c r="AB104" s="193">
        <v>0</v>
      </c>
      <c r="AC104" s="193">
        <v>0</v>
      </c>
      <c r="AD104" s="240">
        <v>0</v>
      </c>
      <c r="AE104" s="246"/>
    </row>
    <row r="105" spans="1:31" ht="15.75">
      <c r="A105" s="177" t="s">
        <v>103</v>
      </c>
      <c r="B105" s="174" t="s">
        <v>567</v>
      </c>
      <c r="C105" s="193">
        <v>0</v>
      </c>
      <c r="D105" s="193">
        <v>0</v>
      </c>
      <c r="E105" s="193">
        <v>0</v>
      </c>
      <c r="F105" s="193">
        <v>0</v>
      </c>
      <c r="G105" s="193">
        <v>0</v>
      </c>
      <c r="H105" s="193">
        <v>0</v>
      </c>
      <c r="I105" s="193">
        <v>0</v>
      </c>
      <c r="J105" s="193">
        <v>0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93">
        <v>0</v>
      </c>
      <c r="R105" s="193">
        <v>0</v>
      </c>
      <c r="S105" s="193">
        <v>0</v>
      </c>
      <c r="T105" s="193">
        <v>0</v>
      </c>
      <c r="U105" s="193">
        <v>0</v>
      </c>
      <c r="V105" s="193">
        <v>0</v>
      </c>
      <c r="W105" s="193">
        <v>0</v>
      </c>
      <c r="X105" s="193">
        <v>0</v>
      </c>
      <c r="Y105" s="193">
        <v>0</v>
      </c>
      <c r="Z105" s="193">
        <v>0</v>
      </c>
      <c r="AA105" s="193">
        <v>0</v>
      </c>
      <c r="AB105" s="193">
        <v>0</v>
      </c>
      <c r="AC105" s="193">
        <v>0</v>
      </c>
      <c r="AD105" s="240">
        <v>0</v>
      </c>
      <c r="AE105" s="246"/>
    </row>
    <row r="106" spans="1:31" ht="15.75">
      <c r="A106" s="169" t="s">
        <v>383</v>
      </c>
      <c r="B106" s="172" t="s">
        <v>429</v>
      </c>
      <c r="C106" s="193">
        <v>0</v>
      </c>
      <c r="D106" s="193">
        <v>0</v>
      </c>
      <c r="E106" s="193">
        <v>24080</v>
      </c>
      <c r="F106" s="193">
        <v>0</v>
      </c>
      <c r="G106" s="193">
        <v>0</v>
      </c>
      <c r="H106" s="193">
        <v>0</v>
      </c>
      <c r="I106" s="193">
        <v>0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93">
        <v>0</v>
      </c>
      <c r="R106" s="193">
        <v>0</v>
      </c>
      <c r="S106" s="193">
        <v>0</v>
      </c>
      <c r="T106" s="193">
        <v>0</v>
      </c>
      <c r="U106" s="193">
        <v>0</v>
      </c>
      <c r="V106" s="193">
        <v>0</v>
      </c>
      <c r="W106" s="193">
        <v>0</v>
      </c>
      <c r="X106" s="193">
        <v>0</v>
      </c>
      <c r="Y106" s="193">
        <v>0</v>
      </c>
      <c r="Z106" s="193">
        <v>0</v>
      </c>
      <c r="AA106" s="193">
        <v>0</v>
      </c>
      <c r="AB106" s="193">
        <v>0</v>
      </c>
      <c r="AC106" s="193">
        <v>0</v>
      </c>
      <c r="AD106" s="240">
        <v>24080</v>
      </c>
      <c r="AE106" s="246"/>
    </row>
    <row r="107" spans="1:31" ht="15.75">
      <c r="A107" s="169" t="s">
        <v>393</v>
      </c>
      <c r="B107" s="172" t="s">
        <v>430</v>
      </c>
      <c r="C107" s="193">
        <v>45347</v>
      </c>
      <c r="D107" s="193">
        <v>25554</v>
      </c>
      <c r="E107" s="193">
        <v>33586</v>
      </c>
      <c r="F107" s="193">
        <v>24633</v>
      </c>
      <c r="G107" s="193">
        <v>12476</v>
      </c>
      <c r="H107" s="193">
        <v>12590</v>
      </c>
      <c r="I107" s="193">
        <v>17283</v>
      </c>
      <c r="J107" s="193">
        <v>24733</v>
      </c>
      <c r="K107" s="193">
        <v>13847</v>
      </c>
      <c r="L107" s="193">
        <v>10457</v>
      </c>
      <c r="M107" s="193">
        <v>30485</v>
      </c>
      <c r="N107" s="193">
        <v>21914</v>
      </c>
      <c r="O107" s="193">
        <v>5028</v>
      </c>
      <c r="P107" s="193">
        <v>2876.98272</v>
      </c>
      <c r="Q107" s="193">
        <v>593.0222</v>
      </c>
      <c r="R107" s="193">
        <v>238</v>
      </c>
      <c r="S107" s="193">
        <v>992</v>
      </c>
      <c r="T107" s="193">
        <v>2777</v>
      </c>
      <c r="U107" s="193">
        <v>126</v>
      </c>
      <c r="V107" s="193">
        <v>461</v>
      </c>
      <c r="W107" s="193">
        <v>279</v>
      </c>
      <c r="X107" s="193">
        <v>57.5</v>
      </c>
      <c r="Y107" s="193">
        <v>455</v>
      </c>
      <c r="Z107" s="193">
        <v>227</v>
      </c>
      <c r="AA107" s="193">
        <v>131</v>
      </c>
      <c r="AB107" s="193">
        <v>165</v>
      </c>
      <c r="AC107" s="193">
        <v>1984</v>
      </c>
      <c r="AD107" s="240">
        <v>289295.50492</v>
      </c>
      <c r="AE107" s="246"/>
    </row>
    <row r="108" spans="1:31" ht="15.75">
      <c r="A108" s="169" t="s">
        <v>352</v>
      </c>
      <c r="B108" s="171" t="s">
        <v>431</v>
      </c>
      <c r="C108" s="193">
        <v>9951</v>
      </c>
      <c r="D108" s="193">
        <v>11605</v>
      </c>
      <c r="E108" s="193">
        <v>13943</v>
      </c>
      <c r="F108" s="193">
        <v>13566</v>
      </c>
      <c r="G108" s="193">
        <v>11931</v>
      </c>
      <c r="H108" s="193">
        <v>5427</v>
      </c>
      <c r="I108" s="193">
        <v>10420</v>
      </c>
      <c r="J108" s="193">
        <v>818</v>
      </c>
      <c r="K108" s="193">
        <v>2487</v>
      </c>
      <c r="L108" s="193">
        <v>3826</v>
      </c>
      <c r="M108" s="193">
        <v>3798</v>
      </c>
      <c r="N108" s="193">
        <v>9214</v>
      </c>
      <c r="O108" s="193">
        <v>607</v>
      </c>
      <c r="P108" s="193">
        <v>1340.22697</v>
      </c>
      <c r="Q108" s="193">
        <v>414.44689</v>
      </c>
      <c r="R108" s="193">
        <v>0</v>
      </c>
      <c r="S108" s="193">
        <v>562</v>
      </c>
      <c r="T108" s="193">
        <v>1699</v>
      </c>
      <c r="U108" s="193">
        <v>46</v>
      </c>
      <c r="V108" s="193">
        <v>329</v>
      </c>
      <c r="W108" s="193">
        <v>0</v>
      </c>
      <c r="X108" s="193">
        <v>39.5</v>
      </c>
      <c r="Y108" s="193">
        <v>88</v>
      </c>
      <c r="Z108" s="193">
        <v>0</v>
      </c>
      <c r="AA108" s="193">
        <v>0</v>
      </c>
      <c r="AB108" s="193">
        <v>0</v>
      </c>
      <c r="AC108" s="193">
        <v>1510</v>
      </c>
      <c r="AD108" s="240">
        <v>103621.17386000001</v>
      </c>
      <c r="AE108" s="246"/>
    </row>
    <row r="109" spans="1:31" ht="31.5">
      <c r="A109" s="169" t="s">
        <v>348</v>
      </c>
      <c r="B109" s="171" t="s">
        <v>432</v>
      </c>
      <c r="C109" s="193">
        <v>0</v>
      </c>
      <c r="D109" s="193">
        <v>0</v>
      </c>
      <c r="E109" s="193">
        <v>0</v>
      </c>
      <c r="F109" s="193">
        <v>0</v>
      </c>
      <c r="G109" s="193">
        <v>0</v>
      </c>
      <c r="H109" s="193">
        <v>0</v>
      </c>
      <c r="I109" s="193">
        <v>0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193">
        <v>0</v>
      </c>
      <c r="P109" s="193" t="s">
        <v>865</v>
      </c>
      <c r="Q109" s="193">
        <v>0</v>
      </c>
      <c r="R109" s="193">
        <v>0</v>
      </c>
      <c r="S109" s="193">
        <v>0</v>
      </c>
      <c r="T109" s="193">
        <v>0</v>
      </c>
      <c r="U109" s="193">
        <v>0</v>
      </c>
      <c r="V109" s="193">
        <v>0</v>
      </c>
      <c r="W109" s="193">
        <v>0</v>
      </c>
      <c r="X109" s="193">
        <v>0</v>
      </c>
      <c r="Y109" s="193">
        <v>0</v>
      </c>
      <c r="Z109" s="193">
        <v>0</v>
      </c>
      <c r="AA109" s="193">
        <v>0</v>
      </c>
      <c r="AB109" s="193">
        <v>0</v>
      </c>
      <c r="AC109" s="193">
        <v>0</v>
      </c>
      <c r="AD109" s="240">
        <v>0</v>
      </c>
      <c r="AE109" s="246"/>
    </row>
    <row r="110" spans="1:31" ht="31.5">
      <c r="A110" s="169" t="s">
        <v>348</v>
      </c>
      <c r="B110" s="171" t="s">
        <v>433</v>
      </c>
      <c r="C110" s="193">
        <v>0</v>
      </c>
      <c r="D110" s="193">
        <v>0</v>
      </c>
      <c r="E110" s="193">
        <v>0</v>
      </c>
      <c r="F110" s="193">
        <v>0</v>
      </c>
      <c r="G110" s="193">
        <v>0</v>
      </c>
      <c r="H110" s="193">
        <v>0</v>
      </c>
      <c r="I110" s="193">
        <v>0</v>
      </c>
      <c r="J110" s="193">
        <v>0</v>
      </c>
      <c r="K110" s="193">
        <v>0</v>
      </c>
      <c r="L110" s="193">
        <v>0</v>
      </c>
      <c r="M110" s="193">
        <v>0</v>
      </c>
      <c r="N110" s="193">
        <v>0</v>
      </c>
      <c r="O110" s="193">
        <v>0</v>
      </c>
      <c r="P110" s="193" t="s">
        <v>865</v>
      </c>
      <c r="Q110" s="193">
        <v>0</v>
      </c>
      <c r="R110" s="193">
        <v>0</v>
      </c>
      <c r="S110" s="193">
        <v>0</v>
      </c>
      <c r="T110" s="193">
        <v>0</v>
      </c>
      <c r="U110" s="193">
        <v>0</v>
      </c>
      <c r="V110" s="193">
        <v>0</v>
      </c>
      <c r="W110" s="193">
        <v>0</v>
      </c>
      <c r="X110" s="193">
        <v>0</v>
      </c>
      <c r="Y110" s="193">
        <v>0</v>
      </c>
      <c r="Z110" s="193">
        <v>0</v>
      </c>
      <c r="AA110" s="193">
        <v>0</v>
      </c>
      <c r="AB110" s="193">
        <v>0</v>
      </c>
      <c r="AC110" s="193">
        <v>0</v>
      </c>
      <c r="AD110" s="240">
        <v>0</v>
      </c>
      <c r="AE110" s="246"/>
    </row>
    <row r="111" spans="1:31" ht="15.75">
      <c r="A111" s="169" t="s">
        <v>354</v>
      </c>
      <c r="B111" s="171" t="s">
        <v>434</v>
      </c>
      <c r="C111" s="193">
        <v>14463</v>
      </c>
      <c r="D111" s="193">
        <v>9067</v>
      </c>
      <c r="E111" s="193">
        <v>10977</v>
      </c>
      <c r="F111" s="193">
        <v>7698</v>
      </c>
      <c r="G111" s="193">
        <v>336</v>
      </c>
      <c r="H111" s="193">
        <v>1594</v>
      </c>
      <c r="I111" s="193">
        <v>459</v>
      </c>
      <c r="J111" s="193">
        <v>11492</v>
      </c>
      <c r="K111" s="193">
        <v>8052</v>
      </c>
      <c r="L111" s="193">
        <v>903</v>
      </c>
      <c r="M111" s="193">
        <v>23265</v>
      </c>
      <c r="N111" s="193">
        <v>7847</v>
      </c>
      <c r="O111" s="193">
        <v>3934</v>
      </c>
      <c r="P111" s="193">
        <v>369.07831</v>
      </c>
      <c r="Q111" s="193">
        <v>86.20867999999999</v>
      </c>
      <c r="R111" s="193">
        <v>0</v>
      </c>
      <c r="S111" s="193">
        <v>51</v>
      </c>
      <c r="T111" s="193">
        <v>352</v>
      </c>
      <c r="U111" s="193">
        <v>0</v>
      </c>
      <c r="V111" s="193">
        <v>0</v>
      </c>
      <c r="W111" s="193">
        <v>0</v>
      </c>
      <c r="X111" s="193">
        <v>0</v>
      </c>
      <c r="Y111" s="193">
        <v>195</v>
      </c>
      <c r="Z111" s="193">
        <v>0</v>
      </c>
      <c r="AA111" s="193">
        <v>0</v>
      </c>
      <c r="AB111" s="193">
        <v>0</v>
      </c>
      <c r="AC111" s="193">
        <v>303</v>
      </c>
      <c r="AD111" s="240">
        <v>101443.28699</v>
      </c>
      <c r="AE111" s="246"/>
    </row>
    <row r="112" spans="1:31" ht="31.5">
      <c r="A112" s="169" t="s">
        <v>348</v>
      </c>
      <c r="B112" s="171" t="s">
        <v>432</v>
      </c>
      <c r="C112" s="193">
        <v>0</v>
      </c>
      <c r="D112" s="193">
        <v>0</v>
      </c>
      <c r="E112" s="193">
        <v>0</v>
      </c>
      <c r="F112" s="193">
        <v>0</v>
      </c>
      <c r="G112" s="193">
        <v>0</v>
      </c>
      <c r="H112" s="193">
        <v>0</v>
      </c>
      <c r="I112" s="193">
        <v>0</v>
      </c>
      <c r="J112" s="193">
        <v>0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0</v>
      </c>
      <c r="R112" s="193">
        <v>0</v>
      </c>
      <c r="S112" s="193">
        <v>0</v>
      </c>
      <c r="T112" s="193">
        <v>0</v>
      </c>
      <c r="U112" s="193">
        <v>0</v>
      </c>
      <c r="V112" s="193">
        <v>0</v>
      </c>
      <c r="W112" s="193">
        <v>0</v>
      </c>
      <c r="X112" s="193">
        <v>0</v>
      </c>
      <c r="Y112" s="193">
        <v>0</v>
      </c>
      <c r="Z112" s="193">
        <v>0</v>
      </c>
      <c r="AA112" s="193">
        <v>0</v>
      </c>
      <c r="AB112" s="193">
        <v>0</v>
      </c>
      <c r="AC112" s="193">
        <v>0</v>
      </c>
      <c r="AD112" s="240">
        <v>0</v>
      </c>
      <c r="AE112" s="246"/>
    </row>
    <row r="113" spans="1:31" ht="31.5">
      <c r="A113" s="169" t="s">
        <v>348</v>
      </c>
      <c r="B113" s="171" t="s">
        <v>433</v>
      </c>
      <c r="C113" s="193">
        <v>0</v>
      </c>
      <c r="D113" s="193">
        <v>0</v>
      </c>
      <c r="E113" s="193">
        <v>0</v>
      </c>
      <c r="F113" s="193">
        <v>0</v>
      </c>
      <c r="G113" s="193">
        <v>0</v>
      </c>
      <c r="H113" s="193">
        <v>0</v>
      </c>
      <c r="I113" s="193">
        <v>0</v>
      </c>
      <c r="J113" s="193">
        <v>0</v>
      </c>
      <c r="K113" s="193">
        <v>0</v>
      </c>
      <c r="L113" s="193">
        <v>0</v>
      </c>
      <c r="M113" s="193">
        <v>0</v>
      </c>
      <c r="N113" s="193">
        <v>0</v>
      </c>
      <c r="O113" s="193">
        <v>0</v>
      </c>
      <c r="P113" s="193">
        <v>0</v>
      </c>
      <c r="Q113" s="193">
        <v>0</v>
      </c>
      <c r="R113" s="193">
        <v>0</v>
      </c>
      <c r="S113" s="193">
        <v>0</v>
      </c>
      <c r="T113" s="193">
        <v>0</v>
      </c>
      <c r="U113" s="193">
        <v>0</v>
      </c>
      <c r="V113" s="193">
        <v>0</v>
      </c>
      <c r="W113" s="193">
        <v>0</v>
      </c>
      <c r="X113" s="193">
        <v>0</v>
      </c>
      <c r="Y113" s="193">
        <v>0</v>
      </c>
      <c r="Z113" s="193">
        <v>0</v>
      </c>
      <c r="AA113" s="193">
        <v>0</v>
      </c>
      <c r="AB113" s="193">
        <v>0</v>
      </c>
      <c r="AC113" s="193">
        <v>0</v>
      </c>
      <c r="AD113" s="240">
        <v>0</v>
      </c>
      <c r="AE113" s="246"/>
    </row>
    <row r="114" spans="1:31" ht="15.75">
      <c r="A114" s="169" t="s">
        <v>360</v>
      </c>
      <c r="B114" s="171" t="s">
        <v>435</v>
      </c>
      <c r="C114" s="193">
        <v>20000</v>
      </c>
      <c r="D114" s="193">
        <v>0</v>
      </c>
      <c r="E114" s="193">
        <v>0</v>
      </c>
      <c r="F114" s="193">
        <v>0</v>
      </c>
      <c r="G114" s="193">
        <v>0</v>
      </c>
      <c r="H114" s="193">
        <v>0</v>
      </c>
      <c r="I114" s="193">
        <v>0</v>
      </c>
      <c r="J114" s="193">
        <v>0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93">
        <v>0</v>
      </c>
      <c r="R114" s="193">
        <v>0</v>
      </c>
      <c r="S114" s="193">
        <v>0</v>
      </c>
      <c r="T114" s="193">
        <v>0</v>
      </c>
      <c r="U114" s="193">
        <v>0</v>
      </c>
      <c r="V114" s="193">
        <v>0</v>
      </c>
      <c r="W114" s="193">
        <v>0</v>
      </c>
      <c r="X114" s="193">
        <v>0</v>
      </c>
      <c r="Y114" s="193">
        <v>0</v>
      </c>
      <c r="Z114" s="193">
        <v>0</v>
      </c>
      <c r="AA114" s="193">
        <v>0</v>
      </c>
      <c r="AB114" s="193">
        <v>0</v>
      </c>
      <c r="AC114" s="193">
        <v>0</v>
      </c>
      <c r="AD114" s="240">
        <v>20000</v>
      </c>
      <c r="AE114" s="246"/>
    </row>
    <row r="115" spans="1:31" ht="15.75">
      <c r="A115" s="169" t="s">
        <v>101</v>
      </c>
      <c r="B115" s="171" t="s">
        <v>436</v>
      </c>
      <c r="C115" s="193">
        <v>0</v>
      </c>
      <c r="D115" s="193">
        <v>0</v>
      </c>
      <c r="E115" s="193">
        <v>0</v>
      </c>
      <c r="F115" s="193">
        <v>0</v>
      </c>
      <c r="G115" s="193">
        <v>0</v>
      </c>
      <c r="H115" s="193">
        <v>0</v>
      </c>
      <c r="I115" s="193">
        <v>0</v>
      </c>
      <c r="J115" s="193">
        <v>0</v>
      </c>
      <c r="K115" s="193">
        <v>0</v>
      </c>
      <c r="L115" s="193">
        <v>0</v>
      </c>
      <c r="M115" s="193">
        <v>0</v>
      </c>
      <c r="N115" s="193">
        <v>0</v>
      </c>
      <c r="O115" s="193">
        <v>0</v>
      </c>
      <c r="P115" s="193">
        <v>0</v>
      </c>
      <c r="Q115" s="193">
        <v>0</v>
      </c>
      <c r="R115" s="193">
        <v>0</v>
      </c>
      <c r="S115" s="193">
        <v>0</v>
      </c>
      <c r="T115" s="193">
        <v>0</v>
      </c>
      <c r="U115" s="193">
        <v>0</v>
      </c>
      <c r="V115" s="193">
        <v>0</v>
      </c>
      <c r="W115" s="193">
        <v>0</v>
      </c>
      <c r="X115" s="193">
        <v>0</v>
      </c>
      <c r="Y115" s="193">
        <v>0</v>
      </c>
      <c r="Z115" s="193">
        <v>0</v>
      </c>
      <c r="AA115" s="193">
        <v>0</v>
      </c>
      <c r="AB115" s="193">
        <v>0</v>
      </c>
      <c r="AC115" s="193">
        <v>0</v>
      </c>
      <c r="AD115" s="240">
        <v>0</v>
      </c>
      <c r="AE115" s="246"/>
    </row>
    <row r="116" spans="1:31" ht="31.5">
      <c r="A116" s="169" t="s">
        <v>348</v>
      </c>
      <c r="B116" s="171" t="s">
        <v>432</v>
      </c>
      <c r="C116" s="193">
        <v>0</v>
      </c>
      <c r="D116" s="193">
        <v>0</v>
      </c>
      <c r="E116" s="193">
        <v>0</v>
      </c>
      <c r="F116" s="193">
        <v>0</v>
      </c>
      <c r="G116" s="193">
        <v>0</v>
      </c>
      <c r="H116" s="193">
        <v>0</v>
      </c>
      <c r="I116" s="193">
        <v>0</v>
      </c>
      <c r="J116" s="193">
        <v>0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93">
        <v>0</v>
      </c>
      <c r="R116" s="193">
        <v>0</v>
      </c>
      <c r="S116" s="193">
        <v>0</v>
      </c>
      <c r="T116" s="193">
        <v>0</v>
      </c>
      <c r="U116" s="193">
        <v>0</v>
      </c>
      <c r="V116" s="193">
        <v>0</v>
      </c>
      <c r="W116" s="193">
        <v>0</v>
      </c>
      <c r="X116" s="193">
        <v>0</v>
      </c>
      <c r="Y116" s="193">
        <v>0</v>
      </c>
      <c r="Z116" s="193">
        <v>0</v>
      </c>
      <c r="AA116" s="193">
        <v>0</v>
      </c>
      <c r="AB116" s="193">
        <v>0</v>
      </c>
      <c r="AC116" s="193">
        <v>0</v>
      </c>
      <c r="AD116" s="240">
        <v>0</v>
      </c>
      <c r="AE116" s="246"/>
    </row>
    <row r="117" spans="1:31" ht="31.5">
      <c r="A117" s="169" t="s">
        <v>348</v>
      </c>
      <c r="B117" s="171" t="s">
        <v>433</v>
      </c>
      <c r="C117" s="193">
        <v>0</v>
      </c>
      <c r="D117" s="193">
        <v>0</v>
      </c>
      <c r="E117" s="193">
        <v>0</v>
      </c>
      <c r="F117" s="193">
        <v>0</v>
      </c>
      <c r="G117" s="193">
        <v>0</v>
      </c>
      <c r="H117" s="193">
        <v>0</v>
      </c>
      <c r="I117" s="193">
        <v>0</v>
      </c>
      <c r="J117" s="193">
        <v>0</v>
      </c>
      <c r="K117" s="193">
        <v>0</v>
      </c>
      <c r="L117" s="193">
        <v>0</v>
      </c>
      <c r="M117" s="193">
        <v>0</v>
      </c>
      <c r="N117" s="193">
        <v>0</v>
      </c>
      <c r="O117" s="193">
        <v>0</v>
      </c>
      <c r="P117" s="193">
        <v>0</v>
      </c>
      <c r="Q117" s="193">
        <v>0</v>
      </c>
      <c r="R117" s="193">
        <v>0</v>
      </c>
      <c r="S117" s="193">
        <v>0</v>
      </c>
      <c r="T117" s="193">
        <v>0</v>
      </c>
      <c r="U117" s="193">
        <v>0</v>
      </c>
      <c r="V117" s="193">
        <v>0</v>
      </c>
      <c r="W117" s="193">
        <v>0</v>
      </c>
      <c r="X117" s="193">
        <v>0</v>
      </c>
      <c r="Y117" s="193">
        <v>0</v>
      </c>
      <c r="Z117" s="193">
        <v>0</v>
      </c>
      <c r="AA117" s="193">
        <v>0</v>
      </c>
      <c r="AB117" s="193">
        <v>0</v>
      </c>
      <c r="AC117" s="193">
        <v>0</v>
      </c>
      <c r="AD117" s="240">
        <v>0</v>
      </c>
      <c r="AE117" s="246"/>
    </row>
    <row r="118" spans="1:31" ht="15.75">
      <c r="A118" s="169" t="s">
        <v>102</v>
      </c>
      <c r="B118" s="171" t="s">
        <v>437</v>
      </c>
      <c r="C118" s="193">
        <v>20000</v>
      </c>
      <c r="D118" s="193">
        <v>0</v>
      </c>
      <c r="E118" s="193">
        <v>0</v>
      </c>
      <c r="F118" s="193">
        <v>0</v>
      </c>
      <c r="G118" s="193">
        <v>0</v>
      </c>
      <c r="H118" s="193">
        <v>0</v>
      </c>
      <c r="I118" s="193">
        <v>0</v>
      </c>
      <c r="J118" s="193">
        <v>0</v>
      </c>
      <c r="K118" s="193">
        <v>0</v>
      </c>
      <c r="L118" s="193">
        <v>0</v>
      </c>
      <c r="M118" s="193">
        <v>0</v>
      </c>
      <c r="N118" s="193">
        <v>0</v>
      </c>
      <c r="O118" s="193">
        <v>0</v>
      </c>
      <c r="P118" s="193">
        <v>0</v>
      </c>
      <c r="Q118" s="193">
        <v>0</v>
      </c>
      <c r="R118" s="193">
        <v>0</v>
      </c>
      <c r="S118" s="193">
        <v>0</v>
      </c>
      <c r="T118" s="193">
        <v>0</v>
      </c>
      <c r="U118" s="193">
        <v>0</v>
      </c>
      <c r="V118" s="193">
        <v>0</v>
      </c>
      <c r="W118" s="193">
        <v>0</v>
      </c>
      <c r="X118" s="193">
        <v>0</v>
      </c>
      <c r="Y118" s="193">
        <v>0</v>
      </c>
      <c r="Z118" s="193">
        <v>0</v>
      </c>
      <c r="AA118" s="193">
        <v>0</v>
      </c>
      <c r="AB118" s="193">
        <v>0</v>
      </c>
      <c r="AC118" s="193">
        <v>0</v>
      </c>
      <c r="AD118" s="240">
        <v>20000</v>
      </c>
      <c r="AE118" s="246"/>
    </row>
    <row r="119" spans="1:31" ht="31.5">
      <c r="A119" s="169" t="s">
        <v>348</v>
      </c>
      <c r="B119" s="171" t="s">
        <v>432</v>
      </c>
      <c r="C119" s="193" t="s">
        <v>121</v>
      </c>
      <c r="D119" s="193">
        <v>0</v>
      </c>
      <c r="E119" s="193">
        <v>0</v>
      </c>
      <c r="F119" s="193">
        <v>0</v>
      </c>
      <c r="G119" s="193">
        <v>0</v>
      </c>
      <c r="H119" s="193">
        <v>0</v>
      </c>
      <c r="I119" s="193">
        <v>0</v>
      </c>
      <c r="J119" s="193">
        <v>0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93">
        <v>0</v>
      </c>
      <c r="R119" s="193">
        <v>0</v>
      </c>
      <c r="S119" s="193">
        <v>0</v>
      </c>
      <c r="T119" s="193">
        <v>0</v>
      </c>
      <c r="U119" s="193">
        <v>0</v>
      </c>
      <c r="V119" s="193">
        <v>0</v>
      </c>
      <c r="W119" s="193">
        <v>0</v>
      </c>
      <c r="X119" s="193">
        <v>0</v>
      </c>
      <c r="Y119" s="193">
        <v>0</v>
      </c>
      <c r="Z119" s="193">
        <v>0</v>
      </c>
      <c r="AA119" s="193">
        <v>0</v>
      </c>
      <c r="AB119" s="193">
        <v>0</v>
      </c>
      <c r="AC119" s="193">
        <v>0</v>
      </c>
      <c r="AD119" s="240">
        <v>0</v>
      </c>
      <c r="AE119" s="246"/>
    </row>
    <row r="120" spans="1:31" ht="31.5">
      <c r="A120" s="169" t="s">
        <v>348</v>
      </c>
      <c r="B120" s="171" t="s">
        <v>433</v>
      </c>
      <c r="C120" s="193">
        <v>0</v>
      </c>
      <c r="D120" s="193">
        <v>0</v>
      </c>
      <c r="E120" s="193">
        <v>0</v>
      </c>
      <c r="F120" s="193">
        <v>0</v>
      </c>
      <c r="G120" s="193">
        <v>0</v>
      </c>
      <c r="H120" s="193">
        <v>0</v>
      </c>
      <c r="I120" s="193">
        <v>0</v>
      </c>
      <c r="J120" s="193">
        <v>0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93">
        <v>0</v>
      </c>
      <c r="R120" s="193">
        <v>0</v>
      </c>
      <c r="S120" s="193">
        <v>0</v>
      </c>
      <c r="T120" s="193">
        <v>0</v>
      </c>
      <c r="U120" s="193">
        <v>0</v>
      </c>
      <c r="V120" s="193">
        <v>0</v>
      </c>
      <c r="W120" s="193">
        <v>0</v>
      </c>
      <c r="X120" s="193">
        <v>0</v>
      </c>
      <c r="Y120" s="193">
        <v>0</v>
      </c>
      <c r="Z120" s="193">
        <v>0</v>
      </c>
      <c r="AA120" s="193">
        <v>0</v>
      </c>
      <c r="AB120" s="193">
        <v>0</v>
      </c>
      <c r="AC120" s="193">
        <v>0</v>
      </c>
      <c r="AD120" s="240">
        <v>0</v>
      </c>
      <c r="AE120" s="246"/>
    </row>
    <row r="121" spans="1:31" ht="15.75">
      <c r="A121" s="169" t="s">
        <v>116</v>
      </c>
      <c r="B121" s="171" t="s">
        <v>613</v>
      </c>
      <c r="C121" s="193">
        <v>0</v>
      </c>
      <c r="D121" s="193">
        <v>0</v>
      </c>
      <c r="E121" s="193">
        <v>0</v>
      </c>
      <c r="F121" s="193">
        <v>0</v>
      </c>
      <c r="G121" s="193">
        <v>0</v>
      </c>
      <c r="H121" s="193">
        <v>0</v>
      </c>
      <c r="I121" s="193">
        <v>0</v>
      </c>
      <c r="J121" s="193">
        <v>0</v>
      </c>
      <c r="K121" s="193">
        <v>0</v>
      </c>
      <c r="L121" s="193">
        <v>0</v>
      </c>
      <c r="M121" s="193">
        <v>0</v>
      </c>
      <c r="N121" s="193">
        <v>0</v>
      </c>
      <c r="O121" s="193">
        <v>0</v>
      </c>
      <c r="P121" s="193">
        <v>0</v>
      </c>
      <c r="Q121" s="193">
        <v>0</v>
      </c>
      <c r="R121" s="193">
        <v>0</v>
      </c>
      <c r="S121" s="193">
        <v>0</v>
      </c>
      <c r="T121" s="193">
        <v>0</v>
      </c>
      <c r="U121" s="193">
        <v>0</v>
      </c>
      <c r="V121" s="193">
        <v>0</v>
      </c>
      <c r="W121" s="193">
        <v>0</v>
      </c>
      <c r="X121" s="193">
        <v>0</v>
      </c>
      <c r="Y121" s="193">
        <v>0</v>
      </c>
      <c r="Z121" s="193">
        <v>0</v>
      </c>
      <c r="AA121" s="193">
        <v>0</v>
      </c>
      <c r="AB121" s="193">
        <v>0</v>
      </c>
      <c r="AC121" s="193">
        <v>0</v>
      </c>
      <c r="AD121" s="240">
        <v>0</v>
      </c>
      <c r="AE121" s="246"/>
    </row>
    <row r="122" spans="1:31" ht="31.5">
      <c r="A122" s="169" t="s">
        <v>348</v>
      </c>
      <c r="B122" s="171" t="s">
        <v>432</v>
      </c>
      <c r="C122" s="193">
        <v>0</v>
      </c>
      <c r="D122" s="193">
        <v>0</v>
      </c>
      <c r="E122" s="193">
        <v>0</v>
      </c>
      <c r="F122" s="193">
        <v>0</v>
      </c>
      <c r="G122" s="193">
        <v>0</v>
      </c>
      <c r="H122" s="193">
        <v>0</v>
      </c>
      <c r="I122" s="193">
        <v>0</v>
      </c>
      <c r="J122" s="193">
        <v>0</v>
      </c>
      <c r="K122" s="193">
        <v>0</v>
      </c>
      <c r="L122" s="193">
        <v>0</v>
      </c>
      <c r="M122" s="193">
        <v>0</v>
      </c>
      <c r="N122" s="193">
        <v>0</v>
      </c>
      <c r="O122" s="193">
        <v>0</v>
      </c>
      <c r="P122" s="193">
        <v>0</v>
      </c>
      <c r="Q122" s="193">
        <v>0</v>
      </c>
      <c r="R122" s="193">
        <v>0</v>
      </c>
      <c r="S122" s="193">
        <v>0</v>
      </c>
      <c r="T122" s="193">
        <v>0</v>
      </c>
      <c r="U122" s="193">
        <v>0</v>
      </c>
      <c r="V122" s="193">
        <v>0</v>
      </c>
      <c r="W122" s="193">
        <v>0</v>
      </c>
      <c r="X122" s="193">
        <v>0</v>
      </c>
      <c r="Y122" s="193">
        <v>0</v>
      </c>
      <c r="Z122" s="193">
        <v>0</v>
      </c>
      <c r="AA122" s="193">
        <v>0</v>
      </c>
      <c r="AB122" s="193">
        <v>0</v>
      </c>
      <c r="AC122" s="193">
        <v>0</v>
      </c>
      <c r="AD122" s="240">
        <v>0</v>
      </c>
      <c r="AE122" s="246"/>
    </row>
    <row r="123" spans="1:31" ht="31.5">
      <c r="A123" s="169" t="s">
        <v>348</v>
      </c>
      <c r="B123" s="171" t="s">
        <v>433</v>
      </c>
      <c r="C123" s="193">
        <v>0</v>
      </c>
      <c r="D123" s="193">
        <v>0</v>
      </c>
      <c r="E123" s="193">
        <v>0</v>
      </c>
      <c r="F123" s="193">
        <v>0</v>
      </c>
      <c r="G123" s="193">
        <v>0</v>
      </c>
      <c r="H123" s="193">
        <v>0</v>
      </c>
      <c r="I123" s="193">
        <v>0</v>
      </c>
      <c r="J123" s="193">
        <v>0</v>
      </c>
      <c r="K123" s="193">
        <v>0</v>
      </c>
      <c r="L123" s="193">
        <v>0</v>
      </c>
      <c r="M123" s="193">
        <v>0</v>
      </c>
      <c r="N123" s="193">
        <v>0</v>
      </c>
      <c r="O123" s="193">
        <v>0</v>
      </c>
      <c r="P123" s="193">
        <v>0</v>
      </c>
      <c r="Q123" s="193">
        <v>0</v>
      </c>
      <c r="R123" s="193">
        <v>0</v>
      </c>
      <c r="S123" s="193">
        <v>0</v>
      </c>
      <c r="T123" s="193">
        <v>0</v>
      </c>
      <c r="U123" s="193">
        <v>0</v>
      </c>
      <c r="V123" s="193">
        <v>0</v>
      </c>
      <c r="W123" s="193">
        <v>0</v>
      </c>
      <c r="X123" s="193">
        <v>0</v>
      </c>
      <c r="Y123" s="193">
        <v>0</v>
      </c>
      <c r="Z123" s="193">
        <v>0</v>
      </c>
      <c r="AA123" s="193">
        <v>0</v>
      </c>
      <c r="AB123" s="193">
        <v>0</v>
      </c>
      <c r="AC123" s="193">
        <v>0</v>
      </c>
      <c r="AD123" s="240">
        <v>0</v>
      </c>
      <c r="AE123" s="246"/>
    </row>
    <row r="124" spans="1:31" ht="15.75">
      <c r="A124" s="169" t="s">
        <v>117</v>
      </c>
      <c r="B124" s="171" t="s">
        <v>438</v>
      </c>
      <c r="C124" s="193">
        <v>933</v>
      </c>
      <c r="D124" s="193">
        <v>4882</v>
      </c>
      <c r="E124" s="193">
        <v>8666</v>
      </c>
      <c r="F124" s="193">
        <v>3369</v>
      </c>
      <c r="G124" s="193">
        <v>209</v>
      </c>
      <c r="H124" s="193">
        <v>5569</v>
      </c>
      <c r="I124" s="193">
        <v>6404</v>
      </c>
      <c r="J124" s="193">
        <v>12423</v>
      </c>
      <c r="K124" s="193">
        <v>3308</v>
      </c>
      <c r="L124" s="193">
        <v>5728</v>
      </c>
      <c r="M124" s="193">
        <v>3422</v>
      </c>
      <c r="N124" s="193">
        <v>4853</v>
      </c>
      <c r="O124" s="193">
        <v>487</v>
      </c>
      <c r="P124" s="193">
        <v>1167.67744</v>
      </c>
      <c r="Q124" s="193">
        <v>92.36662999999999</v>
      </c>
      <c r="R124" s="193">
        <v>238</v>
      </c>
      <c r="S124" s="193">
        <v>379</v>
      </c>
      <c r="T124" s="193">
        <v>726</v>
      </c>
      <c r="U124" s="193">
        <v>80</v>
      </c>
      <c r="V124" s="193">
        <v>132</v>
      </c>
      <c r="W124" s="193">
        <v>279</v>
      </c>
      <c r="X124" s="193">
        <v>18</v>
      </c>
      <c r="Y124" s="193">
        <v>172</v>
      </c>
      <c r="Z124" s="193">
        <v>227</v>
      </c>
      <c r="AA124" s="193">
        <v>131</v>
      </c>
      <c r="AB124" s="193">
        <v>165</v>
      </c>
      <c r="AC124" s="193">
        <v>171</v>
      </c>
      <c r="AD124" s="240">
        <v>64231.044069999996</v>
      </c>
      <c r="AE124" s="246"/>
    </row>
    <row r="125" spans="1:31" ht="31.5">
      <c r="A125" s="169" t="s">
        <v>348</v>
      </c>
      <c r="B125" s="171" t="s">
        <v>432</v>
      </c>
      <c r="C125" s="193">
        <v>32</v>
      </c>
      <c r="D125" s="193">
        <v>0</v>
      </c>
      <c r="E125" s="193">
        <v>0</v>
      </c>
      <c r="F125" s="193">
        <v>0</v>
      </c>
      <c r="G125" s="193">
        <v>0</v>
      </c>
      <c r="H125" s="193">
        <v>0</v>
      </c>
      <c r="I125" s="193">
        <v>0</v>
      </c>
      <c r="J125" s="193">
        <v>0</v>
      </c>
      <c r="K125" s="193">
        <v>0</v>
      </c>
      <c r="L125" s="193">
        <v>0</v>
      </c>
      <c r="M125" s="193">
        <v>0</v>
      </c>
      <c r="N125" s="193">
        <v>0</v>
      </c>
      <c r="O125" s="193">
        <v>0</v>
      </c>
      <c r="P125" s="193" t="s">
        <v>865</v>
      </c>
      <c r="Q125" s="193">
        <v>0</v>
      </c>
      <c r="R125" s="193">
        <v>0</v>
      </c>
      <c r="S125" s="193">
        <v>0</v>
      </c>
      <c r="T125" s="193">
        <v>0</v>
      </c>
      <c r="U125" s="193">
        <v>0</v>
      </c>
      <c r="V125" s="193">
        <v>12</v>
      </c>
      <c r="W125" s="193">
        <v>0</v>
      </c>
      <c r="X125" s="193">
        <v>0</v>
      </c>
      <c r="Y125" s="193">
        <v>0</v>
      </c>
      <c r="Z125" s="193">
        <v>0</v>
      </c>
      <c r="AA125" s="193">
        <v>0</v>
      </c>
      <c r="AB125" s="193">
        <v>0</v>
      </c>
      <c r="AC125" s="193">
        <v>0</v>
      </c>
      <c r="AD125" s="240">
        <v>44</v>
      </c>
      <c r="AE125" s="246"/>
    </row>
    <row r="126" spans="1:31" ht="31.5">
      <c r="A126" s="169" t="s">
        <v>348</v>
      </c>
      <c r="B126" s="171" t="s">
        <v>433</v>
      </c>
      <c r="C126" s="193">
        <v>0</v>
      </c>
      <c r="D126" s="193">
        <v>0</v>
      </c>
      <c r="E126" s="193">
        <v>0</v>
      </c>
      <c r="F126" s="193">
        <v>0</v>
      </c>
      <c r="G126" s="193">
        <v>0</v>
      </c>
      <c r="H126" s="193">
        <v>0</v>
      </c>
      <c r="I126" s="193">
        <v>0</v>
      </c>
      <c r="J126" s="193">
        <v>0</v>
      </c>
      <c r="K126" s="193">
        <v>0</v>
      </c>
      <c r="L126" s="193">
        <v>0</v>
      </c>
      <c r="M126" s="193">
        <v>0</v>
      </c>
      <c r="N126" s="193">
        <v>0</v>
      </c>
      <c r="O126" s="193">
        <v>0</v>
      </c>
      <c r="P126" s="193" t="s">
        <v>865</v>
      </c>
      <c r="Q126" s="193">
        <v>0</v>
      </c>
      <c r="R126" s="193">
        <v>0</v>
      </c>
      <c r="S126" s="193">
        <v>0</v>
      </c>
      <c r="T126" s="193">
        <v>0</v>
      </c>
      <c r="U126" s="193">
        <v>0</v>
      </c>
      <c r="V126" s="193">
        <v>0</v>
      </c>
      <c r="W126" s="193">
        <v>0</v>
      </c>
      <c r="X126" s="193">
        <v>0</v>
      </c>
      <c r="Y126" s="193">
        <v>0</v>
      </c>
      <c r="Z126" s="193">
        <v>0</v>
      </c>
      <c r="AA126" s="193">
        <v>0</v>
      </c>
      <c r="AB126" s="193">
        <v>0</v>
      </c>
      <c r="AC126" s="193">
        <v>0</v>
      </c>
      <c r="AD126" s="240">
        <v>0</v>
      </c>
      <c r="AE126" s="246"/>
    </row>
    <row r="127" spans="1:31" ht="15.75">
      <c r="A127" s="169" t="s">
        <v>348</v>
      </c>
      <c r="B127" s="171" t="s">
        <v>439</v>
      </c>
      <c r="C127" s="193">
        <v>1706</v>
      </c>
      <c r="D127" s="193">
        <v>1054</v>
      </c>
      <c r="E127" s="193">
        <v>1696</v>
      </c>
      <c r="F127" s="193">
        <v>639</v>
      </c>
      <c r="G127" s="193">
        <v>37</v>
      </c>
      <c r="H127" s="193">
        <v>960</v>
      </c>
      <c r="I127" s="193">
        <v>2501</v>
      </c>
      <c r="J127" s="193">
        <v>1186</v>
      </c>
      <c r="K127" s="193">
        <v>189</v>
      </c>
      <c r="L127" s="193">
        <v>0</v>
      </c>
      <c r="M127" s="193">
        <v>484</v>
      </c>
      <c r="N127" s="193">
        <v>2135</v>
      </c>
      <c r="O127" s="193">
        <v>35</v>
      </c>
      <c r="P127" s="193">
        <v>263.75572</v>
      </c>
      <c r="Q127" s="193">
        <v>24.178279999999997</v>
      </c>
      <c r="R127" s="193">
        <v>30</v>
      </c>
      <c r="S127" s="193">
        <v>144</v>
      </c>
      <c r="T127" s="193">
        <v>321</v>
      </c>
      <c r="U127" s="193">
        <v>49</v>
      </c>
      <c r="V127" s="193">
        <v>3</v>
      </c>
      <c r="W127" s="193">
        <v>29</v>
      </c>
      <c r="X127" s="193">
        <v>6</v>
      </c>
      <c r="Y127" s="193">
        <v>0</v>
      </c>
      <c r="Z127" s="193">
        <v>0</v>
      </c>
      <c r="AA127" s="193">
        <v>36</v>
      </c>
      <c r="AB127" s="193">
        <v>78</v>
      </c>
      <c r="AC127" s="193">
        <v>37</v>
      </c>
      <c r="AD127" s="240">
        <v>13642.934</v>
      </c>
      <c r="AE127" s="246"/>
    </row>
    <row r="128" spans="1:31" ht="15.75">
      <c r="A128" s="169" t="s">
        <v>348</v>
      </c>
      <c r="B128" s="171" t="s">
        <v>440</v>
      </c>
      <c r="C128" s="193">
        <v>899</v>
      </c>
      <c r="D128" s="193">
        <v>2056</v>
      </c>
      <c r="E128" s="193">
        <v>1900</v>
      </c>
      <c r="F128" s="193">
        <v>742</v>
      </c>
      <c r="G128" s="193">
        <v>54</v>
      </c>
      <c r="H128" s="193">
        <v>434</v>
      </c>
      <c r="I128" s="193">
        <v>1906</v>
      </c>
      <c r="J128" s="193">
        <v>750</v>
      </c>
      <c r="K128" s="193">
        <v>2023</v>
      </c>
      <c r="L128" s="193">
        <v>0</v>
      </c>
      <c r="M128" s="193">
        <v>567</v>
      </c>
      <c r="N128" s="193">
        <v>753</v>
      </c>
      <c r="O128" s="193">
        <v>32</v>
      </c>
      <c r="P128" s="193">
        <v>86.51364</v>
      </c>
      <c r="Q128" s="193">
        <v>46.163309999999996</v>
      </c>
      <c r="R128" s="193">
        <v>21</v>
      </c>
      <c r="S128" s="193">
        <v>24</v>
      </c>
      <c r="T128" s="193">
        <v>85</v>
      </c>
      <c r="U128" s="193">
        <v>7</v>
      </c>
      <c r="V128" s="193">
        <v>55</v>
      </c>
      <c r="W128" s="193">
        <v>7</v>
      </c>
      <c r="X128" s="193">
        <v>0</v>
      </c>
      <c r="Y128" s="193">
        <v>0</v>
      </c>
      <c r="Z128" s="193">
        <v>0</v>
      </c>
      <c r="AA128" s="193">
        <v>29</v>
      </c>
      <c r="AB128" s="193">
        <v>6</v>
      </c>
      <c r="AC128" s="193">
        <v>63</v>
      </c>
      <c r="AD128" s="240">
        <v>12545.67695</v>
      </c>
      <c r="AE128" s="246"/>
    </row>
    <row r="129" spans="1:31" ht="15.75">
      <c r="A129" s="169" t="s">
        <v>348</v>
      </c>
      <c r="B129" s="171" t="s">
        <v>441</v>
      </c>
      <c r="C129" s="193">
        <v>310</v>
      </c>
      <c r="D129" s="193">
        <v>130</v>
      </c>
      <c r="E129" s="193">
        <v>205</v>
      </c>
      <c r="F129" s="193">
        <v>112</v>
      </c>
      <c r="G129" s="193">
        <v>27</v>
      </c>
      <c r="H129" s="193">
        <v>78</v>
      </c>
      <c r="I129" s="193">
        <v>327</v>
      </c>
      <c r="J129" s="193">
        <v>470</v>
      </c>
      <c r="K129" s="193">
        <v>20</v>
      </c>
      <c r="L129" s="193">
        <v>0</v>
      </c>
      <c r="M129" s="193">
        <v>125</v>
      </c>
      <c r="N129" s="193">
        <v>219</v>
      </c>
      <c r="O129" s="193">
        <v>5</v>
      </c>
      <c r="P129" s="193">
        <v>0.00758</v>
      </c>
      <c r="Q129" s="193">
        <v>1.21495</v>
      </c>
      <c r="R129" s="193">
        <v>5</v>
      </c>
      <c r="S129" s="193">
        <v>31</v>
      </c>
      <c r="T129" s="193">
        <v>53</v>
      </c>
      <c r="U129" s="193">
        <v>11</v>
      </c>
      <c r="V129" s="193">
        <v>0</v>
      </c>
      <c r="W129" s="193">
        <v>7</v>
      </c>
      <c r="X129" s="193">
        <v>0</v>
      </c>
      <c r="Y129" s="193">
        <v>0</v>
      </c>
      <c r="Z129" s="193">
        <v>0</v>
      </c>
      <c r="AA129" s="193">
        <v>1</v>
      </c>
      <c r="AB129" s="193">
        <v>12</v>
      </c>
      <c r="AC129" s="193">
        <v>4</v>
      </c>
      <c r="AD129" s="240">
        <v>2153.22253</v>
      </c>
      <c r="AE129" s="246"/>
    </row>
    <row r="130" spans="1:31" ht="15.75">
      <c r="A130" s="169" t="s">
        <v>399</v>
      </c>
      <c r="B130" s="172" t="s">
        <v>442</v>
      </c>
      <c r="C130" s="193">
        <v>0</v>
      </c>
      <c r="D130" s="193">
        <v>0</v>
      </c>
      <c r="E130" s="193">
        <v>0</v>
      </c>
      <c r="F130" s="193">
        <v>0</v>
      </c>
      <c r="G130" s="193">
        <v>0</v>
      </c>
      <c r="H130" s="193">
        <v>0</v>
      </c>
      <c r="I130" s="193">
        <v>0</v>
      </c>
      <c r="J130" s="193">
        <v>0</v>
      </c>
      <c r="K130" s="193">
        <v>0</v>
      </c>
      <c r="L130" s="193">
        <v>0</v>
      </c>
      <c r="M130" s="193">
        <v>0</v>
      </c>
      <c r="N130" s="193">
        <v>0</v>
      </c>
      <c r="O130" s="193">
        <v>0</v>
      </c>
      <c r="P130" s="193">
        <v>0</v>
      </c>
      <c r="Q130" s="193">
        <v>0</v>
      </c>
      <c r="R130" s="193">
        <v>0</v>
      </c>
      <c r="S130" s="193">
        <v>0</v>
      </c>
      <c r="T130" s="193">
        <v>0</v>
      </c>
      <c r="U130" s="193">
        <v>0</v>
      </c>
      <c r="V130" s="193">
        <v>0</v>
      </c>
      <c r="W130" s="193">
        <v>0</v>
      </c>
      <c r="X130" s="193">
        <v>0</v>
      </c>
      <c r="Y130" s="193">
        <v>0</v>
      </c>
      <c r="Z130" s="193">
        <v>0</v>
      </c>
      <c r="AA130" s="193">
        <v>0</v>
      </c>
      <c r="AB130" s="193">
        <v>0</v>
      </c>
      <c r="AC130" s="193">
        <v>0</v>
      </c>
      <c r="AD130" s="240">
        <v>0</v>
      </c>
      <c r="AE130" s="246"/>
    </row>
    <row r="131" spans="1:31" ht="31.5">
      <c r="A131" s="169" t="s">
        <v>352</v>
      </c>
      <c r="B131" s="171" t="s">
        <v>89</v>
      </c>
      <c r="C131" s="193">
        <v>0</v>
      </c>
      <c r="D131" s="193">
        <v>0</v>
      </c>
      <c r="E131" s="193">
        <v>2072</v>
      </c>
      <c r="F131" s="193">
        <v>0</v>
      </c>
      <c r="G131" s="193">
        <v>0</v>
      </c>
      <c r="H131" s="193">
        <v>0</v>
      </c>
      <c r="I131" s="193">
        <v>0</v>
      </c>
      <c r="J131" s="193">
        <v>0</v>
      </c>
      <c r="K131" s="193">
        <v>0</v>
      </c>
      <c r="L131" s="193">
        <v>0</v>
      </c>
      <c r="M131" s="193">
        <v>0</v>
      </c>
      <c r="N131" s="193">
        <v>0</v>
      </c>
      <c r="O131" s="193">
        <v>0</v>
      </c>
      <c r="P131" s="193">
        <v>0</v>
      </c>
      <c r="Q131" s="193">
        <v>0</v>
      </c>
      <c r="R131" s="193">
        <v>0</v>
      </c>
      <c r="S131" s="193">
        <v>0</v>
      </c>
      <c r="T131" s="193">
        <v>0</v>
      </c>
      <c r="U131" s="193">
        <v>0</v>
      </c>
      <c r="V131" s="193">
        <v>0</v>
      </c>
      <c r="W131" s="193">
        <v>0</v>
      </c>
      <c r="X131" s="193">
        <v>0</v>
      </c>
      <c r="Y131" s="193">
        <v>0</v>
      </c>
      <c r="Z131" s="193">
        <v>0</v>
      </c>
      <c r="AA131" s="193">
        <v>0</v>
      </c>
      <c r="AB131" s="193">
        <v>0</v>
      </c>
      <c r="AC131" s="193">
        <v>0</v>
      </c>
      <c r="AD131" s="240">
        <v>2072</v>
      </c>
      <c r="AE131" s="246"/>
    </row>
    <row r="132" spans="1:31" ht="15.75">
      <c r="A132" s="169" t="s">
        <v>354</v>
      </c>
      <c r="B132" s="171" t="s">
        <v>10</v>
      </c>
      <c r="C132" s="193">
        <v>0</v>
      </c>
      <c r="D132" s="193">
        <v>0</v>
      </c>
      <c r="E132" s="193">
        <v>715</v>
      </c>
      <c r="F132" s="193">
        <v>0</v>
      </c>
      <c r="G132" s="193">
        <v>0</v>
      </c>
      <c r="H132" s="193">
        <v>0</v>
      </c>
      <c r="I132" s="193">
        <v>0</v>
      </c>
      <c r="J132" s="193">
        <v>0</v>
      </c>
      <c r="K132" s="193">
        <v>0</v>
      </c>
      <c r="L132" s="193">
        <v>0</v>
      </c>
      <c r="M132" s="193">
        <v>0</v>
      </c>
      <c r="N132" s="193">
        <v>0</v>
      </c>
      <c r="O132" s="193">
        <v>0</v>
      </c>
      <c r="P132" s="193">
        <v>0</v>
      </c>
      <c r="Q132" s="193">
        <v>0</v>
      </c>
      <c r="R132" s="193">
        <v>0</v>
      </c>
      <c r="S132" s="193">
        <v>0</v>
      </c>
      <c r="T132" s="193">
        <v>0</v>
      </c>
      <c r="U132" s="193">
        <v>0</v>
      </c>
      <c r="V132" s="193">
        <v>0</v>
      </c>
      <c r="W132" s="193">
        <v>0</v>
      </c>
      <c r="X132" s="193">
        <v>0</v>
      </c>
      <c r="Y132" s="193">
        <v>0</v>
      </c>
      <c r="Z132" s="193">
        <v>0</v>
      </c>
      <c r="AA132" s="193">
        <v>0</v>
      </c>
      <c r="AB132" s="193">
        <v>0</v>
      </c>
      <c r="AC132" s="193">
        <v>0</v>
      </c>
      <c r="AD132" s="240">
        <v>715</v>
      </c>
      <c r="AE132" s="246"/>
    </row>
    <row r="133" spans="1:31" ht="15.75">
      <c r="A133" s="169"/>
      <c r="B133" s="172" t="s">
        <v>114</v>
      </c>
      <c r="C133" s="193">
        <v>0</v>
      </c>
      <c r="D133" s="193">
        <v>0</v>
      </c>
      <c r="E133" s="193">
        <v>2787</v>
      </c>
      <c r="F133" s="193">
        <v>0</v>
      </c>
      <c r="G133" s="193">
        <v>0</v>
      </c>
      <c r="H133" s="193">
        <v>0</v>
      </c>
      <c r="I133" s="193">
        <v>0</v>
      </c>
      <c r="J133" s="193">
        <v>0</v>
      </c>
      <c r="K133" s="193">
        <v>0</v>
      </c>
      <c r="L133" s="193">
        <v>0</v>
      </c>
      <c r="M133" s="193">
        <v>0</v>
      </c>
      <c r="N133" s="193">
        <v>0</v>
      </c>
      <c r="O133" s="193">
        <v>0</v>
      </c>
      <c r="P133" s="193">
        <v>0</v>
      </c>
      <c r="Q133" s="193">
        <v>0</v>
      </c>
      <c r="R133" s="193">
        <v>0</v>
      </c>
      <c r="S133" s="193">
        <v>0</v>
      </c>
      <c r="T133" s="193">
        <v>0</v>
      </c>
      <c r="U133" s="193">
        <v>0</v>
      </c>
      <c r="V133" s="193">
        <v>0</v>
      </c>
      <c r="W133" s="193">
        <v>0</v>
      </c>
      <c r="X133" s="193">
        <v>0</v>
      </c>
      <c r="Y133" s="193">
        <v>0</v>
      </c>
      <c r="Z133" s="193">
        <v>0</v>
      </c>
      <c r="AA133" s="193">
        <v>0</v>
      </c>
      <c r="AB133" s="193">
        <v>0</v>
      </c>
      <c r="AC133" s="193">
        <v>0</v>
      </c>
      <c r="AD133" s="240">
        <v>2787</v>
      </c>
      <c r="AE133" s="246"/>
    </row>
    <row r="134" spans="1:31" ht="15.75">
      <c r="A134" s="168"/>
      <c r="B134" s="172" t="s">
        <v>443</v>
      </c>
      <c r="C134" s="193">
        <v>385285</v>
      </c>
      <c r="D134" s="193">
        <v>287532</v>
      </c>
      <c r="E134" s="193">
        <v>354742</v>
      </c>
      <c r="F134" s="193">
        <v>234780</v>
      </c>
      <c r="G134" s="193">
        <v>37702</v>
      </c>
      <c r="H134" s="193">
        <v>148592</v>
      </c>
      <c r="I134" s="193">
        <v>329972</v>
      </c>
      <c r="J134" s="193">
        <v>219181</v>
      </c>
      <c r="K134" s="193">
        <v>86956</v>
      </c>
      <c r="L134" s="193">
        <v>337967</v>
      </c>
      <c r="M134" s="193">
        <v>143902</v>
      </c>
      <c r="N134" s="193">
        <v>317484</v>
      </c>
      <c r="O134" s="193">
        <v>32297</v>
      </c>
      <c r="P134" s="193">
        <v>28383.698200000006</v>
      </c>
      <c r="Q134" s="193">
        <v>10149.64221</v>
      </c>
      <c r="R134" s="193">
        <v>8447</v>
      </c>
      <c r="S134" s="193">
        <v>13488</v>
      </c>
      <c r="T134" s="193">
        <v>78287</v>
      </c>
      <c r="U134" s="193">
        <v>9097</v>
      </c>
      <c r="V134" s="193">
        <v>18759</v>
      </c>
      <c r="W134" s="193">
        <v>9965</v>
      </c>
      <c r="X134" s="193">
        <v>6606.393</v>
      </c>
      <c r="Y134" s="193">
        <v>7814</v>
      </c>
      <c r="Z134" s="193">
        <v>6754</v>
      </c>
      <c r="AA134" s="193">
        <v>7393</v>
      </c>
      <c r="AB134" s="193">
        <v>15468</v>
      </c>
      <c r="AC134" s="193">
        <v>23119</v>
      </c>
      <c r="AD134" s="240">
        <v>3160122.7334100003</v>
      </c>
      <c r="AE134" s="246"/>
    </row>
    <row r="135" spans="1:31" ht="15.75">
      <c r="A135" s="169" t="s">
        <v>444</v>
      </c>
      <c r="B135" s="172" t="s">
        <v>445</v>
      </c>
      <c r="C135" s="193">
        <v>0</v>
      </c>
      <c r="D135" s="193">
        <v>0</v>
      </c>
      <c r="E135" s="193">
        <v>0</v>
      </c>
      <c r="F135" s="193">
        <v>1173</v>
      </c>
      <c r="G135" s="193">
        <v>0</v>
      </c>
      <c r="H135" s="193">
        <v>0</v>
      </c>
      <c r="I135" s="193">
        <v>21716</v>
      </c>
      <c r="J135" s="193">
        <v>0</v>
      </c>
      <c r="K135" s="193">
        <v>0</v>
      </c>
      <c r="L135" s="193">
        <v>0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>
        <v>0</v>
      </c>
      <c r="U135" s="193">
        <v>0</v>
      </c>
      <c r="V135" s="193">
        <v>173</v>
      </c>
      <c r="W135" s="193">
        <v>0</v>
      </c>
      <c r="X135" s="193">
        <v>0</v>
      </c>
      <c r="Y135" s="193">
        <v>0</v>
      </c>
      <c r="Z135" s="193">
        <v>0</v>
      </c>
      <c r="AA135" s="193">
        <v>0</v>
      </c>
      <c r="AB135" s="193">
        <v>0</v>
      </c>
      <c r="AC135" s="193">
        <v>0</v>
      </c>
      <c r="AD135" s="240">
        <v>23062</v>
      </c>
      <c r="AE135" s="246"/>
    </row>
    <row r="136" spans="1:2" ht="11.25">
      <c r="A136" s="19"/>
      <c r="B136" s="19"/>
    </row>
    <row r="137" spans="1:2" ht="18.75">
      <c r="A137" s="243" t="s">
        <v>863</v>
      </c>
      <c r="B137" s="19"/>
    </row>
    <row r="138" spans="1:5" ht="11.25">
      <c r="A138" s="19"/>
      <c r="B138" s="220"/>
      <c r="E138" s="14"/>
    </row>
    <row r="139" spans="1:2" ht="11.25">
      <c r="A139" s="19"/>
      <c r="B139" s="220"/>
    </row>
    <row r="140" spans="1:2" ht="11.25">
      <c r="A140" s="19"/>
      <c r="B140" s="19"/>
    </row>
    <row r="141" spans="1:2" ht="11.25">
      <c r="A141" s="19"/>
      <c r="B141" s="19"/>
    </row>
    <row r="142" spans="1:2" ht="11.25">
      <c r="A142" s="19"/>
      <c r="B142" s="19"/>
    </row>
    <row r="143" spans="1:2" ht="11.25">
      <c r="A143" s="19"/>
      <c r="B143" s="19"/>
    </row>
    <row r="144" spans="1:2" ht="11.25">
      <c r="A144" s="19"/>
      <c r="B144" s="19"/>
    </row>
    <row r="145" spans="1:2" ht="11.25">
      <c r="A145" s="19"/>
      <c r="B145" s="19"/>
    </row>
    <row r="146" spans="1:2" ht="11.25">
      <c r="A146" s="19"/>
      <c r="B146" s="19"/>
    </row>
    <row r="147" spans="1:2" ht="11.25">
      <c r="A147" s="19"/>
      <c r="B147" s="19"/>
    </row>
    <row r="148" spans="1:2" ht="11.25">
      <c r="A148" s="19"/>
      <c r="B148" s="19"/>
    </row>
    <row r="149" spans="1:2" ht="11.25">
      <c r="A149" s="19"/>
      <c r="B149" s="19"/>
    </row>
    <row r="150" spans="1:2" ht="11.25">
      <c r="A150" s="19"/>
      <c r="B150" s="19"/>
    </row>
    <row r="151" spans="1:2" ht="11.25">
      <c r="A151" s="19"/>
      <c r="B151" s="19"/>
    </row>
    <row r="152" spans="1:2" ht="11.25">
      <c r="A152" s="19"/>
      <c r="B152" s="19"/>
    </row>
    <row r="153" spans="1:2" ht="11.25">
      <c r="A153" s="19"/>
      <c r="B153" s="19"/>
    </row>
    <row r="154" spans="1:2" ht="11.25">
      <c r="A154" s="19"/>
      <c r="B154" s="19"/>
    </row>
    <row r="155" spans="1:2" ht="11.25">
      <c r="A155" s="19"/>
      <c r="B155" s="19"/>
    </row>
    <row r="156" spans="1:2" ht="11.25">
      <c r="A156" s="19"/>
      <c r="B156" s="19"/>
    </row>
    <row r="157" spans="1:2" ht="11.25">
      <c r="A157" s="19"/>
      <c r="B157" s="19"/>
    </row>
    <row r="158" spans="1:2" ht="11.25">
      <c r="A158" s="19"/>
      <c r="B158" s="19"/>
    </row>
    <row r="159" spans="1:2" ht="11.25">
      <c r="A159" s="19"/>
      <c r="B159" s="19"/>
    </row>
    <row r="160" spans="1:2" ht="11.25">
      <c r="A160" s="19"/>
      <c r="B160" s="19"/>
    </row>
    <row r="161" spans="1:2" ht="11.25">
      <c r="A161" s="19"/>
      <c r="B161" s="19"/>
    </row>
    <row r="162" spans="1:2" ht="11.25">
      <c r="A162" s="19"/>
      <c r="B162" s="19"/>
    </row>
    <row r="163" spans="1:2" ht="11.25">
      <c r="A163" s="19"/>
      <c r="B163" s="19"/>
    </row>
    <row r="164" spans="1:2" ht="11.25">
      <c r="A164" s="19"/>
      <c r="B164" s="19"/>
    </row>
    <row r="165" spans="1:2" ht="11.25">
      <c r="A165" s="19"/>
      <c r="B165" s="19"/>
    </row>
    <row r="166" spans="1:2" ht="11.25">
      <c r="A166" s="19"/>
      <c r="B166" s="19"/>
    </row>
    <row r="167" spans="1:2" ht="11.25">
      <c r="A167" s="19"/>
      <c r="B167" s="19"/>
    </row>
    <row r="168" spans="1:2" ht="11.25">
      <c r="A168" s="19"/>
      <c r="B168" s="19"/>
    </row>
    <row r="169" spans="1:2" ht="11.25">
      <c r="A169" s="19"/>
      <c r="B169" s="19"/>
    </row>
    <row r="170" spans="1:2" ht="11.25">
      <c r="A170" s="19"/>
      <c r="B170" s="19"/>
    </row>
    <row r="171" spans="1:2" ht="11.25">
      <c r="A171" s="19"/>
      <c r="B171" s="19"/>
    </row>
    <row r="172" spans="1:2" ht="11.25">
      <c r="A172" s="19"/>
      <c r="B172" s="19"/>
    </row>
    <row r="173" spans="1:2" ht="11.25">
      <c r="A173" s="19"/>
      <c r="B173" s="19"/>
    </row>
    <row r="174" spans="1:2" ht="11.25">
      <c r="A174" s="19"/>
      <c r="B174" s="19"/>
    </row>
    <row r="175" spans="1:2" ht="11.25">
      <c r="A175" s="19"/>
      <c r="B175" s="19"/>
    </row>
    <row r="176" spans="1:2" ht="11.25">
      <c r="A176" s="19"/>
      <c r="B176" s="19"/>
    </row>
    <row r="177" spans="1:2" ht="11.25">
      <c r="A177" s="19"/>
      <c r="B177" s="19"/>
    </row>
    <row r="178" spans="1:2" ht="11.25">
      <c r="A178" s="19"/>
      <c r="B178" s="19"/>
    </row>
    <row r="179" spans="1:2" ht="11.25">
      <c r="A179" s="19"/>
      <c r="B179" s="19"/>
    </row>
    <row r="180" spans="1:2" ht="11.25">
      <c r="A180" s="19"/>
      <c r="B180" s="19"/>
    </row>
    <row r="181" spans="1:2" ht="11.25">
      <c r="A181" s="19"/>
      <c r="B181" s="19"/>
    </row>
    <row r="182" spans="1:2" ht="11.25">
      <c r="A182" s="19"/>
      <c r="B182" s="19"/>
    </row>
    <row r="183" spans="1:2" ht="11.25">
      <c r="A183" s="19"/>
      <c r="B183" s="19"/>
    </row>
    <row r="184" spans="1:2" ht="11.25">
      <c r="A184" s="19"/>
      <c r="B184" s="19"/>
    </row>
    <row r="185" spans="1:2" ht="11.25">
      <c r="A185" s="19"/>
      <c r="B185" s="19"/>
    </row>
    <row r="186" spans="1:2" ht="11.25">
      <c r="A186" s="19"/>
      <c r="B186" s="19"/>
    </row>
    <row r="187" spans="1:2" ht="11.25">
      <c r="A187" s="19"/>
      <c r="B187" s="19"/>
    </row>
    <row r="188" spans="1:2" ht="11.25">
      <c r="A188" s="19"/>
      <c r="B188" s="19"/>
    </row>
    <row r="189" spans="1:2" ht="11.25">
      <c r="A189" s="19"/>
      <c r="B189" s="19"/>
    </row>
    <row r="190" spans="1:2" ht="11.25">
      <c r="A190" s="19"/>
      <c r="B190" s="19"/>
    </row>
    <row r="191" spans="1:2" ht="11.25">
      <c r="A191" s="19"/>
      <c r="B191" s="19"/>
    </row>
    <row r="192" spans="1:2" ht="11.25">
      <c r="A192" s="19"/>
      <c r="B192" s="19"/>
    </row>
    <row r="193" spans="1:2" ht="11.25">
      <c r="A193" s="19"/>
      <c r="B193" s="19"/>
    </row>
    <row r="194" spans="1:2" ht="11.25">
      <c r="A194" s="19"/>
      <c r="B194" s="19"/>
    </row>
    <row r="195" spans="1:2" ht="11.25">
      <c r="A195" s="19"/>
      <c r="B195" s="19"/>
    </row>
    <row r="196" spans="1:2" ht="11.25">
      <c r="A196" s="19"/>
      <c r="B196" s="19"/>
    </row>
    <row r="197" spans="1:2" ht="11.25">
      <c r="A197" s="19"/>
      <c r="B197" s="19"/>
    </row>
    <row r="198" spans="1:2" ht="11.25">
      <c r="A198" s="19"/>
      <c r="B198" s="19"/>
    </row>
    <row r="199" spans="1:2" ht="11.25">
      <c r="A199" s="19"/>
      <c r="B199" s="19"/>
    </row>
    <row r="200" spans="1:2" ht="11.25">
      <c r="A200" s="19"/>
      <c r="B200" s="19"/>
    </row>
    <row r="201" spans="1:2" ht="11.25">
      <c r="A201" s="19"/>
      <c r="B201" s="19"/>
    </row>
    <row r="202" spans="1:2" ht="11.25">
      <c r="A202" s="19"/>
      <c r="B202" s="19"/>
    </row>
    <row r="203" spans="1:2" ht="11.25">
      <c r="A203" s="19"/>
      <c r="B203" s="19"/>
    </row>
    <row r="204" spans="1:2" ht="11.25">
      <c r="A204" s="19"/>
      <c r="B204" s="19"/>
    </row>
    <row r="205" spans="1:2" ht="11.25">
      <c r="A205" s="19"/>
      <c r="B205" s="19"/>
    </row>
    <row r="206" spans="1:2" ht="11.25">
      <c r="A206" s="19"/>
      <c r="B206" s="19"/>
    </row>
    <row r="207" spans="1:2" ht="11.25">
      <c r="A207" s="19"/>
      <c r="B207" s="19"/>
    </row>
    <row r="208" spans="1:2" ht="11.25">
      <c r="A208" s="19"/>
      <c r="B208" s="19"/>
    </row>
    <row r="209" spans="1:2" ht="11.25">
      <c r="A209" s="19"/>
      <c r="B209" s="19"/>
    </row>
    <row r="210" spans="1:2" ht="11.25">
      <c r="A210" s="19"/>
      <c r="B210" s="19"/>
    </row>
    <row r="211" spans="1:2" ht="11.25">
      <c r="A211" s="19"/>
      <c r="B211" s="19"/>
    </row>
    <row r="212" spans="1:2" ht="11.25">
      <c r="A212" s="19"/>
      <c r="B212" s="19"/>
    </row>
    <row r="213" spans="1:2" ht="11.25">
      <c r="A213" s="19"/>
      <c r="B213" s="19"/>
    </row>
    <row r="214" spans="1:2" ht="11.25">
      <c r="A214" s="19"/>
      <c r="B214" s="19"/>
    </row>
    <row r="215" spans="1:2" ht="11.25">
      <c r="A215" s="19"/>
      <c r="B215" s="19"/>
    </row>
    <row r="216" spans="1:2" ht="11.25">
      <c r="A216" s="19"/>
      <c r="B216" s="19"/>
    </row>
    <row r="217" spans="1:2" ht="11.25">
      <c r="A217" s="19"/>
      <c r="B217" s="19"/>
    </row>
    <row r="218" spans="1:2" ht="11.25">
      <c r="A218" s="19"/>
      <c r="B218" s="19"/>
    </row>
    <row r="219" spans="1:2" ht="11.25">
      <c r="A219" s="19"/>
      <c r="B219" s="19"/>
    </row>
    <row r="220" spans="1:2" ht="11.25">
      <c r="A220" s="19"/>
      <c r="B220" s="19"/>
    </row>
    <row r="221" spans="1:2" ht="11.25">
      <c r="A221" s="19"/>
      <c r="B221" s="19"/>
    </row>
    <row r="222" spans="1:2" ht="11.25">
      <c r="A222" s="19"/>
      <c r="B222" s="19"/>
    </row>
    <row r="223" spans="1:2" ht="11.25">
      <c r="A223" s="19"/>
      <c r="B223" s="19"/>
    </row>
    <row r="224" spans="1:2" ht="11.25">
      <c r="A224" s="19"/>
      <c r="B224" s="19"/>
    </row>
    <row r="225" spans="1:2" ht="11.25">
      <c r="A225" s="19"/>
      <c r="B225" s="19"/>
    </row>
    <row r="226" spans="1:2" ht="11.25">
      <c r="A226" s="19"/>
      <c r="B226" s="19"/>
    </row>
    <row r="227" spans="1:2" ht="11.25">
      <c r="A227" s="19"/>
      <c r="B227" s="19"/>
    </row>
    <row r="228" spans="1:2" ht="11.25">
      <c r="A228" s="19"/>
      <c r="B228" s="19"/>
    </row>
    <row r="229" spans="1:2" ht="11.25">
      <c r="A229" s="19"/>
      <c r="B229" s="19"/>
    </row>
    <row r="230" spans="1:2" ht="11.25">
      <c r="A230" s="19"/>
      <c r="B230" s="19"/>
    </row>
    <row r="231" spans="1:2" ht="11.25">
      <c r="A231" s="19"/>
      <c r="B231" s="19"/>
    </row>
    <row r="232" spans="1:2" ht="11.25">
      <c r="A232" s="19"/>
      <c r="B232" s="19"/>
    </row>
    <row r="233" spans="1:2" ht="11.25">
      <c r="A233" s="19"/>
      <c r="B233" s="19"/>
    </row>
    <row r="234" spans="1:2" ht="11.25">
      <c r="A234" s="19"/>
      <c r="B234" s="19"/>
    </row>
    <row r="235" spans="1:2" ht="11.25">
      <c r="A235" s="19"/>
      <c r="B235" s="19"/>
    </row>
    <row r="236" spans="1:2" ht="11.25">
      <c r="A236" s="19"/>
      <c r="B236" s="19"/>
    </row>
    <row r="237" spans="1:2" ht="11.25">
      <c r="A237" s="19"/>
      <c r="B237" s="19"/>
    </row>
    <row r="238" spans="1:2" ht="11.25">
      <c r="A238" s="19"/>
      <c r="B238" s="19"/>
    </row>
    <row r="239" spans="1:2" ht="11.25">
      <c r="A239" s="19"/>
      <c r="B239" s="19"/>
    </row>
    <row r="240" spans="1:2" ht="11.25">
      <c r="A240" s="19"/>
      <c r="B240" s="19"/>
    </row>
    <row r="241" spans="1:2" ht="11.25">
      <c r="A241" s="19"/>
      <c r="B241" s="19"/>
    </row>
    <row r="242" spans="1:2" ht="11.25">
      <c r="A242" s="19"/>
      <c r="B242" s="19"/>
    </row>
    <row r="243" spans="1:2" ht="11.25">
      <c r="A243" s="19"/>
      <c r="B243" s="19"/>
    </row>
    <row r="244" spans="1:2" ht="11.25">
      <c r="A244" s="19"/>
      <c r="B244" s="19"/>
    </row>
    <row r="245" spans="1:2" ht="11.25">
      <c r="A245" s="19"/>
      <c r="B245" s="19"/>
    </row>
    <row r="246" spans="1:2" ht="11.25">
      <c r="A246" s="19"/>
      <c r="B246" s="19"/>
    </row>
    <row r="247" spans="1:2" ht="11.25">
      <c r="A247" s="19"/>
      <c r="B247" s="19"/>
    </row>
    <row r="248" spans="1:2" ht="11.25">
      <c r="A248" s="19"/>
      <c r="B248" s="19"/>
    </row>
    <row r="249" spans="1:2" ht="11.25">
      <c r="A249" s="19"/>
      <c r="B249" s="19"/>
    </row>
    <row r="250" spans="1:2" ht="11.25">
      <c r="A250" s="19"/>
      <c r="B250" s="19"/>
    </row>
    <row r="251" spans="1:2" ht="11.25">
      <c r="A251" s="19"/>
      <c r="B251" s="19"/>
    </row>
    <row r="252" spans="1:2" ht="11.25">
      <c r="A252" s="19"/>
      <c r="B252" s="19"/>
    </row>
    <row r="253" spans="1:2" ht="11.25">
      <c r="A253" s="19"/>
      <c r="B253" s="19"/>
    </row>
    <row r="254" spans="1:2" ht="11.25">
      <c r="A254" s="19"/>
      <c r="B254" s="19"/>
    </row>
    <row r="255" spans="1:2" ht="11.25">
      <c r="A255" s="19"/>
      <c r="B255" s="19"/>
    </row>
    <row r="256" spans="1:2" ht="11.25">
      <c r="A256" s="19"/>
      <c r="B256" s="19"/>
    </row>
    <row r="257" spans="1:2" ht="11.25">
      <c r="A257" s="19"/>
      <c r="B257" s="19"/>
    </row>
    <row r="258" spans="1:2" ht="11.25">
      <c r="A258" s="19"/>
      <c r="B258" s="19"/>
    </row>
    <row r="259" spans="1:2" ht="11.25">
      <c r="A259" s="19"/>
      <c r="B259" s="19"/>
    </row>
    <row r="260" spans="1:2" ht="11.25">
      <c r="A260" s="19"/>
      <c r="B260" s="19"/>
    </row>
    <row r="261" spans="1:2" ht="11.25">
      <c r="A261" s="19"/>
      <c r="B261" s="19"/>
    </row>
    <row r="262" spans="1:2" ht="11.25">
      <c r="A262" s="19"/>
      <c r="B262" s="19"/>
    </row>
    <row r="263" spans="1:2" ht="11.25">
      <c r="A263" s="19"/>
      <c r="B263" s="19"/>
    </row>
    <row r="264" spans="1:2" ht="11.25">
      <c r="A264" s="19"/>
      <c r="B264" s="19"/>
    </row>
    <row r="265" spans="1:2" ht="11.25">
      <c r="A265" s="19"/>
      <c r="B265" s="19"/>
    </row>
    <row r="266" spans="1:2" ht="11.25">
      <c r="A266" s="19"/>
      <c r="B266" s="19"/>
    </row>
    <row r="267" spans="1:2" ht="11.25">
      <c r="A267" s="19"/>
      <c r="B267" s="19"/>
    </row>
    <row r="268" spans="1:2" ht="11.25">
      <c r="A268" s="19"/>
      <c r="B268" s="19"/>
    </row>
    <row r="269" spans="1:2" ht="11.25">
      <c r="A269" s="19"/>
      <c r="B269" s="19"/>
    </row>
    <row r="270" spans="1:2" ht="11.25">
      <c r="A270" s="19"/>
      <c r="B270" s="19"/>
    </row>
    <row r="271" spans="1:2" ht="11.25">
      <c r="A271" s="19"/>
      <c r="B271" s="19"/>
    </row>
    <row r="272" spans="1:2" ht="11.25">
      <c r="A272" s="19"/>
      <c r="B272" s="19"/>
    </row>
    <row r="273" spans="1:2" ht="11.25">
      <c r="A273" s="19"/>
      <c r="B273" s="19"/>
    </row>
    <row r="274" spans="1:2" ht="11.25">
      <c r="A274" s="19"/>
      <c r="B274" s="19"/>
    </row>
    <row r="275" spans="1:2" ht="11.25">
      <c r="A275" s="19"/>
      <c r="B275" s="19"/>
    </row>
    <row r="276" spans="1:2" ht="11.25">
      <c r="A276" s="19"/>
      <c r="B276" s="19"/>
    </row>
    <row r="277" spans="1:2" ht="11.25">
      <c r="A277" s="19"/>
      <c r="B277" s="19"/>
    </row>
    <row r="278" spans="1:2" ht="11.25">
      <c r="A278" s="19"/>
      <c r="B278" s="19"/>
    </row>
    <row r="279" spans="1:2" ht="11.25">
      <c r="A279" s="19"/>
      <c r="B279" s="19"/>
    </row>
    <row r="280" spans="1:2" ht="11.25">
      <c r="A280" s="19"/>
      <c r="B280" s="19"/>
    </row>
    <row r="281" spans="1:2" ht="11.25">
      <c r="A281" s="19"/>
      <c r="B281" s="19"/>
    </row>
    <row r="282" spans="1:2" ht="11.25">
      <c r="A282" s="19"/>
      <c r="B282" s="19"/>
    </row>
    <row r="283" spans="1:2" ht="11.25">
      <c r="A283" s="19"/>
      <c r="B283" s="19"/>
    </row>
    <row r="284" spans="1:2" ht="11.25">
      <c r="A284" s="19"/>
      <c r="B284" s="19"/>
    </row>
    <row r="285" spans="1:2" ht="11.25">
      <c r="A285" s="19"/>
      <c r="B285" s="19"/>
    </row>
    <row r="286" spans="1:2" ht="11.25">
      <c r="A286" s="19"/>
      <c r="B286" s="19"/>
    </row>
    <row r="287" spans="1:2" ht="11.25">
      <c r="A287" s="19"/>
      <c r="B287" s="19"/>
    </row>
    <row r="288" spans="1:2" ht="11.25">
      <c r="A288" s="19"/>
      <c r="B288" s="19"/>
    </row>
    <row r="289" spans="1:2" ht="11.25">
      <c r="A289" s="19"/>
      <c r="B289" s="19"/>
    </row>
    <row r="290" spans="1:2" ht="11.25">
      <c r="A290" s="19"/>
      <c r="B290" s="19"/>
    </row>
    <row r="291" spans="1:2" ht="11.25">
      <c r="A291" s="19"/>
      <c r="B291" s="19"/>
    </row>
    <row r="292" spans="1:2" ht="11.25">
      <c r="A292" s="19"/>
      <c r="B292" s="19"/>
    </row>
    <row r="293" spans="1:2" ht="11.25">
      <c r="A293" s="19"/>
      <c r="B293" s="19"/>
    </row>
    <row r="294" spans="1:2" ht="11.25">
      <c r="A294" s="19"/>
      <c r="B294" s="19"/>
    </row>
    <row r="295" spans="1:2" ht="11.25">
      <c r="A295" s="19"/>
      <c r="B295" s="19"/>
    </row>
    <row r="296" spans="1:2" ht="11.25">
      <c r="A296" s="19"/>
      <c r="B296" s="19"/>
    </row>
    <row r="297" spans="1:2" ht="11.25">
      <c r="A297" s="19"/>
      <c r="B297" s="19"/>
    </row>
    <row r="298" spans="1:2" ht="11.25">
      <c r="A298" s="19"/>
      <c r="B298" s="19"/>
    </row>
    <row r="299" spans="1:2" ht="11.25">
      <c r="A299" s="19"/>
      <c r="B299" s="19"/>
    </row>
    <row r="300" spans="1:2" ht="11.25">
      <c r="A300" s="19"/>
      <c r="B300" s="19"/>
    </row>
    <row r="301" spans="1:2" ht="11.25">
      <c r="A301" s="19"/>
      <c r="B301" s="19"/>
    </row>
    <row r="302" spans="1:2" ht="11.25">
      <c r="A302" s="19"/>
      <c r="B302" s="19"/>
    </row>
    <row r="303" spans="1:2" ht="11.25">
      <c r="A303" s="19"/>
      <c r="B303" s="19"/>
    </row>
    <row r="304" spans="1:2" ht="11.25">
      <c r="A304" s="19"/>
      <c r="B304" s="19"/>
    </row>
    <row r="305" spans="1:2" ht="11.25">
      <c r="A305" s="19"/>
      <c r="B305" s="19"/>
    </row>
    <row r="306" spans="1:2" ht="11.25">
      <c r="A306" s="19"/>
      <c r="B306" s="19"/>
    </row>
    <row r="307" spans="1:2" ht="11.25">
      <c r="A307" s="19"/>
      <c r="B307" s="19"/>
    </row>
    <row r="308" spans="1:2" ht="11.25">
      <c r="A308" s="19"/>
      <c r="B308" s="19"/>
    </row>
    <row r="309" spans="1:2" ht="11.25">
      <c r="A309" s="19"/>
      <c r="B309" s="19"/>
    </row>
    <row r="310" spans="1:2" ht="11.25">
      <c r="A310" s="19"/>
      <c r="B310" s="19"/>
    </row>
    <row r="311" spans="1:2" ht="11.25">
      <c r="A311" s="19"/>
      <c r="B311" s="19"/>
    </row>
    <row r="312" spans="1:2" ht="11.25">
      <c r="A312" s="19"/>
      <c r="B312" s="19"/>
    </row>
    <row r="313" spans="1:2" ht="11.25">
      <c r="A313" s="19"/>
      <c r="B313" s="19"/>
    </row>
    <row r="314" spans="1:2" ht="11.25">
      <c r="A314" s="19"/>
      <c r="B314" s="19"/>
    </row>
    <row r="315" spans="1:2" ht="11.25">
      <c r="A315" s="19"/>
      <c r="B315" s="19"/>
    </row>
    <row r="316" spans="1:2" ht="11.25">
      <c r="A316" s="19"/>
      <c r="B316" s="19"/>
    </row>
    <row r="317" spans="1:2" ht="11.25">
      <c r="A317" s="19"/>
      <c r="B317" s="19"/>
    </row>
    <row r="318" spans="1:2" ht="11.25">
      <c r="A318" s="19"/>
      <c r="B318" s="19"/>
    </row>
    <row r="319" spans="1:2" ht="11.25">
      <c r="A319" s="19"/>
      <c r="B319" s="19"/>
    </row>
    <row r="320" spans="1:2" ht="11.25">
      <c r="A320" s="19"/>
      <c r="B320" s="19"/>
    </row>
    <row r="321" spans="1:2" ht="11.25">
      <c r="A321" s="19"/>
      <c r="B321" s="19"/>
    </row>
    <row r="322" spans="1:2" ht="11.25">
      <c r="A322" s="19"/>
      <c r="B322" s="19"/>
    </row>
    <row r="323" spans="1:2" ht="11.25">
      <c r="A323" s="19"/>
      <c r="B323" s="19"/>
    </row>
    <row r="324" spans="1:2" ht="11.25">
      <c r="A324" s="19"/>
      <c r="B324" s="19"/>
    </row>
    <row r="325" spans="1:2" ht="11.25">
      <c r="A325" s="19"/>
      <c r="B325" s="19"/>
    </row>
    <row r="326" spans="1:2" ht="11.25">
      <c r="A326" s="19"/>
      <c r="B326" s="19"/>
    </row>
    <row r="327" spans="1:2" ht="11.25">
      <c r="A327" s="19"/>
      <c r="B327" s="19"/>
    </row>
    <row r="328" spans="1:2" ht="11.25">
      <c r="A328" s="19"/>
      <c r="B328" s="19"/>
    </row>
    <row r="329" spans="1:2" ht="11.25">
      <c r="A329" s="19"/>
      <c r="B329" s="19"/>
    </row>
    <row r="330" spans="1:2" ht="11.25">
      <c r="A330" s="19"/>
      <c r="B330" s="19"/>
    </row>
    <row r="331" spans="1:2" ht="11.25">
      <c r="A331" s="19"/>
      <c r="B331" s="19"/>
    </row>
    <row r="332" spans="1:2" ht="11.25">
      <c r="A332" s="19"/>
      <c r="B332" s="19"/>
    </row>
    <row r="333" spans="1:2" ht="11.25">
      <c r="A333" s="19"/>
      <c r="B333" s="19"/>
    </row>
    <row r="334" spans="1:2" ht="11.25">
      <c r="A334" s="19"/>
      <c r="B334" s="19"/>
    </row>
    <row r="335" spans="1:2" ht="11.25">
      <c r="A335" s="19"/>
      <c r="B335" s="19"/>
    </row>
    <row r="336" spans="1:2" ht="11.25">
      <c r="A336" s="19"/>
      <c r="B336" s="19"/>
    </row>
    <row r="337" spans="1:2" ht="11.25">
      <c r="A337" s="19"/>
      <c r="B337" s="19"/>
    </row>
    <row r="338" spans="1:2" ht="11.25">
      <c r="A338" s="19"/>
      <c r="B338" s="19"/>
    </row>
    <row r="339" spans="1:2" ht="11.25">
      <c r="A339" s="19"/>
      <c r="B339" s="19"/>
    </row>
    <row r="340" spans="1:2" ht="11.25">
      <c r="A340" s="19"/>
      <c r="B340" s="19"/>
    </row>
    <row r="341" spans="1:2" ht="11.25">
      <c r="A341" s="19"/>
      <c r="B341" s="19"/>
    </row>
    <row r="342" spans="1:2" ht="11.25">
      <c r="A342" s="19"/>
      <c r="B342" s="19"/>
    </row>
    <row r="343" spans="1:2" ht="11.25">
      <c r="A343" s="19"/>
      <c r="B343" s="19"/>
    </row>
    <row r="344" spans="1:2" ht="11.25">
      <c r="A344" s="19"/>
      <c r="B344" s="19"/>
    </row>
    <row r="345" spans="1:2" ht="11.25">
      <c r="A345" s="19"/>
      <c r="B345" s="19"/>
    </row>
    <row r="346" spans="1:2" ht="11.25">
      <c r="A346" s="19"/>
      <c r="B346" s="19"/>
    </row>
    <row r="347" spans="1:2" ht="11.25">
      <c r="A347" s="19"/>
      <c r="B347" s="19"/>
    </row>
    <row r="348" spans="1:2" ht="11.25">
      <c r="A348" s="19"/>
      <c r="B348" s="19"/>
    </row>
    <row r="349" spans="1:2" ht="11.25">
      <c r="A349" s="19"/>
      <c r="B349" s="19"/>
    </row>
    <row r="350" spans="1:2" ht="11.25">
      <c r="A350" s="19"/>
      <c r="B350" s="19"/>
    </row>
    <row r="351" spans="1:2" ht="11.25">
      <c r="A351" s="19"/>
      <c r="B351" s="19"/>
    </row>
    <row r="352" spans="1:2" ht="11.25">
      <c r="A352" s="19"/>
      <c r="B352" s="19"/>
    </row>
    <row r="353" spans="1:2" ht="11.25">
      <c r="A353" s="19"/>
      <c r="B353" s="19"/>
    </row>
    <row r="354" spans="1:2" ht="11.25">
      <c r="A354" s="19"/>
      <c r="B354" s="19"/>
    </row>
    <row r="355" spans="1:2" ht="11.25">
      <c r="A355" s="19"/>
      <c r="B355" s="19"/>
    </row>
    <row r="356" spans="1:2" ht="11.25">
      <c r="A356" s="19"/>
      <c r="B356" s="19"/>
    </row>
    <row r="357" spans="1:2" ht="11.25">
      <c r="A357" s="19"/>
      <c r="B357" s="19"/>
    </row>
    <row r="358" spans="1:2" ht="11.25">
      <c r="A358" s="19"/>
      <c r="B358" s="19"/>
    </row>
    <row r="359" spans="1:2" ht="11.25">
      <c r="A359" s="19"/>
      <c r="B359" s="19"/>
    </row>
    <row r="360" spans="1:2" ht="11.25">
      <c r="A360" s="19"/>
      <c r="B360" s="19"/>
    </row>
    <row r="361" spans="1:2" ht="11.25">
      <c r="A361" s="19"/>
      <c r="B361" s="19"/>
    </row>
    <row r="362" spans="1:2" ht="11.25">
      <c r="A362" s="19"/>
      <c r="B362" s="19"/>
    </row>
    <row r="363" spans="1:2" ht="11.25">
      <c r="A363" s="19"/>
      <c r="B363" s="19"/>
    </row>
    <row r="364" spans="1:2" ht="11.25">
      <c r="A364" s="19"/>
      <c r="B364" s="19"/>
    </row>
    <row r="365" spans="1:2" ht="11.25">
      <c r="A365" s="19"/>
      <c r="B365" s="19"/>
    </row>
    <row r="366" spans="1:2" ht="11.25">
      <c r="A366" s="19"/>
      <c r="B366" s="19"/>
    </row>
    <row r="367" spans="1:2" ht="11.25">
      <c r="A367" s="19"/>
      <c r="B367" s="19"/>
    </row>
    <row r="368" spans="1:2" ht="11.25">
      <c r="A368" s="19"/>
      <c r="B368" s="19"/>
    </row>
    <row r="369" spans="1:2" ht="11.25">
      <c r="A369" s="19"/>
      <c r="B369" s="19"/>
    </row>
    <row r="370" spans="1:2" ht="11.25">
      <c r="A370" s="19"/>
      <c r="B370" s="19"/>
    </row>
    <row r="371" spans="1:2" ht="11.25">
      <c r="A371" s="19"/>
      <c r="B371" s="19"/>
    </row>
    <row r="372" spans="1:2" ht="11.25">
      <c r="A372" s="19"/>
      <c r="B372" s="19"/>
    </row>
    <row r="373" spans="1:2" ht="11.25">
      <c r="A373" s="19"/>
      <c r="B373" s="19"/>
    </row>
    <row r="374" spans="1:2" ht="11.25">
      <c r="A374" s="19"/>
      <c r="B374" s="19"/>
    </row>
    <row r="375" spans="1:2" ht="11.25">
      <c r="A375" s="19"/>
      <c r="B375" s="19"/>
    </row>
    <row r="376" spans="1:2" ht="11.25">
      <c r="A376" s="19"/>
      <c r="B376" s="19"/>
    </row>
    <row r="377" spans="1:2" ht="11.25">
      <c r="A377" s="19"/>
      <c r="B377" s="19"/>
    </row>
    <row r="378" spans="1:2" ht="11.25">
      <c r="A378" s="19"/>
      <c r="B378" s="19"/>
    </row>
    <row r="379" spans="1:2" ht="11.25">
      <c r="A379" s="19"/>
      <c r="B379" s="19"/>
    </row>
    <row r="380" spans="1:2" ht="11.25">
      <c r="A380" s="19"/>
      <c r="B380" s="19"/>
    </row>
    <row r="381" spans="1:2" ht="11.25">
      <c r="A381" s="19"/>
      <c r="B381" s="19"/>
    </row>
    <row r="382" spans="1:2" ht="11.25">
      <c r="A382" s="19"/>
      <c r="B382" s="19"/>
    </row>
    <row r="383" spans="1:2" ht="11.25">
      <c r="A383" s="19"/>
      <c r="B383" s="19"/>
    </row>
    <row r="384" spans="1:2" ht="11.25">
      <c r="A384" s="19"/>
      <c r="B384" s="19"/>
    </row>
    <row r="385" spans="1:2" ht="11.25">
      <c r="A385" s="19"/>
      <c r="B385" s="19"/>
    </row>
    <row r="386" spans="1:2" ht="11.25">
      <c r="A386" s="19"/>
      <c r="B386" s="19"/>
    </row>
    <row r="387" spans="1:2" ht="11.25">
      <c r="A387" s="19"/>
      <c r="B387" s="19"/>
    </row>
    <row r="388" spans="1:2" ht="11.25">
      <c r="A388" s="19"/>
      <c r="B388" s="19"/>
    </row>
    <row r="389" spans="1:2" ht="11.25">
      <c r="A389" s="19"/>
      <c r="B389" s="19"/>
    </row>
    <row r="390" spans="1:2" ht="11.25">
      <c r="A390" s="19"/>
      <c r="B390" s="19"/>
    </row>
    <row r="391" spans="1:2" ht="11.25">
      <c r="A391" s="19"/>
      <c r="B391" s="19"/>
    </row>
    <row r="392" spans="1:2" ht="11.25">
      <c r="A392" s="19"/>
      <c r="B392" s="19"/>
    </row>
    <row r="393" spans="1:2" ht="11.25">
      <c r="A393" s="19"/>
      <c r="B393" s="19"/>
    </row>
    <row r="394" spans="1:2" ht="11.25">
      <c r="A394" s="19"/>
      <c r="B394" s="19"/>
    </row>
    <row r="395" spans="1:2" ht="11.25">
      <c r="A395" s="19"/>
      <c r="B395" s="19"/>
    </row>
    <row r="396" spans="1:2" ht="11.25">
      <c r="A396" s="19"/>
      <c r="B396" s="19"/>
    </row>
    <row r="397" spans="1:2" ht="11.25">
      <c r="A397" s="19"/>
      <c r="B397" s="19"/>
    </row>
    <row r="398" spans="1:2" ht="11.25">
      <c r="A398" s="19"/>
      <c r="B398" s="19"/>
    </row>
    <row r="399" spans="1:2" ht="11.25">
      <c r="A399" s="19"/>
      <c r="B399" s="19"/>
    </row>
    <row r="400" spans="1:2" ht="11.25">
      <c r="A400" s="19"/>
      <c r="B400" s="19"/>
    </row>
    <row r="401" spans="1:2" ht="11.25">
      <c r="A401" s="19"/>
      <c r="B401" s="19"/>
    </row>
    <row r="402" spans="1:2" ht="11.25">
      <c r="A402" s="19"/>
      <c r="B402" s="19"/>
    </row>
    <row r="403" spans="1:2" ht="11.25">
      <c r="A403" s="19"/>
      <c r="B403" s="19"/>
    </row>
    <row r="404" spans="1:2" ht="11.25">
      <c r="A404" s="19"/>
      <c r="B404" s="19"/>
    </row>
    <row r="405" spans="1:2" ht="11.25">
      <c r="A405" s="19"/>
      <c r="B405" s="19"/>
    </row>
    <row r="406" spans="1:2" ht="11.25">
      <c r="A406" s="19"/>
      <c r="B406" s="19"/>
    </row>
    <row r="407" spans="1:2" ht="11.25">
      <c r="A407" s="19"/>
      <c r="B407" s="19"/>
    </row>
    <row r="408" spans="1:2" ht="11.25">
      <c r="A408" s="19"/>
      <c r="B408" s="19"/>
    </row>
    <row r="409" spans="1:2" ht="11.25">
      <c r="A409" s="19"/>
      <c r="B409" s="19"/>
    </row>
    <row r="410" spans="1:2" ht="11.25">
      <c r="A410" s="19"/>
      <c r="B410" s="19"/>
    </row>
    <row r="411" spans="1:2" ht="11.25">
      <c r="A411" s="19"/>
      <c r="B411" s="19"/>
    </row>
    <row r="412" spans="1:2" ht="11.25">
      <c r="A412" s="19"/>
      <c r="B412" s="19"/>
    </row>
    <row r="413" spans="1:2" ht="11.25">
      <c r="A413" s="19"/>
      <c r="B413" s="19"/>
    </row>
    <row r="414" spans="1:2" ht="11.25">
      <c r="A414" s="19"/>
      <c r="B414" s="19"/>
    </row>
    <row r="415" spans="1:2" ht="11.25">
      <c r="A415" s="19"/>
      <c r="B415" s="19"/>
    </row>
    <row r="416" spans="1:2" ht="11.25">
      <c r="A416" s="19"/>
      <c r="B416" s="19"/>
    </row>
    <row r="417" spans="1:2" ht="11.25">
      <c r="A417" s="19"/>
      <c r="B417" s="19"/>
    </row>
    <row r="418" spans="1:2" ht="11.25">
      <c r="A418" s="19"/>
      <c r="B418" s="19"/>
    </row>
    <row r="419" spans="1:2" ht="11.25">
      <c r="A419" s="19"/>
      <c r="B419" s="19"/>
    </row>
    <row r="420" spans="1:2" ht="11.25">
      <c r="A420" s="19"/>
      <c r="B420" s="19"/>
    </row>
    <row r="421" spans="1:2" ht="11.25">
      <c r="A421" s="19"/>
      <c r="B421" s="19"/>
    </row>
    <row r="422" spans="1:2" ht="11.25">
      <c r="A422" s="19"/>
      <c r="B422" s="19"/>
    </row>
    <row r="423" spans="1:2" ht="11.25">
      <c r="A423" s="19"/>
      <c r="B423" s="19"/>
    </row>
    <row r="424" spans="1:2" ht="11.25">
      <c r="A424" s="19"/>
      <c r="B424" s="19"/>
    </row>
    <row r="425" spans="1:2" ht="11.25">
      <c r="A425" s="19"/>
      <c r="B425" s="19"/>
    </row>
    <row r="426" spans="1:2" ht="11.25">
      <c r="A426" s="19"/>
      <c r="B426" s="19"/>
    </row>
    <row r="427" spans="1:2" ht="11.25">
      <c r="A427" s="19"/>
      <c r="B427" s="19"/>
    </row>
    <row r="428" spans="1:2" ht="11.25">
      <c r="A428" s="19"/>
      <c r="B428" s="19"/>
    </row>
    <row r="429" spans="1:2" ht="11.25">
      <c r="A429" s="19"/>
      <c r="B429" s="19"/>
    </row>
    <row r="430" spans="1:2" ht="11.25">
      <c r="A430" s="19"/>
      <c r="B430" s="19"/>
    </row>
    <row r="431" spans="1:2" ht="11.25">
      <c r="A431" s="19"/>
      <c r="B431" s="19"/>
    </row>
    <row r="432" spans="1:2" ht="11.25">
      <c r="A432" s="19"/>
      <c r="B432" s="19"/>
    </row>
    <row r="433" spans="1:2" ht="11.25">
      <c r="A433" s="19"/>
      <c r="B433" s="19"/>
    </row>
    <row r="434" spans="1:2" ht="11.25">
      <c r="A434" s="19"/>
      <c r="B434" s="19"/>
    </row>
    <row r="435" spans="1:2" ht="11.25">
      <c r="A435" s="19"/>
      <c r="B435" s="19"/>
    </row>
    <row r="436" spans="1:2" ht="11.25">
      <c r="A436" s="19"/>
      <c r="B436" s="19"/>
    </row>
    <row r="437" spans="1:2" ht="11.25">
      <c r="A437" s="19"/>
      <c r="B437" s="19"/>
    </row>
    <row r="438" spans="1:2" ht="11.25">
      <c r="A438" s="19"/>
      <c r="B438" s="19"/>
    </row>
    <row r="439" spans="1:2" ht="11.25">
      <c r="A439" s="19"/>
      <c r="B439" s="19"/>
    </row>
    <row r="440" spans="1:2" ht="11.25">
      <c r="A440" s="19"/>
      <c r="B440" s="19"/>
    </row>
    <row r="441" spans="1:2" ht="11.25">
      <c r="A441" s="19"/>
      <c r="B441" s="19"/>
    </row>
    <row r="442" spans="1:2" ht="11.25">
      <c r="A442" s="19"/>
      <c r="B442" s="19"/>
    </row>
    <row r="443" spans="1:2" ht="11.25">
      <c r="A443" s="19"/>
      <c r="B443" s="19"/>
    </row>
    <row r="444" spans="1:2" ht="11.25">
      <c r="A444" s="19"/>
      <c r="B444" s="19"/>
    </row>
    <row r="445" spans="1:2" ht="11.25">
      <c r="A445" s="19"/>
      <c r="B445" s="19"/>
    </row>
    <row r="446" spans="1:2" ht="11.25">
      <c r="A446" s="19"/>
      <c r="B446" s="19"/>
    </row>
    <row r="447" spans="1:2" ht="11.25">
      <c r="A447" s="19"/>
      <c r="B447" s="19"/>
    </row>
    <row r="448" spans="1:2" ht="11.25">
      <c r="A448" s="19"/>
      <c r="B448" s="19"/>
    </row>
    <row r="449" spans="1:2" ht="11.25">
      <c r="A449" s="19"/>
      <c r="B449" s="19"/>
    </row>
    <row r="450" spans="1:2" ht="11.25">
      <c r="A450" s="19"/>
      <c r="B450" s="19"/>
    </row>
    <row r="451" spans="1:2" ht="11.25">
      <c r="A451" s="19"/>
      <c r="B451" s="19"/>
    </row>
    <row r="452" spans="1:2" ht="11.25">
      <c r="A452" s="19"/>
      <c r="B452" s="19"/>
    </row>
    <row r="453" spans="1:2" ht="11.25">
      <c r="A453" s="19"/>
      <c r="B453" s="19"/>
    </row>
    <row r="454" spans="1:2" ht="11.25">
      <c r="A454" s="19"/>
      <c r="B454" s="19"/>
    </row>
    <row r="455" spans="1:2" ht="11.25">
      <c r="A455" s="19"/>
      <c r="B455" s="19"/>
    </row>
    <row r="456" spans="1:2" ht="11.25">
      <c r="A456" s="19"/>
      <c r="B456" s="19"/>
    </row>
    <row r="457" spans="1:2" ht="11.25">
      <c r="A457" s="19"/>
      <c r="B457" s="19"/>
    </row>
    <row r="458" spans="1:2" ht="11.25">
      <c r="A458" s="19"/>
      <c r="B458" s="19"/>
    </row>
    <row r="459" spans="1:2" ht="11.25">
      <c r="A459" s="19"/>
      <c r="B459" s="19"/>
    </row>
    <row r="460" spans="1:2" ht="11.25">
      <c r="A460" s="19"/>
      <c r="B460" s="19"/>
    </row>
    <row r="461" spans="1:2" ht="11.25">
      <c r="A461" s="19"/>
      <c r="B461" s="19"/>
    </row>
    <row r="462" spans="1:2" ht="11.25">
      <c r="A462" s="19"/>
      <c r="B462" s="19"/>
    </row>
    <row r="463" spans="1:2" ht="11.25">
      <c r="A463" s="19"/>
      <c r="B463" s="19"/>
    </row>
    <row r="464" spans="1:2" ht="11.25">
      <c r="A464" s="19"/>
      <c r="B464" s="19"/>
    </row>
    <row r="465" spans="1:2" ht="11.25">
      <c r="A465" s="19"/>
      <c r="B465" s="19"/>
    </row>
    <row r="466" spans="1:2" ht="11.25">
      <c r="A466" s="19"/>
      <c r="B466" s="19"/>
    </row>
    <row r="467" spans="1:2" ht="11.25">
      <c r="A467" s="19"/>
      <c r="B467" s="19"/>
    </row>
    <row r="468" spans="1:2" ht="11.25">
      <c r="A468" s="19"/>
      <c r="B468" s="19"/>
    </row>
    <row r="469" spans="1:2" ht="11.25">
      <c r="A469" s="19"/>
      <c r="B469" s="19"/>
    </row>
    <row r="470" spans="1:2" ht="11.25">
      <c r="A470" s="19"/>
      <c r="B470" s="19"/>
    </row>
    <row r="471" spans="1:2" ht="11.25">
      <c r="A471" s="19"/>
      <c r="B471" s="19"/>
    </row>
    <row r="472" spans="1:2" ht="11.25">
      <c r="A472" s="19"/>
      <c r="B472" s="19"/>
    </row>
    <row r="473" spans="1:2" ht="11.25">
      <c r="A473" s="19"/>
      <c r="B473" s="19"/>
    </row>
    <row r="474" spans="1:2" ht="11.25">
      <c r="A474" s="19"/>
      <c r="B474" s="19"/>
    </row>
    <row r="475" spans="1:2" ht="11.25">
      <c r="A475" s="19"/>
      <c r="B475" s="19"/>
    </row>
    <row r="476" spans="1:2" ht="11.25">
      <c r="A476" s="19"/>
      <c r="B476" s="19"/>
    </row>
    <row r="477" spans="1:2" ht="11.25">
      <c r="A477" s="19"/>
      <c r="B477" s="19"/>
    </row>
    <row r="478" spans="1:2" ht="11.25">
      <c r="A478" s="19"/>
      <c r="B478" s="19"/>
    </row>
    <row r="479" spans="1:2" ht="11.25">
      <c r="A479" s="19"/>
      <c r="B479" s="19"/>
    </row>
    <row r="480" spans="1:2" ht="11.25">
      <c r="A480" s="19"/>
      <c r="B480" s="19"/>
    </row>
    <row r="481" spans="1:2" ht="11.25">
      <c r="A481" s="19"/>
      <c r="B481" s="19"/>
    </row>
    <row r="482" spans="1:2" ht="11.25">
      <c r="A482" s="19"/>
      <c r="B482" s="19"/>
    </row>
    <row r="483" spans="1:2" ht="11.25">
      <c r="A483" s="19"/>
      <c r="B483" s="19"/>
    </row>
    <row r="484" spans="1:2" ht="11.25">
      <c r="A484" s="19"/>
      <c r="B484" s="19"/>
    </row>
    <row r="485" spans="1:2" ht="11.25">
      <c r="A485" s="19"/>
      <c r="B485" s="19"/>
    </row>
    <row r="486" spans="1:2" ht="11.25">
      <c r="A486" s="19"/>
      <c r="B486" s="19"/>
    </row>
    <row r="487" spans="1:2" ht="11.25">
      <c r="A487" s="19"/>
      <c r="B487" s="19"/>
    </row>
    <row r="488" spans="1:2" ht="11.25">
      <c r="A488" s="19"/>
      <c r="B488" s="19"/>
    </row>
    <row r="489" spans="1:2" ht="11.25">
      <c r="A489" s="19"/>
      <c r="B489" s="19"/>
    </row>
    <row r="490" spans="1:2" ht="11.25">
      <c r="A490" s="19"/>
      <c r="B490" s="19"/>
    </row>
    <row r="491" spans="1:2" ht="11.25">
      <c r="A491" s="19"/>
      <c r="B491" s="19"/>
    </row>
    <row r="492" spans="1:2" ht="11.25">
      <c r="A492" s="19"/>
      <c r="B492" s="19"/>
    </row>
    <row r="493" spans="1:2" ht="11.25">
      <c r="A493" s="19"/>
      <c r="B493" s="19"/>
    </row>
    <row r="494" spans="1:2" ht="11.25">
      <c r="A494" s="19"/>
      <c r="B494" s="19"/>
    </row>
    <row r="495" spans="1:2" ht="11.25">
      <c r="A495" s="19"/>
      <c r="B495" s="19"/>
    </row>
    <row r="496" spans="1:2" ht="11.25">
      <c r="A496" s="19"/>
      <c r="B496" s="19"/>
    </row>
    <row r="497" spans="1:2" ht="11.25">
      <c r="A497" s="19"/>
      <c r="B497" s="19"/>
    </row>
    <row r="498" spans="1:2" ht="11.25">
      <c r="A498" s="19"/>
      <c r="B498" s="19"/>
    </row>
    <row r="499" spans="1:2" ht="11.25">
      <c r="A499" s="19"/>
      <c r="B499" s="19"/>
    </row>
    <row r="500" spans="1:2" ht="11.25">
      <c r="A500" s="19"/>
      <c r="B500" s="19"/>
    </row>
    <row r="501" spans="1:2" ht="11.25">
      <c r="A501" s="19"/>
      <c r="B501" s="19"/>
    </row>
    <row r="502" spans="1:2" ht="11.25">
      <c r="A502" s="19"/>
      <c r="B502" s="19"/>
    </row>
    <row r="503" spans="1:2" ht="11.25">
      <c r="A503" s="19"/>
      <c r="B503" s="19"/>
    </row>
    <row r="504" spans="1:2" ht="11.25">
      <c r="A504" s="19"/>
      <c r="B504" s="19"/>
    </row>
    <row r="505" spans="1:2" ht="11.25">
      <c r="A505" s="19"/>
      <c r="B505" s="19"/>
    </row>
    <row r="506" spans="1:2" ht="11.25">
      <c r="A506" s="19"/>
      <c r="B506" s="19"/>
    </row>
    <row r="507" spans="1:2" ht="11.25">
      <c r="A507" s="19"/>
      <c r="B507" s="19"/>
    </row>
    <row r="508" spans="1:2" ht="11.25">
      <c r="A508" s="19"/>
      <c r="B508" s="19"/>
    </row>
    <row r="509" spans="1:2" ht="11.25">
      <c r="A509" s="19"/>
      <c r="B509" s="19"/>
    </row>
    <row r="510" spans="1:2" ht="11.25">
      <c r="A510" s="19"/>
      <c r="B510" s="19"/>
    </row>
    <row r="511" spans="1:2" ht="11.25">
      <c r="A511" s="19"/>
      <c r="B511" s="19"/>
    </row>
    <row r="512" spans="1:2" ht="11.25">
      <c r="A512" s="19"/>
      <c r="B512" s="19"/>
    </row>
    <row r="513" spans="1:2" ht="11.25">
      <c r="A513" s="19"/>
      <c r="B513" s="19"/>
    </row>
    <row r="514" spans="1:2" ht="11.25">
      <c r="A514" s="19"/>
      <c r="B514" s="19"/>
    </row>
    <row r="515" spans="1:2" ht="11.25">
      <c r="A515" s="19"/>
      <c r="B515" s="19"/>
    </row>
    <row r="516" spans="1:2" ht="11.25">
      <c r="A516" s="19"/>
      <c r="B516" s="19"/>
    </row>
    <row r="517" spans="1:2" ht="11.25">
      <c r="A517" s="19"/>
      <c r="B517" s="19"/>
    </row>
    <row r="518" spans="1:2" ht="11.25">
      <c r="A518" s="19"/>
      <c r="B518" s="19"/>
    </row>
    <row r="519" spans="1:2" ht="11.25">
      <c r="A519" s="19"/>
      <c r="B519" s="19"/>
    </row>
    <row r="520" spans="1:2" ht="11.25">
      <c r="A520" s="19"/>
      <c r="B520" s="19"/>
    </row>
    <row r="521" spans="1:2" ht="11.25">
      <c r="A521" s="19"/>
      <c r="B521" s="19"/>
    </row>
    <row r="522" spans="1:2" ht="11.25">
      <c r="A522" s="19"/>
      <c r="B522" s="19"/>
    </row>
    <row r="523" spans="1:2" ht="11.25">
      <c r="A523" s="19"/>
      <c r="B523" s="19"/>
    </row>
    <row r="524" spans="1:2" ht="11.25">
      <c r="A524" s="19"/>
      <c r="B524" s="19"/>
    </row>
    <row r="525" spans="1:2" ht="11.25">
      <c r="A525" s="19"/>
      <c r="B525" s="19"/>
    </row>
    <row r="526" spans="1:2" ht="11.25">
      <c r="A526" s="19"/>
      <c r="B526" s="19"/>
    </row>
    <row r="527" spans="1:2" ht="11.25">
      <c r="A527" s="19"/>
      <c r="B527" s="19"/>
    </row>
    <row r="528" spans="1:2" ht="11.25">
      <c r="A528" s="19"/>
      <c r="B528" s="19"/>
    </row>
    <row r="529" spans="1:2" ht="11.25">
      <c r="A529" s="19"/>
      <c r="B529" s="19"/>
    </row>
    <row r="530" spans="1:2" ht="11.25">
      <c r="A530" s="19"/>
      <c r="B530" s="19"/>
    </row>
    <row r="531" spans="1:2" ht="11.25">
      <c r="A531" s="19"/>
      <c r="B531" s="19"/>
    </row>
    <row r="532" spans="1:2" ht="11.25">
      <c r="A532" s="19"/>
      <c r="B532" s="19"/>
    </row>
    <row r="533" spans="1:2" ht="11.25">
      <c r="A533" s="19"/>
      <c r="B533" s="19"/>
    </row>
    <row r="534" spans="1:2" ht="11.25">
      <c r="A534" s="19"/>
      <c r="B534" s="19"/>
    </row>
    <row r="535" spans="1:2" ht="11.25">
      <c r="A535" s="19"/>
      <c r="B535" s="19"/>
    </row>
    <row r="536" spans="1:2" ht="11.25">
      <c r="A536" s="19"/>
      <c r="B536" s="19"/>
    </row>
    <row r="537" spans="1:2" ht="11.25">
      <c r="A537" s="19"/>
      <c r="B537" s="19"/>
    </row>
    <row r="538" spans="1:2" ht="11.25">
      <c r="A538" s="19"/>
      <c r="B538" s="19"/>
    </row>
    <row r="539" spans="1:2" ht="11.25">
      <c r="A539" s="19"/>
      <c r="B539" s="19"/>
    </row>
    <row r="540" spans="1:2" ht="11.25">
      <c r="A540" s="19"/>
      <c r="B540" s="19"/>
    </row>
    <row r="541" spans="1:2" ht="11.25">
      <c r="A541" s="19"/>
      <c r="B541" s="19"/>
    </row>
    <row r="542" spans="1:2" ht="11.25">
      <c r="A542" s="19"/>
      <c r="B542" s="19"/>
    </row>
    <row r="543" spans="1:2" ht="11.25">
      <c r="A543" s="19"/>
      <c r="B543" s="19"/>
    </row>
    <row r="544" spans="1:2" ht="11.25">
      <c r="A544" s="19"/>
      <c r="B544" s="19"/>
    </row>
    <row r="545" spans="1:2" ht="11.25">
      <c r="A545" s="19"/>
      <c r="B545" s="19"/>
    </row>
    <row r="546" spans="1:2" ht="11.25">
      <c r="A546" s="19"/>
      <c r="B546" s="19"/>
    </row>
    <row r="547" spans="1:2" ht="11.25">
      <c r="A547" s="19"/>
      <c r="B547" s="19"/>
    </row>
    <row r="548" spans="1:2" ht="11.25">
      <c r="A548" s="19"/>
      <c r="B548" s="19"/>
    </row>
    <row r="549" spans="1:2" ht="11.25">
      <c r="A549" s="19"/>
      <c r="B549" s="19"/>
    </row>
    <row r="550" spans="1:2" ht="11.25">
      <c r="A550" s="19"/>
      <c r="B550" s="19"/>
    </row>
    <row r="551" spans="1:2" ht="11.25">
      <c r="A551" s="19"/>
      <c r="B551" s="19"/>
    </row>
    <row r="552" spans="1:2" ht="11.25">
      <c r="A552" s="19"/>
      <c r="B552" s="19"/>
    </row>
    <row r="553" spans="1:2" ht="11.25">
      <c r="A553" s="19"/>
      <c r="B553" s="19"/>
    </row>
    <row r="554" spans="1:2" ht="11.25">
      <c r="A554" s="19"/>
      <c r="B554" s="19"/>
    </row>
    <row r="555" spans="1:2" ht="11.25">
      <c r="A555" s="19"/>
      <c r="B555" s="19"/>
    </row>
    <row r="556" spans="1:2" ht="11.25">
      <c r="A556" s="19"/>
      <c r="B556" s="19"/>
    </row>
    <row r="557" spans="1:2" ht="11.25">
      <c r="A557" s="19"/>
      <c r="B557" s="19"/>
    </row>
    <row r="558" spans="1:2" ht="11.25">
      <c r="A558" s="19"/>
      <c r="B558" s="19"/>
    </row>
    <row r="559" spans="1:2" ht="11.25">
      <c r="A559" s="19"/>
      <c r="B559" s="19"/>
    </row>
    <row r="560" spans="1:2" ht="11.25">
      <c r="A560" s="19"/>
      <c r="B560" s="19"/>
    </row>
    <row r="561" spans="1:2" ht="11.25">
      <c r="A561" s="19"/>
      <c r="B561" s="19"/>
    </row>
    <row r="562" spans="1:2" ht="11.25">
      <c r="A562" s="19"/>
      <c r="B562" s="19"/>
    </row>
    <row r="563" spans="1:2" ht="11.25">
      <c r="A563" s="19"/>
      <c r="B563" s="19"/>
    </row>
    <row r="564" spans="1:2" ht="11.25">
      <c r="A564" s="19"/>
      <c r="B564" s="19"/>
    </row>
    <row r="565" spans="1:2" ht="11.25">
      <c r="A565" s="19"/>
      <c r="B565" s="19"/>
    </row>
    <row r="566" spans="1:2" ht="11.25">
      <c r="A566" s="19"/>
      <c r="B566" s="19"/>
    </row>
    <row r="567" spans="1:2" ht="11.25">
      <c r="A567" s="19"/>
      <c r="B567" s="19"/>
    </row>
    <row r="568" spans="1:2" ht="11.25">
      <c r="A568" s="19"/>
      <c r="B568" s="19"/>
    </row>
    <row r="569" spans="1:2" ht="11.25">
      <c r="A569" s="19"/>
      <c r="B569" s="19"/>
    </row>
    <row r="570" spans="1:2" ht="11.25">
      <c r="A570" s="19"/>
      <c r="B570" s="19"/>
    </row>
    <row r="571" spans="1:2" ht="11.25">
      <c r="A571" s="19"/>
      <c r="B571" s="19"/>
    </row>
    <row r="572" spans="1:2" ht="11.25">
      <c r="A572" s="19"/>
      <c r="B572" s="19"/>
    </row>
    <row r="573" spans="1:2" ht="11.25">
      <c r="A573" s="19"/>
      <c r="B573" s="19"/>
    </row>
    <row r="574" spans="1:2" ht="11.25">
      <c r="A574" s="19"/>
      <c r="B574" s="19"/>
    </row>
    <row r="575" spans="1:2" ht="11.25">
      <c r="A575" s="19"/>
      <c r="B575" s="19"/>
    </row>
    <row r="576" spans="1:2" ht="11.25">
      <c r="A576" s="19"/>
      <c r="B576" s="19"/>
    </row>
    <row r="577" spans="1:2" ht="11.25">
      <c r="A577" s="19"/>
      <c r="B577" s="19"/>
    </row>
    <row r="578" spans="1:2" ht="11.25">
      <c r="A578" s="19"/>
      <c r="B578" s="19"/>
    </row>
    <row r="579" spans="1:2" ht="11.25">
      <c r="A579" s="19"/>
      <c r="B579" s="19"/>
    </row>
    <row r="580" spans="1:2" ht="11.25">
      <c r="A580" s="19"/>
      <c r="B580" s="19"/>
    </row>
    <row r="581" spans="1:2" ht="11.25">
      <c r="A581" s="19"/>
      <c r="B581" s="19"/>
    </row>
    <row r="582" spans="1:2" ht="11.25">
      <c r="A582" s="19"/>
      <c r="B582" s="19"/>
    </row>
    <row r="583" spans="1:2" ht="11.25">
      <c r="A583" s="19"/>
      <c r="B583" s="19"/>
    </row>
    <row r="584" spans="1:2" ht="11.25">
      <c r="A584" s="19"/>
      <c r="B584" s="19"/>
    </row>
    <row r="585" spans="1:2" ht="11.25">
      <c r="A585" s="19"/>
      <c r="B585" s="19"/>
    </row>
    <row r="586" spans="1:2" ht="11.25">
      <c r="A586" s="19"/>
      <c r="B586" s="19"/>
    </row>
    <row r="587" spans="1:2" ht="11.25">
      <c r="A587" s="19"/>
      <c r="B587" s="19"/>
    </row>
    <row r="588" spans="1:2" ht="11.25">
      <c r="A588" s="19"/>
      <c r="B588" s="19"/>
    </row>
    <row r="589" spans="1:2" ht="11.25">
      <c r="A589" s="19"/>
      <c r="B589" s="19"/>
    </row>
    <row r="590" spans="1:2" ht="11.25">
      <c r="A590" s="19"/>
      <c r="B590" s="19"/>
    </row>
    <row r="591" spans="1:2" ht="11.25">
      <c r="A591" s="19"/>
      <c r="B591" s="19"/>
    </row>
    <row r="592" spans="1:2" ht="11.25">
      <c r="A592" s="19"/>
      <c r="B592" s="19"/>
    </row>
    <row r="593" spans="1:2" ht="11.25">
      <c r="A593" s="19"/>
      <c r="B593" s="19"/>
    </row>
    <row r="594" spans="1:2" ht="11.25">
      <c r="A594" s="19"/>
      <c r="B594" s="19"/>
    </row>
    <row r="595" spans="1:2" ht="11.25">
      <c r="A595" s="19"/>
      <c r="B595" s="19"/>
    </row>
    <row r="596" spans="1:2" ht="11.25">
      <c r="A596" s="19"/>
      <c r="B596" s="19"/>
    </row>
    <row r="597" spans="1:2" ht="11.25">
      <c r="A597" s="19"/>
      <c r="B597" s="19"/>
    </row>
    <row r="598" spans="1:2" ht="11.25">
      <c r="A598" s="19"/>
      <c r="B598" s="19"/>
    </row>
    <row r="599" spans="1:2" ht="11.25">
      <c r="A599" s="19"/>
      <c r="B599" s="19"/>
    </row>
    <row r="600" spans="1:2" ht="11.25">
      <c r="A600" s="19"/>
      <c r="B600" s="19"/>
    </row>
    <row r="601" spans="1:2" ht="11.25">
      <c r="A601" s="19"/>
      <c r="B601" s="19"/>
    </row>
    <row r="602" spans="1:2" ht="11.25">
      <c r="A602" s="19"/>
      <c r="B602" s="19"/>
    </row>
    <row r="603" spans="1:2" ht="11.25">
      <c r="A603" s="19"/>
      <c r="B603" s="19"/>
    </row>
    <row r="604" spans="1:2" ht="11.25">
      <c r="A604" s="19"/>
      <c r="B604" s="19"/>
    </row>
    <row r="605" spans="1:2" ht="11.25">
      <c r="A605" s="19"/>
      <c r="B605" s="19"/>
    </row>
    <row r="606" spans="1:2" ht="11.25">
      <c r="A606" s="19"/>
      <c r="B606" s="19"/>
    </row>
    <row r="607" spans="1:2" ht="11.25">
      <c r="A607" s="19"/>
      <c r="B607" s="19"/>
    </row>
    <row r="608" spans="1:2" ht="11.25">
      <c r="A608" s="19"/>
      <c r="B608" s="19"/>
    </row>
    <row r="609" spans="1:2" ht="11.25">
      <c r="A609" s="19"/>
      <c r="B609" s="19"/>
    </row>
    <row r="610" spans="1:2" ht="11.25">
      <c r="A610" s="19"/>
      <c r="B610" s="19"/>
    </row>
    <row r="611" spans="1:2" ht="11.25">
      <c r="A611" s="19"/>
      <c r="B611" s="19"/>
    </row>
    <row r="612" spans="1:2" ht="11.25">
      <c r="A612" s="19"/>
      <c r="B612" s="19"/>
    </row>
    <row r="613" spans="1:2" ht="11.25">
      <c r="A613" s="19"/>
      <c r="B613" s="19"/>
    </row>
    <row r="614" spans="1:2" ht="11.25">
      <c r="A614" s="19"/>
      <c r="B614" s="19"/>
    </row>
    <row r="615" spans="1:2" ht="11.25">
      <c r="A615" s="19"/>
      <c r="B615" s="19"/>
    </row>
    <row r="616" spans="1:2" ht="11.25">
      <c r="A616" s="19"/>
      <c r="B616" s="19"/>
    </row>
    <row r="617" spans="1:2" ht="11.25">
      <c r="A617" s="19"/>
      <c r="B617" s="19"/>
    </row>
    <row r="618" spans="1:2" ht="11.25">
      <c r="A618" s="19"/>
      <c r="B618" s="19"/>
    </row>
    <row r="619" spans="1:2" ht="11.25">
      <c r="A619" s="19"/>
      <c r="B619" s="19"/>
    </row>
    <row r="620" spans="1:2" ht="11.25">
      <c r="A620" s="19"/>
      <c r="B620" s="19"/>
    </row>
    <row r="621" spans="1:2" ht="11.25">
      <c r="A621" s="19"/>
      <c r="B621" s="19"/>
    </row>
    <row r="622" spans="1:2" ht="11.25">
      <c r="A622" s="19"/>
      <c r="B622" s="19"/>
    </row>
    <row r="623" spans="1:2" ht="11.25">
      <c r="A623" s="19"/>
      <c r="B623" s="19"/>
    </row>
    <row r="624" spans="1:2" ht="11.25">
      <c r="A624" s="19"/>
      <c r="B624" s="19"/>
    </row>
    <row r="625" spans="1:2" ht="11.25">
      <c r="A625" s="19"/>
      <c r="B625" s="19"/>
    </row>
    <row r="626" spans="1:2" ht="11.25">
      <c r="A626" s="19"/>
      <c r="B626" s="19"/>
    </row>
    <row r="627" spans="1:2" ht="11.25">
      <c r="A627" s="19"/>
      <c r="B627" s="19"/>
    </row>
    <row r="628" spans="1:2" ht="11.25">
      <c r="A628" s="19"/>
      <c r="B628" s="19"/>
    </row>
    <row r="629" spans="1:2" ht="11.25">
      <c r="A629" s="19"/>
      <c r="B629" s="19"/>
    </row>
    <row r="630" spans="1:2" ht="11.25">
      <c r="A630" s="19"/>
      <c r="B630" s="19"/>
    </row>
    <row r="631" spans="1:2" ht="11.25">
      <c r="A631" s="19"/>
      <c r="B631" s="19"/>
    </row>
    <row r="632" spans="1:2" ht="11.25">
      <c r="A632" s="19"/>
      <c r="B632" s="19"/>
    </row>
    <row r="633" spans="1:2" ht="11.25">
      <c r="A633" s="19"/>
      <c r="B633" s="19"/>
    </row>
    <row r="634" spans="1:2" ht="11.25">
      <c r="A634" s="19"/>
      <c r="B634" s="19"/>
    </row>
    <row r="635" spans="1:2" ht="11.25">
      <c r="A635" s="19"/>
      <c r="B635" s="19"/>
    </row>
    <row r="636" spans="1:2" ht="11.25">
      <c r="A636" s="19"/>
      <c r="B636" s="19"/>
    </row>
    <row r="637" spans="1:2" ht="11.25">
      <c r="A637" s="19"/>
      <c r="B637" s="19"/>
    </row>
    <row r="638" spans="1:2" ht="11.25">
      <c r="A638" s="19"/>
      <c r="B638" s="19"/>
    </row>
    <row r="639" spans="1:2" ht="11.25">
      <c r="A639" s="19"/>
      <c r="B639" s="19"/>
    </row>
    <row r="640" spans="1:2" ht="11.25">
      <c r="A640" s="19"/>
      <c r="B640" s="19"/>
    </row>
    <row r="641" spans="1:2" ht="11.25">
      <c r="A641" s="19"/>
      <c r="B641" s="19"/>
    </row>
    <row r="642" spans="1:2" ht="11.25">
      <c r="A642" s="19"/>
      <c r="B642" s="19"/>
    </row>
    <row r="643" spans="1:2" ht="11.25">
      <c r="A643" s="19"/>
      <c r="B643" s="19"/>
    </row>
    <row r="644" spans="1:2" ht="11.25">
      <c r="A644" s="19"/>
      <c r="B644" s="19"/>
    </row>
    <row r="645" spans="1:2" ht="11.25">
      <c r="A645" s="19"/>
      <c r="B645" s="19"/>
    </row>
    <row r="646" spans="1:2" ht="11.25">
      <c r="A646" s="19"/>
      <c r="B646" s="19"/>
    </row>
    <row r="647" spans="1:2" ht="11.25">
      <c r="A647" s="19"/>
      <c r="B647" s="19"/>
    </row>
    <row r="648" spans="1:2" ht="11.25">
      <c r="A648" s="19"/>
      <c r="B648" s="19"/>
    </row>
    <row r="649" spans="1:2" ht="11.25">
      <c r="A649" s="19"/>
      <c r="B649" s="19"/>
    </row>
    <row r="650" spans="1:2" ht="11.25">
      <c r="A650" s="19"/>
      <c r="B650" s="19"/>
    </row>
    <row r="651" spans="1:2" ht="11.25">
      <c r="A651" s="19"/>
      <c r="B651" s="19"/>
    </row>
    <row r="652" spans="1:2" ht="11.25">
      <c r="A652" s="19"/>
      <c r="B652" s="19"/>
    </row>
    <row r="653" spans="1:2" ht="11.25">
      <c r="A653" s="19"/>
      <c r="B653" s="19"/>
    </row>
    <row r="654" spans="1:2" ht="11.25">
      <c r="A654" s="19"/>
      <c r="B654" s="19"/>
    </row>
    <row r="655" spans="1:2" ht="11.25">
      <c r="A655" s="19"/>
      <c r="B655" s="19"/>
    </row>
    <row r="656" spans="1:2" ht="11.25">
      <c r="A656" s="19"/>
      <c r="B656" s="19"/>
    </row>
    <row r="657" spans="1:2" ht="11.25">
      <c r="A657" s="19"/>
      <c r="B657" s="19"/>
    </row>
    <row r="658" spans="1:2" ht="11.25">
      <c r="A658" s="19"/>
      <c r="B658" s="19"/>
    </row>
    <row r="659" spans="1:2" ht="11.25">
      <c r="A659" s="19"/>
      <c r="B659" s="19"/>
    </row>
    <row r="660" spans="1:2" ht="11.25">
      <c r="A660" s="19"/>
      <c r="B660" s="19"/>
    </row>
    <row r="661" spans="1:2" ht="11.25">
      <c r="A661" s="19"/>
      <c r="B661" s="19"/>
    </row>
    <row r="662" spans="1:2" ht="11.25">
      <c r="A662" s="19"/>
      <c r="B662" s="19"/>
    </row>
    <row r="663" spans="1:2" ht="11.25">
      <c r="A663" s="19"/>
      <c r="B663" s="19"/>
    </row>
    <row r="664" spans="1:2" ht="11.25">
      <c r="A664" s="19"/>
      <c r="B664" s="19"/>
    </row>
    <row r="665" spans="1:2" ht="11.25">
      <c r="A665" s="19"/>
      <c r="B665" s="19"/>
    </row>
    <row r="666" spans="1:2" ht="11.25">
      <c r="A666" s="19"/>
      <c r="B666" s="19"/>
    </row>
    <row r="667" spans="1:2" ht="11.25">
      <c r="A667" s="19"/>
      <c r="B667" s="19"/>
    </row>
    <row r="668" spans="1:2" ht="11.25">
      <c r="A668" s="19"/>
      <c r="B668" s="19"/>
    </row>
    <row r="669" spans="1:2" ht="11.25">
      <c r="A669" s="19"/>
      <c r="B669" s="19"/>
    </row>
    <row r="670" spans="1:2" ht="11.25">
      <c r="A670" s="19"/>
      <c r="B670" s="19"/>
    </row>
    <row r="671" spans="1:2" ht="11.25">
      <c r="A671" s="19"/>
      <c r="B671" s="19"/>
    </row>
    <row r="672" spans="1:2" ht="11.25">
      <c r="A672" s="19"/>
      <c r="B672" s="19"/>
    </row>
    <row r="673" spans="1:2" ht="11.25">
      <c r="A673" s="19"/>
      <c r="B673" s="19"/>
    </row>
    <row r="674" spans="1:2" ht="11.25">
      <c r="A674" s="19"/>
      <c r="B674" s="19"/>
    </row>
    <row r="675" spans="1:2" ht="11.25">
      <c r="A675" s="19"/>
      <c r="B675" s="19"/>
    </row>
    <row r="676" spans="1:2" ht="11.25">
      <c r="A676" s="19"/>
      <c r="B676" s="19"/>
    </row>
    <row r="677" spans="1:2" ht="11.25">
      <c r="A677" s="19"/>
      <c r="B677" s="19"/>
    </row>
    <row r="678" spans="1:2" ht="11.25">
      <c r="A678" s="19"/>
      <c r="B678" s="19"/>
    </row>
    <row r="679" spans="1:2" ht="11.25">
      <c r="A679" s="19"/>
      <c r="B679" s="19"/>
    </row>
    <row r="680" spans="1:2" ht="11.25">
      <c r="A680" s="19"/>
      <c r="B680" s="19"/>
    </row>
    <row r="681" spans="1:2" ht="11.25">
      <c r="A681" s="19"/>
      <c r="B681" s="19"/>
    </row>
    <row r="682" spans="1:2" ht="11.25">
      <c r="A682" s="19"/>
      <c r="B682" s="19"/>
    </row>
    <row r="683" spans="1:2" ht="11.25">
      <c r="A683" s="19"/>
      <c r="B683" s="19"/>
    </row>
    <row r="684" spans="1:2" ht="11.25">
      <c r="A684" s="19"/>
      <c r="B684" s="19"/>
    </row>
    <row r="685" spans="1:2" ht="11.25">
      <c r="A685" s="19"/>
      <c r="B685" s="19"/>
    </row>
    <row r="686" spans="1:2" ht="11.25">
      <c r="A686" s="19"/>
      <c r="B686" s="19"/>
    </row>
    <row r="687" spans="1:2" ht="11.25">
      <c r="A687" s="19"/>
      <c r="B687" s="19"/>
    </row>
    <row r="688" spans="1:2" ht="11.25">
      <c r="A688" s="19"/>
      <c r="B688" s="19"/>
    </row>
    <row r="689" spans="1:2" ht="11.25">
      <c r="A689" s="19"/>
      <c r="B689" s="19"/>
    </row>
    <row r="690" spans="1:2" ht="11.25">
      <c r="A690" s="19"/>
      <c r="B690" s="19"/>
    </row>
    <row r="691" spans="1:2" ht="11.25">
      <c r="A691" s="19"/>
      <c r="B691" s="19"/>
    </row>
    <row r="692" spans="1:2" ht="11.25">
      <c r="A692" s="19"/>
      <c r="B692" s="19"/>
    </row>
    <row r="693" spans="1:2" ht="11.25">
      <c r="A693" s="19"/>
      <c r="B693" s="19"/>
    </row>
    <row r="694" spans="1:2" ht="11.25">
      <c r="A694" s="19"/>
      <c r="B694" s="19"/>
    </row>
    <row r="695" spans="1:2" ht="11.25">
      <c r="A695" s="19"/>
      <c r="B695" s="19"/>
    </row>
    <row r="696" spans="1:2" ht="11.25">
      <c r="A696" s="19"/>
      <c r="B696" s="19"/>
    </row>
    <row r="697" spans="1:2" ht="11.25">
      <c r="A697" s="19"/>
      <c r="B697" s="19"/>
    </row>
    <row r="698" spans="1:2" ht="11.25">
      <c r="A698" s="19"/>
      <c r="B698" s="19"/>
    </row>
    <row r="699" spans="1:2" ht="11.25">
      <c r="A699" s="19"/>
      <c r="B699" s="19"/>
    </row>
    <row r="700" spans="1:2" ht="11.25">
      <c r="A700" s="19"/>
      <c r="B700" s="19"/>
    </row>
    <row r="701" spans="1:2" ht="11.25">
      <c r="A701" s="19"/>
      <c r="B701" s="19"/>
    </row>
    <row r="702" spans="1:2" ht="11.25">
      <c r="A702" s="19"/>
      <c r="B702" s="19"/>
    </row>
    <row r="703" spans="1:2" ht="11.25">
      <c r="A703" s="19"/>
      <c r="B703" s="19"/>
    </row>
    <row r="704" spans="1:2" ht="11.25">
      <c r="A704" s="19"/>
      <c r="B704" s="19"/>
    </row>
    <row r="705" spans="1:2" ht="11.25">
      <c r="A705" s="19"/>
      <c r="B705" s="19"/>
    </row>
    <row r="706" spans="1:2" ht="11.25">
      <c r="A706" s="19"/>
      <c r="B706" s="19"/>
    </row>
    <row r="707" spans="1:2" ht="11.25">
      <c r="A707" s="19"/>
      <c r="B707" s="19"/>
    </row>
    <row r="708" spans="1:2" ht="11.25">
      <c r="A708" s="19"/>
      <c r="B708" s="19"/>
    </row>
    <row r="709" spans="1:2" ht="11.25">
      <c r="A709" s="19"/>
      <c r="B709" s="19"/>
    </row>
    <row r="710" spans="1:2" ht="11.25">
      <c r="A710" s="19"/>
      <c r="B710" s="19"/>
    </row>
    <row r="711" spans="1:2" ht="11.25">
      <c r="A711" s="19"/>
      <c r="B711" s="19"/>
    </row>
    <row r="712" spans="1:2" ht="11.25">
      <c r="A712" s="19"/>
      <c r="B712" s="19"/>
    </row>
    <row r="713" spans="1:2" ht="11.25">
      <c r="A713" s="19"/>
      <c r="B713" s="19"/>
    </row>
    <row r="714" spans="1:2" ht="11.25">
      <c r="A714" s="19"/>
      <c r="B714" s="19"/>
    </row>
    <row r="715" spans="1:2" ht="11.25">
      <c r="A715" s="19"/>
      <c r="B715" s="19"/>
    </row>
    <row r="716" spans="1:2" ht="11.25">
      <c r="A716" s="19"/>
      <c r="B716" s="19"/>
    </row>
    <row r="717" spans="1:2" ht="11.25">
      <c r="A717" s="19"/>
      <c r="B717" s="19"/>
    </row>
    <row r="718" spans="1:2" ht="11.25">
      <c r="A718" s="19"/>
      <c r="B718" s="19"/>
    </row>
    <row r="719" spans="1:2" ht="11.25">
      <c r="A719" s="19"/>
      <c r="B719" s="19"/>
    </row>
    <row r="720" spans="1:2" ht="11.25">
      <c r="A720" s="19"/>
      <c r="B720" s="19"/>
    </row>
    <row r="721" spans="1:2" ht="11.25">
      <c r="A721" s="19"/>
      <c r="B721" s="19"/>
    </row>
    <row r="722" spans="1:2" ht="11.25">
      <c r="A722" s="19"/>
      <c r="B722" s="19"/>
    </row>
    <row r="723" spans="1:2" ht="11.25">
      <c r="A723" s="19"/>
      <c r="B723" s="19"/>
    </row>
  </sheetData>
  <sheetProtection/>
  <mergeCells count="32">
    <mergeCell ref="A2:AD2"/>
    <mergeCell ref="AD5:AD7"/>
    <mergeCell ref="AC5:AC7"/>
    <mergeCell ref="X5:X7"/>
    <mergeCell ref="Y5:Y7"/>
    <mergeCell ref="Z5:Z7"/>
    <mergeCell ref="AA5:AA7"/>
    <mergeCell ref="AB5:AB7"/>
    <mergeCell ref="V5:V7"/>
    <mergeCell ref="N5:N7"/>
    <mergeCell ref="U5:U7"/>
    <mergeCell ref="W5:W7"/>
    <mergeCell ref="F5:F7"/>
    <mergeCell ref="G5:G7"/>
    <mergeCell ref="Q5:Q7"/>
    <mergeCell ref="M5:M7"/>
    <mergeCell ref="T5:T7"/>
    <mergeCell ref="H5:H7"/>
    <mergeCell ref="I5:I7"/>
    <mergeCell ref="J5:J7"/>
    <mergeCell ref="P5:P7"/>
    <mergeCell ref="R5:R7"/>
    <mergeCell ref="K5:K7"/>
    <mergeCell ref="L5:L7"/>
    <mergeCell ref="O5:O7"/>
    <mergeCell ref="A76:B76"/>
    <mergeCell ref="D5:D7"/>
    <mergeCell ref="C5:C7"/>
    <mergeCell ref="E5:E7"/>
    <mergeCell ref="S5:S7"/>
    <mergeCell ref="A5:B7"/>
    <mergeCell ref="A8:B8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24" r:id="rId1"/>
  <rowBreaks count="1" manualBreakCount="1">
    <brk id="75" max="2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AF126"/>
  <sheetViews>
    <sheetView zoomScale="70" zoomScaleNormal="70" zoomScaleSheetLayoutView="70" zoomScalePageLayoutView="0" workbookViewId="0" topLeftCell="A1">
      <selection activeCell="B1" sqref="B1"/>
    </sheetView>
  </sheetViews>
  <sheetFormatPr defaultColWidth="9.140625" defaultRowHeight="12.75"/>
  <cols>
    <col min="1" max="1" width="7.7109375" style="73" customWidth="1"/>
    <col min="2" max="2" width="83.57421875" style="73" customWidth="1"/>
    <col min="3" max="4" width="16.140625" style="73" customWidth="1"/>
    <col min="5" max="5" width="18.00390625" style="73" customWidth="1"/>
    <col min="6" max="6" width="16.140625" style="137" customWidth="1"/>
    <col min="7" max="30" width="16.140625" style="73" customWidth="1"/>
    <col min="31" max="31" width="18.7109375" style="73" bestFit="1" customWidth="1"/>
    <col min="32" max="32" width="10.7109375" style="73" bestFit="1" customWidth="1"/>
    <col min="33" max="16384" width="9.140625" style="73" customWidth="1"/>
  </cols>
  <sheetData>
    <row r="2" spans="1:29" ht="30" customHeight="1">
      <c r="A2" s="360" t="s">
        <v>862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</row>
    <row r="3" spans="1:30" ht="32.25" customHeight="1">
      <c r="A3" s="233"/>
      <c r="B3" s="233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13" t="s">
        <v>859</v>
      </c>
    </row>
    <row r="4" spans="1:30" ht="36" customHeight="1">
      <c r="A4" s="361"/>
      <c r="B4" s="362"/>
      <c r="C4" s="348" t="s">
        <v>761</v>
      </c>
      <c r="D4" s="348" t="s">
        <v>765</v>
      </c>
      <c r="E4" s="348" t="s">
        <v>762</v>
      </c>
      <c r="F4" s="278" t="s">
        <v>766</v>
      </c>
      <c r="G4" s="348" t="s">
        <v>774</v>
      </c>
      <c r="H4" s="348" t="s">
        <v>769</v>
      </c>
      <c r="I4" s="348" t="s">
        <v>764</v>
      </c>
      <c r="J4" s="348" t="s">
        <v>767</v>
      </c>
      <c r="K4" s="348" t="s">
        <v>771</v>
      </c>
      <c r="L4" s="348" t="s">
        <v>763</v>
      </c>
      <c r="M4" s="348" t="s">
        <v>768</v>
      </c>
      <c r="N4" s="348" t="s">
        <v>770</v>
      </c>
      <c r="O4" s="348" t="s">
        <v>816</v>
      </c>
      <c r="P4" s="348" t="s">
        <v>775</v>
      </c>
      <c r="Q4" s="348" t="s">
        <v>817</v>
      </c>
      <c r="R4" s="348" t="s">
        <v>779</v>
      </c>
      <c r="S4" s="348" t="s">
        <v>772</v>
      </c>
      <c r="T4" s="348" t="s">
        <v>778</v>
      </c>
      <c r="U4" s="348" t="s">
        <v>776</v>
      </c>
      <c r="V4" s="348" t="s">
        <v>773</v>
      </c>
      <c r="W4" s="348" t="s">
        <v>783</v>
      </c>
      <c r="X4" s="348" t="s">
        <v>777</v>
      </c>
      <c r="Y4" s="348" t="s">
        <v>781</v>
      </c>
      <c r="Z4" s="348" t="s">
        <v>782</v>
      </c>
      <c r="AA4" s="348" t="s">
        <v>780</v>
      </c>
      <c r="AB4" s="348" t="s">
        <v>818</v>
      </c>
      <c r="AC4" s="348" t="s">
        <v>784</v>
      </c>
      <c r="AD4" s="348" t="s">
        <v>857</v>
      </c>
    </row>
    <row r="5" spans="1:30" ht="36" customHeight="1">
      <c r="A5" s="363"/>
      <c r="B5" s="364"/>
      <c r="C5" s="349"/>
      <c r="D5" s="349"/>
      <c r="E5" s="349"/>
      <c r="F5" s="358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</row>
    <row r="6" spans="1:30" ht="36" customHeight="1">
      <c r="A6" s="179" t="s">
        <v>446</v>
      </c>
      <c r="B6" s="180" t="s">
        <v>447</v>
      </c>
      <c r="C6" s="350"/>
      <c r="D6" s="350"/>
      <c r="E6" s="350"/>
      <c r="F6" s="279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</row>
    <row r="7" spans="1:30" s="137" customFormat="1" ht="20.25" customHeight="1">
      <c r="A7" s="181" t="s">
        <v>101</v>
      </c>
      <c r="B7" s="182" t="s">
        <v>448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92"/>
    </row>
    <row r="8" spans="1:31" s="137" customFormat="1" ht="20.25">
      <c r="A8" s="183" t="s">
        <v>417</v>
      </c>
      <c r="B8" s="182" t="s">
        <v>449</v>
      </c>
      <c r="C8" s="221">
        <v>98036</v>
      </c>
      <c r="D8" s="221">
        <v>86381</v>
      </c>
      <c r="E8" s="221">
        <v>111906</v>
      </c>
      <c r="F8" s="221">
        <v>53359</v>
      </c>
      <c r="G8" s="221">
        <v>4214</v>
      </c>
      <c r="H8" s="221">
        <v>30493</v>
      </c>
      <c r="I8" s="221">
        <v>95483</v>
      </c>
      <c r="J8" s="221">
        <v>73639</v>
      </c>
      <c r="K8" s="221">
        <v>21367</v>
      </c>
      <c r="L8" s="221">
        <v>110672</v>
      </c>
      <c r="M8" s="221">
        <v>57112</v>
      </c>
      <c r="N8" s="221">
        <v>65596</v>
      </c>
      <c r="O8" s="221">
        <v>10845</v>
      </c>
      <c r="P8" s="221">
        <v>9522.71456</v>
      </c>
      <c r="Q8" s="221">
        <v>2203.76913</v>
      </c>
      <c r="R8" s="221">
        <v>2059</v>
      </c>
      <c r="S8" s="221">
        <v>8267</v>
      </c>
      <c r="T8" s="221">
        <v>37712</v>
      </c>
      <c r="U8" s="221">
        <v>1873</v>
      </c>
      <c r="V8" s="221">
        <v>7023</v>
      </c>
      <c r="W8" s="221">
        <v>491</v>
      </c>
      <c r="X8" s="221">
        <v>1695.074</v>
      </c>
      <c r="Y8" s="221">
        <v>323</v>
      </c>
      <c r="Z8" s="221">
        <v>647</v>
      </c>
      <c r="AA8" s="221">
        <v>1303</v>
      </c>
      <c r="AB8" s="221">
        <v>2</v>
      </c>
      <c r="AC8" s="221">
        <v>10336</v>
      </c>
      <c r="AD8" s="192">
        <v>902560.55769</v>
      </c>
      <c r="AE8" s="242"/>
    </row>
    <row r="9" spans="1:31" s="137" customFormat="1" ht="47.25">
      <c r="A9" s="183"/>
      <c r="B9" s="182" t="s">
        <v>757</v>
      </c>
      <c r="C9" s="221">
        <v>0</v>
      </c>
      <c r="D9" s="221">
        <v>-77</v>
      </c>
      <c r="E9" s="221">
        <v>-2235</v>
      </c>
      <c r="F9" s="221">
        <v>-1451</v>
      </c>
      <c r="G9" s="221">
        <v>0</v>
      </c>
      <c r="H9" s="221">
        <v>-2318</v>
      </c>
      <c r="I9" s="221">
        <v>-905</v>
      </c>
      <c r="J9" s="221">
        <v>-2305</v>
      </c>
      <c r="K9" s="221">
        <v>0</v>
      </c>
      <c r="L9" s="221">
        <v>-5740</v>
      </c>
      <c r="M9" s="221">
        <v>-801</v>
      </c>
      <c r="N9" s="221">
        <v>-4226</v>
      </c>
      <c r="O9" s="221">
        <v>0</v>
      </c>
      <c r="P9" s="221">
        <v>-348.85486</v>
      </c>
      <c r="Q9" s="221">
        <v>0</v>
      </c>
      <c r="R9" s="221">
        <v>0</v>
      </c>
      <c r="S9" s="221">
        <v>0</v>
      </c>
      <c r="T9" s="221">
        <v>-1261</v>
      </c>
      <c r="U9" s="221">
        <v>0</v>
      </c>
      <c r="V9" s="221">
        <v>-52</v>
      </c>
      <c r="W9" s="221">
        <v>-5</v>
      </c>
      <c r="X9" s="221">
        <v>-7.674</v>
      </c>
      <c r="Y9" s="221">
        <v>0</v>
      </c>
      <c r="Z9" s="221">
        <v>0</v>
      </c>
      <c r="AA9" s="221">
        <v>0</v>
      </c>
      <c r="AB9" s="221">
        <v>0</v>
      </c>
      <c r="AC9" s="221">
        <v>-162</v>
      </c>
      <c r="AD9" s="192">
        <v>-21894.52886</v>
      </c>
      <c r="AE9" s="242"/>
    </row>
    <row r="10" spans="1:31" s="137" customFormat="1" ht="20.25">
      <c r="A10" s="183" t="s">
        <v>419</v>
      </c>
      <c r="B10" s="182" t="s">
        <v>450</v>
      </c>
      <c r="C10" s="221">
        <v>-37904</v>
      </c>
      <c r="D10" s="221">
        <v>-16941</v>
      </c>
      <c r="E10" s="221">
        <v>-32486</v>
      </c>
      <c r="F10" s="221">
        <v>-40671</v>
      </c>
      <c r="G10" s="221">
        <v>-1249</v>
      </c>
      <c r="H10" s="221">
        <v>-15834</v>
      </c>
      <c r="I10" s="221">
        <v>-5815</v>
      </c>
      <c r="J10" s="221">
        <v>-16172</v>
      </c>
      <c r="K10" s="221">
        <v>-7177</v>
      </c>
      <c r="L10" s="221">
        <v>-36756</v>
      </c>
      <c r="M10" s="221">
        <v>-24816</v>
      </c>
      <c r="N10" s="221">
        <v>-11943</v>
      </c>
      <c r="O10" s="221">
        <v>-1445</v>
      </c>
      <c r="P10" s="221">
        <v>-466.71474</v>
      </c>
      <c r="Q10" s="221">
        <v>-165.62090999999998</v>
      </c>
      <c r="R10" s="221">
        <v>-29</v>
      </c>
      <c r="S10" s="221">
        <v>-511</v>
      </c>
      <c r="T10" s="221">
        <v>-2626</v>
      </c>
      <c r="U10" s="221">
        <v>0</v>
      </c>
      <c r="V10" s="221">
        <v>0</v>
      </c>
      <c r="W10" s="221">
        <v>-1</v>
      </c>
      <c r="X10" s="221">
        <v>0</v>
      </c>
      <c r="Y10" s="221">
        <v>-50</v>
      </c>
      <c r="Z10" s="221">
        <v>0</v>
      </c>
      <c r="AA10" s="221">
        <v>0</v>
      </c>
      <c r="AB10" s="221">
        <v>0</v>
      </c>
      <c r="AC10" s="221">
        <v>-1095</v>
      </c>
      <c r="AD10" s="192">
        <v>-254153.33565</v>
      </c>
      <c r="AE10" s="242"/>
    </row>
    <row r="11" spans="1:31" s="137" customFormat="1" ht="20.25">
      <c r="A11" s="183" t="s">
        <v>451</v>
      </c>
      <c r="B11" s="182" t="s">
        <v>452</v>
      </c>
      <c r="C11" s="221">
        <v>-15875</v>
      </c>
      <c r="D11" s="221">
        <v>-2818</v>
      </c>
      <c r="E11" s="221">
        <v>-17465</v>
      </c>
      <c r="F11" s="221">
        <v>9436</v>
      </c>
      <c r="G11" s="221">
        <v>-75</v>
      </c>
      <c r="H11" s="221">
        <v>-4426</v>
      </c>
      <c r="I11" s="221">
        <v>-5180</v>
      </c>
      <c r="J11" s="221">
        <v>-9080</v>
      </c>
      <c r="K11" s="221">
        <v>4728</v>
      </c>
      <c r="L11" s="221">
        <v>-3095</v>
      </c>
      <c r="M11" s="221">
        <v>-16252</v>
      </c>
      <c r="N11" s="221">
        <v>3799</v>
      </c>
      <c r="O11" s="221">
        <v>-4063</v>
      </c>
      <c r="P11" s="221">
        <v>-4576.448749999995</v>
      </c>
      <c r="Q11" s="221">
        <v>199.891</v>
      </c>
      <c r="R11" s="221">
        <v>-315</v>
      </c>
      <c r="S11" s="221">
        <v>-1708</v>
      </c>
      <c r="T11" s="221">
        <v>1243</v>
      </c>
      <c r="U11" s="221">
        <v>-891</v>
      </c>
      <c r="V11" s="221">
        <v>-1681</v>
      </c>
      <c r="W11" s="221">
        <v>-179</v>
      </c>
      <c r="X11" s="221">
        <v>-514.252</v>
      </c>
      <c r="Y11" s="221">
        <v>196</v>
      </c>
      <c r="Z11" s="221">
        <v>49</v>
      </c>
      <c r="AA11" s="221">
        <v>-234</v>
      </c>
      <c r="AB11" s="221">
        <v>0</v>
      </c>
      <c r="AC11" s="221">
        <v>-1576</v>
      </c>
      <c r="AD11" s="192">
        <v>-70352.80974999999</v>
      </c>
      <c r="AE11" s="242"/>
    </row>
    <row r="12" spans="1:31" s="137" customFormat="1" ht="20.25">
      <c r="A12" s="183"/>
      <c r="B12" s="182" t="s">
        <v>453</v>
      </c>
      <c r="C12" s="221">
        <v>-8808</v>
      </c>
      <c r="D12" s="221">
        <v>1250</v>
      </c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204</v>
      </c>
      <c r="L12" s="221">
        <v>0</v>
      </c>
      <c r="M12" s="221">
        <v>-377</v>
      </c>
      <c r="N12" s="221">
        <v>906</v>
      </c>
      <c r="O12" s="221">
        <v>0</v>
      </c>
      <c r="P12" s="221">
        <v>237.56848999999977</v>
      </c>
      <c r="Q12" s="221">
        <v>0</v>
      </c>
      <c r="R12" s="221">
        <v>0</v>
      </c>
      <c r="S12" s="221">
        <v>0</v>
      </c>
      <c r="T12" s="221">
        <v>0</v>
      </c>
      <c r="U12" s="221">
        <v>-118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0</v>
      </c>
      <c r="AD12" s="192">
        <v>-6705.43151</v>
      </c>
      <c r="AE12" s="242"/>
    </row>
    <row r="13" spans="1:31" s="137" customFormat="1" ht="20.25">
      <c r="A13" s="183" t="s">
        <v>454</v>
      </c>
      <c r="B13" s="182" t="s">
        <v>455</v>
      </c>
      <c r="C13" s="221">
        <v>1251</v>
      </c>
      <c r="D13" s="221">
        <v>6860</v>
      </c>
      <c r="E13" s="221">
        <v>6227</v>
      </c>
      <c r="F13" s="221">
        <v>-6767</v>
      </c>
      <c r="G13" s="221">
        <v>20</v>
      </c>
      <c r="H13" s="221">
        <v>3116</v>
      </c>
      <c r="I13" s="221">
        <v>397</v>
      </c>
      <c r="J13" s="221">
        <v>6877</v>
      </c>
      <c r="K13" s="221">
        <v>-3446</v>
      </c>
      <c r="L13" s="221">
        <v>7182</v>
      </c>
      <c r="M13" s="221">
        <v>14675</v>
      </c>
      <c r="N13" s="221">
        <v>-739</v>
      </c>
      <c r="O13" s="221">
        <v>185</v>
      </c>
      <c r="P13" s="221" t="s">
        <v>121</v>
      </c>
      <c r="Q13" s="221">
        <v>-64.96</v>
      </c>
      <c r="R13" s="221">
        <v>0</v>
      </c>
      <c r="S13" s="221">
        <v>176</v>
      </c>
      <c r="T13" s="221">
        <v>12</v>
      </c>
      <c r="U13" s="221">
        <v>0</v>
      </c>
      <c r="V13" s="221">
        <v>0</v>
      </c>
      <c r="W13" s="221">
        <v>0</v>
      </c>
      <c r="X13" s="221">
        <v>0</v>
      </c>
      <c r="Y13" s="221">
        <v>3</v>
      </c>
      <c r="Z13" s="221">
        <v>0</v>
      </c>
      <c r="AA13" s="221">
        <v>0</v>
      </c>
      <c r="AB13" s="221">
        <v>0</v>
      </c>
      <c r="AC13" s="221">
        <v>84</v>
      </c>
      <c r="AD13" s="192">
        <v>36048.04</v>
      </c>
      <c r="AE13" s="242"/>
    </row>
    <row r="14" spans="1:31" s="137" customFormat="1" ht="20.25">
      <c r="A14" s="184"/>
      <c r="B14" s="185" t="s">
        <v>456</v>
      </c>
      <c r="C14" s="221">
        <v>45508</v>
      </c>
      <c r="D14" s="221">
        <v>73482</v>
      </c>
      <c r="E14" s="221">
        <v>68182</v>
      </c>
      <c r="F14" s="221">
        <v>15357</v>
      </c>
      <c r="G14" s="221">
        <v>2910</v>
      </c>
      <c r="H14" s="221">
        <v>13349</v>
      </c>
      <c r="I14" s="221">
        <v>84885</v>
      </c>
      <c r="J14" s="221">
        <v>55264</v>
      </c>
      <c r="K14" s="221">
        <v>15472</v>
      </c>
      <c r="L14" s="221">
        <v>78003</v>
      </c>
      <c r="M14" s="221">
        <v>30719</v>
      </c>
      <c r="N14" s="221">
        <v>56713</v>
      </c>
      <c r="O14" s="221">
        <v>5522</v>
      </c>
      <c r="P14" s="221">
        <v>4479.551070000006</v>
      </c>
      <c r="Q14" s="221">
        <v>2173.07922</v>
      </c>
      <c r="R14" s="221">
        <v>1715</v>
      </c>
      <c r="S14" s="221">
        <v>6224</v>
      </c>
      <c r="T14" s="221">
        <v>36341</v>
      </c>
      <c r="U14" s="221">
        <v>982</v>
      </c>
      <c r="V14" s="221">
        <v>5342</v>
      </c>
      <c r="W14" s="221">
        <v>311</v>
      </c>
      <c r="X14" s="221">
        <v>1180.8220000000001</v>
      </c>
      <c r="Y14" s="221">
        <v>472</v>
      </c>
      <c r="Z14" s="221">
        <v>696</v>
      </c>
      <c r="AA14" s="221">
        <v>1069</v>
      </c>
      <c r="AB14" s="221">
        <v>2</v>
      </c>
      <c r="AC14" s="221">
        <v>7749</v>
      </c>
      <c r="AD14" s="192">
        <v>614102.45229</v>
      </c>
      <c r="AE14" s="242"/>
    </row>
    <row r="15" spans="1:31" s="137" customFormat="1" ht="31.5">
      <c r="A15" s="178" t="s">
        <v>102</v>
      </c>
      <c r="B15" s="182" t="s">
        <v>850</v>
      </c>
      <c r="C15" s="221">
        <v>0</v>
      </c>
      <c r="D15" s="221">
        <v>2083</v>
      </c>
      <c r="E15" s="221">
        <v>5078</v>
      </c>
      <c r="F15" s="221">
        <v>0</v>
      </c>
      <c r="G15" s="221">
        <v>-926</v>
      </c>
      <c r="H15" s="221">
        <v>0</v>
      </c>
      <c r="I15" s="221">
        <v>2784</v>
      </c>
      <c r="J15" s="221">
        <v>0</v>
      </c>
      <c r="K15" s="221">
        <v>0</v>
      </c>
      <c r="L15" s="221">
        <v>0</v>
      </c>
      <c r="M15" s="221">
        <v>813</v>
      </c>
      <c r="N15" s="221">
        <v>0</v>
      </c>
      <c r="O15" s="221">
        <v>0</v>
      </c>
      <c r="P15" s="221">
        <v>0</v>
      </c>
      <c r="Q15" s="221">
        <v>0</v>
      </c>
      <c r="R15" s="221">
        <v>13</v>
      </c>
      <c r="S15" s="221">
        <v>75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v>59</v>
      </c>
      <c r="AA15" s="221">
        <v>0</v>
      </c>
      <c r="AB15" s="221">
        <v>0</v>
      </c>
      <c r="AC15" s="221">
        <v>0</v>
      </c>
      <c r="AD15" s="192">
        <v>9979</v>
      </c>
      <c r="AE15" s="242"/>
    </row>
    <row r="16" spans="1:31" s="137" customFormat="1" ht="20.25">
      <c r="A16" s="178" t="s">
        <v>103</v>
      </c>
      <c r="B16" s="182" t="s">
        <v>457</v>
      </c>
      <c r="C16" s="221">
        <v>467</v>
      </c>
      <c r="D16" s="221">
        <v>3137</v>
      </c>
      <c r="E16" s="221">
        <v>642</v>
      </c>
      <c r="F16" s="221">
        <v>13</v>
      </c>
      <c r="G16" s="221">
        <v>154</v>
      </c>
      <c r="H16" s="221">
        <v>78</v>
      </c>
      <c r="I16" s="221">
        <v>608</v>
      </c>
      <c r="J16" s="221">
        <v>2662</v>
      </c>
      <c r="K16" s="221">
        <v>1480</v>
      </c>
      <c r="L16" s="221">
        <v>0</v>
      </c>
      <c r="M16" s="221">
        <v>62</v>
      </c>
      <c r="N16" s="221">
        <v>1527</v>
      </c>
      <c r="O16" s="221">
        <v>42</v>
      </c>
      <c r="P16" s="221">
        <v>447.19523</v>
      </c>
      <c r="Q16" s="221">
        <v>0.4649</v>
      </c>
      <c r="R16" s="221">
        <v>0</v>
      </c>
      <c r="S16" s="221">
        <v>54</v>
      </c>
      <c r="T16" s="221">
        <v>0</v>
      </c>
      <c r="U16" s="221">
        <v>0</v>
      </c>
      <c r="V16" s="221">
        <v>0</v>
      </c>
      <c r="W16" s="221">
        <v>31</v>
      </c>
      <c r="X16" s="221">
        <v>0</v>
      </c>
      <c r="Y16" s="221">
        <v>0</v>
      </c>
      <c r="Z16" s="221">
        <v>0</v>
      </c>
      <c r="AA16" s="221">
        <v>0</v>
      </c>
      <c r="AB16" s="221">
        <v>0</v>
      </c>
      <c r="AC16" s="221">
        <v>0</v>
      </c>
      <c r="AD16" s="192">
        <v>11404.66013</v>
      </c>
      <c r="AE16" s="242"/>
    </row>
    <row r="17" spans="1:31" s="137" customFormat="1" ht="20.25">
      <c r="A17" s="181" t="s">
        <v>104</v>
      </c>
      <c r="B17" s="182" t="s">
        <v>458</v>
      </c>
      <c r="C17" s="221">
        <v>0</v>
      </c>
      <c r="D17" s="221">
        <v>0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v>0</v>
      </c>
      <c r="AA17" s="221">
        <v>0</v>
      </c>
      <c r="AB17" s="221">
        <v>0</v>
      </c>
      <c r="AC17" s="221">
        <v>0</v>
      </c>
      <c r="AD17" s="192">
        <v>0</v>
      </c>
      <c r="AE17" s="242"/>
    </row>
    <row r="18" spans="1:31" s="137" customFormat="1" ht="20.25">
      <c r="A18" s="183" t="s">
        <v>417</v>
      </c>
      <c r="B18" s="182" t="s">
        <v>459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v>0</v>
      </c>
      <c r="AA18" s="221">
        <v>0</v>
      </c>
      <c r="AB18" s="221">
        <v>0</v>
      </c>
      <c r="AC18" s="221">
        <v>0</v>
      </c>
      <c r="AD18" s="192">
        <v>0</v>
      </c>
      <c r="AE18" s="242"/>
    </row>
    <row r="19" spans="1:31" s="137" customFormat="1" ht="20.25">
      <c r="A19" s="183" t="s">
        <v>460</v>
      </c>
      <c r="B19" s="182" t="s">
        <v>418</v>
      </c>
      <c r="C19" s="221">
        <v>-49207</v>
      </c>
      <c r="D19" s="221">
        <v>-37904</v>
      </c>
      <c r="E19" s="221">
        <v>-55574</v>
      </c>
      <c r="F19" s="221">
        <v>-33986</v>
      </c>
      <c r="G19" s="221">
        <v>-1185</v>
      </c>
      <c r="H19" s="221">
        <v>-18978</v>
      </c>
      <c r="I19" s="221">
        <v>-48945</v>
      </c>
      <c r="J19" s="221">
        <v>-35483</v>
      </c>
      <c r="K19" s="221">
        <v>-576</v>
      </c>
      <c r="L19" s="221">
        <v>-49716</v>
      </c>
      <c r="M19" s="221">
        <v>-30916</v>
      </c>
      <c r="N19" s="221">
        <v>-30144</v>
      </c>
      <c r="O19" s="221">
        <v>-3940</v>
      </c>
      <c r="P19" s="221">
        <v>-1629.6544400000002</v>
      </c>
      <c r="Q19" s="221">
        <v>-147.90306</v>
      </c>
      <c r="R19" s="221">
        <v>-948</v>
      </c>
      <c r="S19" s="221">
        <v>-4097</v>
      </c>
      <c r="T19" s="221">
        <v>-10215</v>
      </c>
      <c r="U19" s="221">
        <v>-712</v>
      </c>
      <c r="V19" s="221">
        <v>-3834</v>
      </c>
      <c r="W19" s="221">
        <v>-170</v>
      </c>
      <c r="X19" s="221">
        <v>-1061.045</v>
      </c>
      <c r="Y19" s="221">
        <v>-140</v>
      </c>
      <c r="Z19" s="221">
        <v>-296</v>
      </c>
      <c r="AA19" s="221">
        <v>-159</v>
      </c>
      <c r="AB19" s="221">
        <v>0</v>
      </c>
      <c r="AC19" s="221">
        <v>-3386</v>
      </c>
      <c r="AD19" s="192">
        <v>-423349.6025</v>
      </c>
      <c r="AE19" s="242"/>
    </row>
    <row r="20" spans="1:31" s="137" customFormat="1" ht="20.25">
      <c r="A20" s="183" t="s">
        <v>461</v>
      </c>
      <c r="B20" s="182" t="s">
        <v>462</v>
      </c>
      <c r="C20" s="221">
        <v>18302</v>
      </c>
      <c r="D20" s="221">
        <v>2309</v>
      </c>
      <c r="E20" s="221">
        <v>14866</v>
      </c>
      <c r="F20" s="221">
        <v>21709</v>
      </c>
      <c r="G20" s="221">
        <v>1344</v>
      </c>
      <c r="H20" s="221">
        <v>12206</v>
      </c>
      <c r="I20" s="221">
        <v>5410</v>
      </c>
      <c r="J20" s="221">
        <v>2010</v>
      </c>
      <c r="K20" s="221">
        <v>47</v>
      </c>
      <c r="L20" s="221">
        <v>21044</v>
      </c>
      <c r="M20" s="221">
        <v>13259</v>
      </c>
      <c r="N20" s="221">
        <v>2946</v>
      </c>
      <c r="O20" s="221">
        <v>3940</v>
      </c>
      <c r="P20" s="221" t="s">
        <v>121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v>0</v>
      </c>
      <c r="AC20" s="221">
        <v>102</v>
      </c>
      <c r="AD20" s="192">
        <v>119494</v>
      </c>
      <c r="AE20" s="242"/>
    </row>
    <row r="21" spans="1:31" s="137" customFormat="1" ht="20.25">
      <c r="A21" s="184"/>
      <c r="B21" s="183" t="s">
        <v>463</v>
      </c>
      <c r="C21" s="221">
        <v>-30905</v>
      </c>
      <c r="D21" s="221">
        <v>-35595</v>
      </c>
      <c r="E21" s="221">
        <v>-40708</v>
      </c>
      <c r="F21" s="221">
        <v>-12277</v>
      </c>
      <c r="G21" s="221">
        <v>159</v>
      </c>
      <c r="H21" s="221">
        <v>-6772</v>
      </c>
      <c r="I21" s="221">
        <v>-43535</v>
      </c>
      <c r="J21" s="221">
        <v>-33473</v>
      </c>
      <c r="K21" s="221">
        <v>-529</v>
      </c>
      <c r="L21" s="221">
        <v>-28672</v>
      </c>
      <c r="M21" s="221">
        <v>-17657</v>
      </c>
      <c r="N21" s="221">
        <v>-27198</v>
      </c>
      <c r="O21" s="221">
        <v>0</v>
      </c>
      <c r="P21" s="221">
        <v>-1629.6544400000002</v>
      </c>
      <c r="Q21" s="221">
        <v>-147.90306</v>
      </c>
      <c r="R21" s="221">
        <v>-948</v>
      </c>
      <c r="S21" s="221">
        <v>-4097</v>
      </c>
      <c r="T21" s="221">
        <v>-10215</v>
      </c>
      <c r="U21" s="221">
        <v>-712</v>
      </c>
      <c r="V21" s="221">
        <v>-3834</v>
      </c>
      <c r="W21" s="221">
        <v>-170</v>
      </c>
      <c r="X21" s="221">
        <v>-1061.045</v>
      </c>
      <c r="Y21" s="221">
        <v>-140</v>
      </c>
      <c r="Z21" s="221">
        <v>-296</v>
      </c>
      <c r="AA21" s="221">
        <v>-159</v>
      </c>
      <c r="AB21" s="221">
        <v>0</v>
      </c>
      <c r="AC21" s="221">
        <v>-3284</v>
      </c>
      <c r="AD21" s="192">
        <v>-303855.6025</v>
      </c>
      <c r="AE21" s="242"/>
    </row>
    <row r="22" spans="1:31" s="137" customFormat="1" ht="20.25">
      <c r="A22" s="183" t="s">
        <v>419</v>
      </c>
      <c r="B22" s="182" t="s">
        <v>464</v>
      </c>
      <c r="C22" s="221">
        <v>-3948</v>
      </c>
      <c r="D22" s="221">
        <v>-21391</v>
      </c>
      <c r="E22" s="221">
        <v>1431</v>
      </c>
      <c r="F22" s="221">
        <v>8663</v>
      </c>
      <c r="G22" s="221">
        <v>-235</v>
      </c>
      <c r="H22" s="221">
        <v>1904</v>
      </c>
      <c r="I22" s="221">
        <v>-4126</v>
      </c>
      <c r="J22" s="221">
        <v>-4421</v>
      </c>
      <c r="K22" s="221">
        <v>424</v>
      </c>
      <c r="L22" s="221">
        <v>-16347</v>
      </c>
      <c r="M22" s="221">
        <v>1035</v>
      </c>
      <c r="N22" s="221">
        <v>-21854</v>
      </c>
      <c r="O22" s="221">
        <v>2131</v>
      </c>
      <c r="P22" s="221">
        <v>-260.1075899999996</v>
      </c>
      <c r="Q22" s="221">
        <v>-37.544</v>
      </c>
      <c r="R22" s="221">
        <v>-89</v>
      </c>
      <c r="S22" s="221">
        <v>108</v>
      </c>
      <c r="T22" s="221">
        <v>-8710</v>
      </c>
      <c r="U22" s="221">
        <v>-181</v>
      </c>
      <c r="V22" s="221">
        <v>10</v>
      </c>
      <c r="W22" s="221">
        <v>-4</v>
      </c>
      <c r="X22" s="221">
        <v>9.978</v>
      </c>
      <c r="Y22" s="221">
        <v>30</v>
      </c>
      <c r="Z22" s="221">
        <v>-71</v>
      </c>
      <c r="AA22" s="221">
        <v>-5</v>
      </c>
      <c r="AB22" s="221">
        <v>0</v>
      </c>
      <c r="AC22" s="221">
        <v>-1977</v>
      </c>
      <c r="AD22" s="192">
        <v>-67910.67358999999</v>
      </c>
      <c r="AE22" s="242"/>
    </row>
    <row r="23" spans="1:31" s="137" customFormat="1" ht="20.25">
      <c r="A23" s="183" t="s">
        <v>451</v>
      </c>
      <c r="B23" s="182" t="s">
        <v>759</v>
      </c>
      <c r="C23" s="221">
        <v>7437</v>
      </c>
      <c r="D23" s="221">
        <v>15070</v>
      </c>
      <c r="E23" s="221">
        <v>-760</v>
      </c>
      <c r="F23" s="221">
        <v>-8411</v>
      </c>
      <c r="G23" s="221">
        <v>83</v>
      </c>
      <c r="H23" s="221">
        <v>-2261</v>
      </c>
      <c r="I23" s="221">
        <v>-557</v>
      </c>
      <c r="J23" s="221">
        <v>5595</v>
      </c>
      <c r="K23" s="221">
        <v>951</v>
      </c>
      <c r="L23" s="221">
        <v>8756</v>
      </c>
      <c r="M23" s="221">
        <v>373</v>
      </c>
      <c r="N23" s="221">
        <v>18150</v>
      </c>
      <c r="O23" s="221">
        <v>-2358</v>
      </c>
      <c r="P23" s="221">
        <v>-381.04193999999995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221">
        <v>-2</v>
      </c>
      <c r="Z23" s="221">
        <v>0</v>
      </c>
      <c r="AA23" s="221">
        <v>0</v>
      </c>
      <c r="AB23" s="221">
        <v>0</v>
      </c>
      <c r="AC23" s="221">
        <v>158</v>
      </c>
      <c r="AD23" s="192">
        <v>41842.95806</v>
      </c>
      <c r="AE23" s="242"/>
    </row>
    <row r="24" spans="1:31" s="137" customFormat="1" ht="20.25">
      <c r="A24" s="184"/>
      <c r="B24" s="185" t="s">
        <v>465</v>
      </c>
      <c r="C24" s="221">
        <v>-27416</v>
      </c>
      <c r="D24" s="221">
        <v>-41916</v>
      </c>
      <c r="E24" s="221">
        <v>-40037</v>
      </c>
      <c r="F24" s="221">
        <v>-12025</v>
      </c>
      <c r="G24" s="221">
        <v>7</v>
      </c>
      <c r="H24" s="221">
        <v>-7129</v>
      </c>
      <c r="I24" s="221">
        <v>-48218</v>
      </c>
      <c r="J24" s="221">
        <v>-32299</v>
      </c>
      <c r="K24" s="221">
        <v>846</v>
      </c>
      <c r="L24" s="221">
        <v>-36263</v>
      </c>
      <c r="M24" s="221">
        <v>-16249</v>
      </c>
      <c r="N24" s="221">
        <v>-30902</v>
      </c>
      <c r="O24" s="221">
        <v>-227</v>
      </c>
      <c r="P24" s="221">
        <v>-2270.80397</v>
      </c>
      <c r="Q24" s="221">
        <v>-185.44706000000002</v>
      </c>
      <c r="R24" s="221">
        <v>-1037</v>
      </c>
      <c r="S24" s="221">
        <v>-3989</v>
      </c>
      <c r="T24" s="221">
        <v>-18925</v>
      </c>
      <c r="U24" s="221">
        <v>-893</v>
      </c>
      <c r="V24" s="221">
        <v>-3824</v>
      </c>
      <c r="W24" s="221">
        <v>-174</v>
      </c>
      <c r="X24" s="221">
        <v>-1051.067</v>
      </c>
      <c r="Y24" s="221">
        <v>-112</v>
      </c>
      <c r="Z24" s="221">
        <v>-367</v>
      </c>
      <c r="AA24" s="221">
        <v>-164</v>
      </c>
      <c r="AB24" s="221">
        <v>0</v>
      </c>
      <c r="AC24" s="221">
        <v>-5103</v>
      </c>
      <c r="AD24" s="192">
        <v>-329923.31802999997</v>
      </c>
      <c r="AE24" s="242"/>
    </row>
    <row r="25" spans="1:31" s="137" customFormat="1" ht="31.5">
      <c r="A25" s="181" t="s">
        <v>105</v>
      </c>
      <c r="B25" s="182" t="s">
        <v>466</v>
      </c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221">
        <v>0</v>
      </c>
      <c r="W25" s="221">
        <v>0</v>
      </c>
      <c r="X25" s="221">
        <v>0</v>
      </c>
      <c r="Y25" s="221">
        <v>0</v>
      </c>
      <c r="Z25" s="221">
        <v>0</v>
      </c>
      <c r="AA25" s="221">
        <v>0</v>
      </c>
      <c r="AB25" s="221">
        <v>0</v>
      </c>
      <c r="AC25" s="221">
        <v>0</v>
      </c>
      <c r="AD25" s="192">
        <v>0</v>
      </c>
      <c r="AE25" s="242"/>
    </row>
    <row r="26" spans="1:31" s="137" customFormat="1" ht="20.25">
      <c r="A26" s="183" t="s">
        <v>417</v>
      </c>
      <c r="B26" s="182" t="s">
        <v>467</v>
      </c>
      <c r="C26" s="221">
        <v>11413</v>
      </c>
      <c r="D26" s="221">
        <v>762</v>
      </c>
      <c r="E26" s="221">
        <v>0</v>
      </c>
      <c r="F26" s="221">
        <v>0</v>
      </c>
      <c r="G26" s="221">
        <v>50</v>
      </c>
      <c r="H26" s="221">
        <v>1976</v>
      </c>
      <c r="I26" s="221">
        <v>13003</v>
      </c>
      <c r="J26" s="221">
        <v>0</v>
      </c>
      <c r="K26" s="221">
        <v>64</v>
      </c>
      <c r="L26" s="221">
        <v>0</v>
      </c>
      <c r="M26" s="221">
        <v>0</v>
      </c>
      <c r="N26" s="221">
        <v>-281</v>
      </c>
      <c r="O26" s="221">
        <v>-10</v>
      </c>
      <c r="P26" s="221">
        <v>-24.21614000000013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-23</v>
      </c>
      <c r="W26" s="221">
        <v>11</v>
      </c>
      <c r="X26" s="221">
        <v>0</v>
      </c>
      <c r="Y26" s="221">
        <v>0</v>
      </c>
      <c r="Z26" s="221">
        <v>0</v>
      </c>
      <c r="AA26" s="221">
        <v>0</v>
      </c>
      <c r="AB26" s="221">
        <v>0</v>
      </c>
      <c r="AC26" s="221">
        <v>46</v>
      </c>
      <c r="AD26" s="192">
        <v>26986.78386</v>
      </c>
      <c r="AE26" s="242"/>
    </row>
    <row r="27" spans="1:31" s="137" customFormat="1" ht="20.25">
      <c r="A27" s="183" t="s">
        <v>419</v>
      </c>
      <c r="B27" s="182" t="s">
        <v>468</v>
      </c>
      <c r="C27" s="221">
        <v>-226</v>
      </c>
      <c r="D27" s="221">
        <v>0</v>
      </c>
      <c r="E27" s="221">
        <v>0</v>
      </c>
      <c r="F27" s="221">
        <v>0</v>
      </c>
      <c r="G27" s="221">
        <v>0</v>
      </c>
      <c r="H27" s="221">
        <v>-988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 t="s">
        <v>121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0</v>
      </c>
      <c r="AB27" s="221">
        <v>0</v>
      </c>
      <c r="AC27" s="221">
        <v>0</v>
      </c>
      <c r="AD27" s="192">
        <v>-1214</v>
      </c>
      <c r="AE27" s="242"/>
    </row>
    <row r="28" spans="1:31" s="137" customFormat="1" ht="20.25">
      <c r="A28" s="181"/>
      <c r="B28" s="185" t="s">
        <v>469</v>
      </c>
      <c r="C28" s="221">
        <v>11187</v>
      </c>
      <c r="D28" s="221">
        <v>762</v>
      </c>
      <c r="E28" s="221">
        <v>0</v>
      </c>
      <c r="F28" s="221">
        <v>0</v>
      </c>
      <c r="G28" s="221">
        <v>50</v>
      </c>
      <c r="H28" s="221">
        <v>988</v>
      </c>
      <c r="I28" s="221">
        <v>13003</v>
      </c>
      <c r="J28" s="221">
        <v>0</v>
      </c>
      <c r="K28" s="221">
        <v>64</v>
      </c>
      <c r="L28" s="221">
        <v>0</v>
      </c>
      <c r="M28" s="221">
        <v>0</v>
      </c>
      <c r="N28" s="221">
        <v>-281</v>
      </c>
      <c r="O28" s="221">
        <v>-10</v>
      </c>
      <c r="P28" s="221">
        <v>-24.21614000000013</v>
      </c>
      <c r="Q28" s="221">
        <v>0</v>
      </c>
      <c r="R28" s="221">
        <v>0</v>
      </c>
      <c r="S28" s="221">
        <v>0</v>
      </c>
      <c r="T28" s="221">
        <v>0</v>
      </c>
      <c r="U28" s="221">
        <v>0</v>
      </c>
      <c r="V28" s="221">
        <v>-23</v>
      </c>
      <c r="W28" s="221">
        <v>11</v>
      </c>
      <c r="X28" s="221">
        <v>0</v>
      </c>
      <c r="Y28" s="221">
        <v>0</v>
      </c>
      <c r="Z28" s="221">
        <v>0</v>
      </c>
      <c r="AA28" s="221">
        <v>0</v>
      </c>
      <c r="AB28" s="221">
        <v>0</v>
      </c>
      <c r="AC28" s="221">
        <v>46</v>
      </c>
      <c r="AD28" s="192">
        <v>25772.78386</v>
      </c>
      <c r="AE28" s="242"/>
    </row>
    <row r="29" spans="1:31" s="137" customFormat="1" ht="31.5">
      <c r="A29" s="181" t="s">
        <v>106</v>
      </c>
      <c r="B29" s="182" t="s">
        <v>530</v>
      </c>
      <c r="C29" s="221">
        <v>-147</v>
      </c>
      <c r="D29" s="221">
        <v>-313</v>
      </c>
      <c r="E29" s="221">
        <v>0</v>
      </c>
      <c r="F29" s="221">
        <v>0</v>
      </c>
      <c r="G29" s="221">
        <v>-36</v>
      </c>
      <c r="H29" s="221">
        <v>-1015</v>
      </c>
      <c r="I29" s="221">
        <v>-179</v>
      </c>
      <c r="J29" s="221">
        <v>0</v>
      </c>
      <c r="K29" s="221">
        <v>-1660</v>
      </c>
      <c r="L29" s="221">
        <v>0</v>
      </c>
      <c r="M29" s="221">
        <v>0</v>
      </c>
      <c r="N29" s="221">
        <v>-451</v>
      </c>
      <c r="O29" s="221">
        <v>-196</v>
      </c>
      <c r="P29" s="221">
        <v>0</v>
      </c>
      <c r="Q29" s="221">
        <v>0</v>
      </c>
      <c r="R29" s="221">
        <v>-21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0</v>
      </c>
      <c r="AB29" s="221">
        <v>0</v>
      </c>
      <c r="AC29" s="221">
        <v>-8</v>
      </c>
      <c r="AD29" s="192">
        <v>-4026</v>
      </c>
      <c r="AE29" s="242"/>
    </row>
    <row r="30" spans="1:31" s="137" customFormat="1" ht="20.25">
      <c r="A30" s="181" t="s">
        <v>107</v>
      </c>
      <c r="B30" s="182" t="s">
        <v>470</v>
      </c>
      <c r="C30" s="221">
        <v>0</v>
      </c>
      <c r="D30" s="221">
        <v>0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0</v>
      </c>
      <c r="AB30" s="221">
        <v>0</v>
      </c>
      <c r="AC30" s="221">
        <v>0</v>
      </c>
      <c r="AD30" s="192">
        <v>0</v>
      </c>
      <c r="AE30" s="242"/>
    </row>
    <row r="31" spans="1:32" s="137" customFormat="1" ht="20.25">
      <c r="A31" s="183" t="s">
        <v>417</v>
      </c>
      <c r="B31" s="182" t="s">
        <v>471</v>
      </c>
      <c r="C31" s="221">
        <v>-20189</v>
      </c>
      <c r="D31" s="221">
        <v>-18273</v>
      </c>
      <c r="E31" s="221">
        <v>-22549</v>
      </c>
      <c r="F31" s="221">
        <v>-12870</v>
      </c>
      <c r="G31" s="221">
        <v>-528</v>
      </c>
      <c r="H31" s="221">
        <v>-6646</v>
      </c>
      <c r="I31" s="221">
        <v>-29560</v>
      </c>
      <c r="J31" s="221">
        <v>-17812</v>
      </c>
      <c r="K31" s="221">
        <v>-145</v>
      </c>
      <c r="L31" s="221">
        <v>-24023</v>
      </c>
      <c r="M31" s="221">
        <v>-13388</v>
      </c>
      <c r="N31" s="221">
        <v>-13288</v>
      </c>
      <c r="O31" s="221">
        <v>-4335</v>
      </c>
      <c r="P31" s="221">
        <v>-2592.88629</v>
      </c>
      <c r="Q31" s="221">
        <v>-720.1152300000001</v>
      </c>
      <c r="R31" s="221">
        <v>-39</v>
      </c>
      <c r="S31" s="221">
        <v>-1725</v>
      </c>
      <c r="T31" s="221">
        <v>-8377</v>
      </c>
      <c r="U31" s="221">
        <v>-123</v>
      </c>
      <c r="V31" s="221">
        <v>-631</v>
      </c>
      <c r="W31" s="221">
        <v>-15</v>
      </c>
      <c r="X31" s="221">
        <v>-128.063</v>
      </c>
      <c r="Y31" s="221">
        <v>-181</v>
      </c>
      <c r="Z31" s="221">
        <v>-22</v>
      </c>
      <c r="AA31" s="221">
        <v>-1</v>
      </c>
      <c r="AB31" s="221">
        <v>0</v>
      </c>
      <c r="AC31" s="221">
        <v>-3213</v>
      </c>
      <c r="AD31" s="192">
        <v>-201374.06451999999</v>
      </c>
      <c r="AE31" s="242"/>
      <c r="AF31" s="239"/>
    </row>
    <row r="32" spans="1:31" s="137" customFormat="1" ht="20.25">
      <c r="A32" s="183" t="s">
        <v>419</v>
      </c>
      <c r="B32" s="182" t="s">
        <v>472</v>
      </c>
      <c r="C32" s="221">
        <v>0</v>
      </c>
      <c r="D32" s="221">
        <v>0</v>
      </c>
      <c r="E32" s="221">
        <v>3649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221">
        <v>0</v>
      </c>
      <c r="L32" s="221">
        <v>-4940</v>
      </c>
      <c r="M32" s="221">
        <v>0</v>
      </c>
      <c r="N32" s="221">
        <v>0</v>
      </c>
      <c r="O32" s="221">
        <v>0</v>
      </c>
      <c r="P32" s="221">
        <v>2502.49741</v>
      </c>
      <c r="Q32" s="221">
        <v>-57.974</v>
      </c>
      <c r="R32" s="221">
        <v>-111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v>0</v>
      </c>
      <c r="AC32" s="221">
        <v>0</v>
      </c>
      <c r="AD32" s="192">
        <v>1042.52341</v>
      </c>
      <c r="AE32" s="242"/>
    </row>
    <row r="33" spans="1:32" s="137" customFormat="1" ht="20.25">
      <c r="A33" s="183" t="s">
        <v>451</v>
      </c>
      <c r="B33" s="182" t="s">
        <v>473</v>
      </c>
      <c r="C33" s="221">
        <v>-14862</v>
      </c>
      <c r="D33" s="221">
        <v>-7499</v>
      </c>
      <c r="E33" s="221">
        <v>-9162</v>
      </c>
      <c r="F33" s="221">
        <v>-6665</v>
      </c>
      <c r="G33" s="221">
        <v>-859</v>
      </c>
      <c r="H33" s="221">
        <v>-5740</v>
      </c>
      <c r="I33" s="221">
        <v>-2471</v>
      </c>
      <c r="J33" s="221">
        <v>-5754</v>
      </c>
      <c r="K33" s="221">
        <v>-2019</v>
      </c>
      <c r="L33" s="221">
        <v>-4760</v>
      </c>
      <c r="M33" s="221">
        <v>-2817</v>
      </c>
      <c r="N33" s="221">
        <v>-8305</v>
      </c>
      <c r="O33" s="221">
        <v>-349</v>
      </c>
      <c r="P33" s="221">
        <v>-1794.13976</v>
      </c>
      <c r="Q33" s="221">
        <v>-255.94904000000005</v>
      </c>
      <c r="R33" s="221">
        <v>-387</v>
      </c>
      <c r="S33" s="221">
        <v>-441</v>
      </c>
      <c r="T33" s="221">
        <v>-5634</v>
      </c>
      <c r="U33" s="221">
        <v>-314</v>
      </c>
      <c r="V33" s="221">
        <v>-635</v>
      </c>
      <c r="W33" s="221">
        <v>-567</v>
      </c>
      <c r="X33" s="221">
        <v>-243.208</v>
      </c>
      <c r="Y33" s="221">
        <v>-222</v>
      </c>
      <c r="Z33" s="221">
        <v>-208</v>
      </c>
      <c r="AA33" s="221">
        <v>-418</v>
      </c>
      <c r="AB33" s="221">
        <v>-266</v>
      </c>
      <c r="AC33" s="221">
        <v>-1381</v>
      </c>
      <c r="AD33" s="192">
        <v>-84028.29680000001</v>
      </c>
      <c r="AE33" s="242"/>
      <c r="AF33" s="239"/>
    </row>
    <row r="34" spans="1:31" s="137" customFormat="1" ht="20.25">
      <c r="A34" s="183" t="s">
        <v>454</v>
      </c>
      <c r="B34" s="182" t="s">
        <v>474</v>
      </c>
      <c r="C34" s="221">
        <v>12147</v>
      </c>
      <c r="D34" s="221">
        <v>601</v>
      </c>
      <c r="E34" s="221">
        <v>3048</v>
      </c>
      <c r="F34" s="221">
        <v>16381</v>
      </c>
      <c r="G34" s="221">
        <v>329</v>
      </c>
      <c r="H34" s="221">
        <v>4732</v>
      </c>
      <c r="I34" s="221">
        <v>438</v>
      </c>
      <c r="J34" s="221">
        <v>700</v>
      </c>
      <c r="K34" s="221">
        <v>377</v>
      </c>
      <c r="L34" s="221">
        <v>17711</v>
      </c>
      <c r="M34" s="221">
        <v>3380</v>
      </c>
      <c r="N34" s="221">
        <v>2214</v>
      </c>
      <c r="O34" s="221">
        <v>194</v>
      </c>
      <c r="P34" s="221">
        <v>0.8601</v>
      </c>
      <c r="Q34" s="221">
        <v>0</v>
      </c>
      <c r="R34" s="221">
        <v>0</v>
      </c>
      <c r="S34" s="221">
        <v>0</v>
      </c>
      <c r="T34" s="221">
        <v>45</v>
      </c>
      <c r="U34" s="221">
        <v>0</v>
      </c>
      <c r="V34" s="221">
        <v>0</v>
      </c>
      <c r="W34" s="221">
        <v>0</v>
      </c>
      <c r="X34" s="221">
        <v>0</v>
      </c>
      <c r="Y34" s="221">
        <v>17</v>
      </c>
      <c r="Z34" s="221">
        <v>0</v>
      </c>
      <c r="AA34" s="221">
        <v>0</v>
      </c>
      <c r="AB34" s="221">
        <v>0</v>
      </c>
      <c r="AC34" s="221">
        <v>204</v>
      </c>
      <c r="AD34" s="192">
        <v>62518.8601</v>
      </c>
      <c r="AE34" s="242"/>
    </row>
    <row r="35" spans="1:31" s="137" customFormat="1" ht="20.25">
      <c r="A35" s="187"/>
      <c r="B35" s="185" t="s">
        <v>475</v>
      </c>
      <c r="C35" s="221">
        <v>-22904</v>
      </c>
      <c r="D35" s="221">
        <v>-25171</v>
      </c>
      <c r="E35" s="221">
        <v>-25014</v>
      </c>
      <c r="F35" s="221">
        <v>-3154</v>
      </c>
      <c r="G35" s="221">
        <v>-1058</v>
      </c>
      <c r="H35" s="221">
        <v>-7654</v>
      </c>
      <c r="I35" s="221">
        <v>-31593</v>
      </c>
      <c r="J35" s="221">
        <v>-22866</v>
      </c>
      <c r="K35" s="221">
        <v>-1787</v>
      </c>
      <c r="L35" s="221">
        <v>-16012</v>
      </c>
      <c r="M35" s="221">
        <v>-12825</v>
      </c>
      <c r="N35" s="221">
        <v>-19379</v>
      </c>
      <c r="O35" s="221">
        <v>-4490</v>
      </c>
      <c r="P35" s="221">
        <v>-1883.66854</v>
      </c>
      <c r="Q35" s="221">
        <v>-1034.0382700000002</v>
      </c>
      <c r="R35" s="221">
        <v>-537</v>
      </c>
      <c r="S35" s="221">
        <v>-2166</v>
      </c>
      <c r="T35" s="221">
        <v>-13966</v>
      </c>
      <c r="U35" s="221">
        <v>-437</v>
      </c>
      <c r="V35" s="221">
        <v>-1266</v>
      </c>
      <c r="W35" s="221">
        <v>-582</v>
      </c>
      <c r="X35" s="221">
        <v>-371.27099999999996</v>
      </c>
      <c r="Y35" s="221">
        <v>-386</v>
      </c>
      <c r="Z35" s="221">
        <v>-230</v>
      </c>
      <c r="AA35" s="221">
        <v>-419</v>
      </c>
      <c r="AB35" s="221">
        <v>-266</v>
      </c>
      <c r="AC35" s="221">
        <v>-4390</v>
      </c>
      <c r="AD35" s="192">
        <v>-221840.97781</v>
      </c>
      <c r="AE35" s="242"/>
    </row>
    <row r="36" spans="1:31" s="137" customFormat="1" ht="20.25">
      <c r="A36" s="181" t="s">
        <v>108</v>
      </c>
      <c r="B36" s="182" t="s">
        <v>476</v>
      </c>
      <c r="C36" s="221">
        <v>-8623</v>
      </c>
      <c r="D36" s="221">
        <v>-4343</v>
      </c>
      <c r="E36" s="221">
        <v>-4931</v>
      </c>
      <c r="F36" s="221">
        <v>-5177</v>
      </c>
      <c r="G36" s="221">
        <v>-889</v>
      </c>
      <c r="H36" s="221">
        <v>-1546</v>
      </c>
      <c r="I36" s="221">
        <v>-5182</v>
      </c>
      <c r="J36" s="221">
        <v>-4067</v>
      </c>
      <c r="K36" s="221">
        <v>-49</v>
      </c>
      <c r="L36" s="221">
        <v>-16289</v>
      </c>
      <c r="M36" s="221">
        <v>-3012</v>
      </c>
      <c r="N36" s="221">
        <v>-3078</v>
      </c>
      <c r="O36" s="221">
        <v>-35</v>
      </c>
      <c r="P36" s="221">
        <v>-578.17047</v>
      </c>
      <c r="Q36" s="221">
        <v>-222.12914</v>
      </c>
      <c r="R36" s="221">
        <v>-112</v>
      </c>
      <c r="S36" s="221">
        <v>-381</v>
      </c>
      <c r="T36" s="221">
        <v>-3409</v>
      </c>
      <c r="U36" s="221">
        <v>0</v>
      </c>
      <c r="V36" s="221">
        <v>-56</v>
      </c>
      <c r="W36" s="221">
        <v>-5</v>
      </c>
      <c r="X36" s="221">
        <v>-141.141</v>
      </c>
      <c r="Y36" s="221">
        <v>-9</v>
      </c>
      <c r="Z36" s="221">
        <v>-9</v>
      </c>
      <c r="AA36" s="221">
        <v>0</v>
      </c>
      <c r="AB36" s="221">
        <v>0</v>
      </c>
      <c r="AC36" s="221">
        <v>-358</v>
      </c>
      <c r="AD36" s="192">
        <v>-62501.44061</v>
      </c>
      <c r="AE36" s="242"/>
    </row>
    <row r="37" spans="1:31" s="137" customFormat="1" ht="31.5">
      <c r="A37" s="181"/>
      <c r="B37" s="182" t="s">
        <v>758</v>
      </c>
      <c r="C37" s="221">
        <v>0</v>
      </c>
      <c r="D37" s="221">
        <v>-2118</v>
      </c>
      <c r="E37" s="221">
        <v>-3252</v>
      </c>
      <c r="F37" s="221">
        <v>-5140</v>
      </c>
      <c r="G37" s="221">
        <v>0</v>
      </c>
      <c r="H37" s="221">
        <v>-1422</v>
      </c>
      <c r="I37" s="221">
        <v>-2459</v>
      </c>
      <c r="J37" s="221">
        <v>-1994</v>
      </c>
      <c r="K37" s="221">
        <v>-40</v>
      </c>
      <c r="L37" s="221">
        <v>-12596</v>
      </c>
      <c r="M37" s="221">
        <v>-2944</v>
      </c>
      <c r="N37" s="221">
        <v>-2728</v>
      </c>
      <c r="O37" s="221">
        <v>0</v>
      </c>
      <c r="P37" s="221">
        <v>-141.16591</v>
      </c>
      <c r="Q37" s="221">
        <v>-295.23892</v>
      </c>
      <c r="R37" s="221">
        <v>-112</v>
      </c>
      <c r="S37" s="221">
        <v>-381</v>
      </c>
      <c r="T37" s="221">
        <v>-3349</v>
      </c>
      <c r="U37" s="221">
        <v>0</v>
      </c>
      <c r="V37" s="221">
        <v>-56</v>
      </c>
      <c r="W37" s="221">
        <v>-5</v>
      </c>
      <c r="X37" s="221">
        <v>-132.89</v>
      </c>
      <c r="Y37" s="221">
        <v>-6</v>
      </c>
      <c r="Z37" s="221">
        <v>-7</v>
      </c>
      <c r="AA37" s="221">
        <v>0</v>
      </c>
      <c r="AB37" s="221">
        <v>0</v>
      </c>
      <c r="AC37" s="221">
        <v>-325</v>
      </c>
      <c r="AD37" s="192">
        <v>-39503.294830000006</v>
      </c>
      <c r="AE37" s="242"/>
    </row>
    <row r="38" spans="1:31" s="137" customFormat="1" ht="20.25">
      <c r="A38" s="181" t="s">
        <v>109</v>
      </c>
      <c r="B38" s="182" t="s">
        <v>477</v>
      </c>
      <c r="C38" s="221">
        <v>0</v>
      </c>
      <c r="D38" s="221">
        <v>0</v>
      </c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192">
        <v>0</v>
      </c>
      <c r="AE38" s="242"/>
    </row>
    <row r="39" spans="1:31" s="137" customFormat="1" ht="20.25">
      <c r="A39" s="181" t="s">
        <v>110</v>
      </c>
      <c r="B39" s="182" t="s">
        <v>478</v>
      </c>
      <c r="C39" s="221">
        <v>-1928</v>
      </c>
      <c r="D39" s="221">
        <v>7721</v>
      </c>
      <c r="E39" s="221">
        <v>3920</v>
      </c>
      <c r="F39" s="221">
        <v>-4986</v>
      </c>
      <c r="G39" s="221">
        <v>212</v>
      </c>
      <c r="H39" s="221">
        <v>-2929</v>
      </c>
      <c r="I39" s="221">
        <v>16108</v>
      </c>
      <c r="J39" s="221">
        <v>-1306</v>
      </c>
      <c r="K39" s="221">
        <v>14366</v>
      </c>
      <c r="L39" s="221">
        <v>9439</v>
      </c>
      <c r="M39" s="221">
        <v>-492</v>
      </c>
      <c r="N39" s="221">
        <v>4149</v>
      </c>
      <c r="O39" s="221">
        <v>606</v>
      </c>
      <c r="P39" s="221">
        <v>169.8871800000063</v>
      </c>
      <c r="Q39" s="221">
        <v>731.9296499999998</v>
      </c>
      <c r="R39" s="221">
        <v>21</v>
      </c>
      <c r="S39" s="221">
        <v>-183</v>
      </c>
      <c r="T39" s="221">
        <v>41</v>
      </c>
      <c r="U39" s="221">
        <v>-348</v>
      </c>
      <c r="V39" s="221">
        <v>173</v>
      </c>
      <c r="W39" s="221">
        <v>-408</v>
      </c>
      <c r="X39" s="221">
        <v>-382.6569999999998</v>
      </c>
      <c r="Y39" s="221">
        <v>-35</v>
      </c>
      <c r="Z39" s="221">
        <v>149</v>
      </c>
      <c r="AA39" s="221">
        <v>486</v>
      </c>
      <c r="AB39" s="221">
        <v>-264</v>
      </c>
      <c r="AC39" s="221">
        <v>-2064</v>
      </c>
      <c r="AD39" s="192">
        <v>42967.159830000004</v>
      </c>
      <c r="AE39" s="242"/>
    </row>
    <row r="40" spans="1:31" s="137" customFormat="1" ht="20.25">
      <c r="A40" s="188" t="s">
        <v>354</v>
      </c>
      <c r="B40" s="180" t="s">
        <v>479</v>
      </c>
      <c r="C40" s="221">
        <v>0</v>
      </c>
      <c r="D40" s="221">
        <v>0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192">
        <v>0</v>
      </c>
      <c r="AE40" s="242"/>
    </row>
    <row r="41" spans="1:31" s="137" customFormat="1" ht="20.25">
      <c r="A41" s="181" t="s">
        <v>101</v>
      </c>
      <c r="B41" s="182" t="s">
        <v>448</v>
      </c>
      <c r="C41" s="221">
        <v>0</v>
      </c>
      <c r="D41" s="221">
        <v>0</v>
      </c>
      <c r="E41" s="221">
        <v>0</v>
      </c>
      <c r="F41" s="221">
        <v>0</v>
      </c>
      <c r="G41" s="221">
        <v>0</v>
      </c>
      <c r="H41" s="221">
        <v>0</v>
      </c>
      <c r="I41" s="221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1">
        <v>0</v>
      </c>
      <c r="P41" s="221">
        <v>0</v>
      </c>
      <c r="Q41" s="221">
        <v>0</v>
      </c>
      <c r="R41" s="221">
        <v>0</v>
      </c>
      <c r="S41" s="221">
        <v>0</v>
      </c>
      <c r="T41" s="221">
        <v>0</v>
      </c>
      <c r="U41" s="221">
        <v>0</v>
      </c>
      <c r="V41" s="221">
        <v>0</v>
      </c>
      <c r="W41" s="221">
        <v>0</v>
      </c>
      <c r="X41" s="221">
        <v>0</v>
      </c>
      <c r="Y41" s="221">
        <v>0</v>
      </c>
      <c r="Z41" s="221">
        <v>0</v>
      </c>
      <c r="AA41" s="221">
        <v>0</v>
      </c>
      <c r="AB41" s="221">
        <v>0</v>
      </c>
      <c r="AC41" s="221">
        <v>0</v>
      </c>
      <c r="AD41" s="192">
        <v>0</v>
      </c>
      <c r="AE41" s="242"/>
    </row>
    <row r="42" spans="1:31" s="137" customFormat="1" ht="20.25">
      <c r="A42" s="183" t="s">
        <v>417</v>
      </c>
      <c r="B42" s="182" t="s">
        <v>449</v>
      </c>
      <c r="C42" s="221">
        <v>0</v>
      </c>
      <c r="D42" s="221">
        <v>0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0</v>
      </c>
      <c r="K42" s="221">
        <v>0</v>
      </c>
      <c r="L42" s="221">
        <v>0</v>
      </c>
      <c r="M42" s="221">
        <v>0</v>
      </c>
      <c r="N42" s="221">
        <v>0</v>
      </c>
      <c r="O42" s="221">
        <v>0</v>
      </c>
      <c r="P42" s="221">
        <v>0</v>
      </c>
      <c r="Q42" s="221">
        <v>0</v>
      </c>
      <c r="R42" s="221">
        <v>0</v>
      </c>
      <c r="S42" s="221">
        <v>0</v>
      </c>
      <c r="T42" s="221">
        <v>0</v>
      </c>
      <c r="U42" s="221">
        <v>0</v>
      </c>
      <c r="V42" s="221">
        <v>0</v>
      </c>
      <c r="W42" s="221">
        <v>0</v>
      </c>
      <c r="X42" s="221">
        <v>0</v>
      </c>
      <c r="Y42" s="221">
        <v>0</v>
      </c>
      <c r="Z42" s="221">
        <v>0</v>
      </c>
      <c r="AA42" s="221">
        <v>0</v>
      </c>
      <c r="AB42" s="221">
        <v>0</v>
      </c>
      <c r="AC42" s="221">
        <v>0</v>
      </c>
      <c r="AD42" s="192">
        <v>0</v>
      </c>
      <c r="AE42" s="242"/>
    </row>
    <row r="43" spans="1:31" s="137" customFormat="1" ht="47.25">
      <c r="A43" s="183"/>
      <c r="B43" s="182" t="s">
        <v>757</v>
      </c>
      <c r="C43" s="221">
        <v>0</v>
      </c>
      <c r="D43" s="221">
        <v>0</v>
      </c>
      <c r="E43" s="221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  <c r="L43" s="221">
        <v>0</v>
      </c>
      <c r="M43" s="221">
        <v>0</v>
      </c>
      <c r="N43" s="221">
        <v>0</v>
      </c>
      <c r="O43" s="221">
        <v>0</v>
      </c>
      <c r="P43" s="221">
        <v>0</v>
      </c>
      <c r="Q43" s="221">
        <v>0</v>
      </c>
      <c r="R43" s="221">
        <v>0</v>
      </c>
      <c r="S43" s="221">
        <v>0</v>
      </c>
      <c r="T43" s="221">
        <v>0</v>
      </c>
      <c r="U43" s="221">
        <v>0</v>
      </c>
      <c r="V43" s="221">
        <v>0</v>
      </c>
      <c r="W43" s="221">
        <v>0</v>
      </c>
      <c r="X43" s="221">
        <v>0</v>
      </c>
      <c r="Y43" s="221">
        <v>0</v>
      </c>
      <c r="Z43" s="221">
        <v>0</v>
      </c>
      <c r="AA43" s="221">
        <v>0</v>
      </c>
      <c r="AB43" s="221">
        <v>0</v>
      </c>
      <c r="AC43" s="221">
        <v>0</v>
      </c>
      <c r="AD43" s="192">
        <v>0</v>
      </c>
      <c r="AE43" s="242"/>
    </row>
    <row r="44" spans="1:31" s="137" customFormat="1" ht="20.25">
      <c r="A44" s="183" t="s">
        <v>419</v>
      </c>
      <c r="B44" s="182" t="s">
        <v>450</v>
      </c>
      <c r="C44" s="221">
        <v>0</v>
      </c>
      <c r="D44" s="221">
        <v>0</v>
      </c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v>0</v>
      </c>
      <c r="R44" s="221">
        <v>0</v>
      </c>
      <c r="S44" s="221">
        <v>0</v>
      </c>
      <c r="T44" s="221">
        <v>0</v>
      </c>
      <c r="U44" s="221">
        <v>0</v>
      </c>
      <c r="V44" s="221">
        <v>0</v>
      </c>
      <c r="W44" s="221">
        <v>0</v>
      </c>
      <c r="X44" s="221">
        <v>0</v>
      </c>
      <c r="Y44" s="221">
        <v>0</v>
      </c>
      <c r="Z44" s="221">
        <v>0</v>
      </c>
      <c r="AA44" s="221">
        <v>0</v>
      </c>
      <c r="AB44" s="221">
        <v>0</v>
      </c>
      <c r="AC44" s="221">
        <v>0</v>
      </c>
      <c r="AD44" s="192">
        <v>0</v>
      </c>
      <c r="AE44" s="242"/>
    </row>
    <row r="45" spans="1:31" s="137" customFormat="1" ht="20.25">
      <c r="A45" s="183" t="s">
        <v>451</v>
      </c>
      <c r="B45" s="182" t="s">
        <v>452</v>
      </c>
      <c r="C45" s="221">
        <v>0</v>
      </c>
      <c r="D45" s="221">
        <v>0</v>
      </c>
      <c r="E45" s="221">
        <v>0</v>
      </c>
      <c r="F45" s="221">
        <v>0</v>
      </c>
      <c r="G45" s="221">
        <v>0</v>
      </c>
      <c r="H45" s="221">
        <v>0</v>
      </c>
      <c r="I45" s="221">
        <v>0</v>
      </c>
      <c r="J45" s="221">
        <v>0</v>
      </c>
      <c r="K45" s="221">
        <v>0</v>
      </c>
      <c r="L45" s="221">
        <v>0</v>
      </c>
      <c r="M45" s="221">
        <v>0</v>
      </c>
      <c r="N45" s="221">
        <v>0</v>
      </c>
      <c r="O45" s="221">
        <v>0</v>
      </c>
      <c r="P45" s="221">
        <v>0</v>
      </c>
      <c r="Q45" s="221">
        <v>0</v>
      </c>
      <c r="R45" s="221">
        <v>0</v>
      </c>
      <c r="S45" s="221">
        <v>0</v>
      </c>
      <c r="T45" s="221">
        <v>0</v>
      </c>
      <c r="U45" s="221">
        <v>0</v>
      </c>
      <c r="V45" s="221">
        <v>0</v>
      </c>
      <c r="W45" s="221">
        <v>0</v>
      </c>
      <c r="X45" s="221">
        <v>0</v>
      </c>
      <c r="Y45" s="221">
        <v>0</v>
      </c>
      <c r="Z45" s="221">
        <v>0</v>
      </c>
      <c r="AA45" s="221">
        <v>0</v>
      </c>
      <c r="AB45" s="221">
        <v>0</v>
      </c>
      <c r="AC45" s="221">
        <v>0</v>
      </c>
      <c r="AD45" s="192">
        <v>0</v>
      </c>
      <c r="AE45" s="242"/>
    </row>
    <row r="46" spans="1:31" s="137" customFormat="1" ht="20.25">
      <c r="A46" s="183" t="s">
        <v>454</v>
      </c>
      <c r="B46" s="182" t="s">
        <v>455</v>
      </c>
      <c r="C46" s="221">
        <v>0</v>
      </c>
      <c r="D46" s="221">
        <v>0</v>
      </c>
      <c r="E46" s="221">
        <v>0</v>
      </c>
      <c r="F46" s="221">
        <v>0</v>
      </c>
      <c r="G46" s="221">
        <v>0</v>
      </c>
      <c r="H46" s="221">
        <v>0</v>
      </c>
      <c r="I46" s="221">
        <v>0</v>
      </c>
      <c r="J46" s="221">
        <v>0</v>
      </c>
      <c r="K46" s="221">
        <v>0</v>
      </c>
      <c r="L46" s="221">
        <v>0</v>
      </c>
      <c r="M46" s="221">
        <v>0</v>
      </c>
      <c r="N46" s="221">
        <v>0</v>
      </c>
      <c r="O46" s="221">
        <v>0</v>
      </c>
      <c r="P46" s="221">
        <v>0</v>
      </c>
      <c r="Q46" s="221">
        <v>0</v>
      </c>
      <c r="R46" s="221">
        <v>0</v>
      </c>
      <c r="S46" s="221">
        <v>0</v>
      </c>
      <c r="T46" s="221">
        <v>0</v>
      </c>
      <c r="U46" s="221">
        <v>0</v>
      </c>
      <c r="V46" s="221">
        <v>0</v>
      </c>
      <c r="W46" s="221">
        <v>0</v>
      </c>
      <c r="X46" s="221">
        <v>0</v>
      </c>
      <c r="Y46" s="221">
        <v>0</v>
      </c>
      <c r="Z46" s="221">
        <v>0</v>
      </c>
      <c r="AA46" s="221">
        <v>0</v>
      </c>
      <c r="AB46" s="221">
        <v>0</v>
      </c>
      <c r="AC46" s="221">
        <v>0</v>
      </c>
      <c r="AD46" s="192">
        <v>0</v>
      </c>
      <c r="AE46" s="242"/>
    </row>
    <row r="47" spans="1:31" s="137" customFormat="1" ht="20.25">
      <c r="A47" s="184"/>
      <c r="B47" s="185" t="s">
        <v>480</v>
      </c>
      <c r="C47" s="221">
        <v>0</v>
      </c>
      <c r="D47" s="221">
        <v>0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0</v>
      </c>
      <c r="K47" s="221">
        <v>0</v>
      </c>
      <c r="L47" s="221">
        <v>0</v>
      </c>
      <c r="M47" s="221">
        <v>0</v>
      </c>
      <c r="N47" s="221">
        <v>0</v>
      </c>
      <c r="O47" s="221">
        <v>0</v>
      </c>
      <c r="P47" s="221">
        <v>0</v>
      </c>
      <c r="Q47" s="221">
        <v>0</v>
      </c>
      <c r="R47" s="221">
        <v>0</v>
      </c>
      <c r="S47" s="221">
        <v>0</v>
      </c>
      <c r="T47" s="221">
        <v>0</v>
      </c>
      <c r="U47" s="221">
        <v>0</v>
      </c>
      <c r="V47" s="221">
        <v>0</v>
      </c>
      <c r="W47" s="221">
        <v>0</v>
      </c>
      <c r="X47" s="221">
        <v>0</v>
      </c>
      <c r="Y47" s="221">
        <v>0</v>
      </c>
      <c r="Z47" s="221">
        <v>0</v>
      </c>
      <c r="AA47" s="221">
        <v>0</v>
      </c>
      <c r="AB47" s="221">
        <v>0</v>
      </c>
      <c r="AC47" s="221">
        <v>0</v>
      </c>
      <c r="AD47" s="192">
        <v>0</v>
      </c>
      <c r="AE47" s="242"/>
    </row>
    <row r="48" spans="1:31" s="137" customFormat="1" ht="20.25">
      <c r="A48" s="187" t="s">
        <v>102</v>
      </c>
      <c r="B48" s="182" t="s">
        <v>481</v>
      </c>
      <c r="C48" s="221">
        <v>0</v>
      </c>
      <c r="D48" s="221">
        <v>0</v>
      </c>
      <c r="E48" s="221">
        <v>0</v>
      </c>
      <c r="F48" s="221">
        <v>0</v>
      </c>
      <c r="G48" s="221">
        <v>0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  <c r="O48" s="221">
        <v>0</v>
      </c>
      <c r="P48" s="221">
        <v>0</v>
      </c>
      <c r="Q48" s="221">
        <v>0</v>
      </c>
      <c r="R48" s="221">
        <v>0</v>
      </c>
      <c r="S48" s="221">
        <v>0</v>
      </c>
      <c r="T48" s="221">
        <v>0</v>
      </c>
      <c r="U48" s="221">
        <v>0</v>
      </c>
      <c r="V48" s="221">
        <v>0</v>
      </c>
      <c r="W48" s="221">
        <v>0</v>
      </c>
      <c r="X48" s="221">
        <v>0</v>
      </c>
      <c r="Y48" s="221">
        <v>0</v>
      </c>
      <c r="Z48" s="221">
        <v>0</v>
      </c>
      <c r="AA48" s="221">
        <v>0</v>
      </c>
      <c r="AB48" s="221">
        <v>0</v>
      </c>
      <c r="AC48" s="221">
        <v>0</v>
      </c>
      <c r="AD48" s="192">
        <v>0</v>
      </c>
      <c r="AE48" s="242"/>
    </row>
    <row r="49" spans="1:31" s="137" customFormat="1" ht="20.25">
      <c r="A49" s="183" t="s">
        <v>417</v>
      </c>
      <c r="B49" s="182" t="s">
        <v>482</v>
      </c>
      <c r="C49" s="221">
        <v>0</v>
      </c>
      <c r="D49" s="221">
        <v>0</v>
      </c>
      <c r="E49" s="221">
        <v>0</v>
      </c>
      <c r="F49" s="221">
        <v>0</v>
      </c>
      <c r="G49" s="221">
        <v>0</v>
      </c>
      <c r="H49" s="221">
        <v>0</v>
      </c>
      <c r="I49" s="221">
        <v>0</v>
      </c>
      <c r="J49" s="221">
        <v>0</v>
      </c>
      <c r="K49" s="221">
        <v>0</v>
      </c>
      <c r="L49" s="221">
        <v>0</v>
      </c>
      <c r="M49" s="221">
        <v>0</v>
      </c>
      <c r="N49" s="221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v>0</v>
      </c>
      <c r="V49" s="221">
        <v>0</v>
      </c>
      <c r="W49" s="221">
        <v>0</v>
      </c>
      <c r="X49" s="221">
        <v>0</v>
      </c>
      <c r="Y49" s="221">
        <v>0</v>
      </c>
      <c r="Z49" s="221">
        <v>0</v>
      </c>
      <c r="AA49" s="221">
        <v>0</v>
      </c>
      <c r="AB49" s="221">
        <v>0</v>
      </c>
      <c r="AC49" s="221">
        <v>0</v>
      </c>
      <c r="AD49" s="192">
        <v>0</v>
      </c>
      <c r="AE49" s="242"/>
    </row>
    <row r="50" spans="1:31" s="137" customFormat="1" ht="20.25">
      <c r="A50" s="184"/>
      <c r="B50" s="182" t="s">
        <v>483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221">
        <v>0</v>
      </c>
      <c r="X50" s="221">
        <v>0</v>
      </c>
      <c r="Y50" s="221">
        <v>0</v>
      </c>
      <c r="Z50" s="221">
        <v>0</v>
      </c>
      <c r="AA50" s="221">
        <v>0</v>
      </c>
      <c r="AB50" s="221">
        <v>0</v>
      </c>
      <c r="AC50" s="221">
        <v>0</v>
      </c>
      <c r="AD50" s="192">
        <v>0</v>
      </c>
      <c r="AE50" s="242"/>
    </row>
    <row r="51" spans="1:31" ht="20.25">
      <c r="A51" s="184" t="s">
        <v>419</v>
      </c>
      <c r="B51" s="182" t="s">
        <v>484</v>
      </c>
      <c r="C51" s="221">
        <v>0</v>
      </c>
      <c r="D51" s="221">
        <v>0</v>
      </c>
      <c r="E51" s="221">
        <v>0</v>
      </c>
      <c r="F51" s="221">
        <v>0</v>
      </c>
      <c r="G51" s="221">
        <v>0</v>
      </c>
      <c r="H51" s="221">
        <v>0</v>
      </c>
      <c r="I51" s="221">
        <v>0</v>
      </c>
      <c r="J51" s="221">
        <v>0</v>
      </c>
      <c r="K51" s="221">
        <v>0</v>
      </c>
      <c r="L51" s="221">
        <v>0</v>
      </c>
      <c r="M51" s="221">
        <v>0</v>
      </c>
      <c r="N51" s="221">
        <v>0</v>
      </c>
      <c r="O51" s="221">
        <v>0</v>
      </c>
      <c r="P51" s="221">
        <v>0</v>
      </c>
      <c r="Q51" s="221">
        <v>0</v>
      </c>
      <c r="R51" s="221">
        <v>0</v>
      </c>
      <c r="S51" s="221">
        <v>0</v>
      </c>
      <c r="T51" s="221">
        <v>0</v>
      </c>
      <c r="U51" s="221">
        <v>0</v>
      </c>
      <c r="V51" s="221">
        <v>0</v>
      </c>
      <c r="W51" s="221">
        <v>0</v>
      </c>
      <c r="X51" s="221">
        <v>0</v>
      </c>
      <c r="Y51" s="221">
        <v>0</v>
      </c>
      <c r="Z51" s="221">
        <v>0</v>
      </c>
      <c r="AA51" s="221">
        <v>0</v>
      </c>
      <c r="AB51" s="221">
        <v>0</v>
      </c>
      <c r="AC51" s="221">
        <v>0</v>
      </c>
      <c r="AD51" s="192">
        <v>0</v>
      </c>
      <c r="AE51" s="242"/>
    </row>
    <row r="52" spans="1:31" ht="20.25">
      <c r="A52" s="184"/>
      <c r="B52" s="182" t="s">
        <v>483</v>
      </c>
      <c r="C52" s="221">
        <v>0</v>
      </c>
      <c r="D52" s="221">
        <v>0</v>
      </c>
      <c r="E52" s="221">
        <v>0</v>
      </c>
      <c r="F52" s="221">
        <v>0</v>
      </c>
      <c r="G52" s="221">
        <v>0</v>
      </c>
      <c r="H52" s="221">
        <v>0</v>
      </c>
      <c r="I52" s="221">
        <v>0</v>
      </c>
      <c r="J52" s="221">
        <v>0</v>
      </c>
      <c r="K52" s="221">
        <v>0</v>
      </c>
      <c r="L52" s="221">
        <v>0</v>
      </c>
      <c r="M52" s="221">
        <v>0</v>
      </c>
      <c r="N52" s="221">
        <v>0</v>
      </c>
      <c r="O52" s="221">
        <v>0</v>
      </c>
      <c r="P52" s="221">
        <v>0</v>
      </c>
      <c r="Q52" s="221">
        <v>0</v>
      </c>
      <c r="R52" s="221">
        <v>0</v>
      </c>
      <c r="S52" s="221">
        <v>0</v>
      </c>
      <c r="T52" s="221">
        <v>0</v>
      </c>
      <c r="U52" s="221">
        <v>0</v>
      </c>
      <c r="V52" s="221">
        <v>0</v>
      </c>
      <c r="W52" s="221">
        <v>0</v>
      </c>
      <c r="X52" s="221">
        <v>0</v>
      </c>
      <c r="Y52" s="221">
        <v>0</v>
      </c>
      <c r="Z52" s="221">
        <v>0</v>
      </c>
      <c r="AA52" s="221">
        <v>0</v>
      </c>
      <c r="AB52" s="221">
        <v>0</v>
      </c>
      <c r="AC52" s="221">
        <v>0</v>
      </c>
      <c r="AD52" s="192">
        <v>0</v>
      </c>
      <c r="AE52" s="242"/>
    </row>
    <row r="53" spans="1:31" ht="20.25">
      <c r="A53" s="189" t="s">
        <v>485</v>
      </c>
      <c r="B53" s="182" t="s">
        <v>486</v>
      </c>
      <c r="C53" s="221">
        <v>0</v>
      </c>
      <c r="D53" s="221">
        <v>0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  <c r="J53" s="221">
        <v>0</v>
      </c>
      <c r="K53" s="221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1">
        <v>0</v>
      </c>
      <c r="T53" s="221">
        <v>0</v>
      </c>
      <c r="U53" s="221">
        <v>0</v>
      </c>
      <c r="V53" s="221">
        <v>0</v>
      </c>
      <c r="W53" s="221">
        <v>0</v>
      </c>
      <c r="X53" s="221">
        <v>0</v>
      </c>
      <c r="Y53" s="221">
        <v>0</v>
      </c>
      <c r="Z53" s="221">
        <v>0</v>
      </c>
      <c r="AA53" s="221">
        <v>0</v>
      </c>
      <c r="AB53" s="221">
        <v>0</v>
      </c>
      <c r="AC53" s="221">
        <v>0</v>
      </c>
      <c r="AD53" s="192">
        <v>0</v>
      </c>
      <c r="AE53" s="242"/>
    </row>
    <row r="54" spans="1:31" ht="20.25">
      <c r="A54" s="189" t="s">
        <v>487</v>
      </c>
      <c r="B54" s="182" t="s">
        <v>488</v>
      </c>
      <c r="C54" s="221">
        <v>0</v>
      </c>
      <c r="D54" s="221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 t="s">
        <v>121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192">
        <v>0</v>
      </c>
      <c r="AE54" s="242"/>
    </row>
    <row r="55" spans="1:31" ht="20.25">
      <c r="A55" s="190"/>
      <c r="B55" s="183" t="s">
        <v>856</v>
      </c>
      <c r="C55" s="221">
        <v>0</v>
      </c>
      <c r="D55" s="221">
        <v>0</v>
      </c>
      <c r="E55" s="221">
        <v>0</v>
      </c>
      <c r="F55" s="221">
        <v>0</v>
      </c>
      <c r="G55" s="221">
        <v>0</v>
      </c>
      <c r="H55" s="221">
        <v>0</v>
      </c>
      <c r="I55" s="221">
        <v>0</v>
      </c>
      <c r="J55" s="221">
        <v>0</v>
      </c>
      <c r="K55" s="221">
        <v>0</v>
      </c>
      <c r="L55" s="221">
        <v>0</v>
      </c>
      <c r="M55" s="221">
        <v>0</v>
      </c>
      <c r="N55" s="221">
        <v>0</v>
      </c>
      <c r="O55" s="221">
        <v>0</v>
      </c>
      <c r="P55" s="221">
        <v>0</v>
      </c>
      <c r="Q55" s="221">
        <v>0</v>
      </c>
      <c r="R55" s="221">
        <v>0</v>
      </c>
      <c r="S55" s="221">
        <v>0</v>
      </c>
      <c r="T55" s="221">
        <v>0</v>
      </c>
      <c r="U55" s="221">
        <v>0</v>
      </c>
      <c r="V55" s="221">
        <v>0</v>
      </c>
      <c r="W55" s="221">
        <v>0</v>
      </c>
      <c r="X55" s="221">
        <v>0</v>
      </c>
      <c r="Y55" s="221">
        <v>0</v>
      </c>
      <c r="Z55" s="221">
        <v>0</v>
      </c>
      <c r="AA55" s="221">
        <v>0</v>
      </c>
      <c r="AB55" s="221">
        <v>0</v>
      </c>
      <c r="AC55" s="221">
        <v>0</v>
      </c>
      <c r="AD55" s="192">
        <v>0</v>
      </c>
      <c r="AE55" s="242"/>
    </row>
    <row r="56" spans="1:31" ht="20.25">
      <c r="A56" s="184" t="s">
        <v>451</v>
      </c>
      <c r="B56" s="182" t="s">
        <v>490</v>
      </c>
      <c r="C56" s="221">
        <v>0</v>
      </c>
      <c r="D56" s="221">
        <v>0</v>
      </c>
      <c r="E56" s="221">
        <v>0</v>
      </c>
      <c r="F56" s="221">
        <v>0</v>
      </c>
      <c r="G56" s="221">
        <v>0</v>
      </c>
      <c r="H56" s="221">
        <v>0</v>
      </c>
      <c r="I56" s="221">
        <v>0</v>
      </c>
      <c r="J56" s="221">
        <v>0</v>
      </c>
      <c r="K56" s="221">
        <v>0</v>
      </c>
      <c r="L56" s="221">
        <v>0</v>
      </c>
      <c r="M56" s="221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1">
        <v>0</v>
      </c>
      <c r="T56" s="221">
        <v>0</v>
      </c>
      <c r="U56" s="221">
        <v>0</v>
      </c>
      <c r="V56" s="221">
        <v>0</v>
      </c>
      <c r="W56" s="221">
        <v>0</v>
      </c>
      <c r="X56" s="221">
        <v>0</v>
      </c>
      <c r="Y56" s="221">
        <v>0</v>
      </c>
      <c r="Z56" s="221">
        <v>0</v>
      </c>
      <c r="AA56" s="221">
        <v>0</v>
      </c>
      <c r="AB56" s="221">
        <v>0</v>
      </c>
      <c r="AC56" s="221">
        <v>0</v>
      </c>
      <c r="AD56" s="192">
        <v>0</v>
      </c>
      <c r="AE56" s="242"/>
    </row>
    <row r="57" spans="1:31" ht="20.25">
      <c r="A57" s="184" t="s">
        <v>454</v>
      </c>
      <c r="B57" s="182" t="s">
        <v>491</v>
      </c>
      <c r="C57" s="221">
        <v>0</v>
      </c>
      <c r="D57" s="221">
        <v>0</v>
      </c>
      <c r="E57" s="221">
        <v>0</v>
      </c>
      <c r="F57" s="221">
        <v>0</v>
      </c>
      <c r="G57" s="221">
        <v>0</v>
      </c>
      <c r="H57" s="221">
        <v>0</v>
      </c>
      <c r="I57" s="221">
        <v>0</v>
      </c>
      <c r="J57" s="221">
        <v>0</v>
      </c>
      <c r="K57" s="221">
        <v>0</v>
      </c>
      <c r="L57" s="221">
        <v>0</v>
      </c>
      <c r="M57" s="221">
        <v>0</v>
      </c>
      <c r="N57" s="221">
        <v>0</v>
      </c>
      <c r="O57" s="221">
        <v>0</v>
      </c>
      <c r="P57" s="221">
        <v>0</v>
      </c>
      <c r="Q57" s="221">
        <v>0</v>
      </c>
      <c r="R57" s="221">
        <v>0</v>
      </c>
      <c r="S57" s="221">
        <v>0</v>
      </c>
      <c r="T57" s="221">
        <v>0</v>
      </c>
      <c r="U57" s="221">
        <v>0</v>
      </c>
      <c r="V57" s="221">
        <v>0</v>
      </c>
      <c r="W57" s="221">
        <v>0</v>
      </c>
      <c r="X57" s="221">
        <v>0</v>
      </c>
      <c r="Y57" s="221">
        <v>0</v>
      </c>
      <c r="Z57" s="221">
        <v>0</v>
      </c>
      <c r="AA57" s="221">
        <v>0</v>
      </c>
      <c r="AB57" s="221">
        <v>0</v>
      </c>
      <c r="AC57" s="221">
        <v>0</v>
      </c>
      <c r="AD57" s="192">
        <v>0</v>
      </c>
      <c r="AE57" s="242"/>
    </row>
    <row r="58" spans="1:31" ht="20.25">
      <c r="A58" s="179"/>
      <c r="B58" s="185" t="s">
        <v>492</v>
      </c>
      <c r="C58" s="221">
        <v>0</v>
      </c>
      <c r="D58" s="221">
        <v>0</v>
      </c>
      <c r="E58" s="221">
        <v>0</v>
      </c>
      <c r="F58" s="221">
        <v>0</v>
      </c>
      <c r="G58" s="221">
        <v>0</v>
      </c>
      <c r="H58" s="221">
        <v>0</v>
      </c>
      <c r="I58" s="221">
        <v>0</v>
      </c>
      <c r="J58" s="221">
        <v>0</v>
      </c>
      <c r="K58" s="221">
        <v>0</v>
      </c>
      <c r="L58" s="221">
        <v>0</v>
      </c>
      <c r="M58" s="221">
        <v>0</v>
      </c>
      <c r="N58" s="221">
        <v>0</v>
      </c>
      <c r="O58" s="221">
        <v>0</v>
      </c>
      <c r="P58" s="221">
        <v>0</v>
      </c>
      <c r="Q58" s="221">
        <v>0</v>
      </c>
      <c r="R58" s="221">
        <v>0</v>
      </c>
      <c r="S58" s="221">
        <v>0</v>
      </c>
      <c r="T58" s="221">
        <v>0</v>
      </c>
      <c r="U58" s="221">
        <v>0</v>
      </c>
      <c r="V58" s="221">
        <v>0</v>
      </c>
      <c r="W58" s="221">
        <v>0</v>
      </c>
      <c r="X58" s="221">
        <v>0</v>
      </c>
      <c r="Y58" s="221">
        <v>0</v>
      </c>
      <c r="Z58" s="221">
        <v>0</v>
      </c>
      <c r="AA58" s="221">
        <v>0</v>
      </c>
      <c r="AB58" s="221">
        <v>0</v>
      </c>
      <c r="AC58" s="221">
        <v>0</v>
      </c>
      <c r="AD58" s="192">
        <v>0</v>
      </c>
      <c r="AE58" s="242"/>
    </row>
    <row r="59" spans="1:31" ht="20.25">
      <c r="A59" s="187" t="s">
        <v>103</v>
      </c>
      <c r="B59" s="190" t="s">
        <v>457</v>
      </c>
      <c r="C59" s="221">
        <v>0</v>
      </c>
      <c r="D59" s="221">
        <v>0</v>
      </c>
      <c r="E59" s="221">
        <v>0</v>
      </c>
      <c r="F59" s="221">
        <v>0</v>
      </c>
      <c r="G59" s="221">
        <v>0</v>
      </c>
      <c r="H59" s="221">
        <v>0</v>
      </c>
      <c r="I59" s="221">
        <v>0</v>
      </c>
      <c r="J59" s="221">
        <v>0</v>
      </c>
      <c r="K59" s="221">
        <v>0</v>
      </c>
      <c r="L59" s="221">
        <v>0</v>
      </c>
      <c r="M59" s="221">
        <v>0</v>
      </c>
      <c r="N59" s="221">
        <v>0</v>
      </c>
      <c r="O59" s="221">
        <v>0</v>
      </c>
      <c r="P59" s="221">
        <v>0</v>
      </c>
      <c r="Q59" s="221">
        <v>0</v>
      </c>
      <c r="R59" s="221">
        <v>0</v>
      </c>
      <c r="S59" s="221">
        <v>0</v>
      </c>
      <c r="T59" s="221">
        <v>0</v>
      </c>
      <c r="U59" s="221">
        <v>0</v>
      </c>
      <c r="V59" s="221">
        <v>0</v>
      </c>
      <c r="W59" s="221">
        <v>0</v>
      </c>
      <c r="X59" s="221">
        <v>0</v>
      </c>
      <c r="Y59" s="221">
        <v>0</v>
      </c>
      <c r="Z59" s="221">
        <v>0</v>
      </c>
      <c r="AA59" s="221">
        <v>0</v>
      </c>
      <c r="AB59" s="221">
        <v>0</v>
      </c>
      <c r="AC59" s="221">
        <v>0</v>
      </c>
      <c r="AD59" s="192">
        <v>0</v>
      </c>
      <c r="AE59" s="242"/>
    </row>
    <row r="60" spans="1:31" ht="20.25">
      <c r="A60" s="181" t="s">
        <v>104</v>
      </c>
      <c r="B60" s="182" t="s">
        <v>493</v>
      </c>
      <c r="C60" s="221">
        <v>0</v>
      </c>
      <c r="D60" s="221">
        <v>0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  <c r="J60" s="221">
        <v>0</v>
      </c>
      <c r="K60" s="221">
        <v>0</v>
      </c>
      <c r="L60" s="221">
        <v>0</v>
      </c>
      <c r="M60" s="221">
        <v>0</v>
      </c>
      <c r="N60" s="221">
        <v>0</v>
      </c>
      <c r="O60" s="221">
        <v>0</v>
      </c>
      <c r="P60" s="221">
        <v>0</v>
      </c>
      <c r="Q60" s="221">
        <v>0</v>
      </c>
      <c r="R60" s="221">
        <v>0</v>
      </c>
      <c r="S60" s="221">
        <v>0</v>
      </c>
      <c r="T60" s="221">
        <v>0</v>
      </c>
      <c r="U60" s="221">
        <v>0</v>
      </c>
      <c r="V60" s="221">
        <v>0</v>
      </c>
      <c r="W60" s="221">
        <v>0</v>
      </c>
      <c r="X60" s="221">
        <v>0</v>
      </c>
      <c r="Y60" s="221">
        <v>0</v>
      </c>
      <c r="Z60" s="221">
        <v>0</v>
      </c>
      <c r="AA60" s="221">
        <v>0</v>
      </c>
      <c r="AB60" s="221">
        <v>0</v>
      </c>
      <c r="AC60" s="221">
        <v>0</v>
      </c>
      <c r="AD60" s="192">
        <v>0</v>
      </c>
      <c r="AE60" s="242"/>
    </row>
    <row r="61" spans="1:31" ht="20.25">
      <c r="A61" s="183" t="s">
        <v>417</v>
      </c>
      <c r="B61" s="182" t="s">
        <v>494</v>
      </c>
      <c r="C61" s="221">
        <v>0</v>
      </c>
      <c r="D61" s="221">
        <v>0</v>
      </c>
      <c r="E61" s="221">
        <v>0</v>
      </c>
      <c r="F61" s="221">
        <v>0</v>
      </c>
      <c r="G61" s="221">
        <v>0</v>
      </c>
      <c r="H61" s="221">
        <v>0</v>
      </c>
      <c r="I61" s="221">
        <v>0</v>
      </c>
      <c r="J61" s="221">
        <v>0</v>
      </c>
      <c r="K61" s="221">
        <v>0</v>
      </c>
      <c r="L61" s="221">
        <v>0</v>
      </c>
      <c r="M61" s="221">
        <v>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1">
        <v>0</v>
      </c>
      <c r="T61" s="221">
        <v>0</v>
      </c>
      <c r="U61" s="221">
        <v>0</v>
      </c>
      <c r="V61" s="221">
        <v>0</v>
      </c>
      <c r="W61" s="221">
        <v>0</v>
      </c>
      <c r="X61" s="221">
        <v>0</v>
      </c>
      <c r="Y61" s="221">
        <v>0</v>
      </c>
      <c r="Z61" s="221">
        <v>0</v>
      </c>
      <c r="AA61" s="221">
        <v>0</v>
      </c>
      <c r="AB61" s="221">
        <v>0</v>
      </c>
      <c r="AC61" s="221">
        <v>0</v>
      </c>
      <c r="AD61" s="192">
        <v>0</v>
      </c>
      <c r="AE61" s="242"/>
    </row>
    <row r="62" spans="1:31" ht="20.25">
      <c r="A62" s="183" t="s">
        <v>460</v>
      </c>
      <c r="B62" s="182" t="s">
        <v>418</v>
      </c>
      <c r="C62" s="221">
        <v>0</v>
      </c>
      <c r="D62" s="221">
        <v>0</v>
      </c>
      <c r="E62" s="221">
        <v>0</v>
      </c>
      <c r="F62" s="221">
        <v>0</v>
      </c>
      <c r="G62" s="221">
        <v>0</v>
      </c>
      <c r="H62" s="221">
        <v>0</v>
      </c>
      <c r="I62" s="221">
        <v>0</v>
      </c>
      <c r="J62" s="221">
        <v>0</v>
      </c>
      <c r="K62" s="221">
        <v>0</v>
      </c>
      <c r="L62" s="221">
        <v>0</v>
      </c>
      <c r="M62" s="221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1">
        <v>0</v>
      </c>
      <c r="T62" s="221">
        <v>0</v>
      </c>
      <c r="U62" s="221">
        <v>0</v>
      </c>
      <c r="V62" s="221">
        <v>0</v>
      </c>
      <c r="W62" s="221">
        <v>0</v>
      </c>
      <c r="X62" s="221">
        <v>0</v>
      </c>
      <c r="Y62" s="221">
        <v>0</v>
      </c>
      <c r="Z62" s="221">
        <v>0</v>
      </c>
      <c r="AA62" s="221">
        <v>0</v>
      </c>
      <c r="AB62" s="221">
        <v>0</v>
      </c>
      <c r="AC62" s="221">
        <v>0</v>
      </c>
      <c r="AD62" s="192">
        <v>0</v>
      </c>
      <c r="AE62" s="242"/>
    </row>
    <row r="63" spans="1:31" ht="20.25">
      <c r="A63" s="183" t="s">
        <v>461</v>
      </c>
      <c r="B63" s="182" t="s">
        <v>462</v>
      </c>
      <c r="C63" s="221">
        <v>0</v>
      </c>
      <c r="D63" s="221">
        <v>0</v>
      </c>
      <c r="E63" s="221">
        <v>0</v>
      </c>
      <c r="F63" s="221">
        <v>0</v>
      </c>
      <c r="G63" s="221">
        <v>0</v>
      </c>
      <c r="H63" s="221">
        <v>0</v>
      </c>
      <c r="I63" s="221">
        <v>0</v>
      </c>
      <c r="J63" s="221">
        <v>0</v>
      </c>
      <c r="K63" s="221">
        <v>0</v>
      </c>
      <c r="L63" s="221">
        <v>0</v>
      </c>
      <c r="M63" s="221">
        <v>0</v>
      </c>
      <c r="N63" s="221">
        <v>0</v>
      </c>
      <c r="O63" s="221">
        <v>0</v>
      </c>
      <c r="P63" s="221">
        <v>0</v>
      </c>
      <c r="Q63" s="221">
        <v>0</v>
      </c>
      <c r="R63" s="221">
        <v>0</v>
      </c>
      <c r="S63" s="221">
        <v>0</v>
      </c>
      <c r="T63" s="221">
        <v>0</v>
      </c>
      <c r="U63" s="221">
        <v>0</v>
      </c>
      <c r="V63" s="221">
        <v>0</v>
      </c>
      <c r="W63" s="221">
        <v>0</v>
      </c>
      <c r="X63" s="221">
        <v>0</v>
      </c>
      <c r="Y63" s="221">
        <v>0</v>
      </c>
      <c r="Z63" s="221">
        <v>0</v>
      </c>
      <c r="AA63" s="221">
        <v>0</v>
      </c>
      <c r="AB63" s="221">
        <v>0</v>
      </c>
      <c r="AC63" s="221">
        <v>0</v>
      </c>
      <c r="AD63" s="192">
        <v>0</v>
      </c>
      <c r="AE63" s="242"/>
    </row>
    <row r="64" spans="1:31" ht="20.25">
      <c r="A64" s="184"/>
      <c r="B64" s="183" t="s">
        <v>495</v>
      </c>
      <c r="C64" s="221">
        <v>0</v>
      </c>
      <c r="D64" s="221">
        <v>0</v>
      </c>
      <c r="E64" s="221">
        <v>0</v>
      </c>
      <c r="F64" s="221">
        <v>0</v>
      </c>
      <c r="G64" s="221">
        <v>0</v>
      </c>
      <c r="H64" s="221">
        <v>0</v>
      </c>
      <c r="I64" s="221">
        <v>0</v>
      </c>
      <c r="J64" s="221">
        <v>0</v>
      </c>
      <c r="K64" s="221">
        <v>0</v>
      </c>
      <c r="L64" s="221">
        <v>0</v>
      </c>
      <c r="M64" s="221">
        <v>0</v>
      </c>
      <c r="N64" s="221">
        <v>0</v>
      </c>
      <c r="O64" s="221">
        <v>0</v>
      </c>
      <c r="P64" s="221">
        <v>0</v>
      </c>
      <c r="Q64" s="221">
        <v>0</v>
      </c>
      <c r="R64" s="221">
        <v>0</v>
      </c>
      <c r="S64" s="221">
        <v>0</v>
      </c>
      <c r="T64" s="221">
        <v>0</v>
      </c>
      <c r="U64" s="221">
        <v>0</v>
      </c>
      <c r="V64" s="221">
        <v>0</v>
      </c>
      <c r="W64" s="221">
        <v>0</v>
      </c>
      <c r="X64" s="221">
        <v>0</v>
      </c>
      <c r="Y64" s="221">
        <v>0</v>
      </c>
      <c r="Z64" s="221">
        <v>0</v>
      </c>
      <c r="AA64" s="221">
        <v>0</v>
      </c>
      <c r="AB64" s="221">
        <v>0</v>
      </c>
      <c r="AC64" s="221">
        <v>0</v>
      </c>
      <c r="AD64" s="192">
        <v>0</v>
      </c>
      <c r="AE64" s="242"/>
    </row>
    <row r="65" spans="1:31" ht="20.25">
      <c r="A65" s="184" t="s">
        <v>419</v>
      </c>
      <c r="B65" s="182" t="s">
        <v>496</v>
      </c>
      <c r="C65" s="221">
        <v>0</v>
      </c>
      <c r="D65" s="221">
        <v>0</v>
      </c>
      <c r="E65" s="221">
        <v>0</v>
      </c>
      <c r="F65" s="221">
        <v>0</v>
      </c>
      <c r="G65" s="221">
        <v>0</v>
      </c>
      <c r="H65" s="221">
        <v>0</v>
      </c>
      <c r="I65" s="221">
        <v>0</v>
      </c>
      <c r="J65" s="221">
        <v>0</v>
      </c>
      <c r="K65" s="221">
        <v>0</v>
      </c>
      <c r="L65" s="221">
        <v>0</v>
      </c>
      <c r="M65" s="221">
        <v>0</v>
      </c>
      <c r="N65" s="221">
        <v>0</v>
      </c>
      <c r="O65" s="221">
        <v>0</v>
      </c>
      <c r="P65" s="221">
        <v>0</v>
      </c>
      <c r="Q65" s="221">
        <v>0</v>
      </c>
      <c r="R65" s="221">
        <v>0</v>
      </c>
      <c r="S65" s="221">
        <v>0</v>
      </c>
      <c r="T65" s="221">
        <v>0</v>
      </c>
      <c r="U65" s="221">
        <v>0</v>
      </c>
      <c r="V65" s="221">
        <v>0</v>
      </c>
      <c r="W65" s="221">
        <v>0</v>
      </c>
      <c r="X65" s="221">
        <v>0</v>
      </c>
      <c r="Y65" s="221">
        <v>0</v>
      </c>
      <c r="Z65" s="221">
        <v>0</v>
      </c>
      <c r="AA65" s="221">
        <v>0</v>
      </c>
      <c r="AB65" s="221">
        <v>0</v>
      </c>
      <c r="AC65" s="221">
        <v>0</v>
      </c>
      <c r="AD65" s="192">
        <v>0</v>
      </c>
      <c r="AE65" s="242"/>
    </row>
    <row r="66" spans="1:31" ht="20.25">
      <c r="A66" s="189" t="s">
        <v>485</v>
      </c>
      <c r="B66" s="182" t="s">
        <v>418</v>
      </c>
      <c r="C66" s="221">
        <v>0</v>
      </c>
      <c r="D66" s="221">
        <v>0</v>
      </c>
      <c r="E66" s="221">
        <v>0</v>
      </c>
      <c r="F66" s="221">
        <v>0</v>
      </c>
      <c r="G66" s="221">
        <v>0</v>
      </c>
      <c r="H66" s="221">
        <v>0</v>
      </c>
      <c r="I66" s="221">
        <v>0</v>
      </c>
      <c r="J66" s="221">
        <v>0</v>
      </c>
      <c r="K66" s="221">
        <v>0</v>
      </c>
      <c r="L66" s="221">
        <v>0</v>
      </c>
      <c r="M66" s="221">
        <v>0</v>
      </c>
      <c r="N66" s="221">
        <v>0</v>
      </c>
      <c r="O66" s="221">
        <v>0</v>
      </c>
      <c r="P66" s="221">
        <v>0</v>
      </c>
      <c r="Q66" s="221">
        <v>0</v>
      </c>
      <c r="R66" s="221">
        <v>0</v>
      </c>
      <c r="S66" s="221">
        <v>0</v>
      </c>
      <c r="T66" s="221">
        <v>0</v>
      </c>
      <c r="U66" s="221">
        <v>0</v>
      </c>
      <c r="V66" s="221">
        <v>0</v>
      </c>
      <c r="W66" s="221">
        <v>0</v>
      </c>
      <c r="X66" s="221">
        <v>0</v>
      </c>
      <c r="Y66" s="221">
        <v>0</v>
      </c>
      <c r="Z66" s="221">
        <v>0</v>
      </c>
      <c r="AA66" s="221">
        <v>0</v>
      </c>
      <c r="AB66" s="221">
        <v>0</v>
      </c>
      <c r="AC66" s="221">
        <v>0</v>
      </c>
      <c r="AD66" s="192">
        <v>0</v>
      </c>
      <c r="AE66" s="242"/>
    </row>
    <row r="67" spans="1:31" ht="20.25">
      <c r="A67" s="189" t="s">
        <v>487</v>
      </c>
      <c r="B67" s="182" t="s">
        <v>462</v>
      </c>
      <c r="C67" s="221">
        <v>0</v>
      </c>
      <c r="D67" s="221">
        <v>0</v>
      </c>
      <c r="E67" s="221">
        <v>0</v>
      </c>
      <c r="F67" s="221">
        <v>0</v>
      </c>
      <c r="G67" s="221">
        <v>0</v>
      </c>
      <c r="H67" s="221">
        <v>0</v>
      </c>
      <c r="I67" s="221">
        <v>0</v>
      </c>
      <c r="J67" s="221">
        <v>0</v>
      </c>
      <c r="K67" s="221">
        <v>0</v>
      </c>
      <c r="L67" s="221">
        <v>0</v>
      </c>
      <c r="M67" s="221">
        <v>0</v>
      </c>
      <c r="N67" s="221">
        <v>0</v>
      </c>
      <c r="O67" s="221">
        <v>0</v>
      </c>
      <c r="P67" s="221">
        <v>0</v>
      </c>
      <c r="Q67" s="221">
        <v>0</v>
      </c>
      <c r="R67" s="221">
        <v>0</v>
      </c>
      <c r="S67" s="221">
        <v>0</v>
      </c>
      <c r="T67" s="221">
        <v>0</v>
      </c>
      <c r="U67" s="221">
        <v>0</v>
      </c>
      <c r="V67" s="221">
        <v>0</v>
      </c>
      <c r="W67" s="221">
        <v>0</v>
      </c>
      <c r="X67" s="221">
        <v>0</v>
      </c>
      <c r="Y67" s="221">
        <v>0</v>
      </c>
      <c r="Z67" s="221">
        <v>0</v>
      </c>
      <c r="AA67" s="221">
        <v>0</v>
      </c>
      <c r="AB67" s="221">
        <v>0</v>
      </c>
      <c r="AC67" s="221">
        <v>0</v>
      </c>
      <c r="AD67" s="192">
        <v>0</v>
      </c>
      <c r="AE67" s="242"/>
    </row>
    <row r="68" spans="1:31" ht="20.25">
      <c r="A68" s="184"/>
      <c r="B68" s="183" t="s">
        <v>489</v>
      </c>
      <c r="C68" s="221">
        <v>0</v>
      </c>
      <c r="D68" s="221">
        <v>0</v>
      </c>
      <c r="E68" s="221">
        <v>0</v>
      </c>
      <c r="F68" s="221">
        <v>0</v>
      </c>
      <c r="G68" s="221">
        <v>0</v>
      </c>
      <c r="H68" s="221">
        <v>0</v>
      </c>
      <c r="I68" s="221">
        <v>0</v>
      </c>
      <c r="J68" s="221">
        <v>0</v>
      </c>
      <c r="K68" s="221">
        <v>0</v>
      </c>
      <c r="L68" s="221">
        <v>0</v>
      </c>
      <c r="M68" s="221">
        <v>0</v>
      </c>
      <c r="N68" s="221">
        <v>0</v>
      </c>
      <c r="O68" s="221">
        <v>0</v>
      </c>
      <c r="P68" s="221">
        <v>0</v>
      </c>
      <c r="Q68" s="221">
        <v>0</v>
      </c>
      <c r="R68" s="221">
        <v>0</v>
      </c>
      <c r="S68" s="221">
        <v>0</v>
      </c>
      <c r="T68" s="221">
        <v>0</v>
      </c>
      <c r="U68" s="221">
        <v>0</v>
      </c>
      <c r="V68" s="221">
        <v>0</v>
      </c>
      <c r="W68" s="221">
        <v>0</v>
      </c>
      <c r="X68" s="221">
        <v>0</v>
      </c>
      <c r="Y68" s="221">
        <v>0</v>
      </c>
      <c r="Z68" s="221">
        <v>0</v>
      </c>
      <c r="AA68" s="221">
        <v>0</v>
      </c>
      <c r="AB68" s="221">
        <v>0</v>
      </c>
      <c r="AC68" s="221">
        <v>0</v>
      </c>
      <c r="AD68" s="192">
        <v>0</v>
      </c>
      <c r="AE68" s="242"/>
    </row>
    <row r="69" spans="1:31" ht="20.25">
      <c r="A69" s="187"/>
      <c r="B69" s="191" t="s">
        <v>465</v>
      </c>
      <c r="C69" s="221">
        <v>0</v>
      </c>
      <c r="D69" s="221">
        <v>0</v>
      </c>
      <c r="E69" s="221">
        <v>0</v>
      </c>
      <c r="F69" s="221">
        <v>0</v>
      </c>
      <c r="G69" s="221">
        <v>0</v>
      </c>
      <c r="H69" s="221">
        <v>0</v>
      </c>
      <c r="I69" s="221">
        <v>0</v>
      </c>
      <c r="J69" s="221">
        <v>0</v>
      </c>
      <c r="K69" s="221">
        <v>0</v>
      </c>
      <c r="L69" s="221">
        <v>0</v>
      </c>
      <c r="M69" s="221">
        <v>0</v>
      </c>
      <c r="N69" s="221">
        <v>0</v>
      </c>
      <c r="O69" s="221">
        <v>0</v>
      </c>
      <c r="P69" s="221">
        <v>0</v>
      </c>
      <c r="Q69" s="221">
        <v>0</v>
      </c>
      <c r="R69" s="221">
        <v>0</v>
      </c>
      <c r="S69" s="221">
        <v>0</v>
      </c>
      <c r="T69" s="221">
        <v>0</v>
      </c>
      <c r="U69" s="221">
        <v>0</v>
      </c>
      <c r="V69" s="221">
        <v>0</v>
      </c>
      <c r="W69" s="221">
        <v>0</v>
      </c>
      <c r="X69" s="221">
        <v>0</v>
      </c>
      <c r="Y69" s="221">
        <v>0</v>
      </c>
      <c r="Z69" s="221">
        <v>0</v>
      </c>
      <c r="AA69" s="221">
        <v>0</v>
      </c>
      <c r="AB69" s="221">
        <v>0</v>
      </c>
      <c r="AC69" s="221">
        <v>0</v>
      </c>
      <c r="AD69" s="192">
        <v>0</v>
      </c>
      <c r="AE69" s="242"/>
    </row>
    <row r="70" spans="1:31" ht="31.5">
      <c r="A70" s="181" t="s">
        <v>105</v>
      </c>
      <c r="B70" s="182" t="s">
        <v>497</v>
      </c>
      <c r="C70" s="221">
        <v>0</v>
      </c>
      <c r="D70" s="221">
        <v>0</v>
      </c>
      <c r="E70" s="221">
        <v>0</v>
      </c>
      <c r="F70" s="221">
        <v>0</v>
      </c>
      <c r="G70" s="221">
        <v>0</v>
      </c>
      <c r="H70" s="221">
        <v>0</v>
      </c>
      <c r="I70" s="221">
        <v>0</v>
      </c>
      <c r="J70" s="221">
        <v>0</v>
      </c>
      <c r="K70" s="221">
        <v>0</v>
      </c>
      <c r="L70" s="221">
        <v>0</v>
      </c>
      <c r="M70" s="221">
        <v>0</v>
      </c>
      <c r="N70" s="221">
        <v>0</v>
      </c>
      <c r="O70" s="221">
        <v>0</v>
      </c>
      <c r="P70" s="221">
        <v>0</v>
      </c>
      <c r="Q70" s="221">
        <v>0</v>
      </c>
      <c r="R70" s="221">
        <v>0</v>
      </c>
      <c r="S70" s="221">
        <v>0</v>
      </c>
      <c r="T70" s="221">
        <v>0</v>
      </c>
      <c r="U70" s="221">
        <v>0</v>
      </c>
      <c r="V70" s="221">
        <v>0</v>
      </c>
      <c r="W70" s="221">
        <v>0</v>
      </c>
      <c r="X70" s="221">
        <v>0</v>
      </c>
      <c r="Y70" s="221">
        <v>0</v>
      </c>
      <c r="Z70" s="221">
        <v>0</v>
      </c>
      <c r="AA70" s="221">
        <v>0</v>
      </c>
      <c r="AB70" s="221">
        <v>0</v>
      </c>
      <c r="AC70" s="221">
        <v>0</v>
      </c>
      <c r="AD70" s="192">
        <v>0</v>
      </c>
      <c r="AE70" s="242"/>
    </row>
    <row r="71" spans="1:31" ht="20.25">
      <c r="A71" s="183" t="s">
        <v>417</v>
      </c>
      <c r="B71" s="190" t="s">
        <v>498</v>
      </c>
      <c r="C71" s="221">
        <v>0</v>
      </c>
      <c r="D71" s="221">
        <v>0</v>
      </c>
      <c r="E71" s="221">
        <v>0</v>
      </c>
      <c r="F71" s="221">
        <v>0</v>
      </c>
      <c r="G71" s="221">
        <v>0</v>
      </c>
      <c r="H71" s="221">
        <v>0</v>
      </c>
      <c r="I71" s="221">
        <v>0</v>
      </c>
      <c r="J71" s="221">
        <v>0</v>
      </c>
      <c r="K71" s="221">
        <v>0</v>
      </c>
      <c r="L71" s="221">
        <v>0</v>
      </c>
      <c r="M71" s="221">
        <v>0</v>
      </c>
      <c r="N71" s="221">
        <v>0</v>
      </c>
      <c r="O71" s="221">
        <v>0</v>
      </c>
      <c r="P71" s="221">
        <v>0</v>
      </c>
      <c r="Q71" s="221">
        <v>0</v>
      </c>
      <c r="R71" s="221">
        <v>0</v>
      </c>
      <c r="S71" s="221">
        <v>0</v>
      </c>
      <c r="T71" s="221">
        <v>0</v>
      </c>
      <c r="U71" s="221">
        <v>0</v>
      </c>
      <c r="V71" s="221">
        <v>0</v>
      </c>
      <c r="W71" s="221">
        <v>0</v>
      </c>
      <c r="X71" s="221">
        <v>0</v>
      </c>
      <c r="Y71" s="221">
        <v>0</v>
      </c>
      <c r="Z71" s="221">
        <v>0</v>
      </c>
      <c r="AA71" s="221">
        <v>0</v>
      </c>
      <c r="AB71" s="221">
        <v>0</v>
      </c>
      <c r="AC71" s="221">
        <v>0</v>
      </c>
      <c r="AD71" s="192">
        <v>0</v>
      </c>
      <c r="AE71" s="242"/>
    </row>
    <row r="72" spans="1:31" ht="20.25">
      <c r="A72" s="183" t="s">
        <v>460</v>
      </c>
      <c r="B72" s="182" t="s">
        <v>418</v>
      </c>
      <c r="C72" s="221">
        <v>0</v>
      </c>
      <c r="D72" s="221">
        <v>0</v>
      </c>
      <c r="E72" s="221">
        <v>0</v>
      </c>
      <c r="F72" s="221">
        <v>0</v>
      </c>
      <c r="G72" s="221">
        <v>0</v>
      </c>
      <c r="H72" s="221">
        <v>0</v>
      </c>
      <c r="I72" s="221">
        <v>0</v>
      </c>
      <c r="J72" s="221">
        <v>0</v>
      </c>
      <c r="K72" s="221">
        <v>0</v>
      </c>
      <c r="L72" s="221">
        <v>0</v>
      </c>
      <c r="M72" s="221">
        <v>0</v>
      </c>
      <c r="N72" s="221">
        <v>0</v>
      </c>
      <c r="O72" s="221">
        <v>0</v>
      </c>
      <c r="P72" s="221">
        <v>0</v>
      </c>
      <c r="Q72" s="221">
        <v>0</v>
      </c>
      <c r="R72" s="221">
        <v>0</v>
      </c>
      <c r="S72" s="221">
        <v>0</v>
      </c>
      <c r="T72" s="221">
        <v>0</v>
      </c>
      <c r="U72" s="221">
        <v>0</v>
      </c>
      <c r="V72" s="221">
        <v>0</v>
      </c>
      <c r="W72" s="221">
        <v>0</v>
      </c>
      <c r="X72" s="221">
        <v>0</v>
      </c>
      <c r="Y72" s="221">
        <v>0</v>
      </c>
      <c r="Z72" s="221">
        <v>0</v>
      </c>
      <c r="AA72" s="221">
        <v>0</v>
      </c>
      <c r="AB72" s="221">
        <v>0</v>
      </c>
      <c r="AC72" s="221">
        <v>0</v>
      </c>
      <c r="AD72" s="192">
        <v>0</v>
      </c>
      <c r="AE72" s="242"/>
    </row>
    <row r="73" spans="1:31" ht="20.25">
      <c r="A73" s="183" t="s">
        <v>461</v>
      </c>
      <c r="B73" s="182" t="s">
        <v>462</v>
      </c>
      <c r="C73" s="221">
        <v>0</v>
      </c>
      <c r="D73" s="221">
        <v>0</v>
      </c>
      <c r="E73" s="221">
        <v>0</v>
      </c>
      <c r="F73" s="221">
        <v>0</v>
      </c>
      <c r="G73" s="221">
        <v>0</v>
      </c>
      <c r="H73" s="221">
        <v>0</v>
      </c>
      <c r="I73" s="221">
        <v>0</v>
      </c>
      <c r="J73" s="221">
        <v>0</v>
      </c>
      <c r="K73" s="221">
        <v>0</v>
      </c>
      <c r="L73" s="221">
        <v>0</v>
      </c>
      <c r="M73" s="221">
        <v>0</v>
      </c>
      <c r="N73" s="221">
        <v>0</v>
      </c>
      <c r="O73" s="221">
        <v>0</v>
      </c>
      <c r="P73" s="221">
        <v>0</v>
      </c>
      <c r="Q73" s="221">
        <v>0</v>
      </c>
      <c r="R73" s="221">
        <v>0</v>
      </c>
      <c r="S73" s="221">
        <v>0</v>
      </c>
      <c r="T73" s="221">
        <v>0</v>
      </c>
      <c r="U73" s="221">
        <v>0</v>
      </c>
      <c r="V73" s="221">
        <v>0</v>
      </c>
      <c r="W73" s="221">
        <v>0</v>
      </c>
      <c r="X73" s="221">
        <v>0</v>
      </c>
      <c r="Y73" s="221">
        <v>0</v>
      </c>
      <c r="Z73" s="221">
        <v>0</v>
      </c>
      <c r="AA73" s="221">
        <v>0</v>
      </c>
      <c r="AB73" s="221">
        <v>0</v>
      </c>
      <c r="AC73" s="221">
        <v>0</v>
      </c>
      <c r="AD73" s="192">
        <v>0</v>
      </c>
      <c r="AE73" s="242"/>
    </row>
    <row r="74" spans="1:31" ht="20.25">
      <c r="A74" s="184"/>
      <c r="B74" s="183" t="s">
        <v>495</v>
      </c>
      <c r="C74" s="221">
        <v>0</v>
      </c>
      <c r="D74" s="221">
        <v>0</v>
      </c>
      <c r="E74" s="221">
        <v>0</v>
      </c>
      <c r="F74" s="221">
        <v>0</v>
      </c>
      <c r="G74" s="221">
        <v>0</v>
      </c>
      <c r="H74" s="221">
        <v>0</v>
      </c>
      <c r="I74" s="221">
        <v>0</v>
      </c>
      <c r="J74" s="221">
        <v>0</v>
      </c>
      <c r="K74" s="221">
        <v>0</v>
      </c>
      <c r="L74" s="221">
        <v>0</v>
      </c>
      <c r="M74" s="221">
        <v>0</v>
      </c>
      <c r="N74" s="221">
        <v>0</v>
      </c>
      <c r="O74" s="221">
        <v>0</v>
      </c>
      <c r="P74" s="221">
        <v>0</v>
      </c>
      <c r="Q74" s="221">
        <v>0</v>
      </c>
      <c r="R74" s="221">
        <v>0</v>
      </c>
      <c r="S74" s="221">
        <v>0</v>
      </c>
      <c r="T74" s="221">
        <v>0</v>
      </c>
      <c r="U74" s="221">
        <v>0</v>
      </c>
      <c r="V74" s="221">
        <v>0</v>
      </c>
      <c r="W74" s="221">
        <v>0</v>
      </c>
      <c r="X74" s="221">
        <v>0</v>
      </c>
      <c r="Y74" s="221">
        <v>0</v>
      </c>
      <c r="Z74" s="221">
        <v>0</v>
      </c>
      <c r="AA74" s="221">
        <v>0</v>
      </c>
      <c r="AB74" s="221">
        <v>0</v>
      </c>
      <c r="AC74" s="221">
        <v>0</v>
      </c>
      <c r="AD74" s="192">
        <v>0</v>
      </c>
      <c r="AE74" s="242"/>
    </row>
    <row r="75" spans="1:31" ht="20.25">
      <c r="A75" s="184" t="s">
        <v>419</v>
      </c>
      <c r="B75" s="182" t="s">
        <v>499</v>
      </c>
      <c r="C75" s="221">
        <v>0</v>
      </c>
      <c r="D75" s="221">
        <v>0</v>
      </c>
      <c r="E75" s="221">
        <v>0</v>
      </c>
      <c r="F75" s="221">
        <v>0</v>
      </c>
      <c r="G75" s="221">
        <v>0</v>
      </c>
      <c r="H75" s="221">
        <v>0</v>
      </c>
      <c r="I75" s="221">
        <v>0</v>
      </c>
      <c r="J75" s="221">
        <v>0</v>
      </c>
      <c r="K75" s="221">
        <v>0</v>
      </c>
      <c r="L75" s="221">
        <v>0</v>
      </c>
      <c r="M75" s="221">
        <v>0</v>
      </c>
      <c r="N75" s="221">
        <v>0</v>
      </c>
      <c r="O75" s="221">
        <v>0</v>
      </c>
      <c r="P75" s="221">
        <v>0</v>
      </c>
      <c r="Q75" s="221">
        <v>0</v>
      </c>
      <c r="R75" s="221">
        <v>0</v>
      </c>
      <c r="S75" s="221">
        <v>0</v>
      </c>
      <c r="T75" s="221">
        <v>0</v>
      </c>
      <c r="U75" s="221">
        <v>0</v>
      </c>
      <c r="V75" s="221">
        <v>0</v>
      </c>
      <c r="W75" s="221">
        <v>0</v>
      </c>
      <c r="X75" s="221">
        <v>0</v>
      </c>
      <c r="Y75" s="221">
        <v>0</v>
      </c>
      <c r="Z75" s="221">
        <v>0</v>
      </c>
      <c r="AA75" s="221">
        <v>0</v>
      </c>
      <c r="AB75" s="221">
        <v>0</v>
      </c>
      <c r="AC75" s="221">
        <v>0</v>
      </c>
      <c r="AD75" s="192">
        <v>0</v>
      </c>
      <c r="AE75" s="242"/>
    </row>
    <row r="76" spans="1:31" ht="20.25">
      <c r="A76" s="184"/>
      <c r="B76" s="185" t="s">
        <v>516</v>
      </c>
      <c r="C76" s="221">
        <v>0</v>
      </c>
      <c r="D76" s="221">
        <v>0</v>
      </c>
      <c r="E76" s="221">
        <v>0</v>
      </c>
      <c r="F76" s="221">
        <v>0</v>
      </c>
      <c r="G76" s="221">
        <v>0</v>
      </c>
      <c r="H76" s="221">
        <v>0</v>
      </c>
      <c r="I76" s="221">
        <v>0</v>
      </c>
      <c r="J76" s="221">
        <v>0</v>
      </c>
      <c r="K76" s="221">
        <v>0</v>
      </c>
      <c r="L76" s="221">
        <v>0</v>
      </c>
      <c r="M76" s="221">
        <v>0</v>
      </c>
      <c r="N76" s="221">
        <v>0</v>
      </c>
      <c r="O76" s="221">
        <v>0</v>
      </c>
      <c r="P76" s="221">
        <v>0</v>
      </c>
      <c r="Q76" s="221">
        <v>0</v>
      </c>
      <c r="R76" s="221">
        <v>0</v>
      </c>
      <c r="S76" s="221">
        <v>0</v>
      </c>
      <c r="T76" s="221">
        <v>0</v>
      </c>
      <c r="U76" s="221">
        <v>0</v>
      </c>
      <c r="V76" s="221">
        <v>0</v>
      </c>
      <c r="W76" s="221">
        <v>0</v>
      </c>
      <c r="X76" s="221">
        <v>0</v>
      </c>
      <c r="Y76" s="221">
        <v>0</v>
      </c>
      <c r="Z76" s="221">
        <v>0</v>
      </c>
      <c r="AA76" s="221">
        <v>0</v>
      </c>
      <c r="AB76" s="221">
        <v>0</v>
      </c>
      <c r="AC76" s="221">
        <v>0</v>
      </c>
      <c r="AD76" s="192">
        <v>0</v>
      </c>
      <c r="AE76" s="242"/>
    </row>
    <row r="77" spans="1:31" ht="31.5">
      <c r="A77" s="181" t="s">
        <v>106</v>
      </c>
      <c r="B77" s="182" t="s">
        <v>530</v>
      </c>
      <c r="C77" s="221">
        <v>0</v>
      </c>
      <c r="D77" s="221">
        <v>0</v>
      </c>
      <c r="E77" s="221">
        <v>0</v>
      </c>
      <c r="F77" s="221">
        <v>0</v>
      </c>
      <c r="G77" s="221">
        <v>0</v>
      </c>
      <c r="H77" s="221">
        <v>0</v>
      </c>
      <c r="I77" s="221">
        <v>0</v>
      </c>
      <c r="J77" s="221">
        <v>0</v>
      </c>
      <c r="K77" s="221">
        <v>0</v>
      </c>
      <c r="L77" s="221">
        <v>0</v>
      </c>
      <c r="M77" s="221">
        <v>0</v>
      </c>
      <c r="N77" s="221">
        <v>0</v>
      </c>
      <c r="O77" s="221">
        <v>0</v>
      </c>
      <c r="P77" s="221">
        <v>0</v>
      </c>
      <c r="Q77" s="221">
        <v>0</v>
      </c>
      <c r="R77" s="221">
        <v>0</v>
      </c>
      <c r="S77" s="221">
        <v>0</v>
      </c>
      <c r="T77" s="221">
        <v>0</v>
      </c>
      <c r="U77" s="221">
        <v>0</v>
      </c>
      <c r="V77" s="221">
        <v>0</v>
      </c>
      <c r="W77" s="221">
        <v>0</v>
      </c>
      <c r="X77" s="221">
        <v>0</v>
      </c>
      <c r="Y77" s="221">
        <v>0</v>
      </c>
      <c r="Z77" s="221">
        <v>0</v>
      </c>
      <c r="AA77" s="221">
        <v>0</v>
      </c>
      <c r="AB77" s="221">
        <v>0</v>
      </c>
      <c r="AC77" s="221">
        <v>0</v>
      </c>
      <c r="AD77" s="192">
        <v>0</v>
      </c>
      <c r="AE77" s="242"/>
    </row>
    <row r="78" spans="1:31" ht="20.25">
      <c r="A78" s="181" t="s">
        <v>107</v>
      </c>
      <c r="B78" s="182" t="s">
        <v>500</v>
      </c>
      <c r="C78" s="221">
        <v>0</v>
      </c>
      <c r="D78" s="221">
        <v>0</v>
      </c>
      <c r="E78" s="221">
        <v>0</v>
      </c>
      <c r="F78" s="221">
        <v>0</v>
      </c>
      <c r="G78" s="221">
        <v>0</v>
      </c>
      <c r="H78" s="221">
        <v>0</v>
      </c>
      <c r="I78" s="221">
        <v>0</v>
      </c>
      <c r="J78" s="221">
        <v>0</v>
      </c>
      <c r="K78" s="221">
        <v>0</v>
      </c>
      <c r="L78" s="221">
        <v>0</v>
      </c>
      <c r="M78" s="221">
        <v>0</v>
      </c>
      <c r="N78" s="221">
        <v>0</v>
      </c>
      <c r="O78" s="221">
        <v>0</v>
      </c>
      <c r="P78" s="221">
        <v>0</v>
      </c>
      <c r="Q78" s="221">
        <v>0</v>
      </c>
      <c r="R78" s="221">
        <v>0</v>
      </c>
      <c r="S78" s="221">
        <v>0</v>
      </c>
      <c r="T78" s="221">
        <v>0</v>
      </c>
      <c r="U78" s="221">
        <v>0</v>
      </c>
      <c r="V78" s="221">
        <v>0</v>
      </c>
      <c r="W78" s="221">
        <v>0</v>
      </c>
      <c r="X78" s="221">
        <v>0</v>
      </c>
      <c r="Y78" s="221">
        <v>0</v>
      </c>
      <c r="Z78" s="221">
        <v>0</v>
      </c>
      <c r="AA78" s="221">
        <v>0</v>
      </c>
      <c r="AB78" s="221">
        <v>0</v>
      </c>
      <c r="AC78" s="221">
        <v>0</v>
      </c>
      <c r="AD78" s="192">
        <v>0</v>
      </c>
      <c r="AE78" s="242"/>
    </row>
    <row r="79" spans="1:31" ht="20.25">
      <c r="A79" s="183" t="s">
        <v>417</v>
      </c>
      <c r="B79" s="182" t="s">
        <v>471</v>
      </c>
      <c r="C79" s="221">
        <v>0</v>
      </c>
      <c r="D79" s="221">
        <v>0</v>
      </c>
      <c r="E79" s="221">
        <v>0</v>
      </c>
      <c r="F79" s="221">
        <v>0</v>
      </c>
      <c r="G79" s="221">
        <v>0</v>
      </c>
      <c r="H79" s="221">
        <v>0</v>
      </c>
      <c r="I79" s="221">
        <v>0</v>
      </c>
      <c r="J79" s="221">
        <v>0</v>
      </c>
      <c r="K79" s="221">
        <v>0</v>
      </c>
      <c r="L79" s="221">
        <v>0</v>
      </c>
      <c r="M79" s="221">
        <v>0</v>
      </c>
      <c r="N79" s="221">
        <v>0</v>
      </c>
      <c r="O79" s="221">
        <v>0</v>
      </c>
      <c r="P79" s="221">
        <v>0</v>
      </c>
      <c r="Q79" s="221">
        <v>0</v>
      </c>
      <c r="R79" s="221">
        <v>0</v>
      </c>
      <c r="S79" s="221">
        <v>0</v>
      </c>
      <c r="T79" s="221">
        <v>0</v>
      </c>
      <c r="U79" s="221">
        <v>0</v>
      </c>
      <c r="V79" s="221">
        <v>0</v>
      </c>
      <c r="W79" s="221">
        <v>0</v>
      </c>
      <c r="X79" s="221">
        <v>0</v>
      </c>
      <c r="Y79" s="221">
        <v>0</v>
      </c>
      <c r="Z79" s="221">
        <v>0</v>
      </c>
      <c r="AA79" s="221">
        <v>0</v>
      </c>
      <c r="AB79" s="221">
        <v>0</v>
      </c>
      <c r="AC79" s="221">
        <v>0</v>
      </c>
      <c r="AD79" s="192">
        <v>0</v>
      </c>
      <c r="AE79" s="242"/>
    </row>
    <row r="80" spans="1:31" ht="20.25">
      <c r="A80" s="183" t="s">
        <v>419</v>
      </c>
      <c r="B80" s="182" t="s">
        <v>472</v>
      </c>
      <c r="C80" s="221">
        <v>0</v>
      </c>
      <c r="D80" s="221">
        <v>0</v>
      </c>
      <c r="E80" s="221">
        <v>0</v>
      </c>
      <c r="F80" s="221">
        <v>0</v>
      </c>
      <c r="G80" s="221">
        <v>0</v>
      </c>
      <c r="H80" s="221">
        <v>0</v>
      </c>
      <c r="I80" s="221">
        <v>0</v>
      </c>
      <c r="J80" s="221">
        <v>0</v>
      </c>
      <c r="K80" s="221">
        <v>0</v>
      </c>
      <c r="L80" s="221">
        <v>0</v>
      </c>
      <c r="M80" s="221">
        <v>0</v>
      </c>
      <c r="N80" s="221">
        <v>0</v>
      </c>
      <c r="O80" s="221">
        <v>0</v>
      </c>
      <c r="P80" s="221">
        <v>0</v>
      </c>
      <c r="Q80" s="221">
        <v>0</v>
      </c>
      <c r="R80" s="221">
        <v>0</v>
      </c>
      <c r="S80" s="221">
        <v>0</v>
      </c>
      <c r="T80" s="221">
        <v>0</v>
      </c>
      <c r="U80" s="221">
        <v>0</v>
      </c>
      <c r="V80" s="221">
        <v>0</v>
      </c>
      <c r="W80" s="221">
        <v>0</v>
      </c>
      <c r="X80" s="221">
        <v>0</v>
      </c>
      <c r="Y80" s="221">
        <v>0</v>
      </c>
      <c r="Z80" s="221">
        <v>0</v>
      </c>
      <c r="AA80" s="221">
        <v>0</v>
      </c>
      <c r="AB80" s="221">
        <v>0</v>
      </c>
      <c r="AC80" s="221">
        <v>0</v>
      </c>
      <c r="AD80" s="192">
        <v>0</v>
      </c>
      <c r="AE80" s="242"/>
    </row>
    <row r="81" spans="1:31" ht="20.25">
      <c r="A81" s="183" t="s">
        <v>451</v>
      </c>
      <c r="B81" s="182" t="s">
        <v>473</v>
      </c>
      <c r="C81" s="221">
        <v>0</v>
      </c>
      <c r="D81" s="221">
        <v>0</v>
      </c>
      <c r="E81" s="221">
        <v>0</v>
      </c>
      <c r="F81" s="221">
        <v>0</v>
      </c>
      <c r="G81" s="221">
        <v>0</v>
      </c>
      <c r="H81" s="221">
        <v>0</v>
      </c>
      <c r="I81" s="221">
        <v>0</v>
      </c>
      <c r="J81" s="221">
        <v>0</v>
      </c>
      <c r="K81" s="221">
        <v>0</v>
      </c>
      <c r="L81" s="221">
        <v>0</v>
      </c>
      <c r="M81" s="221">
        <v>0</v>
      </c>
      <c r="N81" s="221">
        <v>0</v>
      </c>
      <c r="O81" s="221">
        <v>0</v>
      </c>
      <c r="P81" s="221">
        <v>0</v>
      </c>
      <c r="Q81" s="221">
        <v>0</v>
      </c>
      <c r="R81" s="221">
        <v>0</v>
      </c>
      <c r="S81" s="221">
        <v>0</v>
      </c>
      <c r="T81" s="221">
        <v>0</v>
      </c>
      <c r="U81" s="221">
        <v>0</v>
      </c>
      <c r="V81" s="221">
        <v>0</v>
      </c>
      <c r="W81" s="221">
        <v>0</v>
      </c>
      <c r="X81" s="221">
        <v>0</v>
      </c>
      <c r="Y81" s="221">
        <v>0</v>
      </c>
      <c r="Z81" s="221">
        <v>0</v>
      </c>
      <c r="AA81" s="221">
        <v>0</v>
      </c>
      <c r="AB81" s="221">
        <v>0</v>
      </c>
      <c r="AC81" s="221">
        <v>0</v>
      </c>
      <c r="AD81" s="192">
        <v>0</v>
      </c>
      <c r="AE81" s="242"/>
    </row>
    <row r="82" spans="1:31" ht="20.25">
      <c r="A82" s="183" t="s">
        <v>454</v>
      </c>
      <c r="B82" s="182" t="s">
        <v>501</v>
      </c>
      <c r="C82" s="221">
        <v>0</v>
      </c>
      <c r="D82" s="221">
        <v>0</v>
      </c>
      <c r="E82" s="221">
        <v>0</v>
      </c>
      <c r="F82" s="221">
        <v>0</v>
      </c>
      <c r="G82" s="221">
        <v>0</v>
      </c>
      <c r="H82" s="221">
        <v>0</v>
      </c>
      <c r="I82" s="221">
        <v>0</v>
      </c>
      <c r="J82" s="221">
        <v>0</v>
      </c>
      <c r="K82" s="221">
        <v>0</v>
      </c>
      <c r="L82" s="221">
        <v>0</v>
      </c>
      <c r="M82" s="221">
        <v>0</v>
      </c>
      <c r="N82" s="221">
        <v>0</v>
      </c>
      <c r="O82" s="221">
        <v>0</v>
      </c>
      <c r="P82" s="221">
        <v>0</v>
      </c>
      <c r="Q82" s="221">
        <v>0</v>
      </c>
      <c r="R82" s="221">
        <v>0</v>
      </c>
      <c r="S82" s="221">
        <v>0</v>
      </c>
      <c r="T82" s="221">
        <v>0</v>
      </c>
      <c r="U82" s="221">
        <v>0</v>
      </c>
      <c r="V82" s="221">
        <v>0</v>
      </c>
      <c r="W82" s="221">
        <v>0</v>
      </c>
      <c r="X82" s="221">
        <v>0</v>
      </c>
      <c r="Y82" s="221">
        <v>0</v>
      </c>
      <c r="Z82" s="221">
        <v>0</v>
      </c>
      <c r="AA82" s="221">
        <v>0</v>
      </c>
      <c r="AB82" s="221">
        <v>0</v>
      </c>
      <c r="AC82" s="221">
        <v>0</v>
      </c>
      <c r="AD82" s="192">
        <v>0</v>
      </c>
      <c r="AE82" s="242"/>
    </row>
    <row r="83" spans="1:31" ht="20.25">
      <c r="A83" s="187"/>
      <c r="B83" s="185" t="s">
        <v>475</v>
      </c>
      <c r="C83" s="221">
        <v>0</v>
      </c>
      <c r="D83" s="221">
        <v>0</v>
      </c>
      <c r="E83" s="221">
        <v>0</v>
      </c>
      <c r="F83" s="221">
        <v>0</v>
      </c>
      <c r="G83" s="221">
        <v>0</v>
      </c>
      <c r="H83" s="221">
        <v>0</v>
      </c>
      <c r="I83" s="221">
        <v>0</v>
      </c>
      <c r="J83" s="221">
        <v>0</v>
      </c>
      <c r="K83" s="221">
        <v>0</v>
      </c>
      <c r="L83" s="221">
        <v>0</v>
      </c>
      <c r="M83" s="221">
        <v>0</v>
      </c>
      <c r="N83" s="221">
        <v>0</v>
      </c>
      <c r="O83" s="221">
        <v>0</v>
      </c>
      <c r="P83" s="221">
        <v>0</v>
      </c>
      <c r="Q83" s="221">
        <v>0</v>
      </c>
      <c r="R83" s="221">
        <v>0</v>
      </c>
      <c r="S83" s="221">
        <v>0</v>
      </c>
      <c r="T83" s="221">
        <v>0</v>
      </c>
      <c r="U83" s="221">
        <v>0</v>
      </c>
      <c r="V83" s="221">
        <v>0</v>
      </c>
      <c r="W83" s="221">
        <v>0</v>
      </c>
      <c r="X83" s="221">
        <v>0</v>
      </c>
      <c r="Y83" s="221">
        <v>0</v>
      </c>
      <c r="Z83" s="221">
        <v>0</v>
      </c>
      <c r="AA83" s="221">
        <v>0</v>
      </c>
      <c r="AB83" s="221">
        <v>0</v>
      </c>
      <c r="AC83" s="221">
        <v>0</v>
      </c>
      <c r="AD83" s="192">
        <v>0</v>
      </c>
      <c r="AE83" s="242"/>
    </row>
    <row r="84" spans="1:31" ht="20.25">
      <c r="A84" s="181" t="s">
        <v>108</v>
      </c>
      <c r="B84" s="182" t="s">
        <v>502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0</v>
      </c>
      <c r="P84" s="221">
        <v>0</v>
      </c>
      <c r="Q84" s="221">
        <v>0</v>
      </c>
      <c r="R84" s="221">
        <v>0</v>
      </c>
      <c r="S84" s="221">
        <v>0</v>
      </c>
      <c r="T84" s="221">
        <v>0</v>
      </c>
      <c r="U84" s="221">
        <v>0</v>
      </c>
      <c r="V84" s="221">
        <v>0</v>
      </c>
      <c r="W84" s="221">
        <v>0</v>
      </c>
      <c r="X84" s="221">
        <v>0</v>
      </c>
      <c r="Y84" s="221">
        <v>0</v>
      </c>
      <c r="Z84" s="221">
        <v>0</v>
      </c>
      <c r="AA84" s="221">
        <v>0</v>
      </c>
      <c r="AB84" s="221">
        <v>0</v>
      </c>
      <c r="AC84" s="221">
        <v>0</v>
      </c>
      <c r="AD84" s="192">
        <v>0</v>
      </c>
      <c r="AE84" s="242"/>
    </row>
    <row r="85" spans="1:31" ht="20.25">
      <c r="A85" s="183" t="s">
        <v>417</v>
      </c>
      <c r="B85" s="182" t="s">
        <v>505</v>
      </c>
      <c r="C85" s="221">
        <v>0</v>
      </c>
      <c r="D85" s="221">
        <v>0</v>
      </c>
      <c r="E85" s="221">
        <v>0</v>
      </c>
      <c r="F85" s="221">
        <v>0</v>
      </c>
      <c r="G85" s="221">
        <v>0</v>
      </c>
      <c r="H85" s="221">
        <v>0</v>
      </c>
      <c r="I85" s="221">
        <v>0</v>
      </c>
      <c r="J85" s="221">
        <v>0</v>
      </c>
      <c r="K85" s="221">
        <v>0</v>
      </c>
      <c r="L85" s="221">
        <v>0</v>
      </c>
      <c r="M85" s="221">
        <v>0</v>
      </c>
      <c r="N85" s="221">
        <v>0</v>
      </c>
      <c r="O85" s="221">
        <v>0</v>
      </c>
      <c r="P85" s="221">
        <v>0</v>
      </c>
      <c r="Q85" s="221">
        <v>0</v>
      </c>
      <c r="R85" s="221">
        <v>0</v>
      </c>
      <c r="S85" s="221">
        <v>0</v>
      </c>
      <c r="T85" s="221">
        <v>0</v>
      </c>
      <c r="U85" s="221">
        <v>0</v>
      </c>
      <c r="V85" s="221">
        <v>0</v>
      </c>
      <c r="W85" s="221">
        <v>0</v>
      </c>
      <c r="X85" s="221">
        <v>0</v>
      </c>
      <c r="Y85" s="221">
        <v>0</v>
      </c>
      <c r="Z85" s="221">
        <v>0</v>
      </c>
      <c r="AA85" s="221">
        <v>0</v>
      </c>
      <c r="AB85" s="221">
        <v>0</v>
      </c>
      <c r="AC85" s="221">
        <v>0</v>
      </c>
      <c r="AD85" s="192">
        <v>0</v>
      </c>
      <c r="AE85" s="242"/>
    </row>
    <row r="86" spans="1:31" ht="20.25">
      <c r="A86" s="183" t="s">
        <v>419</v>
      </c>
      <c r="B86" s="182" t="s">
        <v>506</v>
      </c>
      <c r="C86" s="221">
        <v>0</v>
      </c>
      <c r="D86" s="221">
        <v>0</v>
      </c>
      <c r="E86" s="221">
        <v>0</v>
      </c>
      <c r="F86" s="221">
        <v>0</v>
      </c>
      <c r="G86" s="221">
        <v>0</v>
      </c>
      <c r="H86" s="221">
        <v>0</v>
      </c>
      <c r="I86" s="221">
        <v>0</v>
      </c>
      <c r="J86" s="221">
        <v>0</v>
      </c>
      <c r="K86" s="221">
        <v>0</v>
      </c>
      <c r="L86" s="221">
        <v>0</v>
      </c>
      <c r="M86" s="221">
        <v>0</v>
      </c>
      <c r="N86" s="221">
        <v>0</v>
      </c>
      <c r="O86" s="221">
        <v>0</v>
      </c>
      <c r="P86" s="221">
        <v>0</v>
      </c>
      <c r="Q86" s="221">
        <v>0</v>
      </c>
      <c r="R86" s="221">
        <v>0</v>
      </c>
      <c r="S86" s="221">
        <v>0</v>
      </c>
      <c r="T86" s="221">
        <v>0</v>
      </c>
      <c r="U86" s="221">
        <v>0</v>
      </c>
      <c r="V86" s="221">
        <v>0</v>
      </c>
      <c r="W86" s="221">
        <v>0</v>
      </c>
      <c r="X86" s="221">
        <v>0</v>
      </c>
      <c r="Y86" s="221">
        <v>0</v>
      </c>
      <c r="Z86" s="221">
        <v>0</v>
      </c>
      <c r="AA86" s="221">
        <v>0</v>
      </c>
      <c r="AB86" s="221">
        <v>0</v>
      </c>
      <c r="AC86" s="221">
        <v>0</v>
      </c>
      <c r="AD86" s="192">
        <v>0</v>
      </c>
      <c r="AE86" s="242"/>
    </row>
    <row r="87" spans="1:31" ht="20.25">
      <c r="A87" s="183" t="s">
        <v>451</v>
      </c>
      <c r="B87" s="182" t="s">
        <v>507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  <c r="Z87" s="221">
        <v>0</v>
      </c>
      <c r="AA87" s="221">
        <v>0</v>
      </c>
      <c r="AB87" s="221">
        <v>0</v>
      </c>
      <c r="AC87" s="221">
        <v>0</v>
      </c>
      <c r="AD87" s="192">
        <v>0</v>
      </c>
      <c r="AE87" s="242"/>
    </row>
    <row r="88" spans="1:31" ht="20.25">
      <c r="A88" s="183"/>
      <c r="B88" s="185" t="s">
        <v>508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0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  <c r="Z88" s="221">
        <v>0</v>
      </c>
      <c r="AA88" s="221">
        <v>0</v>
      </c>
      <c r="AB88" s="221">
        <v>0</v>
      </c>
      <c r="AC88" s="221">
        <v>0</v>
      </c>
      <c r="AD88" s="192">
        <v>0</v>
      </c>
      <c r="AE88" s="242"/>
    </row>
    <row r="89" spans="1:31" ht="20.25">
      <c r="A89" s="181" t="s">
        <v>109</v>
      </c>
      <c r="B89" s="182" t="s">
        <v>476</v>
      </c>
      <c r="C89" s="221">
        <v>0</v>
      </c>
      <c r="D89" s="221">
        <v>0</v>
      </c>
      <c r="E89" s="221">
        <v>0</v>
      </c>
      <c r="F89" s="221">
        <v>0</v>
      </c>
      <c r="G89" s="221">
        <v>0</v>
      </c>
      <c r="H89" s="221">
        <v>0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  <c r="Z89" s="221">
        <v>0</v>
      </c>
      <c r="AA89" s="221">
        <v>0</v>
      </c>
      <c r="AB89" s="221">
        <v>0</v>
      </c>
      <c r="AC89" s="221">
        <v>0</v>
      </c>
      <c r="AD89" s="192">
        <v>0</v>
      </c>
      <c r="AE89" s="242"/>
    </row>
    <row r="90" spans="1:31" ht="31.5">
      <c r="A90" s="181"/>
      <c r="B90" s="182" t="s">
        <v>758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  <c r="Z90" s="221">
        <v>0</v>
      </c>
      <c r="AA90" s="221">
        <v>0</v>
      </c>
      <c r="AB90" s="221">
        <v>0</v>
      </c>
      <c r="AC90" s="221">
        <v>0</v>
      </c>
      <c r="AD90" s="192">
        <v>0</v>
      </c>
      <c r="AE90" s="242"/>
    </row>
    <row r="91" spans="1:31" ht="31.5">
      <c r="A91" s="181" t="s">
        <v>110</v>
      </c>
      <c r="B91" s="182" t="s">
        <v>851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  <c r="Z91" s="221">
        <v>0</v>
      </c>
      <c r="AA91" s="221">
        <v>0</v>
      </c>
      <c r="AB91" s="221">
        <v>0</v>
      </c>
      <c r="AC91" s="221">
        <v>0</v>
      </c>
      <c r="AD91" s="192">
        <v>0</v>
      </c>
      <c r="AE91" s="242"/>
    </row>
    <row r="92" spans="1:31" ht="20.25">
      <c r="A92" s="181" t="s">
        <v>616</v>
      </c>
      <c r="B92" s="182" t="s">
        <v>617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  <c r="Z92" s="221">
        <v>0</v>
      </c>
      <c r="AA92" s="221">
        <v>0</v>
      </c>
      <c r="AB92" s="221">
        <v>0</v>
      </c>
      <c r="AC92" s="221">
        <v>0</v>
      </c>
      <c r="AD92" s="192">
        <v>0</v>
      </c>
      <c r="AE92" s="242"/>
    </row>
    <row r="93" spans="1:31" ht="20.25">
      <c r="A93" s="181" t="s">
        <v>111</v>
      </c>
      <c r="B93" s="182" t="s">
        <v>509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  <c r="Z93" s="221">
        <v>0</v>
      </c>
      <c r="AA93" s="221">
        <v>0</v>
      </c>
      <c r="AB93" s="221">
        <v>0</v>
      </c>
      <c r="AC93" s="221">
        <v>0</v>
      </c>
      <c r="AD93" s="192">
        <v>0</v>
      </c>
      <c r="AE93" s="242"/>
    </row>
    <row r="94" spans="1:31" ht="20.25">
      <c r="A94" s="179" t="s">
        <v>510</v>
      </c>
      <c r="B94" s="180" t="s">
        <v>511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  <c r="Z94" s="221">
        <v>0</v>
      </c>
      <c r="AA94" s="221">
        <v>0</v>
      </c>
      <c r="AB94" s="221">
        <v>0</v>
      </c>
      <c r="AC94" s="221">
        <v>0</v>
      </c>
      <c r="AD94" s="192">
        <v>0</v>
      </c>
      <c r="AE94" s="242"/>
    </row>
    <row r="95" spans="1:31" ht="20.25">
      <c r="A95" s="181" t="s">
        <v>101</v>
      </c>
      <c r="B95" s="182" t="s">
        <v>852</v>
      </c>
      <c r="C95" s="221">
        <v>-1928</v>
      </c>
      <c r="D95" s="221">
        <v>7721</v>
      </c>
      <c r="E95" s="221">
        <v>3920</v>
      </c>
      <c r="F95" s="221">
        <v>-4986</v>
      </c>
      <c r="G95" s="221">
        <v>212</v>
      </c>
      <c r="H95" s="221">
        <v>-2929</v>
      </c>
      <c r="I95" s="221">
        <v>16108</v>
      </c>
      <c r="J95" s="221">
        <v>-1306</v>
      </c>
      <c r="K95" s="221">
        <v>14366</v>
      </c>
      <c r="L95" s="221">
        <v>9439</v>
      </c>
      <c r="M95" s="221">
        <v>-492</v>
      </c>
      <c r="N95" s="221">
        <v>4149</v>
      </c>
      <c r="O95" s="221">
        <v>606</v>
      </c>
      <c r="P95" s="221">
        <v>169.8871800000063</v>
      </c>
      <c r="Q95" s="221">
        <v>731.9296499999998</v>
      </c>
      <c r="R95" s="221">
        <v>21</v>
      </c>
      <c r="S95" s="221">
        <v>-183</v>
      </c>
      <c r="T95" s="221">
        <v>41</v>
      </c>
      <c r="U95" s="221">
        <v>-348</v>
      </c>
      <c r="V95" s="221">
        <v>173</v>
      </c>
      <c r="W95" s="221">
        <v>-408</v>
      </c>
      <c r="X95" s="221">
        <v>-382.6569999999998</v>
      </c>
      <c r="Y95" s="221">
        <v>-35</v>
      </c>
      <c r="Z95" s="221">
        <v>149</v>
      </c>
      <c r="AA95" s="221">
        <v>486</v>
      </c>
      <c r="AB95" s="221">
        <v>-264</v>
      </c>
      <c r="AC95" s="221">
        <v>-2064</v>
      </c>
      <c r="AD95" s="192">
        <v>42967.159830000004</v>
      </c>
      <c r="AE95" s="242"/>
    </row>
    <row r="96" spans="1:31" ht="20.25">
      <c r="A96" s="181" t="s">
        <v>102</v>
      </c>
      <c r="B96" s="182" t="s">
        <v>853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0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  <c r="Z96" s="221">
        <v>0</v>
      </c>
      <c r="AA96" s="221">
        <v>0</v>
      </c>
      <c r="AB96" s="221">
        <v>0</v>
      </c>
      <c r="AC96" s="221">
        <v>0</v>
      </c>
      <c r="AD96" s="192">
        <v>0</v>
      </c>
      <c r="AE96" s="242"/>
    </row>
    <row r="97" spans="1:31" ht="20.25">
      <c r="A97" s="187" t="s">
        <v>103</v>
      </c>
      <c r="B97" s="182" t="s">
        <v>512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0</v>
      </c>
      <c r="J97" s="221">
        <v>0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  <c r="Z97" s="221">
        <v>0</v>
      </c>
      <c r="AA97" s="221">
        <v>0</v>
      </c>
      <c r="AB97" s="221">
        <v>0</v>
      </c>
      <c r="AC97" s="221">
        <v>0</v>
      </c>
      <c r="AD97" s="192">
        <v>0</v>
      </c>
      <c r="AE97" s="242"/>
    </row>
    <row r="98" spans="1:31" ht="20.25">
      <c r="A98" s="183" t="s">
        <v>417</v>
      </c>
      <c r="B98" s="182" t="s">
        <v>482</v>
      </c>
      <c r="C98" s="221">
        <v>0</v>
      </c>
      <c r="D98" s="221">
        <v>188</v>
      </c>
      <c r="E98" s="221">
        <v>3300</v>
      </c>
      <c r="F98" s="221">
        <v>0</v>
      </c>
      <c r="G98" s="221">
        <v>0</v>
      </c>
      <c r="H98" s="221">
        <v>19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45</v>
      </c>
      <c r="S98" s="221">
        <v>0</v>
      </c>
      <c r="T98" s="221">
        <v>0</v>
      </c>
      <c r="U98" s="221">
        <v>175</v>
      </c>
      <c r="V98" s="221">
        <v>244</v>
      </c>
      <c r="W98" s="221">
        <v>0</v>
      </c>
      <c r="X98" s="221">
        <v>0</v>
      </c>
      <c r="Y98" s="221">
        <v>0</v>
      </c>
      <c r="Z98" s="221">
        <v>0</v>
      </c>
      <c r="AA98" s="221">
        <v>8</v>
      </c>
      <c r="AB98" s="221">
        <v>0</v>
      </c>
      <c r="AC98" s="221">
        <v>0</v>
      </c>
      <c r="AD98" s="192">
        <v>3979</v>
      </c>
      <c r="AE98" s="242"/>
    </row>
    <row r="99" spans="1:31" ht="20.25">
      <c r="A99" s="184"/>
      <c r="B99" s="182" t="s">
        <v>483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45</v>
      </c>
      <c r="S99" s="221">
        <v>0</v>
      </c>
      <c r="T99" s="221">
        <v>0</v>
      </c>
      <c r="U99" s="221">
        <v>0</v>
      </c>
      <c r="V99" s="221">
        <v>244</v>
      </c>
      <c r="W99" s="221">
        <v>0</v>
      </c>
      <c r="X99" s="221">
        <v>0</v>
      </c>
      <c r="Y99" s="221">
        <v>0</v>
      </c>
      <c r="Z99" s="221">
        <v>0</v>
      </c>
      <c r="AA99" s="221">
        <v>0</v>
      </c>
      <c r="AB99" s="221">
        <v>0</v>
      </c>
      <c r="AC99" s="221">
        <v>0</v>
      </c>
      <c r="AD99" s="192">
        <v>289</v>
      </c>
      <c r="AE99" s="242"/>
    </row>
    <row r="100" spans="1:31" ht="20.25">
      <c r="A100" s="184" t="s">
        <v>419</v>
      </c>
      <c r="B100" s="182" t="s">
        <v>484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</v>
      </c>
      <c r="K100" s="221">
        <v>705</v>
      </c>
      <c r="L100" s="221">
        <v>0</v>
      </c>
      <c r="M100" s="221">
        <v>0</v>
      </c>
      <c r="N100" s="221">
        <v>0</v>
      </c>
      <c r="O100" s="221">
        <v>29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4</v>
      </c>
      <c r="V100" s="221">
        <v>0</v>
      </c>
      <c r="W100" s="221">
        <v>0</v>
      </c>
      <c r="X100" s="221">
        <v>0</v>
      </c>
      <c r="Y100" s="221">
        <v>0</v>
      </c>
      <c r="Z100" s="221">
        <v>0</v>
      </c>
      <c r="AA100" s="221">
        <v>58</v>
      </c>
      <c r="AB100" s="221">
        <v>0</v>
      </c>
      <c r="AC100" s="221">
        <v>0</v>
      </c>
      <c r="AD100" s="192">
        <v>796</v>
      </c>
      <c r="AE100" s="242"/>
    </row>
    <row r="101" spans="1:31" ht="20.25">
      <c r="A101" s="184"/>
      <c r="B101" s="182" t="s">
        <v>483</v>
      </c>
      <c r="C101" s="22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0</v>
      </c>
      <c r="I101" s="221">
        <v>0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  <c r="Z101" s="221">
        <v>0</v>
      </c>
      <c r="AA101" s="221">
        <v>0</v>
      </c>
      <c r="AB101" s="221">
        <v>0</v>
      </c>
      <c r="AC101" s="221">
        <v>0</v>
      </c>
      <c r="AD101" s="192">
        <v>0</v>
      </c>
      <c r="AE101" s="242"/>
    </row>
    <row r="102" spans="1:31" ht="20.25">
      <c r="A102" s="189" t="s">
        <v>485</v>
      </c>
      <c r="B102" s="182" t="s">
        <v>486</v>
      </c>
      <c r="C102" s="221">
        <v>192</v>
      </c>
      <c r="D102" s="221">
        <v>376</v>
      </c>
      <c r="E102" s="221">
        <v>22</v>
      </c>
      <c r="F102" s="221">
        <v>11</v>
      </c>
      <c r="G102" s="221">
        <v>0</v>
      </c>
      <c r="H102" s="221">
        <v>0</v>
      </c>
      <c r="I102" s="221">
        <v>30</v>
      </c>
      <c r="J102" s="221">
        <v>102</v>
      </c>
      <c r="K102" s="221">
        <v>0</v>
      </c>
      <c r="L102" s="221">
        <v>22</v>
      </c>
      <c r="M102" s="221">
        <v>48</v>
      </c>
      <c r="N102" s="221">
        <v>1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15</v>
      </c>
      <c r="U102" s="221">
        <v>0</v>
      </c>
      <c r="V102" s="221">
        <v>0</v>
      </c>
      <c r="W102" s="221">
        <v>0</v>
      </c>
      <c r="X102" s="221">
        <v>0</v>
      </c>
      <c r="Y102" s="221">
        <v>32</v>
      </c>
      <c r="Z102" s="221">
        <v>0</v>
      </c>
      <c r="AA102" s="221">
        <v>0</v>
      </c>
      <c r="AB102" s="221">
        <v>0</v>
      </c>
      <c r="AC102" s="221">
        <v>10</v>
      </c>
      <c r="AD102" s="192">
        <v>861</v>
      </c>
      <c r="AE102" s="242"/>
    </row>
    <row r="103" spans="1:31" ht="20.25">
      <c r="A103" s="189" t="s">
        <v>487</v>
      </c>
      <c r="B103" s="182" t="s">
        <v>488</v>
      </c>
      <c r="C103" s="221">
        <v>612</v>
      </c>
      <c r="D103" s="221">
        <v>1423</v>
      </c>
      <c r="E103" s="221">
        <v>1363</v>
      </c>
      <c r="F103" s="221">
        <v>109</v>
      </c>
      <c r="G103" s="221">
        <v>7</v>
      </c>
      <c r="H103" s="221">
        <v>656</v>
      </c>
      <c r="I103" s="221">
        <v>3354</v>
      </c>
      <c r="J103" s="221">
        <v>313</v>
      </c>
      <c r="K103" s="221">
        <v>0</v>
      </c>
      <c r="L103" s="221">
        <v>195</v>
      </c>
      <c r="M103" s="221">
        <v>181</v>
      </c>
      <c r="N103" s="221">
        <v>1752</v>
      </c>
      <c r="O103" s="221">
        <v>0</v>
      </c>
      <c r="P103" s="221">
        <v>215.22725999999997</v>
      </c>
      <c r="Q103" s="221">
        <v>82.51914000000001</v>
      </c>
      <c r="R103" s="221">
        <v>55</v>
      </c>
      <c r="S103" s="221">
        <v>75</v>
      </c>
      <c r="T103" s="221">
        <v>538</v>
      </c>
      <c r="U103" s="221">
        <v>0</v>
      </c>
      <c r="V103" s="221">
        <v>92</v>
      </c>
      <c r="W103" s="221">
        <v>0</v>
      </c>
      <c r="X103" s="221">
        <v>0</v>
      </c>
      <c r="Y103" s="221">
        <v>16</v>
      </c>
      <c r="Z103" s="221">
        <v>59</v>
      </c>
      <c r="AA103" s="221">
        <v>0</v>
      </c>
      <c r="AB103" s="221">
        <v>14</v>
      </c>
      <c r="AC103" s="221">
        <v>126</v>
      </c>
      <c r="AD103" s="192">
        <v>11237.7464</v>
      </c>
      <c r="AE103" s="242"/>
    </row>
    <row r="104" spans="1:31" ht="20.25">
      <c r="A104" s="190"/>
      <c r="B104" s="183" t="s">
        <v>489</v>
      </c>
      <c r="C104" s="221">
        <v>804</v>
      </c>
      <c r="D104" s="221">
        <v>1799</v>
      </c>
      <c r="E104" s="221">
        <v>1385</v>
      </c>
      <c r="F104" s="221">
        <v>120</v>
      </c>
      <c r="G104" s="221">
        <v>7</v>
      </c>
      <c r="H104" s="221">
        <v>656</v>
      </c>
      <c r="I104" s="221">
        <v>3384</v>
      </c>
      <c r="J104" s="221">
        <v>415</v>
      </c>
      <c r="K104" s="221">
        <v>705</v>
      </c>
      <c r="L104" s="221">
        <v>217</v>
      </c>
      <c r="M104" s="221">
        <v>229</v>
      </c>
      <c r="N104" s="221">
        <v>1753</v>
      </c>
      <c r="O104" s="221">
        <v>29</v>
      </c>
      <c r="P104" s="221">
        <v>215.22725999999997</v>
      </c>
      <c r="Q104" s="221">
        <v>82.51914000000001</v>
      </c>
      <c r="R104" s="221">
        <v>55</v>
      </c>
      <c r="S104" s="221">
        <v>75</v>
      </c>
      <c r="T104" s="221">
        <v>553</v>
      </c>
      <c r="U104" s="221">
        <v>4</v>
      </c>
      <c r="V104" s="221">
        <v>92</v>
      </c>
      <c r="W104" s="221">
        <v>0</v>
      </c>
      <c r="X104" s="221">
        <v>0</v>
      </c>
      <c r="Y104" s="221">
        <v>48</v>
      </c>
      <c r="Z104" s="221">
        <v>59</v>
      </c>
      <c r="AA104" s="221">
        <v>58</v>
      </c>
      <c r="AB104" s="221">
        <v>14</v>
      </c>
      <c r="AC104" s="221">
        <v>136</v>
      </c>
      <c r="AD104" s="192">
        <v>12894.7464</v>
      </c>
      <c r="AE104" s="242"/>
    </row>
    <row r="105" spans="1:31" ht="20.25">
      <c r="A105" s="184" t="s">
        <v>451</v>
      </c>
      <c r="B105" s="182" t="s">
        <v>490</v>
      </c>
      <c r="C105" s="221">
        <v>6491</v>
      </c>
      <c r="D105" s="221">
        <v>605</v>
      </c>
      <c r="E105" s="221">
        <v>1767</v>
      </c>
      <c r="F105" s="221">
        <v>6714</v>
      </c>
      <c r="G105" s="221">
        <v>581</v>
      </c>
      <c r="H105" s="221">
        <v>690</v>
      </c>
      <c r="I105" s="221">
        <v>17</v>
      </c>
      <c r="J105" s="221">
        <v>1970</v>
      </c>
      <c r="K105" s="221">
        <v>8</v>
      </c>
      <c r="L105" s="221">
        <v>306</v>
      </c>
      <c r="M105" s="221">
        <v>0</v>
      </c>
      <c r="N105" s="221">
        <v>203</v>
      </c>
      <c r="O105" s="221">
        <v>122</v>
      </c>
      <c r="P105" s="221">
        <v>0</v>
      </c>
      <c r="Q105" s="221">
        <v>0</v>
      </c>
      <c r="R105" s="221">
        <v>0</v>
      </c>
      <c r="S105" s="221">
        <v>33</v>
      </c>
      <c r="T105" s="221">
        <v>5418</v>
      </c>
      <c r="U105" s="221">
        <v>1635</v>
      </c>
      <c r="V105" s="221">
        <v>2143</v>
      </c>
      <c r="W105" s="221">
        <v>473</v>
      </c>
      <c r="X105" s="221">
        <v>10.357</v>
      </c>
      <c r="Y105" s="221">
        <v>0</v>
      </c>
      <c r="Z105" s="221">
        <v>0</v>
      </c>
      <c r="AA105" s="221">
        <v>13</v>
      </c>
      <c r="AB105" s="221">
        <v>2131</v>
      </c>
      <c r="AC105" s="221">
        <v>7</v>
      </c>
      <c r="AD105" s="192">
        <v>31337.357</v>
      </c>
      <c r="AE105" s="242"/>
    </row>
    <row r="106" spans="1:31" ht="20.25">
      <c r="A106" s="184" t="s">
        <v>454</v>
      </c>
      <c r="B106" s="182" t="s">
        <v>491</v>
      </c>
      <c r="C106" s="221">
        <v>0</v>
      </c>
      <c r="D106" s="221">
        <v>126</v>
      </c>
      <c r="E106" s="221">
        <v>1297</v>
      </c>
      <c r="F106" s="221">
        <v>0</v>
      </c>
      <c r="G106" s="221">
        <v>433</v>
      </c>
      <c r="H106" s="221">
        <v>0</v>
      </c>
      <c r="I106" s="221">
        <v>0</v>
      </c>
      <c r="J106" s="221">
        <v>544</v>
      </c>
      <c r="K106" s="221">
        <v>12</v>
      </c>
      <c r="L106" s="221">
        <v>0</v>
      </c>
      <c r="M106" s="221">
        <v>584</v>
      </c>
      <c r="N106" s="221">
        <v>7</v>
      </c>
      <c r="O106" s="221">
        <v>0</v>
      </c>
      <c r="P106" s="221">
        <v>0</v>
      </c>
      <c r="Q106" s="221">
        <v>44.25140999999999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330</v>
      </c>
      <c r="X106" s="221">
        <v>4.18</v>
      </c>
      <c r="Y106" s="221">
        <v>0</v>
      </c>
      <c r="Z106" s="221">
        <v>0</v>
      </c>
      <c r="AA106" s="221">
        <v>0</v>
      </c>
      <c r="AB106" s="221">
        <v>0</v>
      </c>
      <c r="AC106" s="221">
        <v>0</v>
      </c>
      <c r="AD106" s="192">
        <v>3381.4314099999997</v>
      </c>
      <c r="AE106" s="242"/>
    </row>
    <row r="107" spans="1:31" ht="20.25">
      <c r="A107" s="179"/>
      <c r="B107" s="185" t="s">
        <v>513</v>
      </c>
      <c r="C107" s="221">
        <v>7295</v>
      </c>
      <c r="D107" s="221">
        <v>2718</v>
      </c>
      <c r="E107" s="221">
        <v>7749</v>
      </c>
      <c r="F107" s="221">
        <v>6834</v>
      </c>
      <c r="G107" s="221">
        <v>1021</v>
      </c>
      <c r="H107" s="221">
        <v>1365</v>
      </c>
      <c r="I107" s="221">
        <v>3401</v>
      </c>
      <c r="J107" s="221">
        <v>2929</v>
      </c>
      <c r="K107" s="221">
        <v>725</v>
      </c>
      <c r="L107" s="221">
        <v>523</v>
      </c>
      <c r="M107" s="221">
        <v>813</v>
      </c>
      <c r="N107" s="221">
        <v>1963</v>
      </c>
      <c r="O107" s="221">
        <v>151</v>
      </c>
      <c r="P107" s="221">
        <v>215.22725999999997</v>
      </c>
      <c r="Q107" s="221">
        <v>126.77055</v>
      </c>
      <c r="R107" s="221">
        <v>100</v>
      </c>
      <c r="S107" s="221">
        <v>108</v>
      </c>
      <c r="T107" s="221">
        <v>5971</v>
      </c>
      <c r="U107" s="221">
        <v>1814</v>
      </c>
      <c r="V107" s="221">
        <v>2479</v>
      </c>
      <c r="W107" s="221">
        <v>803</v>
      </c>
      <c r="X107" s="221">
        <v>14.536999999999999</v>
      </c>
      <c r="Y107" s="221">
        <v>48</v>
      </c>
      <c r="Z107" s="221">
        <v>59</v>
      </c>
      <c r="AA107" s="221">
        <v>79</v>
      </c>
      <c r="AB107" s="221">
        <v>2145</v>
      </c>
      <c r="AC107" s="221">
        <v>143</v>
      </c>
      <c r="AD107" s="192">
        <v>51592.53481</v>
      </c>
      <c r="AE107" s="242"/>
    </row>
    <row r="108" spans="1:31" ht="31.5">
      <c r="A108" s="187" t="s">
        <v>104</v>
      </c>
      <c r="B108" s="182" t="s">
        <v>854</v>
      </c>
      <c r="C108" s="221">
        <v>0</v>
      </c>
      <c r="D108" s="221">
        <v>0</v>
      </c>
      <c r="E108" s="221">
        <v>0</v>
      </c>
      <c r="F108" s="221">
        <v>0</v>
      </c>
      <c r="G108" s="221">
        <v>0</v>
      </c>
      <c r="H108" s="221">
        <v>0</v>
      </c>
      <c r="I108" s="221">
        <v>0</v>
      </c>
      <c r="J108" s="221">
        <v>0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  <c r="Z108" s="221">
        <v>0</v>
      </c>
      <c r="AA108" s="221">
        <v>0</v>
      </c>
      <c r="AB108" s="221">
        <v>0</v>
      </c>
      <c r="AC108" s="221">
        <v>0</v>
      </c>
      <c r="AD108" s="192">
        <v>0</v>
      </c>
      <c r="AE108" s="242"/>
    </row>
    <row r="109" spans="1:31" ht="20.25">
      <c r="A109" s="181" t="s">
        <v>105</v>
      </c>
      <c r="B109" s="182" t="s">
        <v>502</v>
      </c>
      <c r="C109" s="221">
        <v>0</v>
      </c>
      <c r="D109" s="221">
        <v>0</v>
      </c>
      <c r="E109" s="221">
        <v>0</v>
      </c>
      <c r="F109" s="221">
        <v>0</v>
      </c>
      <c r="G109" s="221">
        <v>0</v>
      </c>
      <c r="H109" s="221">
        <v>0</v>
      </c>
      <c r="I109" s="221">
        <v>0</v>
      </c>
      <c r="J109" s="221">
        <v>0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  <c r="Z109" s="221">
        <v>0</v>
      </c>
      <c r="AA109" s="221">
        <v>0</v>
      </c>
      <c r="AB109" s="221">
        <v>0</v>
      </c>
      <c r="AC109" s="221">
        <v>0</v>
      </c>
      <c r="AD109" s="192">
        <v>0</v>
      </c>
      <c r="AE109" s="242"/>
    </row>
    <row r="110" spans="1:31" ht="20.25">
      <c r="A110" s="183" t="s">
        <v>417</v>
      </c>
      <c r="B110" s="182" t="s">
        <v>514</v>
      </c>
      <c r="C110" s="221">
        <v>0</v>
      </c>
      <c r="D110" s="221">
        <v>-28</v>
      </c>
      <c r="E110" s="221">
        <v>-113</v>
      </c>
      <c r="F110" s="221">
        <v>-32</v>
      </c>
      <c r="G110" s="221">
        <v>0</v>
      </c>
      <c r="H110" s="221">
        <v>-367</v>
      </c>
      <c r="I110" s="221">
        <v>-18</v>
      </c>
      <c r="J110" s="221">
        <v>-37</v>
      </c>
      <c r="K110" s="221">
        <v>-7</v>
      </c>
      <c r="L110" s="221">
        <v>-183</v>
      </c>
      <c r="M110" s="221">
        <v>-39</v>
      </c>
      <c r="N110" s="221">
        <v>-151</v>
      </c>
      <c r="O110" s="221">
        <v>0</v>
      </c>
      <c r="P110" s="221">
        <v>0</v>
      </c>
      <c r="Q110" s="221">
        <v>-6.8435299999999994</v>
      </c>
      <c r="R110" s="221">
        <v>0</v>
      </c>
      <c r="S110" s="221">
        <v>0</v>
      </c>
      <c r="T110" s="221">
        <v>0</v>
      </c>
      <c r="U110" s="221">
        <v>0</v>
      </c>
      <c r="V110" s="221">
        <v>-10</v>
      </c>
      <c r="W110" s="221">
        <v>-4</v>
      </c>
      <c r="X110" s="221">
        <v>0</v>
      </c>
      <c r="Y110" s="221">
        <v>0</v>
      </c>
      <c r="Z110" s="221">
        <v>0</v>
      </c>
      <c r="AA110" s="221">
        <v>0</v>
      </c>
      <c r="AB110" s="221">
        <v>-1</v>
      </c>
      <c r="AC110" s="221">
        <v>0</v>
      </c>
      <c r="AD110" s="192">
        <v>-996.84353</v>
      </c>
      <c r="AE110" s="242"/>
    </row>
    <row r="111" spans="1:31" ht="20.25">
      <c r="A111" s="183" t="s">
        <v>419</v>
      </c>
      <c r="B111" s="182" t="s">
        <v>506</v>
      </c>
      <c r="C111" s="221">
        <v>-2782</v>
      </c>
      <c r="D111" s="221">
        <v>-17</v>
      </c>
      <c r="E111" s="221">
        <v>-2002</v>
      </c>
      <c r="F111" s="221">
        <v>-1007</v>
      </c>
      <c r="G111" s="221">
        <v>-1</v>
      </c>
      <c r="H111" s="221">
        <v>-944</v>
      </c>
      <c r="I111" s="221">
        <v>-62</v>
      </c>
      <c r="J111" s="221">
        <v>-210</v>
      </c>
      <c r="K111" s="221">
        <v>-95</v>
      </c>
      <c r="L111" s="221">
        <v>-195</v>
      </c>
      <c r="M111" s="221">
        <v>0</v>
      </c>
      <c r="N111" s="221">
        <v>-131</v>
      </c>
      <c r="O111" s="221">
        <v>-19</v>
      </c>
      <c r="P111" s="221">
        <v>0</v>
      </c>
      <c r="Q111" s="221">
        <v>-0.09295999999999999</v>
      </c>
      <c r="R111" s="221">
        <v>-12</v>
      </c>
      <c r="S111" s="221">
        <v>-29</v>
      </c>
      <c r="T111" s="221">
        <v>-3476</v>
      </c>
      <c r="U111" s="221">
        <v>-415</v>
      </c>
      <c r="V111" s="221">
        <v>-616</v>
      </c>
      <c r="W111" s="221">
        <v>-362</v>
      </c>
      <c r="X111" s="221">
        <v>0</v>
      </c>
      <c r="Y111" s="221">
        <v>0</v>
      </c>
      <c r="Z111" s="221">
        <v>-40</v>
      </c>
      <c r="AA111" s="221">
        <v>-4</v>
      </c>
      <c r="AB111" s="221">
        <v>-1617</v>
      </c>
      <c r="AC111" s="221">
        <v>-13</v>
      </c>
      <c r="AD111" s="192">
        <v>-14049.09296</v>
      </c>
      <c r="AE111" s="242"/>
    </row>
    <row r="112" spans="1:31" ht="20.25">
      <c r="A112" s="183" t="s">
        <v>451</v>
      </c>
      <c r="B112" s="182" t="s">
        <v>515</v>
      </c>
      <c r="C112" s="221">
        <v>0</v>
      </c>
      <c r="D112" s="221">
        <v>-69</v>
      </c>
      <c r="E112" s="221">
        <v>-556</v>
      </c>
      <c r="F112" s="221">
        <v>-24</v>
      </c>
      <c r="G112" s="221">
        <v>-94</v>
      </c>
      <c r="H112" s="221">
        <v>-6</v>
      </c>
      <c r="I112" s="221">
        <v>-62</v>
      </c>
      <c r="J112" s="221">
        <v>-125</v>
      </c>
      <c r="K112" s="221">
        <v>-11</v>
      </c>
      <c r="L112" s="221">
        <v>0</v>
      </c>
      <c r="M112" s="221">
        <v>0</v>
      </c>
      <c r="N112" s="221">
        <v>-2</v>
      </c>
      <c r="O112" s="221">
        <v>0</v>
      </c>
      <c r="P112" s="221" t="s">
        <v>121</v>
      </c>
      <c r="Q112" s="221">
        <v>-37.28383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-208</v>
      </c>
      <c r="X112" s="221">
        <v>0</v>
      </c>
      <c r="Y112" s="221">
        <v>0</v>
      </c>
      <c r="Z112" s="221">
        <v>0</v>
      </c>
      <c r="AA112" s="221">
        <v>0</v>
      </c>
      <c r="AB112" s="221">
        <v>0</v>
      </c>
      <c r="AC112" s="221">
        <v>-23</v>
      </c>
      <c r="AD112" s="192">
        <v>-1217.2838299999999</v>
      </c>
      <c r="AE112" s="242"/>
    </row>
    <row r="113" spans="1:31" ht="20.25">
      <c r="A113" s="183"/>
      <c r="B113" s="185" t="s">
        <v>516</v>
      </c>
      <c r="C113" s="221">
        <v>-2782</v>
      </c>
      <c r="D113" s="221">
        <v>-114</v>
      </c>
      <c r="E113" s="221">
        <v>-2671</v>
      </c>
      <c r="F113" s="221">
        <v>-1063</v>
      </c>
      <c r="G113" s="221">
        <v>-95</v>
      </c>
      <c r="H113" s="221">
        <v>-1317</v>
      </c>
      <c r="I113" s="221">
        <v>-142</v>
      </c>
      <c r="J113" s="221">
        <v>-372</v>
      </c>
      <c r="K113" s="221">
        <v>-113</v>
      </c>
      <c r="L113" s="221">
        <v>-378</v>
      </c>
      <c r="M113" s="221">
        <v>-39</v>
      </c>
      <c r="N113" s="221">
        <v>-284</v>
      </c>
      <c r="O113" s="221">
        <v>-19</v>
      </c>
      <c r="P113" s="221">
        <v>0</v>
      </c>
      <c r="Q113" s="221">
        <v>-44.22032</v>
      </c>
      <c r="R113" s="221">
        <v>-12</v>
      </c>
      <c r="S113" s="221">
        <v>-29</v>
      </c>
      <c r="T113" s="221">
        <v>-3476</v>
      </c>
      <c r="U113" s="221">
        <v>-415</v>
      </c>
      <c r="V113" s="221">
        <v>-626</v>
      </c>
      <c r="W113" s="221">
        <v>-574</v>
      </c>
      <c r="X113" s="221">
        <v>0</v>
      </c>
      <c r="Y113" s="221">
        <v>0</v>
      </c>
      <c r="Z113" s="221">
        <v>-40</v>
      </c>
      <c r="AA113" s="221">
        <v>-4</v>
      </c>
      <c r="AB113" s="221">
        <v>-1618</v>
      </c>
      <c r="AC113" s="221">
        <v>-36</v>
      </c>
      <c r="AD113" s="192">
        <v>-16263.22032</v>
      </c>
      <c r="AE113" s="242"/>
    </row>
    <row r="114" spans="1:31" ht="31.5">
      <c r="A114" s="187" t="s">
        <v>106</v>
      </c>
      <c r="B114" s="182" t="s">
        <v>855</v>
      </c>
      <c r="C114" s="221">
        <v>0</v>
      </c>
      <c r="D114" s="221">
        <v>-2083</v>
      </c>
      <c r="E114" s="221">
        <v>-5078</v>
      </c>
      <c r="F114" s="221">
        <v>0</v>
      </c>
      <c r="G114" s="221">
        <v>926</v>
      </c>
      <c r="H114" s="221">
        <v>0</v>
      </c>
      <c r="I114" s="221">
        <v>-2784</v>
      </c>
      <c r="J114" s="221">
        <v>0</v>
      </c>
      <c r="K114" s="221">
        <v>0</v>
      </c>
      <c r="L114" s="221">
        <v>0</v>
      </c>
      <c r="M114" s="221">
        <v>-813</v>
      </c>
      <c r="N114" s="221">
        <v>0</v>
      </c>
      <c r="O114" s="221">
        <v>0</v>
      </c>
      <c r="P114" s="221">
        <v>0</v>
      </c>
      <c r="Q114" s="221">
        <v>0</v>
      </c>
      <c r="R114" s="221">
        <v>-12</v>
      </c>
      <c r="S114" s="221">
        <v>-75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  <c r="Z114" s="221">
        <v>-59</v>
      </c>
      <c r="AA114" s="221">
        <v>0</v>
      </c>
      <c r="AB114" s="221">
        <v>0</v>
      </c>
      <c r="AC114" s="221">
        <v>0</v>
      </c>
      <c r="AD114" s="192">
        <v>-9978</v>
      </c>
      <c r="AE114" s="242"/>
    </row>
    <row r="115" spans="1:31" ht="20.25">
      <c r="A115" s="187" t="s">
        <v>107</v>
      </c>
      <c r="B115" s="182" t="s">
        <v>517</v>
      </c>
      <c r="C115" s="221">
        <v>147</v>
      </c>
      <c r="D115" s="221">
        <v>0</v>
      </c>
      <c r="E115" s="221">
        <v>38</v>
      </c>
      <c r="F115" s="221">
        <v>25</v>
      </c>
      <c r="G115" s="221">
        <v>1</v>
      </c>
      <c r="H115" s="221">
        <v>38</v>
      </c>
      <c r="I115" s="221">
        <v>0</v>
      </c>
      <c r="J115" s="221">
        <v>219</v>
      </c>
      <c r="K115" s="221">
        <v>7</v>
      </c>
      <c r="L115" s="221">
        <v>12</v>
      </c>
      <c r="M115" s="221">
        <v>105</v>
      </c>
      <c r="N115" s="221">
        <v>57</v>
      </c>
      <c r="O115" s="221">
        <v>6</v>
      </c>
      <c r="P115" s="221">
        <v>5.81587</v>
      </c>
      <c r="Q115" s="221">
        <v>0</v>
      </c>
      <c r="R115" s="221">
        <v>0</v>
      </c>
      <c r="S115" s="221">
        <v>4</v>
      </c>
      <c r="T115" s="221">
        <v>380</v>
      </c>
      <c r="U115" s="221">
        <v>0</v>
      </c>
      <c r="V115" s="221">
        <v>3</v>
      </c>
      <c r="W115" s="221">
        <v>2</v>
      </c>
      <c r="X115" s="221">
        <v>8.846</v>
      </c>
      <c r="Y115" s="221">
        <v>0</v>
      </c>
      <c r="Z115" s="221">
        <v>2</v>
      </c>
      <c r="AA115" s="221">
        <v>0</v>
      </c>
      <c r="AB115" s="221">
        <v>180</v>
      </c>
      <c r="AC115" s="221">
        <v>2</v>
      </c>
      <c r="AD115" s="192">
        <v>1242.66187</v>
      </c>
      <c r="AE115" s="242"/>
    </row>
    <row r="116" spans="1:31" ht="20.25">
      <c r="A116" s="187" t="s">
        <v>108</v>
      </c>
      <c r="B116" s="182" t="s">
        <v>518</v>
      </c>
      <c r="C116" s="221">
        <v>-821</v>
      </c>
      <c r="D116" s="221">
        <v>-768</v>
      </c>
      <c r="E116" s="221">
        <v>-360</v>
      </c>
      <c r="F116" s="221">
        <v>-514</v>
      </c>
      <c r="G116" s="221">
        <v>-50</v>
      </c>
      <c r="H116" s="221">
        <v>-2</v>
      </c>
      <c r="I116" s="221">
        <v>-18</v>
      </c>
      <c r="J116" s="221">
        <v>-1211</v>
      </c>
      <c r="K116" s="221">
        <v>-3</v>
      </c>
      <c r="L116" s="221">
        <v>-8941</v>
      </c>
      <c r="M116" s="221">
        <v>-388</v>
      </c>
      <c r="N116" s="221">
        <v>-166</v>
      </c>
      <c r="O116" s="221">
        <v>-35</v>
      </c>
      <c r="P116" s="221">
        <v>-5.564430000000001</v>
      </c>
      <c r="Q116" s="221">
        <v>0</v>
      </c>
      <c r="R116" s="221">
        <v>0</v>
      </c>
      <c r="S116" s="221">
        <v>-3</v>
      </c>
      <c r="T116" s="221">
        <v>-2903</v>
      </c>
      <c r="U116" s="221">
        <v>-4</v>
      </c>
      <c r="V116" s="221">
        <v>-1</v>
      </c>
      <c r="W116" s="221">
        <v>-13</v>
      </c>
      <c r="X116" s="221">
        <v>0</v>
      </c>
      <c r="Y116" s="221">
        <v>-11</v>
      </c>
      <c r="Z116" s="221">
        <v>0</v>
      </c>
      <c r="AA116" s="221">
        <v>-3</v>
      </c>
      <c r="AB116" s="221">
        <v>0</v>
      </c>
      <c r="AC116" s="221">
        <v>-1</v>
      </c>
      <c r="AD116" s="192">
        <v>-16221.56443</v>
      </c>
      <c r="AE116" s="242"/>
    </row>
    <row r="117" spans="1:31" ht="20.25">
      <c r="A117" s="187" t="s">
        <v>109</v>
      </c>
      <c r="B117" s="182" t="s">
        <v>519</v>
      </c>
      <c r="C117" s="221">
        <v>1911</v>
      </c>
      <c r="D117" s="221">
        <v>7474</v>
      </c>
      <c r="E117" s="221">
        <v>3598</v>
      </c>
      <c r="F117" s="221">
        <v>296</v>
      </c>
      <c r="G117" s="221">
        <v>2015</v>
      </c>
      <c r="H117" s="221">
        <v>-2845</v>
      </c>
      <c r="I117" s="221">
        <v>16565</v>
      </c>
      <c r="J117" s="221">
        <v>259</v>
      </c>
      <c r="K117" s="221">
        <v>14982</v>
      </c>
      <c r="L117" s="221">
        <v>655</v>
      </c>
      <c r="M117" s="221">
        <v>-814</v>
      </c>
      <c r="N117" s="221">
        <v>5719</v>
      </c>
      <c r="O117" s="221">
        <v>709</v>
      </c>
      <c r="P117" s="221">
        <v>385.3658800000063</v>
      </c>
      <c r="Q117" s="221">
        <v>814.4798799999998</v>
      </c>
      <c r="R117" s="221">
        <v>97</v>
      </c>
      <c r="S117" s="221">
        <v>-178</v>
      </c>
      <c r="T117" s="221">
        <v>13</v>
      </c>
      <c r="U117" s="221">
        <v>1047</v>
      </c>
      <c r="V117" s="221">
        <v>2028</v>
      </c>
      <c r="W117" s="221">
        <v>-190</v>
      </c>
      <c r="X117" s="221">
        <v>-359.27399999999983</v>
      </c>
      <c r="Y117" s="221">
        <v>2</v>
      </c>
      <c r="Z117" s="221">
        <v>111</v>
      </c>
      <c r="AA117" s="221">
        <v>558</v>
      </c>
      <c r="AB117" s="221">
        <v>443</v>
      </c>
      <c r="AC117" s="221">
        <v>-1956</v>
      </c>
      <c r="AD117" s="192">
        <v>53339.571760000006</v>
      </c>
      <c r="AE117" s="242"/>
    </row>
    <row r="118" spans="1:31" ht="20.25">
      <c r="A118" s="187" t="s">
        <v>110</v>
      </c>
      <c r="B118" s="182" t="s">
        <v>520</v>
      </c>
      <c r="C118" s="221">
        <v>0</v>
      </c>
      <c r="D118" s="221">
        <v>0</v>
      </c>
      <c r="E118" s="221">
        <v>0</v>
      </c>
      <c r="F118" s="221">
        <v>0</v>
      </c>
      <c r="G118" s="221">
        <v>0</v>
      </c>
      <c r="H118" s="221">
        <v>0</v>
      </c>
      <c r="I118" s="221">
        <v>227</v>
      </c>
      <c r="J118" s="221">
        <v>10</v>
      </c>
      <c r="K118" s="221">
        <v>0</v>
      </c>
      <c r="L118" s="221">
        <v>0</v>
      </c>
      <c r="M118" s="221">
        <v>0</v>
      </c>
      <c r="N118" s="221">
        <v>0</v>
      </c>
      <c r="O118" s="221">
        <v>0</v>
      </c>
      <c r="P118" s="221">
        <v>6.42113</v>
      </c>
      <c r="Q118" s="221">
        <v>0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5.352</v>
      </c>
      <c r="Y118" s="221">
        <v>0</v>
      </c>
      <c r="Z118" s="221">
        <v>0</v>
      </c>
      <c r="AA118" s="221">
        <v>0</v>
      </c>
      <c r="AB118" s="221">
        <v>0</v>
      </c>
      <c r="AC118" s="221">
        <v>0</v>
      </c>
      <c r="AD118" s="192">
        <v>248.77313</v>
      </c>
      <c r="AE118" s="242"/>
    </row>
    <row r="119" spans="1:31" ht="20.25">
      <c r="A119" s="187" t="s">
        <v>111</v>
      </c>
      <c r="B119" s="182" t="s">
        <v>521</v>
      </c>
      <c r="C119" s="221">
        <v>0</v>
      </c>
      <c r="D119" s="221">
        <v>0</v>
      </c>
      <c r="E119" s="221">
        <v>0</v>
      </c>
      <c r="F119" s="221">
        <v>0</v>
      </c>
      <c r="G119" s="221">
        <v>0</v>
      </c>
      <c r="H119" s="221">
        <v>0</v>
      </c>
      <c r="I119" s="221">
        <v>0</v>
      </c>
      <c r="J119" s="221">
        <v>-131</v>
      </c>
      <c r="K119" s="221">
        <v>0</v>
      </c>
      <c r="L119" s="221">
        <v>0</v>
      </c>
      <c r="M119" s="221">
        <v>0</v>
      </c>
      <c r="N119" s="221">
        <v>0</v>
      </c>
      <c r="O119" s="221">
        <v>0</v>
      </c>
      <c r="P119" s="221">
        <v>0</v>
      </c>
      <c r="Q119" s="221">
        <v>0</v>
      </c>
      <c r="R119" s="221">
        <v>0</v>
      </c>
      <c r="S119" s="221">
        <v>0</v>
      </c>
      <c r="T119" s="221">
        <v>0</v>
      </c>
      <c r="U119" s="221">
        <v>0</v>
      </c>
      <c r="V119" s="221">
        <v>0</v>
      </c>
      <c r="W119" s="221">
        <v>0</v>
      </c>
      <c r="X119" s="221">
        <v>0</v>
      </c>
      <c r="Y119" s="221">
        <v>0</v>
      </c>
      <c r="Z119" s="221">
        <v>0</v>
      </c>
      <c r="AA119" s="221">
        <v>0</v>
      </c>
      <c r="AB119" s="221">
        <v>0</v>
      </c>
      <c r="AC119" s="221">
        <v>0</v>
      </c>
      <c r="AD119" s="192">
        <v>-131</v>
      </c>
      <c r="AE119" s="242"/>
    </row>
    <row r="120" spans="1:31" ht="20.25">
      <c r="A120" s="187" t="s">
        <v>522</v>
      </c>
      <c r="B120" s="182" t="s">
        <v>523</v>
      </c>
      <c r="C120" s="221">
        <v>0</v>
      </c>
      <c r="D120" s="221">
        <v>0</v>
      </c>
      <c r="E120" s="221">
        <v>0</v>
      </c>
      <c r="F120" s="221">
        <v>0</v>
      </c>
      <c r="G120" s="221">
        <v>0</v>
      </c>
      <c r="H120" s="221">
        <v>0</v>
      </c>
      <c r="I120" s="221">
        <v>227</v>
      </c>
      <c r="J120" s="221">
        <v>-121</v>
      </c>
      <c r="K120" s="221">
        <v>0</v>
      </c>
      <c r="L120" s="221">
        <v>0</v>
      </c>
      <c r="M120" s="221">
        <v>0</v>
      </c>
      <c r="N120" s="221">
        <v>0</v>
      </c>
      <c r="O120" s="221">
        <v>0</v>
      </c>
      <c r="P120" s="221">
        <v>6.42113</v>
      </c>
      <c r="Q120" s="221">
        <v>0</v>
      </c>
      <c r="R120" s="221">
        <v>0</v>
      </c>
      <c r="S120" s="221">
        <v>0</v>
      </c>
      <c r="T120" s="221">
        <v>0</v>
      </c>
      <c r="U120" s="221">
        <v>0</v>
      </c>
      <c r="V120" s="221">
        <v>0</v>
      </c>
      <c r="W120" s="221">
        <v>0</v>
      </c>
      <c r="X120" s="221">
        <v>5.352</v>
      </c>
      <c r="Y120" s="221">
        <v>0</v>
      </c>
      <c r="Z120" s="221">
        <v>0</v>
      </c>
      <c r="AA120" s="221">
        <v>0</v>
      </c>
      <c r="AB120" s="221">
        <v>0</v>
      </c>
      <c r="AC120" s="221">
        <v>0</v>
      </c>
      <c r="AD120" s="192">
        <v>117.77313000000001</v>
      </c>
      <c r="AE120" s="242"/>
    </row>
    <row r="121" spans="1:31" ht="20.25">
      <c r="A121" s="187" t="s">
        <v>524</v>
      </c>
      <c r="B121" s="182" t="s">
        <v>525</v>
      </c>
      <c r="C121" s="221">
        <v>0</v>
      </c>
      <c r="D121" s="221">
        <v>-747</v>
      </c>
      <c r="E121" s="221">
        <v>0</v>
      </c>
      <c r="F121" s="221">
        <v>0</v>
      </c>
      <c r="G121" s="221">
        <v>0</v>
      </c>
      <c r="H121" s="221">
        <v>0</v>
      </c>
      <c r="I121" s="221">
        <v>-1691</v>
      </c>
      <c r="J121" s="221">
        <v>0</v>
      </c>
      <c r="K121" s="221">
        <v>-1498</v>
      </c>
      <c r="L121" s="221">
        <v>0</v>
      </c>
      <c r="M121" s="221">
        <v>0</v>
      </c>
      <c r="N121" s="221">
        <v>0</v>
      </c>
      <c r="O121" s="221">
        <v>0</v>
      </c>
      <c r="P121" s="221">
        <v>0</v>
      </c>
      <c r="Q121" s="221">
        <v>-79</v>
      </c>
      <c r="R121" s="221">
        <v>0</v>
      </c>
      <c r="S121" s="221">
        <v>0</v>
      </c>
      <c r="T121" s="221">
        <v>0</v>
      </c>
      <c r="U121" s="221">
        <v>0</v>
      </c>
      <c r="V121" s="221">
        <v>0</v>
      </c>
      <c r="W121" s="221">
        <v>0</v>
      </c>
      <c r="X121" s="221">
        <v>0</v>
      </c>
      <c r="Y121" s="221">
        <v>0</v>
      </c>
      <c r="Z121" s="221">
        <v>0</v>
      </c>
      <c r="AA121" s="221">
        <v>0</v>
      </c>
      <c r="AB121" s="221">
        <v>0</v>
      </c>
      <c r="AC121" s="221">
        <v>0</v>
      </c>
      <c r="AD121" s="192">
        <v>-4015</v>
      </c>
      <c r="AE121" s="242"/>
    </row>
    <row r="122" spans="1:31" ht="20.25">
      <c r="A122" s="187" t="s">
        <v>526</v>
      </c>
      <c r="B122" s="182" t="s">
        <v>527</v>
      </c>
      <c r="C122" s="221">
        <v>0</v>
      </c>
      <c r="D122" s="221">
        <v>0</v>
      </c>
      <c r="E122" s="221">
        <v>0</v>
      </c>
      <c r="F122" s="221">
        <v>0</v>
      </c>
      <c r="G122" s="221">
        <v>0</v>
      </c>
      <c r="H122" s="221">
        <v>0</v>
      </c>
      <c r="I122" s="221">
        <v>12</v>
      </c>
      <c r="J122" s="221">
        <v>0</v>
      </c>
      <c r="K122" s="221">
        <v>0</v>
      </c>
      <c r="L122" s="221">
        <v>0</v>
      </c>
      <c r="M122" s="221">
        <v>0</v>
      </c>
      <c r="N122" s="221">
        <v>0</v>
      </c>
      <c r="O122" s="221">
        <v>0</v>
      </c>
      <c r="P122" s="221">
        <v>0</v>
      </c>
      <c r="Q122" s="221">
        <v>0</v>
      </c>
      <c r="R122" s="221">
        <v>0</v>
      </c>
      <c r="S122" s="221">
        <v>0</v>
      </c>
      <c r="T122" s="221">
        <v>0</v>
      </c>
      <c r="U122" s="221">
        <v>0</v>
      </c>
      <c r="V122" s="221">
        <v>0</v>
      </c>
      <c r="W122" s="221">
        <v>0</v>
      </c>
      <c r="X122" s="221">
        <v>0</v>
      </c>
      <c r="Y122" s="221">
        <v>0</v>
      </c>
      <c r="Z122" s="221">
        <v>0</v>
      </c>
      <c r="AA122" s="221">
        <v>0</v>
      </c>
      <c r="AB122" s="221">
        <v>0</v>
      </c>
      <c r="AC122" s="221">
        <v>0</v>
      </c>
      <c r="AD122" s="192">
        <v>12</v>
      </c>
      <c r="AE122" s="242"/>
    </row>
    <row r="123" spans="1:31" ht="20.25">
      <c r="A123" s="187" t="s">
        <v>528</v>
      </c>
      <c r="B123" s="182" t="s">
        <v>529</v>
      </c>
      <c r="C123" s="192">
        <v>1911</v>
      </c>
      <c r="D123" s="192">
        <v>6727</v>
      </c>
      <c r="E123" s="192">
        <v>3598</v>
      </c>
      <c r="F123" s="192">
        <v>296</v>
      </c>
      <c r="G123" s="192">
        <v>2015</v>
      </c>
      <c r="H123" s="192">
        <v>-2845</v>
      </c>
      <c r="I123" s="192">
        <v>15113</v>
      </c>
      <c r="J123" s="192">
        <v>138</v>
      </c>
      <c r="K123" s="192">
        <v>13484</v>
      </c>
      <c r="L123" s="192">
        <v>655</v>
      </c>
      <c r="M123" s="192">
        <v>-814</v>
      </c>
      <c r="N123" s="192">
        <v>5719</v>
      </c>
      <c r="O123" s="192">
        <v>709</v>
      </c>
      <c r="P123" s="192">
        <v>391.7870100000063</v>
      </c>
      <c r="Q123" s="192">
        <v>735.4798799999998</v>
      </c>
      <c r="R123" s="192">
        <v>97</v>
      </c>
      <c r="S123" s="192">
        <v>-178</v>
      </c>
      <c r="T123" s="192">
        <v>13</v>
      </c>
      <c r="U123" s="192">
        <v>1047</v>
      </c>
      <c r="V123" s="192">
        <v>2028</v>
      </c>
      <c r="W123" s="192">
        <v>-190</v>
      </c>
      <c r="X123" s="192">
        <v>-353.92199999999985</v>
      </c>
      <c r="Y123" s="192">
        <v>2</v>
      </c>
      <c r="Z123" s="192">
        <v>111</v>
      </c>
      <c r="AA123" s="192">
        <v>558</v>
      </c>
      <c r="AB123" s="192">
        <v>443</v>
      </c>
      <c r="AC123" s="192">
        <v>-1956</v>
      </c>
      <c r="AD123" s="192">
        <v>49454.34489000001</v>
      </c>
      <c r="AE123" s="242"/>
    </row>
    <row r="124" spans="1:3" ht="20.25">
      <c r="A124" s="74"/>
      <c r="B124" s="74"/>
      <c r="C124" s="72"/>
    </row>
    <row r="125" spans="1:3" s="137" customFormat="1" ht="20.25">
      <c r="A125" s="243" t="s">
        <v>863</v>
      </c>
      <c r="B125" s="135"/>
      <c r="C125" s="136"/>
    </row>
    <row r="126" spans="1:30" ht="20.25">
      <c r="A126" s="271" t="s">
        <v>883</v>
      </c>
      <c r="C126" s="214"/>
      <c r="D126" s="214"/>
      <c r="E126" s="214"/>
      <c r="F126" s="239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</row>
  </sheetData>
  <sheetProtection/>
  <mergeCells count="30">
    <mergeCell ref="AC4:AC6"/>
    <mergeCell ref="O4:O6"/>
    <mergeCell ref="P4:P6"/>
    <mergeCell ref="Q4:Q6"/>
    <mergeCell ref="Z4:Z6"/>
    <mergeCell ref="AA4:AA6"/>
    <mergeCell ref="U4:U6"/>
    <mergeCell ref="V4:V6"/>
    <mergeCell ref="A4:B5"/>
    <mergeCell ref="AD4:AD6"/>
    <mergeCell ref="T4:T6"/>
    <mergeCell ref="M4:M6"/>
    <mergeCell ref="N4:N6"/>
    <mergeCell ref="AB4:AB6"/>
    <mergeCell ref="K4:K6"/>
    <mergeCell ref="J4:J6"/>
    <mergeCell ref="L4:L6"/>
    <mergeCell ref="R4:R6"/>
    <mergeCell ref="S4:S6"/>
    <mergeCell ref="Y4:Y6"/>
    <mergeCell ref="A2:AC2"/>
    <mergeCell ref="W4:W6"/>
    <mergeCell ref="X4:X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40" r:id="rId1"/>
  <colBreaks count="1" manualBreakCount="1">
    <brk id="21" min="1" max="12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1" customWidth="1"/>
    <col min="2" max="2" width="63.140625" style="31" bestFit="1" customWidth="1"/>
    <col min="3" max="3" width="28.8515625" style="31" bestFit="1" customWidth="1"/>
    <col min="4" max="4" width="12.57421875" style="31" customWidth="1"/>
    <col min="5" max="5" width="15.7109375" style="31" bestFit="1" customWidth="1"/>
    <col min="6" max="16384" width="9.140625" style="31" customWidth="1"/>
  </cols>
  <sheetData>
    <row r="1" spans="1:4" ht="31.5">
      <c r="A1" s="77" t="s">
        <v>122</v>
      </c>
      <c r="B1" s="77" t="s">
        <v>123</v>
      </c>
      <c r="C1" s="78"/>
      <c r="D1" s="77" t="s">
        <v>124</v>
      </c>
    </row>
    <row r="2" spans="1:4" ht="15.75">
      <c r="A2" s="77"/>
      <c r="B2" s="79" t="s">
        <v>125</v>
      </c>
      <c r="C2" s="77"/>
      <c r="D2" s="77"/>
    </row>
    <row r="3" spans="1:4" ht="15.75">
      <c r="A3" s="80">
        <v>1</v>
      </c>
      <c r="B3" s="81" t="s">
        <v>126</v>
      </c>
      <c r="C3" s="82"/>
      <c r="D3" s="78"/>
    </row>
    <row r="4" spans="1:4" ht="15.75">
      <c r="A4" s="80">
        <v>2</v>
      </c>
      <c r="B4" s="81" t="s">
        <v>622</v>
      </c>
      <c r="C4" s="82"/>
      <c r="D4" s="78"/>
    </row>
    <row r="5" spans="1:4" ht="15.75">
      <c r="A5" s="80">
        <v>3</v>
      </c>
      <c r="B5" s="81" t="s">
        <v>127</v>
      </c>
      <c r="C5" s="82"/>
      <c r="D5" s="78"/>
    </row>
    <row r="6" spans="1:4" ht="12.75" customHeight="1">
      <c r="A6" s="80">
        <v>4</v>
      </c>
      <c r="B6" s="81" t="s">
        <v>623</v>
      </c>
      <c r="C6" s="82"/>
      <c r="D6" s="78"/>
    </row>
    <row r="7" spans="1:4" ht="15.75">
      <c r="A7" s="80">
        <v>5</v>
      </c>
      <c r="B7" s="81" t="s">
        <v>128</v>
      </c>
      <c r="C7" s="82"/>
      <c r="D7" s="78"/>
    </row>
    <row r="8" spans="1:4" ht="15.75">
      <c r="A8" s="80">
        <v>6</v>
      </c>
      <c r="B8" s="81" t="s">
        <v>135</v>
      </c>
      <c r="C8" s="82"/>
      <c r="D8" s="78"/>
    </row>
    <row r="9" spans="1:4" ht="15.75">
      <c r="A9" s="80">
        <v>7</v>
      </c>
      <c r="B9" s="81" t="s">
        <v>129</v>
      </c>
      <c r="C9" s="82"/>
      <c r="D9" s="78"/>
    </row>
    <row r="10" spans="1:4" ht="15.75">
      <c r="A10" s="80">
        <v>8</v>
      </c>
      <c r="B10" s="81" t="s">
        <v>136</v>
      </c>
      <c r="C10" s="82"/>
      <c r="D10" s="78"/>
    </row>
    <row r="11" spans="1:4" ht="15.75">
      <c r="A11" s="80">
        <v>9</v>
      </c>
      <c r="B11" s="81" t="s">
        <v>140</v>
      </c>
      <c r="C11" s="82"/>
      <c r="D11" s="78"/>
    </row>
    <row r="12" spans="1:4" ht="15.75">
      <c r="A12" s="80">
        <v>10</v>
      </c>
      <c r="B12" s="81" t="s">
        <v>137</v>
      </c>
      <c r="C12" s="82"/>
      <c r="D12" s="78"/>
    </row>
    <row r="13" spans="1:4" ht="15.75">
      <c r="A13" s="80">
        <v>11</v>
      </c>
      <c r="B13" s="81" t="s">
        <v>130</v>
      </c>
      <c r="C13" s="82"/>
      <c r="D13" s="78"/>
    </row>
    <row r="14" spans="1:4" ht="15.75">
      <c r="A14" s="80">
        <v>12</v>
      </c>
      <c r="B14" s="81" t="s">
        <v>624</v>
      </c>
      <c r="C14" s="82"/>
      <c r="D14" s="78"/>
    </row>
    <row r="15" spans="1:4" ht="15.75">
      <c r="A15" s="80">
        <v>13</v>
      </c>
      <c r="B15" s="81" t="s">
        <v>625</v>
      </c>
      <c r="C15" s="82"/>
      <c r="D15" s="78"/>
    </row>
    <row r="16" spans="1:5" ht="15.75">
      <c r="A16" s="80">
        <v>14</v>
      </c>
      <c r="B16" s="81" t="s">
        <v>626</v>
      </c>
      <c r="C16" s="82"/>
      <c r="D16" s="82"/>
      <c r="E16" s="32"/>
    </row>
    <row r="17" spans="1:5" ht="15.75">
      <c r="A17" s="80">
        <v>15</v>
      </c>
      <c r="B17" s="81" t="s">
        <v>131</v>
      </c>
      <c r="C17" s="82"/>
      <c r="D17" s="82"/>
      <c r="E17" s="32"/>
    </row>
    <row r="18" spans="1:5" ht="15.75">
      <c r="A18" s="80">
        <v>16</v>
      </c>
      <c r="B18" s="81" t="s">
        <v>134</v>
      </c>
      <c r="C18" s="82"/>
      <c r="D18" s="82"/>
      <c r="E18" s="32"/>
    </row>
    <row r="19" spans="1:5" ht="15.75">
      <c r="A19" s="80">
        <v>17</v>
      </c>
      <c r="B19" s="81" t="s">
        <v>132</v>
      </c>
      <c r="C19" s="82"/>
      <c r="D19" s="82"/>
      <c r="E19" s="32"/>
    </row>
    <row r="20" spans="1:5" ht="15.75">
      <c r="A20" s="80">
        <v>18</v>
      </c>
      <c r="B20" s="81" t="s">
        <v>138</v>
      </c>
      <c r="C20" s="82"/>
      <c r="D20" s="82"/>
      <c r="E20" s="32"/>
    </row>
    <row r="21" spans="1:5" ht="15.75">
      <c r="A21" s="80">
        <v>19</v>
      </c>
      <c r="B21" s="81" t="s">
        <v>627</v>
      </c>
      <c r="C21" s="82"/>
      <c r="D21" s="82"/>
      <c r="E21" s="32"/>
    </row>
    <row r="22" spans="1:5" ht="15.75">
      <c r="A22" s="80">
        <v>20</v>
      </c>
      <c r="B22" s="81" t="s">
        <v>139</v>
      </c>
      <c r="C22" s="82"/>
      <c r="D22" s="82"/>
      <c r="E22" s="32"/>
    </row>
    <row r="23" spans="1:5" ht="15.75">
      <c r="A23" s="80">
        <v>21</v>
      </c>
      <c r="B23" s="81" t="s">
        <v>133</v>
      </c>
      <c r="C23" s="82"/>
      <c r="D23" s="82"/>
      <c r="E23" s="32"/>
    </row>
    <row r="24" spans="1:5" ht="15.75">
      <c r="A24" s="80">
        <v>22</v>
      </c>
      <c r="B24" s="81" t="s">
        <v>628</v>
      </c>
      <c r="C24" s="82"/>
      <c r="D24" s="82"/>
      <c r="E24" s="32"/>
    </row>
    <row r="25" spans="1:5" ht="15.75">
      <c r="A25" s="80">
        <v>23</v>
      </c>
      <c r="B25" s="81" t="s">
        <v>629</v>
      </c>
      <c r="C25" s="82"/>
      <c r="D25" s="82"/>
      <c r="E25" s="32"/>
    </row>
    <row r="26" spans="1:5" ht="15.75">
      <c r="A26" s="80">
        <v>24</v>
      </c>
      <c r="B26" s="81" t="s">
        <v>630</v>
      </c>
      <c r="C26" s="82"/>
      <c r="D26" s="82"/>
      <c r="E26" s="32"/>
    </row>
    <row r="27" spans="1:5" ht="15.75">
      <c r="A27" s="80">
        <v>25</v>
      </c>
      <c r="B27" s="81" t="s">
        <v>631</v>
      </c>
      <c r="C27" s="82"/>
      <c r="D27" s="82"/>
      <c r="E27" s="32"/>
    </row>
    <row r="28" spans="1:4" ht="16.5" customHeight="1">
      <c r="A28" s="80">
        <v>26</v>
      </c>
      <c r="B28" s="81" t="s">
        <v>632</v>
      </c>
      <c r="C28" s="82"/>
      <c r="D28" s="78"/>
    </row>
    <row r="29" spans="1:4" ht="15.75">
      <c r="A29" s="80">
        <v>27</v>
      </c>
      <c r="B29" s="81" t="s">
        <v>633</v>
      </c>
      <c r="C29" s="82"/>
      <c r="D29" s="78"/>
    </row>
    <row r="30" spans="1:4" ht="15.75">
      <c r="A30" s="80">
        <v>28</v>
      </c>
      <c r="B30" s="81" t="s">
        <v>119</v>
      </c>
      <c r="C30" s="82"/>
      <c r="D30" s="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6" t="s">
        <v>122</v>
      </c>
      <c r="B1" s="96" t="s">
        <v>141</v>
      </c>
      <c r="C1" s="96" t="s">
        <v>142</v>
      </c>
    </row>
    <row r="2" spans="1:3" ht="33">
      <c r="A2" s="97">
        <v>1</v>
      </c>
      <c r="B2" s="98" t="s">
        <v>143</v>
      </c>
      <c r="C2" s="99" t="s">
        <v>144</v>
      </c>
    </row>
    <row r="3" spans="1:3" ht="33">
      <c r="A3" s="80">
        <v>2</v>
      </c>
      <c r="B3" s="100" t="s">
        <v>197</v>
      </c>
      <c r="C3" s="101" t="s">
        <v>198</v>
      </c>
    </row>
    <row r="4" spans="1:3" ht="33">
      <c r="A4" s="97">
        <v>3</v>
      </c>
      <c r="B4" s="100" t="s">
        <v>193</v>
      </c>
      <c r="C4" s="101" t="s">
        <v>194</v>
      </c>
    </row>
    <row r="5" spans="1:3" ht="33">
      <c r="A5" s="80">
        <v>4</v>
      </c>
      <c r="B5" s="100" t="s">
        <v>147</v>
      </c>
      <c r="C5" s="101" t="s">
        <v>148</v>
      </c>
    </row>
    <row r="6" spans="1:3" ht="33">
      <c r="A6" s="97">
        <v>5</v>
      </c>
      <c r="B6" s="100" t="s">
        <v>161</v>
      </c>
      <c r="C6" s="101" t="s">
        <v>162</v>
      </c>
    </row>
    <row r="7" spans="1:3" ht="33">
      <c r="A7" s="80">
        <v>6</v>
      </c>
      <c r="B7" s="100" t="s">
        <v>145</v>
      </c>
      <c r="C7" s="102" t="s">
        <v>146</v>
      </c>
    </row>
    <row r="8" spans="1:3" ht="33">
      <c r="A8" s="97">
        <v>7</v>
      </c>
      <c r="B8" s="100" t="s">
        <v>205</v>
      </c>
      <c r="C8" s="102" t="s">
        <v>206</v>
      </c>
    </row>
    <row r="9" spans="1:3" ht="33">
      <c r="A9" s="80">
        <v>8</v>
      </c>
      <c r="B9" s="100" t="s">
        <v>157</v>
      </c>
      <c r="C9" s="102" t="s">
        <v>158</v>
      </c>
    </row>
    <row r="10" spans="1:3" ht="33">
      <c r="A10" s="97">
        <v>9</v>
      </c>
      <c r="B10" s="92" t="s">
        <v>219</v>
      </c>
      <c r="C10" s="103" t="s">
        <v>120</v>
      </c>
    </row>
    <row r="11" spans="1:3" ht="33">
      <c r="A11" s="80">
        <v>10</v>
      </c>
      <c r="B11" s="100" t="s">
        <v>159</v>
      </c>
      <c r="C11" s="102" t="s">
        <v>160</v>
      </c>
    </row>
    <row r="12" spans="1:3" ht="33">
      <c r="A12" s="80">
        <v>11</v>
      </c>
      <c r="B12" s="100" t="s">
        <v>635</v>
      </c>
      <c r="C12" s="102" t="s">
        <v>636</v>
      </c>
    </row>
    <row r="13" spans="1:3" ht="33">
      <c r="A13" s="97">
        <v>12</v>
      </c>
      <c r="B13" s="100" t="s">
        <v>637</v>
      </c>
      <c r="C13" s="102" t="s">
        <v>638</v>
      </c>
    </row>
    <row r="14" spans="1:3" ht="33">
      <c r="A14" s="80">
        <v>13</v>
      </c>
      <c r="B14" s="100" t="s">
        <v>207</v>
      </c>
      <c r="C14" s="102" t="s">
        <v>208</v>
      </c>
    </row>
    <row r="15" spans="1:3" ht="33">
      <c r="A15" s="80">
        <v>14</v>
      </c>
      <c r="B15" s="100" t="s">
        <v>165</v>
      </c>
      <c r="C15" s="102" t="s">
        <v>166</v>
      </c>
    </row>
    <row r="16" spans="1:3" ht="33">
      <c r="A16" s="97">
        <v>15</v>
      </c>
      <c r="B16" s="100" t="s">
        <v>149</v>
      </c>
      <c r="C16" s="102" t="s">
        <v>150</v>
      </c>
    </row>
    <row r="17" spans="1:3" ht="33">
      <c r="A17" s="80">
        <v>16</v>
      </c>
      <c r="B17" s="100" t="s">
        <v>153</v>
      </c>
      <c r="C17" s="102" t="s">
        <v>154</v>
      </c>
    </row>
    <row r="18" spans="1:3" ht="33">
      <c r="A18" s="80">
        <v>17</v>
      </c>
      <c r="B18" s="100" t="s">
        <v>203</v>
      </c>
      <c r="C18" s="102" t="s">
        <v>204</v>
      </c>
    </row>
    <row r="19" spans="1:3" ht="33">
      <c r="A19" s="97">
        <v>18</v>
      </c>
      <c r="B19" s="100" t="s">
        <v>209</v>
      </c>
      <c r="C19" s="102" t="s">
        <v>210</v>
      </c>
    </row>
    <row r="20" spans="1:3" ht="33">
      <c r="A20" s="80">
        <v>19</v>
      </c>
      <c r="B20" s="100" t="s">
        <v>195</v>
      </c>
      <c r="C20" s="102" t="s">
        <v>196</v>
      </c>
    </row>
    <row r="21" spans="1:3" ht="33">
      <c r="A21" s="80">
        <v>20</v>
      </c>
      <c r="B21" s="100" t="s">
        <v>171</v>
      </c>
      <c r="C21" s="102" t="s">
        <v>172</v>
      </c>
    </row>
    <row r="22" spans="1:3" ht="33">
      <c r="A22" s="97">
        <v>21</v>
      </c>
      <c r="B22" s="100" t="s">
        <v>177</v>
      </c>
      <c r="C22" s="102" t="s">
        <v>639</v>
      </c>
    </row>
    <row r="23" spans="1:3" ht="33">
      <c r="A23" s="80">
        <v>22</v>
      </c>
      <c r="B23" s="100" t="s">
        <v>182</v>
      </c>
      <c r="C23" s="102" t="s">
        <v>640</v>
      </c>
    </row>
    <row r="24" spans="1:3" ht="33">
      <c r="A24" s="80">
        <v>23</v>
      </c>
      <c r="B24" s="100" t="s">
        <v>199</v>
      </c>
      <c r="C24" s="102" t="s">
        <v>200</v>
      </c>
    </row>
    <row r="25" spans="1:3" ht="33">
      <c r="A25" s="97">
        <v>24</v>
      </c>
      <c r="B25" s="100" t="s">
        <v>173</v>
      </c>
      <c r="C25" s="102" t="s">
        <v>174</v>
      </c>
    </row>
    <row r="26" spans="1:3" ht="33">
      <c r="A26" s="80">
        <v>25</v>
      </c>
      <c r="B26" s="100" t="s">
        <v>175</v>
      </c>
      <c r="C26" s="102" t="s">
        <v>176</v>
      </c>
    </row>
    <row r="27" spans="1:3" ht="33">
      <c r="A27" s="80">
        <v>26</v>
      </c>
      <c r="B27" s="100" t="s">
        <v>187</v>
      </c>
      <c r="C27" s="102" t="s">
        <v>188</v>
      </c>
    </row>
    <row r="28" spans="1:3" ht="33">
      <c r="A28" s="97">
        <v>27</v>
      </c>
      <c r="B28" s="100" t="s">
        <v>180</v>
      </c>
      <c r="C28" s="102" t="s">
        <v>181</v>
      </c>
    </row>
    <row r="29" spans="1:3" ht="33">
      <c r="A29" s="80">
        <v>28</v>
      </c>
      <c r="B29" s="100" t="s">
        <v>211</v>
      </c>
      <c r="C29" s="102" t="s">
        <v>212</v>
      </c>
    </row>
    <row r="30" spans="1:3" ht="33">
      <c r="A30" s="80">
        <v>29</v>
      </c>
      <c r="B30" s="100" t="s">
        <v>213</v>
      </c>
      <c r="C30" s="102" t="s">
        <v>214</v>
      </c>
    </row>
    <row r="31" spans="1:3" ht="33">
      <c r="A31" s="97">
        <v>30</v>
      </c>
      <c r="B31" s="100" t="s">
        <v>201</v>
      </c>
      <c r="C31" s="102" t="s">
        <v>202</v>
      </c>
    </row>
    <row r="32" spans="1:3" ht="33">
      <c r="A32" s="80">
        <v>31</v>
      </c>
      <c r="B32" s="100" t="s">
        <v>163</v>
      </c>
      <c r="C32" s="102" t="s">
        <v>164</v>
      </c>
    </row>
    <row r="33" spans="1:3" ht="33">
      <c r="A33" s="80">
        <v>32</v>
      </c>
      <c r="B33" s="100" t="s">
        <v>215</v>
      </c>
      <c r="C33" s="102" t="s">
        <v>216</v>
      </c>
    </row>
    <row r="34" spans="1:3" ht="33">
      <c r="A34" s="97">
        <v>33</v>
      </c>
      <c r="B34" s="100" t="s">
        <v>217</v>
      </c>
      <c r="C34" s="102" t="s">
        <v>218</v>
      </c>
    </row>
    <row r="35" spans="1:3" ht="33">
      <c r="A35" s="80">
        <v>34</v>
      </c>
      <c r="B35" s="100" t="s">
        <v>189</v>
      </c>
      <c r="C35" s="102" t="s">
        <v>190</v>
      </c>
    </row>
    <row r="36" spans="1:3" ht="33">
      <c r="A36" s="80">
        <v>35</v>
      </c>
      <c r="B36" s="100" t="s">
        <v>155</v>
      </c>
      <c r="C36" s="102" t="s">
        <v>156</v>
      </c>
    </row>
    <row r="37" spans="1:3" ht="33">
      <c r="A37" s="97">
        <v>36</v>
      </c>
      <c r="B37" s="100" t="s">
        <v>191</v>
      </c>
      <c r="C37" s="102" t="s">
        <v>192</v>
      </c>
    </row>
    <row r="38" spans="1:3" ht="33">
      <c r="A38" s="80">
        <v>37</v>
      </c>
      <c r="B38" s="100" t="s">
        <v>178</v>
      </c>
      <c r="C38" s="102" t="s">
        <v>179</v>
      </c>
    </row>
    <row r="39" spans="1:3" ht="33">
      <c r="A39" s="80">
        <v>38</v>
      </c>
      <c r="B39" s="100" t="s">
        <v>151</v>
      </c>
      <c r="C39" s="102" t="s">
        <v>152</v>
      </c>
    </row>
    <row r="40" spans="1:3" ht="33">
      <c r="A40" s="97">
        <v>39</v>
      </c>
      <c r="B40" s="100" t="s">
        <v>183</v>
      </c>
      <c r="C40" s="102" t="s">
        <v>184</v>
      </c>
    </row>
    <row r="41" spans="1:3" ht="33">
      <c r="A41" s="80">
        <v>40</v>
      </c>
      <c r="B41" s="100" t="s">
        <v>185</v>
      </c>
      <c r="C41" s="102" t="s">
        <v>186</v>
      </c>
    </row>
    <row r="42" spans="1:3" ht="33">
      <c r="A42" s="80">
        <v>41</v>
      </c>
      <c r="B42" s="100" t="s">
        <v>169</v>
      </c>
      <c r="C42" s="102" t="s">
        <v>170</v>
      </c>
    </row>
    <row r="43" spans="1:3" ht="33">
      <c r="A43" s="80">
        <v>42</v>
      </c>
      <c r="B43" s="100" t="s">
        <v>167</v>
      </c>
      <c r="C43" s="102" t="s">
        <v>168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0" bestFit="1" customWidth="1"/>
    <col min="2" max="2" width="17.7109375" style="30" bestFit="1" customWidth="1"/>
    <col min="3" max="3" width="23.57421875" style="30" bestFit="1" customWidth="1"/>
    <col min="4" max="5" width="9.140625" style="34" customWidth="1"/>
    <col min="6" max="6" width="22.421875" style="34" bestFit="1" customWidth="1"/>
    <col min="7" max="17" width="9.140625" style="34" customWidth="1"/>
    <col min="18" max="16384" width="9.140625" style="30" customWidth="1"/>
  </cols>
  <sheetData>
    <row r="1" spans="1:6" ht="15.75">
      <c r="A1" s="83" t="s">
        <v>122</v>
      </c>
      <c r="B1" s="83" t="s">
        <v>220</v>
      </c>
      <c r="C1" s="83" t="s">
        <v>221</v>
      </c>
      <c r="D1" s="84"/>
      <c r="E1" s="84" t="s">
        <v>113</v>
      </c>
      <c r="F1" s="84" t="s">
        <v>634</v>
      </c>
    </row>
    <row r="2" spans="1:17" s="33" customFormat="1" ht="23.25" customHeight="1">
      <c r="A2" s="80">
        <v>1</v>
      </c>
      <c r="B2" s="85" t="s">
        <v>222</v>
      </c>
      <c r="C2" s="86" t="s">
        <v>223</v>
      </c>
      <c r="D2" s="87"/>
      <c r="E2" s="80">
        <v>1</v>
      </c>
      <c r="F2" s="81" t="s">
        <v>225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33" customFormat="1" ht="23.25" customHeight="1">
      <c r="A3" s="80">
        <v>2</v>
      </c>
      <c r="B3" s="85" t="s">
        <v>224</v>
      </c>
      <c r="C3" s="88" t="s">
        <v>225</v>
      </c>
      <c r="D3" s="87"/>
      <c r="E3" s="80">
        <v>2</v>
      </c>
      <c r="F3" s="81" t="s">
        <v>233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33" customFormat="1" ht="23.25" customHeight="1">
      <c r="A4" s="80">
        <v>3</v>
      </c>
      <c r="B4" s="85" t="s">
        <v>226</v>
      </c>
      <c r="C4" s="86" t="s">
        <v>227</v>
      </c>
      <c r="D4" s="87"/>
      <c r="E4" s="80">
        <v>3</v>
      </c>
      <c r="F4" s="89" t="s">
        <v>239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s="33" customFormat="1" ht="23.25" customHeight="1">
      <c r="A5" s="80">
        <v>4</v>
      </c>
      <c r="B5" s="85" t="s">
        <v>228</v>
      </c>
      <c r="C5" s="86" t="s">
        <v>229</v>
      </c>
      <c r="D5" s="87"/>
      <c r="E5" s="80">
        <v>4</v>
      </c>
      <c r="F5" s="81" t="s">
        <v>241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33" customFormat="1" ht="23.25" customHeight="1">
      <c r="A6" s="80">
        <v>5</v>
      </c>
      <c r="B6" s="85" t="s">
        <v>230</v>
      </c>
      <c r="C6" s="86" t="s">
        <v>231</v>
      </c>
      <c r="D6" s="87"/>
      <c r="E6" s="80">
        <v>5</v>
      </c>
      <c r="F6" s="81" t="s">
        <v>243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33" customFormat="1" ht="23.25" customHeight="1">
      <c r="A7" s="80">
        <v>6</v>
      </c>
      <c r="B7" s="85" t="s">
        <v>232</v>
      </c>
      <c r="C7" s="88" t="s">
        <v>233</v>
      </c>
      <c r="D7" s="87"/>
      <c r="E7" s="80">
        <v>6</v>
      </c>
      <c r="F7" s="81" t="s">
        <v>245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3" customFormat="1" ht="23.25" customHeight="1">
      <c r="A8" s="80">
        <v>7</v>
      </c>
      <c r="B8" s="85" t="s">
        <v>234</v>
      </c>
      <c r="C8" s="86" t="s">
        <v>235</v>
      </c>
      <c r="D8" s="87"/>
      <c r="E8" s="80">
        <v>7</v>
      </c>
      <c r="F8" s="81" t="s">
        <v>247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s="33" customFormat="1" ht="23.25" customHeight="1">
      <c r="A9" s="80">
        <v>8</v>
      </c>
      <c r="B9" s="85" t="s">
        <v>236</v>
      </c>
      <c r="C9" s="86" t="s">
        <v>237</v>
      </c>
      <c r="D9" s="87"/>
      <c r="E9" s="80">
        <v>8</v>
      </c>
      <c r="F9" s="81" t="s">
        <v>249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33" customFormat="1" ht="23.25" customHeight="1">
      <c r="A10" s="80">
        <v>9</v>
      </c>
      <c r="B10" s="85" t="s">
        <v>238</v>
      </c>
      <c r="C10" s="90" t="s">
        <v>239</v>
      </c>
      <c r="D10" s="87"/>
      <c r="E10" s="80">
        <v>9</v>
      </c>
      <c r="F10" s="81" t="s">
        <v>251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s="33" customFormat="1" ht="23.25" customHeight="1">
      <c r="A11" s="80">
        <v>10</v>
      </c>
      <c r="B11" s="85" t="s">
        <v>240</v>
      </c>
      <c r="C11" s="88" t="s">
        <v>241</v>
      </c>
      <c r="D11" s="87"/>
      <c r="E11" s="80">
        <v>10</v>
      </c>
      <c r="F11" s="81" t="s">
        <v>257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33" customFormat="1" ht="23.25" customHeight="1">
      <c r="A12" s="80">
        <v>11</v>
      </c>
      <c r="B12" s="85" t="s">
        <v>242</v>
      </c>
      <c r="C12" s="88" t="s">
        <v>243</v>
      </c>
      <c r="D12" s="87"/>
      <c r="E12" s="80">
        <v>11</v>
      </c>
      <c r="F12" s="81" t="s">
        <v>259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33" customFormat="1" ht="23.25" customHeight="1">
      <c r="A13" s="80">
        <v>12</v>
      </c>
      <c r="B13" s="85" t="s">
        <v>244</v>
      </c>
      <c r="C13" s="88" t="s">
        <v>245</v>
      </c>
      <c r="D13" s="87"/>
      <c r="E13" s="80">
        <v>12</v>
      </c>
      <c r="F13" s="81" t="s">
        <v>261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33" customFormat="1" ht="23.25" customHeight="1">
      <c r="A14" s="80">
        <v>13</v>
      </c>
      <c r="B14" s="85" t="s">
        <v>246</v>
      </c>
      <c r="C14" s="88" t="s">
        <v>247</v>
      </c>
      <c r="D14" s="87"/>
      <c r="E14" s="80">
        <v>13</v>
      </c>
      <c r="F14" s="81" t="s">
        <v>263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s="33" customFormat="1" ht="23.25" customHeight="1">
      <c r="A15" s="80">
        <v>14</v>
      </c>
      <c r="B15" s="85" t="s">
        <v>248</v>
      </c>
      <c r="C15" s="88" t="s">
        <v>249</v>
      </c>
      <c r="D15" s="87"/>
      <c r="E15" s="80">
        <v>14</v>
      </c>
      <c r="F15" s="81" t="s">
        <v>267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33" customFormat="1" ht="23.25" customHeight="1">
      <c r="A16" s="80">
        <v>15</v>
      </c>
      <c r="B16" s="85" t="s">
        <v>250</v>
      </c>
      <c r="C16" s="88" t="s">
        <v>251</v>
      </c>
      <c r="D16" s="87"/>
      <c r="E16" s="80">
        <v>15</v>
      </c>
      <c r="F16" s="81" t="s">
        <v>271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33" customFormat="1" ht="23.25" customHeight="1">
      <c r="A17" s="80">
        <v>16</v>
      </c>
      <c r="B17" s="85" t="s">
        <v>252</v>
      </c>
      <c r="C17" s="86" t="s">
        <v>253</v>
      </c>
      <c r="D17" s="87"/>
      <c r="E17" s="80">
        <v>16</v>
      </c>
      <c r="F17" s="81" t="s">
        <v>275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33" customFormat="1" ht="23.25" customHeight="1">
      <c r="A18" s="80">
        <v>17</v>
      </c>
      <c r="B18" s="85" t="s">
        <v>254</v>
      </c>
      <c r="C18" s="86" t="s">
        <v>255</v>
      </c>
      <c r="D18" s="87"/>
      <c r="E18" s="80">
        <v>17</v>
      </c>
      <c r="F18" s="81" t="s">
        <v>277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33" customFormat="1" ht="23.25" customHeight="1">
      <c r="A19" s="80">
        <v>18</v>
      </c>
      <c r="B19" s="85" t="s">
        <v>256</v>
      </c>
      <c r="C19" s="88" t="s">
        <v>257</v>
      </c>
      <c r="D19" s="87"/>
      <c r="E19" s="80">
        <v>18</v>
      </c>
      <c r="F19" s="81" t="s">
        <v>279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33" customFormat="1" ht="23.25" customHeight="1">
      <c r="A20" s="80">
        <v>19</v>
      </c>
      <c r="B20" s="85" t="s">
        <v>258</v>
      </c>
      <c r="C20" s="88" t="s">
        <v>259</v>
      </c>
      <c r="D20" s="87"/>
      <c r="E20" s="80">
        <v>19</v>
      </c>
      <c r="F20" s="81" t="s">
        <v>281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33" customFormat="1" ht="23.25" customHeight="1">
      <c r="A21" s="80">
        <v>20</v>
      </c>
      <c r="B21" s="85" t="s">
        <v>260</v>
      </c>
      <c r="C21" s="88" t="s">
        <v>261</v>
      </c>
      <c r="D21" s="87"/>
      <c r="E21" s="80">
        <v>20</v>
      </c>
      <c r="F21" s="81" t="s">
        <v>287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33" customFormat="1" ht="23.25" customHeight="1">
      <c r="A22" s="80">
        <v>21</v>
      </c>
      <c r="B22" s="85" t="s">
        <v>262</v>
      </c>
      <c r="C22" s="88" t="s">
        <v>263</v>
      </c>
      <c r="D22" s="87"/>
      <c r="E22" s="80">
        <v>21</v>
      </c>
      <c r="F22" s="81" t="s">
        <v>289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3" customFormat="1" ht="23.25" customHeight="1">
      <c r="A23" s="80">
        <v>22</v>
      </c>
      <c r="B23" s="85" t="s">
        <v>264</v>
      </c>
      <c r="C23" s="86" t="s">
        <v>265</v>
      </c>
      <c r="D23" s="87"/>
      <c r="E23" s="80">
        <v>22</v>
      </c>
      <c r="F23" s="81" t="s">
        <v>291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33" customFormat="1" ht="23.25" customHeight="1">
      <c r="A24" s="80">
        <v>23</v>
      </c>
      <c r="B24" s="85" t="s">
        <v>266</v>
      </c>
      <c r="C24" s="88" t="s">
        <v>267</v>
      </c>
      <c r="D24" s="87"/>
      <c r="E24" s="80">
        <v>23</v>
      </c>
      <c r="F24" s="81" t="s">
        <v>293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33" customFormat="1" ht="23.25" customHeight="1">
      <c r="A25" s="80">
        <v>24</v>
      </c>
      <c r="B25" s="85" t="s">
        <v>268</v>
      </c>
      <c r="C25" s="86" t="s">
        <v>269</v>
      </c>
      <c r="D25" s="87"/>
      <c r="E25" s="80">
        <v>24</v>
      </c>
      <c r="F25" s="81" t="s">
        <v>297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s="33" customFormat="1" ht="23.25" customHeight="1">
      <c r="A26" s="80">
        <v>25</v>
      </c>
      <c r="B26" s="85" t="s">
        <v>270</v>
      </c>
      <c r="C26" s="88" t="s">
        <v>271</v>
      </c>
      <c r="D26" s="87"/>
      <c r="E26" s="80">
        <v>25</v>
      </c>
      <c r="F26" s="81" t="s">
        <v>305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s="33" customFormat="1" ht="23.25" customHeight="1">
      <c r="A27" s="80">
        <v>26</v>
      </c>
      <c r="B27" s="85" t="s">
        <v>272</v>
      </c>
      <c r="C27" s="86" t="s">
        <v>273</v>
      </c>
      <c r="D27" s="87"/>
      <c r="E27" s="80">
        <v>26</v>
      </c>
      <c r="F27" s="81" t="s">
        <v>307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33" customFormat="1" ht="23.25" customHeight="1">
      <c r="A28" s="80">
        <v>27</v>
      </c>
      <c r="B28" s="85" t="s">
        <v>274</v>
      </c>
      <c r="C28" s="88" t="s">
        <v>275</v>
      </c>
      <c r="D28" s="87"/>
      <c r="E28" s="80">
        <v>27</v>
      </c>
      <c r="F28" s="81" t="s">
        <v>315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s="33" customFormat="1" ht="23.25" customHeight="1">
      <c r="A29" s="80">
        <v>28</v>
      </c>
      <c r="B29" s="85" t="s">
        <v>276</v>
      </c>
      <c r="C29" s="88" t="s">
        <v>277</v>
      </c>
      <c r="D29" s="87"/>
      <c r="E29" s="80">
        <v>28</v>
      </c>
      <c r="F29" s="81" t="s">
        <v>317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s="33" customFormat="1" ht="23.25" customHeight="1">
      <c r="A30" s="80">
        <v>29</v>
      </c>
      <c r="B30" s="85" t="s">
        <v>278</v>
      </c>
      <c r="C30" s="88" t="s">
        <v>279</v>
      </c>
      <c r="D30" s="87"/>
      <c r="E30" s="80">
        <v>29</v>
      </c>
      <c r="F30" s="81" t="s">
        <v>319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s="33" customFormat="1" ht="23.25" customHeight="1">
      <c r="A31" s="80">
        <v>30</v>
      </c>
      <c r="B31" s="85" t="s">
        <v>280</v>
      </c>
      <c r="C31" s="88" t="s">
        <v>281</v>
      </c>
      <c r="D31" s="87"/>
      <c r="E31" s="80">
        <v>30</v>
      </c>
      <c r="F31" s="81" t="s">
        <v>321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33" customFormat="1" ht="23.25" customHeight="1">
      <c r="A32" s="80">
        <v>31</v>
      </c>
      <c r="B32" s="85" t="s">
        <v>282</v>
      </c>
      <c r="C32" s="86" t="s">
        <v>283</v>
      </c>
      <c r="D32" s="87"/>
      <c r="E32" s="80">
        <v>31</v>
      </c>
      <c r="F32" s="81" t="s">
        <v>325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33" customFormat="1" ht="23.25" customHeight="1">
      <c r="A33" s="80">
        <v>32</v>
      </c>
      <c r="B33" s="85" t="s">
        <v>284</v>
      </c>
      <c r="C33" s="86" t="s">
        <v>285</v>
      </c>
      <c r="D33" s="87"/>
      <c r="E33" s="80">
        <v>32</v>
      </c>
      <c r="F33" s="81" t="s">
        <v>329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s="33" customFormat="1" ht="23.25" customHeight="1">
      <c r="A34" s="80">
        <v>33</v>
      </c>
      <c r="B34" s="85" t="s">
        <v>286</v>
      </c>
      <c r="C34" s="88" t="s">
        <v>287</v>
      </c>
      <c r="D34" s="87"/>
      <c r="E34" s="84"/>
      <c r="F34" s="8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s="33" customFormat="1" ht="23.25" customHeight="1">
      <c r="A35" s="80">
        <v>34</v>
      </c>
      <c r="B35" s="85" t="s">
        <v>288</v>
      </c>
      <c r="C35" s="88" t="s">
        <v>289</v>
      </c>
      <c r="D35" s="87"/>
      <c r="E35" s="84"/>
      <c r="F35" s="8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33" customFormat="1" ht="23.25" customHeight="1">
      <c r="A36" s="80">
        <v>35</v>
      </c>
      <c r="B36" s="85" t="s">
        <v>290</v>
      </c>
      <c r="C36" s="88" t="s">
        <v>291</v>
      </c>
      <c r="D36" s="87"/>
      <c r="E36" s="84"/>
      <c r="F36" s="8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s="33" customFormat="1" ht="23.25" customHeight="1">
      <c r="A37" s="91">
        <v>36</v>
      </c>
      <c r="B37" s="85" t="s">
        <v>292</v>
      </c>
      <c r="C37" s="88" t="s">
        <v>293</v>
      </c>
      <c r="D37" s="87"/>
      <c r="E37" s="84"/>
      <c r="F37" s="8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s="33" customFormat="1" ht="23.25" customHeight="1">
      <c r="A38" s="91">
        <v>37</v>
      </c>
      <c r="B38" s="85" t="s">
        <v>294</v>
      </c>
      <c r="C38" s="86" t="s">
        <v>295</v>
      </c>
      <c r="D38" s="87"/>
      <c r="E38" s="84"/>
      <c r="F38" s="8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s="33" customFormat="1" ht="23.25" customHeight="1">
      <c r="A39" s="91">
        <v>38</v>
      </c>
      <c r="B39" s="85" t="s">
        <v>296</v>
      </c>
      <c r="C39" s="88" t="s">
        <v>297</v>
      </c>
      <c r="D39" s="87"/>
      <c r="E39" s="84"/>
      <c r="F39" s="8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33" customFormat="1" ht="23.25" customHeight="1">
      <c r="A40" s="91">
        <v>39</v>
      </c>
      <c r="B40" s="85" t="s">
        <v>298</v>
      </c>
      <c r="C40" s="86" t="s">
        <v>299</v>
      </c>
      <c r="D40" s="87"/>
      <c r="E40" s="84"/>
      <c r="F40" s="8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s="33" customFormat="1" ht="23.25" customHeight="1">
      <c r="A41" s="91">
        <v>40</v>
      </c>
      <c r="B41" s="85" t="s">
        <v>300</v>
      </c>
      <c r="C41" s="86" t="s">
        <v>301</v>
      </c>
      <c r="D41" s="87"/>
      <c r="E41" s="84"/>
      <c r="F41" s="8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s="33" customFormat="1" ht="23.25" customHeight="1">
      <c r="A42" s="91">
        <v>41</v>
      </c>
      <c r="B42" s="85" t="s">
        <v>302</v>
      </c>
      <c r="C42" s="86" t="s">
        <v>303</v>
      </c>
      <c r="D42" s="87"/>
      <c r="E42" s="84"/>
      <c r="F42" s="8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s="33" customFormat="1" ht="23.25" customHeight="1">
      <c r="A43" s="91">
        <v>42</v>
      </c>
      <c r="B43" s="85" t="s">
        <v>304</v>
      </c>
      <c r="C43" s="88" t="s">
        <v>305</v>
      </c>
      <c r="D43" s="87"/>
      <c r="E43" s="84"/>
      <c r="F43" s="8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33" customFormat="1" ht="23.25" customHeight="1">
      <c r="A44" s="91">
        <v>43</v>
      </c>
      <c r="B44" s="85" t="s">
        <v>306</v>
      </c>
      <c r="C44" s="88" t="s">
        <v>307</v>
      </c>
      <c r="D44" s="87"/>
      <c r="E44" s="84"/>
      <c r="F44" s="84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s="33" customFormat="1" ht="23.25" customHeight="1">
      <c r="A45" s="91">
        <v>44</v>
      </c>
      <c r="B45" s="85" t="s">
        <v>308</v>
      </c>
      <c r="C45" s="86" t="s">
        <v>309</v>
      </c>
      <c r="D45" s="87"/>
      <c r="E45" s="84"/>
      <c r="F45" s="8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s="33" customFormat="1" ht="23.25" customHeight="1">
      <c r="A46" s="92">
        <v>45</v>
      </c>
      <c r="B46" s="85" t="s">
        <v>310</v>
      </c>
      <c r="C46" s="86" t="s">
        <v>311</v>
      </c>
      <c r="D46" s="87"/>
      <c r="E46" s="84"/>
      <c r="F46" s="8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s="33" customFormat="1" ht="23.25" customHeight="1">
      <c r="A47" s="92">
        <v>46</v>
      </c>
      <c r="B47" s="85" t="s">
        <v>312</v>
      </c>
      <c r="C47" s="86" t="s">
        <v>313</v>
      </c>
      <c r="D47" s="87"/>
      <c r="E47" s="84"/>
      <c r="F47" s="8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s="33" customFormat="1" ht="23.25" customHeight="1">
      <c r="A48" s="92">
        <v>47</v>
      </c>
      <c r="B48" s="85" t="s">
        <v>314</v>
      </c>
      <c r="C48" s="88" t="s">
        <v>315</v>
      </c>
      <c r="D48" s="87"/>
      <c r="E48" s="84"/>
      <c r="F48" s="8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s="33" customFormat="1" ht="23.25" customHeight="1">
      <c r="A49" s="92">
        <v>48</v>
      </c>
      <c r="B49" s="85" t="s">
        <v>316</v>
      </c>
      <c r="C49" s="88" t="s">
        <v>317</v>
      </c>
      <c r="D49" s="87"/>
      <c r="E49" s="84"/>
      <c r="F49" s="8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s="33" customFormat="1" ht="23.25" customHeight="1">
      <c r="A50" s="92">
        <v>49</v>
      </c>
      <c r="B50" s="85" t="s">
        <v>318</v>
      </c>
      <c r="C50" s="88" t="s">
        <v>319</v>
      </c>
      <c r="D50" s="87"/>
      <c r="E50" s="84"/>
      <c r="F50" s="8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s="33" customFormat="1" ht="23.25" customHeight="1">
      <c r="A51" s="92">
        <v>50</v>
      </c>
      <c r="B51" s="85" t="s">
        <v>320</v>
      </c>
      <c r="C51" s="88" t="s">
        <v>321</v>
      </c>
      <c r="D51" s="87"/>
      <c r="E51" s="84"/>
      <c r="F51" s="8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s="33" customFormat="1" ht="23.25" customHeight="1">
      <c r="A52" s="92">
        <v>51</v>
      </c>
      <c r="B52" s="85" t="s">
        <v>322</v>
      </c>
      <c r="C52" s="86" t="s">
        <v>323</v>
      </c>
      <c r="D52" s="87"/>
      <c r="E52" s="84"/>
      <c r="F52" s="8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s="33" customFormat="1" ht="23.25" customHeight="1">
      <c r="A53" s="92">
        <v>52</v>
      </c>
      <c r="B53" s="85" t="s">
        <v>324</v>
      </c>
      <c r="C53" s="88" t="s">
        <v>325</v>
      </c>
      <c r="D53" s="87"/>
      <c r="E53" s="84"/>
      <c r="F53" s="8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s="33" customFormat="1" ht="23.25" customHeight="1">
      <c r="A54" s="92">
        <v>53</v>
      </c>
      <c r="B54" s="85" t="s">
        <v>326</v>
      </c>
      <c r="C54" s="86" t="s">
        <v>327</v>
      </c>
      <c r="D54" s="87"/>
      <c r="E54" s="84"/>
      <c r="F54" s="8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s="33" customFormat="1" ht="23.25" customHeight="1">
      <c r="A55" s="92">
        <v>54</v>
      </c>
      <c r="B55" s="85" t="s">
        <v>328</v>
      </c>
      <c r="C55" s="88" t="s">
        <v>329</v>
      </c>
      <c r="D55" s="87"/>
      <c r="E55" s="84"/>
      <c r="F55" s="8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33" customFormat="1" ht="23.25" customHeight="1">
      <c r="A56" s="92">
        <v>55</v>
      </c>
      <c r="B56" s="85" t="s">
        <v>330</v>
      </c>
      <c r="C56" s="86" t="s">
        <v>331</v>
      </c>
      <c r="D56" s="87"/>
      <c r="E56" s="84"/>
      <c r="F56" s="8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6" s="34" customFormat="1" ht="18.75">
      <c r="A57" s="93">
        <v>56</v>
      </c>
      <c r="B57" s="94" t="s">
        <v>332</v>
      </c>
      <c r="C57" s="95" t="s">
        <v>120</v>
      </c>
      <c r="D57" s="84"/>
      <c r="E57" s="84"/>
      <c r="F57" s="84"/>
    </row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3" t="s">
        <v>122</v>
      </c>
      <c r="B1" s="83" t="s">
        <v>641</v>
      </c>
      <c r="C1" s="104" t="s">
        <v>642</v>
      </c>
    </row>
    <row r="2" spans="1:3" ht="15.75">
      <c r="A2" s="80">
        <v>1</v>
      </c>
      <c r="B2" s="92" t="s">
        <v>643</v>
      </c>
      <c r="C2" s="105" t="s">
        <v>644</v>
      </c>
    </row>
    <row r="3" spans="1:3" ht="15.75">
      <c r="A3" s="80">
        <v>2</v>
      </c>
      <c r="B3" s="92" t="s">
        <v>645</v>
      </c>
      <c r="C3" s="105" t="s">
        <v>646</v>
      </c>
    </row>
    <row r="4" spans="1:3" ht="15.75">
      <c r="A4" s="80">
        <v>3</v>
      </c>
      <c r="B4" s="92" t="s">
        <v>647</v>
      </c>
      <c r="C4" s="105" t="s">
        <v>648</v>
      </c>
    </row>
    <row r="5" spans="1:3" ht="15.75">
      <c r="A5" s="80">
        <v>4</v>
      </c>
      <c r="B5" s="92" t="s">
        <v>649</v>
      </c>
      <c r="C5" s="105" t="s">
        <v>650</v>
      </c>
    </row>
    <row r="6" spans="1:3" ht="15.75">
      <c r="A6" s="80">
        <v>5</v>
      </c>
      <c r="B6" s="92" t="s">
        <v>651</v>
      </c>
      <c r="C6" s="105" t="s">
        <v>652</v>
      </c>
    </row>
    <row r="7" spans="1:3" ht="15.75">
      <c r="A7" s="80">
        <v>6</v>
      </c>
      <c r="B7" s="92" t="s">
        <v>653</v>
      </c>
      <c r="C7" s="105" t="s">
        <v>654</v>
      </c>
    </row>
    <row r="8" spans="1:3" ht="15.75">
      <c r="A8" s="80">
        <v>7</v>
      </c>
      <c r="B8" s="92" t="s">
        <v>655</v>
      </c>
      <c r="C8" s="105" t="s">
        <v>656</v>
      </c>
    </row>
    <row r="9" spans="1:3" ht="15.75">
      <c r="A9" s="80">
        <v>8</v>
      </c>
      <c r="B9" s="92" t="s">
        <v>657</v>
      </c>
      <c r="C9" s="105" t="s">
        <v>658</v>
      </c>
    </row>
    <row r="10" spans="1:3" ht="15.75">
      <c r="A10" s="80">
        <v>9</v>
      </c>
      <c r="B10" s="92" t="s">
        <v>659</v>
      </c>
      <c r="C10" s="105" t="s">
        <v>660</v>
      </c>
    </row>
    <row r="11" spans="1:3" ht="15.75">
      <c r="A11" s="80">
        <v>10</v>
      </c>
      <c r="B11" s="92" t="s">
        <v>661</v>
      </c>
      <c r="C11" s="105" t="s">
        <v>662</v>
      </c>
    </row>
    <row r="12" spans="1:3" ht="15.75">
      <c r="A12" s="80">
        <v>11</v>
      </c>
      <c r="B12" s="92" t="s">
        <v>663</v>
      </c>
      <c r="C12" s="105" t="s">
        <v>664</v>
      </c>
    </row>
    <row r="13" spans="1:3" ht="15.75">
      <c r="A13" s="80">
        <v>12</v>
      </c>
      <c r="B13" s="92" t="s">
        <v>665</v>
      </c>
      <c r="C13" s="105" t="s">
        <v>666</v>
      </c>
    </row>
    <row r="14" spans="1:3" ht="15.75">
      <c r="A14" s="80">
        <v>13</v>
      </c>
      <c r="B14" s="92" t="s">
        <v>667</v>
      </c>
      <c r="C14" s="105" t="s">
        <v>668</v>
      </c>
    </row>
    <row r="15" spans="1:3" ht="15.75">
      <c r="A15" s="80">
        <v>14</v>
      </c>
      <c r="B15" s="92" t="s">
        <v>669</v>
      </c>
      <c r="C15" s="105" t="s">
        <v>670</v>
      </c>
    </row>
    <row r="16" spans="1:3" ht="15.75">
      <c r="A16" s="80">
        <v>15</v>
      </c>
      <c r="B16" s="92" t="s">
        <v>671</v>
      </c>
      <c r="C16" s="105" t="s">
        <v>672</v>
      </c>
    </row>
    <row r="17" spans="1:3" ht="15.75">
      <c r="A17" s="80">
        <v>16</v>
      </c>
      <c r="B17" s="92" t="s">
        <v>673</v>
      </c>
      <c r="C17" s="105" t="s">
        <v>674</v>
      </c>
    </row>
    <row r="18" spans="1:3" ht="15.75">
      <c r="A18" s="80">
        <v>17</v>
      </c>
      <c r="B18" s="92" t="s">
        <v>675</v>
      </c>
      <c r="C18" s="105" t="s">
        <v>676</v>
      </c>
    </row>
    <row r="19" spans="1:3" ht="15.75">
      <c r="A19" s="80">
        <v>18</v>
      </c>
      <c r="B19" s="92" t="s">
        <v>677</v>
      </c>
      <c r="C19" s="105" t="s">
        <v>678</v>
      </c>
    </row>
    <row r="20" spans="1:3" ht="15.75">
      <c r="A20" s="80">
        <v>19</v>
      </c>
      <c r="B20" s="92" t="s">
        <v>679</v>
      </c>
      <c r="C20" s="105" t="s">
        <v>680</v>
      </c>
    </row>
    <row r="21" spans="1:3" ht="15.75">
      <c r="A21" s="80">
        <v>20</v>
      </c>
      <c r="B21" s="92" t="s">
        <v>681</v>
      </c>
      <c r="C21" s="105" t="s">
        <v>682</v>
      </c>
    </row>
    <row r="22" spans="1:3" ht="15.75">
      <c r="A22" s="80">
        <v>21</v>
      </c>
      <c r="B22" s="92" t="s">
        <v>683</v>
      </c>
      <c r="C22" s="105" t="s">
        <v>684</v>
      </c>
    </row>
    <row r="23" spans="1:3" ht="15.75">
      <c r="A23" s="80">
        <v>22</v>
      </c>
      <c r="B23" s="92" t="s">
        <v>685</v>
      </c>
      <c r="C23" s="105" t="s">
        <v>686</v>
      </c>
    </row>
    <row r="24" spans="1:3" ht="15.75">
      <c r="A24" s="80">
        <v>23</v>
      </c>
      <c r="B24" s="92" t="s">
        <v>687</v>
      </c>
      <c r="C24" s="105" t="s">
        <v>688</v>
      </c>
    </row>
    <row r="25" spans="1:3" ht="15.75">
      <c r="A25" s="80">
        <v>24</v>
      </c>
      <c r="B25" s="92" t="s">
        <v>689</v>
      </c>
      <c r="C25" s="105" t="s">
        <v>690</v>
      </c>
    </row>
    <row r="26" spans="1:3" ht="15.75">
      <c r="A26" s="80">
        <v>25</v>
      </c>
      <c r="B26" s="92" t="s">
        <v>691</v>
      </c>
      <c r="C26" s="105" t="s">
        <v>692</v>
      </c>
    </row>
    <row r="27" spans="1:3" ht="15.75">
      <c r="A27" s="80">
        <v>26</v>
      </c>
      <c r="B27" s="92" t="s">
        <v>693</v>
      </c>
      <c r="C27" s="105" t="s">
        <v>694</v>
      </c>
    </row>
    <row r="28" spans="1:3" ht="15.75">
      <c r="A28" s="80">
        <v>27</v>
      </c>
      <c r="B28" s="92" t="s">
        <v>695</v>
      </c>
      <c r="C28" s="105" t="s">
        <v>696</v>
      </c>
    </row>
    <row r="29" spans="1:3" ht="15.75">
      <c r="A29" s="80">
        <v>28</v>
      </c>
      <c r="B29" s="92" t="s">
        <v>697</v>
      </c>
      <c r="C29" s="105" t="s">
        <v>698</v>
      </c>
    </row>
    <row r="30" spans="1:3" ht="15.75">
      <c r="A30" s="80">
        <v>29</v>
      </c>
      <c r="B30" s="92" t="s">
        <v>699</v>
      </c>
      <c r="C30" s="105" t="s">
        <v>700</v>
      </c>
    </row>
    <row r="31" spans="1:3" ht="15.75">
      <c r="A31" s="80">
        <v>30</v>
      </c>
      <c r="B31" s="92" t="s">
        <v>701</v>
      </c>
      <c r="C31" s="105" t="s">
        <v>702</v>
      </c>
    </row>
    <row r="32" spans="1:3" ht="15.75">
      <c r="A32" s="80">
        <v>31</v>
      </c>
      <c r="B32" s="92" t="s">
        <v>703</v>
      </c>
      <c r="C32" s="105" t="s">
        <v>704</v>
      </c>
    </row>
    <row r="33" spans="1:3" ht="15.75">
      <c r="A33" s="80">
        <v>32</v>
      </c>
      <c r="B33" s="92" t="s">
        <v>705</v>
      </c>
      <c r="C33" s="105" t="s">
        <v>706</v>
      </c>
    </row>
    <row r="34" spans="1:3" ht="15.75">
      <c r="A34" s="80">
        <v>33</v>
      </c>
      <c r="B34" s="92" t="s">
        <v>707</v>
      </c>
      <c r="C34" s="105" t="s">
        <v>708</v>
      </c>
    </row>
    <row r="35" spans="1:3" ht="15.75">
      <c r="A35" s="80">
        <v>34</v>
      </c>
      <c r="B35" s="92" t="s">
        <v>709</v>
      </c>
      <c r="C35" s="105" t="s">
        <v>710</v>
      </c>
    </row>
    <row r="36" spans="1:3" ht="15.75">
      <c r="A36" s="80">
        <v>35</v>
      </c>
      <c r="B36" s="92" t="s">
        <v>711</v>
      </c>
      <c r="C36" s="105" t="s">
        <v>712</v>
      </c>
    </row>
    <row r="37" spans="1:3" ht="15.75">
      <c r="A37" s="91">
        <v>36</v>
      </c>
      <c r="B37" s="92" t="s">
        <v>713</v>
      </c>
      <c r="C37" s="105" t="s">
        <v>714</v>
      </c>
    </row>
    <row r="38" spans="1:3" ht="15.75">
      <c r="A38" s="91">
        <v>37</v>
      </c>
      <c r="B38" s="92" t="s">
        <v>715</v>
      </c>
      <c r="C38" s="105" t="s">
        <v>716</v>
      </c>
    </row>
    <row r="39" spans="1:3" ht="15.75">
      <c r="A39" s="91">
        <v>38</v>
      </c>
      <c r="B39" s="92" t="s">
        <v>717</v>
      </c>
      <c r="C39" s="105" t="s">
        <v>718</v>
      </c>
    </row>
    <row r="40" spans="1:3" ht="15.75">
      <c r="A40" s="91">
        <v>39</v>
      </c>
      <c r="B40" s="92" t="s">
        <v>719</v>
      </c>
      <c r="C40" s="105" t="s">
        <v>720</v>
      </c>
    </row>
    <row r="41" spans="1:3" ht="15.75">
      <c r="A41" s="92">
        <v>40</v>
      </c>
      <c r="B41" s="92" t="s">
        <v>721</v>
      </c>
      <c r="C41" s="105" t="s">
        <v>722</v>
      </c>
    </row>
    <row r="42" spans="1:3" ht="15.75">
      <c r="A42" s="92">
        <v>41</v>
      </c>
      <c r="B42" s="92" t="s">
        <v>723</v>
      </c>
      <c r="C42" s="105" t="s">
        <v>724</v>
      </c>
    </row>
    <row r="43" spans="1:3" ht="15.75">
      <c r="A43" s="92">
        <v>42</v>
      </c>
      <c r="B43" s="92" t="s">
        <v>725</v>
      </c>
      <c r="C43" s="105" t="s">
        <v>726</v>
      </c>
    </row>
    <row r="44" spans="1:3" ht="15.75">
      <c r="A44" s="92">
        <v>43</v>
      </c>
      <c r="B44" s="92" t="s">
        <v>727</v>
      </c>
      <c r="C44" s="105" t="s">
        <v>728</v>
      </c>
    </row>
    <row r="45" spans="1:3" ht="15.75">
      <c r="A45" s="92">
        <v>44</v>
      </c>
      <c r="B45" s="92" t="s">
        <v>729</v>
      </c>
      <c r="C45" s="105" t="s">
        <v>730</v>
      </c>
    </row>
    <row r="46" spans="1:3" ht="15.75">
      <c r="A46" s="92">
        <v>45</v>
      </c>
      <c r="B46" s="92" t="s">
        <v>731</v>
      </c>
      <c r="C46" s="105" t="s">
        <v>732</v>
      </c>
    </row>
    <row r="47" spans="1:3" ht="15.75">
      <c r="A47" s="92">
        <v>46</v>
      </c>
      <c r="B47" s="92" t="s">
        <v>733</v>
      </c>
      <c r="C47" s="105" t="s">
        <v>734</v>
      </c>
    </row>
    <row r="48" spans="1:3" ht="15.75">
      <c r="A48" s="92">
        <v>47</v>
      </c>
      <c r="B48" s="92" t="s">
        <v>735</v>
      </c>
      <c r="C48" s="105" t="s">
        <v>736</v>
      </c>
    </row>
    <row r="49" spans="1:3" ht="15.75">
      <c r="A49" s="92">
        <v>48</v>
      </c>
      <c r="B49" s="92" t="s">
        <v>737</v>
      </c>
      <c r="C49" s="105" t="s">
        <v>738</v>
      </c>
    </row>
    <row r="50" spans="1:3" ht="15.75">
      <c r="A50" s="92">
        <v>49</v>
      </c>
      <c r="B50" s="92" t="s">
        <v>739</v>
      </c>
      <c r="C50" s="105" t="s">
        <v>740</v>
      </c>
    </row>
    <row r="51" spans="1:3" ht="15.75">
      <c r="A51" s="92">
        <v>50</v>
      </c>
      <c r="B51" s="92" t="s">
        <v>741</v>
      </c>
      <c r="C51" s="105" t="s">
        <v>742</v>
      </c>
    </row>
    <row r="52" spans="1:3" ht="15.75">
      <c r="A52" s="92">
        <v>51</v>
      </c>
      <c r="B52" s="92" t="s">
        <v>743</v>
      </c>
      <c r="C52" s="105" t="s">
        <v>744</v>
      </c>
    </row>
    <row r="53" spans="1:3" ht="15.75">
      <c r="A53" s="92">
        <v>52</v>
      </c>
      <c r="B53" s="92" t="s">
        <v>745</v>
      </c>
      <c r="C53" s="105" t="s">
        <v>746</v>
      </c>
    </row>
    <row r="54" spans="1:3" ht="15.75">
      <c r="A54" s="92">
        <v>53</v>
      </c>
      <c r="B54" s="92" t="s">
        <v>747</v>
      </c>
      <c r="C54" s="105" t="s">
        <v>748</v>
      </c>
    </row>
    <row r="55" spans="1:3" ht="15.75">
      <c r="A55" s="92">
        <v>54</v>
      </c>
      <c r="B55" s="92" t="s">
        <v>749</v>
      </c>
      <c r="C55" s="105" t="s">
        <v>750</v>
      </c>
    </row>
    <row r="56" spans="1:3" ht="15.75">
      <c r="A56" s="92">
        <v>55</v>
      </c>
      <c r="B56" s="92" t="s">
        <v>751</v>
      </c>
      <c r="C56" s="92" t="s">
        <v>752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2" t="s">
        <v>753</v>
      </c>
    </row>
    <row r="2" ht="15.75">
      <c r="A2" s="42" t="s">
        <v>20</v>
      </c>
    </row>
    <row r="3" ht="47.25">
      <c r="A3" s="42" t="s">
        <v>536</v>
      </c>
    </row>
    <row r="4" ht="15.75">
      <c r="A4" s="42" t="s">
        <v>21</v>
      </c>
    </row>
    <row r="5" ht="31.5">
      <c r="A5" s="42" t="s">
        <v>22</v>
      </c>
    </row>
    <row r="6" ht="31.5">
      <c r="A6" s="42" t="s">
        <v>23</v>
      </c>
    </row>
    <row r="7" ht="15.75">
      <c r="A7" s="42" t="s">
        <v>24</v>
      </c>
    </row>
    <row r="8" ht="15.75">
      <c r="A8" s="42" t="s">
        <v>25</v>
      </c>
    </row>
    <row r="9" ht="15.75">
      <c r="A9" s="42" t="s">
        <v>26</v>
      </c>
    </row>
    <row r="10" ht="31.5">
      <c r="A10" s="42" t="s">
        <v>27</v>
      </c>
    </row>
    <row r="11" ht="15.75">
      <c r="A11" s="42" t="s">
        <v>599</v>
      </c>
    </row>
    <row r="12" ht="15.75">
      <c r="A12" s="42" t="s">
        <v>600</v>
      </c>
    </row>
    <row r="13" ht="15.75">
      <c r="A13" s="42" t="s">
        <v>601</v>
      </c>
    </row>
    <row r="14" ht="15.75">
      <c r="A14" s="42" t="s">
        <v>602</v>
      </c>
    </row>
    <row r="15" ht="15.75">
      <c r="A15" s="42" t="s">
        <v>28</v>
      </c>
    </row>
    <row r="16" ht="31.5">
      <c r="A16" s="42" t="s">
        <v>603</v>
      </c>
    </row>
    <row r="17" ht="15.75">
      <c r="A17" s="42" t="s">
        <v>604</v>
      </c>
    </row>
    <row r="18" ht="31.5">
      <c r="A18" s="42" t="s">
        <v>29</v>
      </c>
    </row>
    <row r="19" ht="15.75">
      <c r="A19" s="42" t="s">
        <v>532</v>
      </c>
    </row>
    <row r="20" ht="15.75">
      <c r="A20" s="42" t="s">
        <v>533</v>
      </c>
    </row>
    <row r="21" ht="15.75">
      <c r="A21" s="42" t="s">
        <v>534</v>
      </c>
    </row>
    <row r="22" ht="15.75">
      <c r="A22" s="42" t="s">
        <v>535</v>
      </c>
    </row>
    <row r="23" ht="47.25">
      <c r="A23" s="42" t="s">
        <v>30</v>
      </c>
    </row>
    <row r="24" ht="47.25">
      <c r="A24" s="42" t="s">
        <v>31</v>
      </c>
    </row>
    <row r="25" ht="31.5">
      <c r="A25" s="42" t="s">
        <v>32</v>
      </c>
    </row>
    <row r="26" ht="15.75">
      <c r="A26" s="42" t="s">
        <v>33</v>
      </c>
    </row>
    <row r="27" ht="15.75">
      <c r="A27" s="42" t="s">
        <v>34</v>
      </c>
    </row>
    <row r="28" ht="15.75">
      <c r="A28" s="42" t="s">
        <v>35</v>
      </c>
    </row>
    <row r="29" ht="15.75">
      <c r="A29" s="42" t="s">
        <v>36</v>
      </c>
    </row>
    <row r="30" ht="15.75">
      <c r="A30" s="4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T99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6.7109375" style="138" customWidth="1"/>
    <col min="2" max="2" width="49.140625" style="138" customWidth="1"/>
    <col min="3" max="56" width="12.00390625" style="138" customWidth="1"/>
    <col min="57" max="57" width="14.00390625" style="138" bestFit="1" customWidth="1"/>
    <col min="58" max="58" width="12.00390625" style="138" customWidth="1"/>
    <col min="59" max="16384" width="9.140625" style="138" customWidth="1"/>
  </cols>
  <sheetData>
    <row r="1" spans="1:58" ht="21.7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</row>
    <row r="2" spans="1:58" ht="21.75" customHeight="1">
      <c r="A2" s="291" t="s">
        <v>884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</row>
    <row r="3" spans="1:58" ht="21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10"/>
      <c r="AL3" s="210"/>
      <c r="AM3" s="210"/>
      <c r="AN3" s="210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11"/>
      <c r="BF3" s="268" t="s">
        <v>760</v>
      </c>
    </row>
    <row r="4" spans="1:58" ht="63.75" customHeight="1">
      <c r="A4" s="278" t="s">
        <v>113</v>
      </c>
      <c r="B4" s="278" t="s">
        <v>605</v>
      </c>
      <c r="C4" s="276" t="s">
        <v>762</v>
      </c>
      <c r="D4" s="277"/>
      <c r="E4" s="276" t="s">
        <v>763</v>
      </c>
      <c r="F4" s="277"/>
      <c r="G4" s="276" t="s">
        <v>761</v>
      </c>
      <c r="H4" s="277"/>
      <c r="I4" s="276" t="s">
        <v>764</v>
      </c>
      <c r="J4" s="277"/>
      <c r="K4" s="276" t="s">
        <v>765</v>
      </c>
      <c r="L4" s="277"/>
      <c r="M4" s="276" t="s">
        <v>766</v>
      </c>
      <c r="N4" s="277"/>
      <c r="O4" s="276" t="s">
        <v>767</v>
      </c>
      <c r="P4" s="277"/>
      <c r="Q4" s="276" t="s">
        <v>768</v>
      </c>
      <c r="R4" s="277"/>
      <c r="S4" s="276" t="s">
        <v>770</v>
      </c>
      <c r="T4" s="277"/>
      <c r="U4" s="276" t="s">
        <v>769</v>
      </c>
      <c r="V4" s="277"/>
      <c r="W4" s="276" t="s">
        <v>778</v>
      </c>
      <c r="X4" s="277"/>
      <c r="Y4" s="276" t="s">
        <v>771</v>
      </c>
      <c r="Z4" s="277"/>
      <c r="AA4" s="276" t="s">
        <v>831</v>
      </c>
      <c r="AB4" s="277"/>
      <c r="AC4" s="276" t="s">
        <v>772</v>
      </c>
      <c r="AD4" s="277"/>
      <c r="AE4" s="276" t="s">
        <v>773</v>
      </c>
      <c r="AF4" s="277"/>
      <c r="AG4" s="276" t="s">
        <v>784</v>
      </c>
      <c r="AH4" s="277"/>
      <c r="AI4" s="276" t="s">
        <v>775</v>
      </c>
      <c r="AJ4" s="277"/>
      <c r="AK4" s="276" t="s">
        <v>774</v>
      </c>
      <c r="AL4" s="277"/>
      <c r="AM4" s="276" t="s">
        <v>777</v>
      </c>
      <c r="AN4" s="277"/>
      <c r="AO4" s="276" t="s">
        <v>779</v>
      </c>
      <c r="AP4" s="277"/>
      <c r="AQ4" s="276" t="s">
        <v>776</v>
      </c>
      <c r="AR4" s="277"/>
      <c r="AS4" s="276" t="s">
        <v>782</v>
      </c>
      <c r="AT4" s="277"/>
      <c r="AU4" s="276" t="s">
        <v>843</v>
      </c>
      <c r="AV4" s="277"/>
      <c r="AW4" s="276" t="s">
        <v>780</v>
      </c>
      <c r="AX4" s="277"/>
      <c r="AY4" s="276" t="s">
        <v>781</v>
      </c>
      <c r="AZ4" s="277"/>
      <c r="BA4" s="276" t="s">
        <v>783</v>
      </c>
      <c r="BB4" s="277"/>
      <c r="BC4" s="276" t="s">
        <v>819</v>
      </c>
      <c r="BD4" s="277"/>
      <c r="BE4" s="280" t="s">
        <v>82</v>
      </c>
      <c r="BF4" s="280"/>
    </row>
    <row r="5" spans="1:58" ht="50.25" customHeight="1">
      <c r="A5" s="279"/>
      <c r="B5" s="279"/>
      <c r="C5" s="207" t="s">
        <v>785</v>
      </c>
      <c r="D5" s="177" t="s">
        <v>786</v>
      </c>
      <c r="E5" s="207" t="s">
        <v>785</v>
      </c>
      <c r="F5" s="177" t="s">
        <v>786</v>
      </c>
      <c r="G5" s="207" t="s">
        <v>785</v>
      </c>
      <c r="H5" s="177" t="s">
        <v>786</v>
      </c>
      <c r="I5" s="207" t="s">
        <v>785</v>
      </c>
      <c r="J5" s="177" t="s">
        <v>786</v>
      </c>
      <c r="K5" s="207" t="s">
        <v>785</v>
      </c>
      <c r="L5" s="177" t="s">
        <v>786</v>
      </c>
      <c r="M5" s="207" t="s">
        <v>785</v>
      </c>
      <c r="N5" s="177" t="s">
        <v>786</v>
      </c>
      <c r="O5" s="207" t="s">
        <v>785</v>
      </c>
      <c r="P5" s="177" t="s">
        <v>786</v>
      </c>
      <c r="Q5" s="207" t="s">
        <v>785</v>
      </c>
      <c r="R5" s="177" t="s">
        <v>786</v>
      </c>
      <c r="S5" s="207" t="s">
        <v>785</v>
      </c>
      <c r="T5" s="177" t="s">
        <v>786</v>
      </c>
      <c r="U5" s="207" t="s">
        <v>785</v>
      </c>
      <c r="V5" s="177" t="s">
        <v>786</v>
      </c>
      <c r="W5" s="207" t="s">
        <v>785</v>
      </c>
      <c r="X5" s="177" t="s">
        <v>786</v>
      </c>
      <c r="Y5" s="207" t="s">
        <v>785</v>
      </c>
      <c r="Z5" s="177" t="s">
        <v>786</v>
      </c>
      <c r="AA5" s="207" t="s">
        <v>785</v>
      </c>
      <c r="AB5" s="177" t="s">
        <v>786</v>
      </c>
      <c r="AC5" s="207" t="s">
        <v>785</v>
      </c>
      <c r="AD5" s="177" t="s">
        <v>786</v>
      </c>
      <c r="AE5" s="207" t="s">
        <v>785</v>
      </c>
      <c r="AF5" s="177" t="s">
        <v>786</v>
      </c>
      <c r="AG5" s="207" t="s">
        <v>785</v>
      </c>
      <c r="AH5" s="177" t="s">
        <v>786</v>
      </c>
      <c r="AI5" s="207" t="s">
        <v>785</v>
      </c>
      <c r="AJ5" s="177" t="s">
        <v>786</v>
      </c>
      <c r="AK5" s="207" t="s">
        <v>785</v>
      </c>
      <c r="AL5" s="177" t="s">
        <v>786</v>
      </c>
      <c r="AM5" s="207" t="s">
        <v>785</v>
      </c>
      <c r="AN5" s="177" t="s">
        <v>786</v>
      </c>
      <c r="AO5" s="207" t="s">
        <v>785</v>
      </c>
      <c r="AP5" s="177" t="s">
        <v>786</v>
      </c>
      <c r="AQ5" s="207" t="s">
        <v>785</v>
      </c>
      <c r="AR5" s="177" t="s">
        <v>786</v>
      </c>
      <c r="AS5" s="207" t="s">
        <v>785</v>
      </c>
      <c r="AT5" s="177" t="s">
        <v>786</v>
      </c>
      <c r="AU5" s="207" t="s">
        <v>785</v>
      </c>
      <c r="AV5" s="177" t="s">
        <v>786</v>
      </c>
      <c r="AW5" s="207" t="s">
        <v>785</v>
      </c>
      <c r="AX5" s="177" t="s">
        <v>786</v>
      </c>
      <c r="AY5" s="207" t="s">
        <v>785</v>
      </c>
      <c r="AZ5" s="177" t="s">
        <v>786</v>
      </c>
      <c r="BA5" s="207" t="s">
        <v>785</v>
      </c>
      <c r="BB5" s="177" t="s">
        <v>786</v>
      </c>
      <c r="BC5" s="207" t="s">
        <v>785</v>
      </c>
      <c r="BD5" s="177" t="s">
        <v>786</v>
      </c>
      <c r="BE5" s="208" t="s">
        <v>785</v>
      </c>
      <c r="BF5" s="173" t="s">
        <v>786</v>
      </c>
    </row>
    <row r="6" spans="1:58" ht="15.75">
      <c r="A6" s="155">
        <v>1</v>
      </c>
      <c r="B6" s="156" t="s">
        <v>787</v>
      </c>
      <c r="C6" s="161">
        <v>752943.8700000001</v>
      </c>
      <c r="D6" s="161">
        <v>5100</v>
      </c>
      <c r="E6" s="161">
        <v>63802</v>
      </c>
      <c r="F6" s="161">
        <v>0</v>
      </c>
      <c r="G6" s="161">
        <v>1004352.04999995</v>
      </c>
      <c r="H6" s="161">
        <v>0</v>
      </c>
      <c r="I6" s="161">
        <v>771823.9428530615</v>
      </c>
      <c r="J6" s="161">
        <v>0</v>
      </c>
      <c r="K6" s="161">
        <v>232657.9</v>
      </c>
      <c r="L6" s="161">
        <v>0</v>
      </c>
      <c r="M6" s="161">
        <v>41122.880000000005</v>
      </c>
      <c r="N6" s="161">
        <v>0</v>
      </c>
      <c r="O6" s="161">
        <v>475967.94</v>
      </c>
      <c r="P6" s="161">
        <v>0</v>
      </c>
      <c r="Q6" s="161">
        <v>294026.11999999994</v>
      </c>
      <c r="R6" s="161">
        <v>0</v>
      </c>
      <c r="S6" s="161">
        <v>1350834.28</v>
      </c>
      <c r="T6" s="161">
        <v>0</v>
      </c>
      <c r="U6" s="161">
        <v>5584.74</v>
      </c>
      <c r="V6" s="161">
        <v>0</v>
      </c>
      <c r="W6" s="161">
        <v>787.75</v>
      </c>
      <c r="X6" s="161">
        <v>0</v>
      </c>
      <c r="Y6" s="161">
        <v>75299.2</v>
      </c>
      <c r="Z6" s="161">
        <v>0</v>
      </c>
      <c r="AA6" s="161">
        <v>114</v>
      </c>
      <c r="AB6" s="161">
        <v>0</v>
      </c>
      <c r="AC6" s="161">
        <v>105278.57</v>
      </c>
      <c r="AD6" s="161">
        <v>0</v>
      </c>
      <c r="AE6" s="161">
        <v>0</v>
      </c>
      <c r="AF6" s="161">
        <v>0</v>
      </c>
      <c r="AG6" s="161">
        <v>23472.798778536744</v>
      </c>
      <c r="AH6" s="161">
        <v>0</v>
      </c>
      <c r="AI6" s="161">
        <v>39220</v>
      </c>
      <c r="AJ6" s="161">
        <v>0</v>
      </c>
      <c r="AK6" s="161">
        <v>0</v>
      </c>
      <c r="AL6" s="161">
        <v>0</v>
      </c>
      <c r="AM6" s="161">
        <v>160</v>
      </c>
      <c r="AN6" s="161">
        <v>0</v>
      </c>
      <c r="AO6" s="161">
        <v>16192.234354109534</v>
      </c>
      <c r="AP6" s="161">
        <v>0</v>
      </c>
      <c r="AQ6" s="161">
        <v>10000</v>
      </c>
      <c r="AR6" s="161">
        <v>0</v>
      </c>
      <c r="AS6" s="161">
        <v>71704</v>
      </c>
      <c r="AT6" s="161">
        <v>0</v>
      </c>
      <c r="AU6" s="161">
        <v>0</v>
      </c>
      <c r="AV6" s="161">
        <v>0</v>
      </c>
      <c r="AW6" s="161">
        <v>0</v>
      </c>
      <c r="AX6" s="161">
        <v>0</v>
      </c>
      <c r="AY6" s="161">
        <v>1122.9</v>
      </c>
      <c r="AZ6" s="161">
        <v>0</v>
      </c>
      <c r="BA6" s="161">
        <v>0</v>
      </c>
      <c r="BB6" s="161">
        <v>0</v>
      </c>
      <c r="BC6" s="161">
        <v>0</v>
      </c>
      <c r="BD6" s="161">
        <v>0</v>
      </c>
      <c r="BE6" s="162">
        <v>5336467.175985659</v>
      </c>
      <c r="BF6" s="162">
        <v>5100</v>
      </c>
    </row>
    <row r="7" spans="1:58" ht="47.25">
      <c r="A7" s="158" t="s">
        <v>788</v>
      </c>
      <c r="B7" s="156" t="s">
        <v>789</v>
      </c>
      <c r="C7" s="161">
        <v>217100</v>
      </c>
      <c r="D7" s="161">
        <v>5100</v>
      </c>
      <c r="E7" s="161">
        <v>0</v>
      </c>
      <c r="F7" s="161">
        <v>0</v>
      </c>
      <c r="G7" s="161">
        <v>61200</v>
      </c>
      <c r="H7" s="161">
        <v>0</v>
      </c>
      <c r="I7" s="161">
        <v>51000.02410036439</v>
      </c>
      <c r="J7" s="161">
        <v>0</v>
      </c>
      <c r="K7" s="161">
        <v>18200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1">
        <v>4400</v>
      </c>
      <c r="R7" s="161">
        <v>0</v>
      </c>
      <c r="S7" s="161">
        <v>3880.09</v>
      </c>
      <c r="T7" s="161">
        <v>0</v>
      </c>
      <c r="U7" s="161">
        <v>3540.8</v>
      </c>
      <c r="V7" s="161">
        <v>0</v>
      </c>
      <c r="W7" s="161">
        <v>0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243.29266342395078</v>
      </c>
      <c r="AH7" s="161">
        <v>0</v>
      </c>
      <c r="AI7" s="161">
        <v>0</v>
      </c>
      <c r="AJ7" s="161">
        <v>0</v>
      </c>
      <c r="AK7" s="161">
        <v>0</v>
      </c>
      <c r="AL7" s="161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1">
        <v>0</v>
      </c>
      <c r="AZ7" s="161">
        <v>0</v>
      </c>
      <c r="BA7" s="161">
        <v>0</v>
      </c>
      <c r="BB7" s="161">
        <v>0</v>
      </c>
      <c r="BC7" s="161">
        <v>0</v>
      </c>
      <c r="BD7" s="161">
        <v>0</v>
      </c>
      <c r="BE7" s="162">
        <v>359564.20676378836</v>
      </c>
      <c r="BF7" s="162">
        <v>5100</v>
      </c>
    </row>
    <row r="8" spans="1:58" ht="15.75">
      <c r="A8" s="155">
        <v>2</v>
      </c>
      <c r="B8" s="156" t="s">
        <v>790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1209674.55</v>
      </c>
      <c r="P8" s="161">
        <v>0</v>
      </c>
      <c r="Q8" s="161">
        <v>9446.34</v>
      </c>
      <c r="R8" s="161">
        <v>0</v>
      </c>
      <c r="S8" s="161">
        <v>2751192.71</v>
      </c>
      <c r="T8" s="161">
        <v>0</v>
      </c>
      <c r="U8" s="161">
        <v>0</v>
      </c>
      <c r="V8" s="161">
        <v>0</v>
      </c>
      <c r="W8" s="161">
        <v>438645.05</v>
      </c>
      <c r="X8" s="161">
        <v>0</v>
      </c>
      <c r="Y8" s="161">
        <v>0</v>
      </c>
      <c r="Z8" s="161">
        <v>0</v>
      </c>
      <c r="AA8" s="161">
        <v>17900.05</v>
      </c>
      <c r="AB8" s="161">
        <v>0</v>
      </c>
      <c r="AC8" s="161">
        <v>3805720.799999985</v>
      </c>
      <c r="AD8" s="161">
        <v>0</v>
      </c>
      <c r="AE8" s="161">
        <v>3833656.06</v>
      </c>
      <c r="AF8" s="161">
        <v>0</v>
      </c>
      <c r="AG8" s="161">
        <v>99.2260155499772</v>
      </c>
      <c r="AH8" s="161">
        <v>0</v>
      </c>
      <c r="AI8" s="161">
        <v>0</v>
      </c>
      <c r="AJ8" s="161">
        <v>0</v>
      </c>
      <c r="AK8" s="161">
        <v>0</v>
      </c>
      <c r="AL8" s="161">
        <v>0</v>
      </c>
      <c r="AM8" s="161">
        <v>1060885.74</v>
      </c>
      <c r="AN8" s="161">
        <v>0</v>
      </c>
      <c r="AO8" s="161">
        <v>931368.1456458924</v>
      </c>
      <c r="AP8" s="161">
        <v>0</v>
      </c>
      <c r="AQ8" s="161">
        <v>701934.62</v>
      </c>
      <c r="AR8" s="161">
        <v>0</v>
      </c>
      <c r="AS8" s="161">
        <v>223927</v>
      </c>
      <c r="AT8" s="161">
        <v>0</v>
      </c>
      <c r="AU8" s="161">
        <v>0</v>
      </c>
      <c r="AV8" s="161">
        <v>0</v>
      </c>
      <c r="AW8" s="161">
        <v>159256</v>
      </c>
      <c r="AX8" s="161">
        <v>0</v>
      </c>
      <c r="AY8" s="161">
        <v>138700.89999999694</v>
      </c>
      <c r="AZ8" s="161">
        <v>0</v>
      </c>
      <c r="BA8" s="161">
        <v>169166.31000000105</v>
      </c>
      <c r="BB8" s="161">
        <v>0</v>
      </c>
      <c r="BC8" s="161">
        <v>0</v>
      </c>
      <c r="BD8" s="161">
        <v>0</v>
      </c>
      <c r="BE8" s="162">
        <v>15451573.501661424</v>
      </c>
      <c r="BF8" s="162">
        <v>0</v>
      </c>
    </row>
    <row r="9" spans="1:58" ht="31.5">
      <c r="A9" s="155">
        <v>3</v>
      </c>
      <c r="B9" s="156" t="s">
        <v>791</v>
      </c>
      <c r="C9" s="161">
        <v>24294556.55</v>
      </c>
      <c r="D9" s="161">
        <v>0</v>
      </c>
      <c r="E9" s="161">
        <v>8241990</v>
      </c>
      <c r="F9" s="161">
        <v>0</v>
      </c>
      <c r="G9" s="161">
        <v>31276956.370000035</v>
      </c>
      <c r="H9" s="161">
        <v>0</v>
      </c>
      <c r="I9" s="161">
        <v>23966261.70944009</v>
      </c>
      <c r="J9" s="161">
        <v>0</v>
      </c>
      <c r="K9" s="161">
        <v>24992731.490000006</v>
      </c>
      <c r="L9" s="161">
        <v>0</v>
      </c>
      <c r="M9" s="161">
        <v>7616918.609999999</v>
      </c>
      <c r="N9" s="161">
        <v>0</v>
      </c>
      <c r="O9" s="161">
        <v>8859457.209999999</v>
      </c>
      <c r="P9" s="161">
        <v>0</v>
      </c>
      <c r="Q9" s="161">
        <v>2518542.6699999967</v>
      </c>
      <c r="R9" s="161">
        <v>0</v>
      </c>
      <c r="S9" s="161">
        <v>10520045.399999999</v>
      </c>
      <c r="T9" s="161">
        <v>0</v>
      </c>
      <c r="U9" s="161">
        <v>6180361.44</v>
      </c>
      <c r="V9" s="161">
        <v>0</v>
      </c>
      <c r="W9" s="161">
        <v>337241.82</v>
      </c>
      <c r="X9" s="161">
        <v>0</v>
      </c>
      <c r="Y9" s="161">
        <v>67637.42999999998</v>
      </c>
      <c r="Z9" s="161">
        <v>0</v>
      </c>
      <c r="AA9" s="161">
        <v>109500.05999999998</v>
      </c>
      <c r="AB9" s="161">
        <v>0</v>
      </c>
      <c r="AC9" s="161">
        <v>0</v>
      </c>
      <c r="AD9" s="161">
        <v>0</v>
      </c>
      <c r="AE9" s="161">
        <v>0</v>
      </c>
      <c r="AF9" s="161">
        <v>0</v>
      </c>
      <c r="AG9" s="161">
        <v>2222232.1517879367</v>
      </c>
      <c r="AH9" s="161">
        <v>0</v>
      </c>
      <c r="AI9" s="161">
        <v>519486.33</v>
      </c>
      <c r="AJ9" s="161">
        <v>0</v>
      </c>
      <c r="AK9" s="161">
        <v>0</v>
      </c>
      <c r="AL9" s="161">
        <v>0</v>
      </c>
      <c r="AM9" s="161">
        <v>0</v>
      </c>
      <c r="AN9" s="161">
        <v>0</v>
      </c>
      <c r="AO9" s="161">
        <v>0</v>
      </c>
      <c r="AP9" s="161">
        <v>0</v>
      </c>
      <c r="AQ9" s="161">
        <v>0</v>
      </c>
      <c r="AR9" s="161">
        <v>0</v>
      </c>
      <c r="AS9" s="161">
        <v>0</v>
      </c>
      <c r="AT9" s="161">
        <v>0</v>
      </c>
      <c r="AU9" s="161">
        <v>0</v>
      </c>
      <c r="AV9" s="161">
        <v>0</v>
      </c>
      <c r="AW9" s="161">
        <v>0</v>
      </c>
      <c r="AX9" s="161">
        <v>0</v>
      </c>
      <c r="AY9" s="161">
        <v>0</v>
      </c>
      <c r="AZ9" s="161">
        <v>0</v>
      </c>
      <c r="BA9" s="161">
        <v>0</v>
      </c>
      <c r="BB9" s="161">
        <v>0</v>
      </c>
      <c r="BC9" s="161">
        <v>0</v>
      </c>
      <c r="BD9" s="161">
        <v>0</v>
      </c>
      <c r="BE9" s="162">
        <v>151723919.24122807</v>
      </c>
      <c r="BF9" s="162">
        <v>0</v>
      </c>
    </row>
    <row r="10" spans="1:58" ht="15.75">
      <c r="A10" s="155">
        <v>4</v>
      </c>
      <c r="B10" s="156" t="s">
        <v>792</v>
      </c>
      <c r="C10" s="161">
        <v>-27220.859999999997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9507.247222030046</v>
      </c>
      <c r="J10" s="161">
        <v>0</v>
      </c>
      <c r="K10" s="161">
        <v>-6179.31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9183.85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161">
        <v>0</v>
      </c>
      <c r="AF10" s="161">
        <v>0</v>
      </c>
      <c r="AG10" s="161">
        <v>0</v>
      </c>
      <c r="AH10" s="161">
        <v>0</v>
      </c>
      <c r="AI10" s="161">
        <v>0</v>
      </c>
      <c r="AJ10" s="161">
        <v>0</v>
      </c>
      <c r="AK10" s="161">
        <v>0</v>
      </c>
      <c r="AL10" s="161">
        <v>0</v>
      </c>
      <c r="AM10" s="161">
        <v>0</v>
      </c>
      <c r="AN10" s="161">
        <v>0</v>
      </c>
      <c r="AO10" s="161">
        <v>0</v>
      </c>
      <c r="AP10" s="161">
        <v>0</v>
      </c>
      <c r="AQ10" s="161">
        <v>0</v>
      </c>
      <c r="AR10" s="161">
        <v>0</v>
      </c>
      <c r="AS10" s="161">
        <v>0</v>
      </c>
      <c r="AT10" s="161">
        <v>0</v>
      </c>
      <c r="AU10" s="161">
        <v>0</v>
      </c>
      <c r="AV10" s="161">
        <v>0</v>
      </c>
      <c r="AW10" s="161">
        <v>0</v>
      </c>
      <c r="AX10" s="161">
        <v>0</v>
      </c>
      <c r="AY10" s="161">
        <v>0</v>
      </c>
      <c r="AZ10" s="161">
        <v>0</v>
      </c>
      <c r="BA10" s="161">
        <v>0</v>
      </c>
      <c r="BB10" s="161">
        <v>0</v>
      </c>
      <c r="BC10" s="161">
        <v>0</v>
      </c>
      <c r="BD10" s="161">
        <v>0</v>
      </c>
      <c r="BE10" s="162">
        <v>-14709.072777969954</v>
      </c>
      <c r="BF10" s="162">
        <v>0</v>
      </c>
    </row>
    <row r="11" spans="1:58" ht="15.75">
      <c r="A11" s="155">
        <v>5</v>
      </c>
      <c r="B11" s="156" t="s">
        <v>793</v>
      </c>
      <c r="C11" s="161">
        <v>39116.6</v>
      </c>
      <c r="D11" s="161">
        <v>39116.6</v>
      </c>
      <c r="E11" s="161">
        <v>0</v>
      </c>
      <c r="F11" s="161">
        <v>0</v>
      </c>
      <c r="G11" s="161">
        <v>106454.09000000001</v>
      </c>
      <c r="H11" s="161">
        <v>60218.3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52186.62</v>
      </c>
      <c r="T11" s="161">
        <v>0</v>
      </c>
      <c r="U11" s="161">
        <v>456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161">
        <v>0</v>
      </c>
      <c r="AG11" s="161">
        <v>1026.5389315511636</v>
      </c>
      <c r="AH11" s="161">
        <v>0</v>
      </c>
      <c r="AI11" s="161">
        <v>0</v>
      </c>
      <c r="AJ11" s="161">
        <v>0</v>
      </c>
      <c r="AK11" s="161">
        <v>0</v>
      </c>
      <c r="AL11" s="161">
        <v>0</v>
      </c>
      <c r="AM11" s="161">
        <v>0</v>
      </c>
      <c r="AN11" s="161">
        <v>0</v>
      </c>
      <c r="AO11" s="161">
        <v>0</v>
      </c>
      <c r="AP11" s="161">
        <v>0</v>
      </c>
      <c r="AQ11" s="161">
        <v>0</v>
      </c>
      <c r="AR11" s="161">
        <v>0</v>
      </c>
      <c r="AS11" s="161">
        <v>0</v>
      </c>
      <c r="AT11" s="161">
        <v>0</v>
      </c>
      <c r="AU11" s="161">
        <v>0</v>
      </c>
      <c r="AV11" s="161">
        <v>0</v>
      </c>
      <c r="AW11" s="161">
        <v>0</v>
      </c>
      <c r="AX11" s="161">
        <v>0</v>
      </c>
      <c r="AY11" s="161">
        <v>0</v>
      </c>
      <c r="AZ11" s="161">
        <v>0</v>
      </c>
      <c r="BA11" s="161">
        <v>0</v>
      </c>
      <c r="BB11" s="161">
        <v>0</v>
      </c>
      <c r="BC11" s="161">
        <v>0</v>
      </c>
      <c r="BD11" s="161">
        <v>0</v>
      </c>
      <c r="BE11" s="162">
        <v>199239.84893155115</v>
      </c>
      <c r="BF11" s="162">
        <v>99334.9</v>
      </c>
    </row>
    <row r="12" spans="1:58" ht="15.75">
      <c r="A12" s="155">
        <v>6</v>
      </c>
      <c r="B12" s="156" t="s">
        <v>794</v>
      </c>
      <c r="C12" s="161">
        <v>2479321.82</v>
      </c>
      <c r="D12" s="161">
        <v>1844059.01</v>
      </c>
      <c r="E12" s="161">
        <v>64</v>
      </c>
      <c r="F12" s="161">
        <v>0</v>
      </c>
      <c r="G12" s="161">
        <v>22556.9</v>
      </c>
      <c r="H12" s="161">
        <v>7465.93</v>
      </c>
      <c r="I12" s="161">
        <v>4458.6033510280695</v>
      </c>
      <c r="J12" s="161">
        <v>3026.66</v>
      </c>
      <c r="K12" s="161">
        <v>83017.17</v>
      </c>
      <c r="L12" s="161">
        <v>0</v>
      </c>
      <c r="M12" s="161">
        <v>0</v>
      </c>
      <c r="N12" s="161">
        <v>0</v>
      </c>
      <c r="O12" s="161">
        <v>78981.94</v>
      </c>
      <c r="P12" s="161">
        <v>0</v>
      </c>
      <c r="Q12" s="161">
        <v>0</v>
      </c>
      <c r="R12" s="161">
        <v>0</v>
      </c>
      <c r="S12" s="161">
        <v>746.78</v>
      </c>
      <c r="T12" s="161">
        <v>0</v>
      </c>
      <c r="U12" s="161">
        <v>23359.25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  <c r="AE12" s="161">
        <v>0</v>
      </c>
      <c r="AF12" s="161">
        <v>0</v>
      </c>
      <c r="AG12" s="161">
        <v>1237.3786807693186</v>
      </c>
      <c r="AH12" s="161">
        <v>0</v>
      </c>
      <c r="AI12" s="161">
        <v>0</v>
      </c>
      <c r="AJ12" s="161">
        <v>0</v>
      </c>
      <c r="AK12" s="161">
        <v>0</v>
      </c>
      <c r="AL12" s="161">
        <v>0</v>
      </c>
      <c r="AM12" s="161">
        <v>0</v>
      </c>
      <c r="AN12" s="161">
        <v>0</v>
      </c>
      <c r="AO12" s="161">
        <v>0</v>
      </c>
      <c r="AP12" s="161">
        <v>0</v>
      </c>
      <c r="AQ12" s="161">
        <v>0</v>
      </c>
      <c r="AR12" s="161">
        <v>0</v>
      </c>
      <c r="AS12" s="161">
        <v>0</v>
      </c>
      <c r="AT12" s="161">
        <v>0</v>
      </c>
      <c r="AU12" s="161">
        <v>0</v>
      </c>
      <c r="AV12" s="161">
        <v>0</v>
      </c>
      <c r="AW12" s="161">
        <v>0</v>
      </c>
      <c r="AX12" s="161">
        <v>0</v>
      </c>
      <c r="AY12" s="161">
        <v>0</v>
      </c>
      <c r="AZ12" s="161">
        <v>0</v>
      </c>
      <c r="BA12" s="161">
        <v>0</v>
      </c>
      <c r="BB12" s="161">
        <v>0</v>
      </c>
      <c r="BC12" s="161">
        <v>0</v>
      </c>
      <c r="BD12" s="161">
        <v>0</v>
      </c>
      <c r="BE12" s="162">
        <v>2693743.842031797</v>
      </c>
      <c r="BF12" s="162">
        <v>1854551.5999999999</v>
      </c>
    </row>
    <row r="13" spans="1:58" ht="15.75">
      <c r="A13" s="155">
        <v>7</v>
      </c>
      <c r="B13" s="156" t="s">
        <v>795</v>
      </c>
      <c r="C13" s="161">
        <v>752141.1399999999</v>
      </c>
      <c r="D13" s="161">
        <v>0</v>
      </c>
      <c r="E13" s="161">
        <v>93</v>
      </c>
      <c r="F13" s="161">
        <v>0</v>
      </c>
      <c r="G13" s="161">
        <v>108131.09000000001</v>
      </c>
      <c r="H13" s="161">
        <v>0</v>
      </c>
      <c r="I13" s="161">
        <v>859271.5646169499</v>
      </c>
      <c r="J13" s="161">
        <v>0</v>
      </c>
      <c r="K13" s="161">
        <v>3450.170000000002</v>
      </c>
      <c r="L13" s="161">
        <v>0</v>
      </c>
      <c r="M13" s="161">
        <v>0</v>
      </c>
      <c r="N13" s="161">
        <v>0</v>
      </c>
      <c r="O13" s="161">
        <v>56807.689999999995</v>
      </c>
      <c r="P13" s="161">
        <v>0</v>
      </c>
      <c r="Q13" s="161">
        <v>13139.08</v>
      </c>
      <c r="R13" s="161">
        <v>0</v>
      </c>
      <c r="S13" s="161">
        <v>18505.169999999995</v>
      </c>
      <c r="T13" s="161">
        <v>0</v>
      </c>
      <c r="U13" s="161">
        <v>101461.79</v>
      </c>
      <c r="V13" s="161">
        <v>0</v>
      </c>
      <c r="W13" s="161">
        <v>4286.86</v>
      </c>
      <c r="X13" s="161">
        <v>0</v>
      </c>
      <c r="Y13" s="161">
        <v>0</v>
      </c>
      <c r="Z13" s="161">
        <v>0</v>
      </c>
      <c r="AA13" s="161">
        <v>3694.2400000000002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61">
        <v>578.1492459072942</v>
      </c>
      <c r="AH13" s="161">
        <v>0</v>
      </c>
      <c r="AI13" s="161">
        <v>60247.3</v>
      </c>
      <c r="AJ13" s="161">
        <v>0</v>
      </c>
      <c r="AK13" s="161">
        <v>0</v>
      </c>
      <c r="AL13" s="161">
        <v>0</v>
      </c>
      <c r="AM13" s="161">
        <v>0</v>
      </c>
      <c r="AN13" s="161">
        <v>0</v>
      </c>
      <c r="AO13" s="161">
        <v>0</v>
      </c>
      <c r="AP13" s="161">
        <v>0</v>
      </c>
      <c r="AQ13" s="161">
        <v>0</v>
      </c>
      <c r="AR13" s="161">
        <v>0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0</v>
      </c>
      <c r="AY13" s="161">
        <v>0</v>
      </c>
      <c r="AZ13" s="161">
        <v>0</v>
      </c>
      <c r="BA13" s="161">
        <v>0</v>
      </c>
      <c r="BB13" s="161">
        <v>0</v>
      </c>
      <c r="BC13" s="161">
        <v>0</v>
      </c>
      <c r="BD13" s="161">
        <v>0</v>
      </c>
      <c r="BE13" s="162">
        <v>1981807.243862857</v>
      </c>
      <c r="BF13" s="162">
        <v>0</v>
      </c>
    </row>
    <row r="14" spans="1:58" ht="15.75">
      <c r="A14" s="155">
        <v>8</v>
      </c>
      <c r="B14" s="156" t="s">
        <v>796</v>
      </c>
      <c r="C14" s="161">
        <v>2659495.09</v>
      </c>
      <c r="D14" s="161">
        <v>6839.52</v>
      </c>
      <c r="E14" s="161">
        <v>383189</v>
      </c>
      <c r="F14" s="161">
        <v>0</v>
      </c>
      <c r="G14" s="161">
        <v>1595593.69</v>
      </c>
      <c r="H14" s="161">
        <v>367801.18000000005</v>
      </c>
      <c r="I14" s="161">
        <v>5531676.691909605</v>
      </c>
      <c r="J14" s="161">
        <v>4812.29</v>
      </c>
      <c r="K14" s="161">
        <v>4647357.000000001</v>
      </c>
      <c r="L14" s="161">
        <v>47252.74</v>
      </c>
      <c r="M14" s="161">
        <v>0</v>
      </c>
      <c r="N14" s="161">
        <v>0</v>
      </c>
      <c r="O14" s="161">
        <v>1400682.6697380398</v>
      </c>
      <c r="P14" s="161">
        <v>0</v>
      </c>
      <c r="Q14" s="161">
        <v>1508340.98</v>
      </c>
      <c r="R14" s="161">
        <v>0</v>
      </c>
      <c r="S14" s="161">
        <v>2660849.24</v>
      </c>
      <c r="T14" s="161">
        <v>50730.18</v>
      </c>
      <c r="U14" s="161">
        <v>3309375.69</v>
      </c>
      <c r="V14" s="161">
        <v>0</v>
      </c>
      <c r="W14" s="161">
        <v>9593.89</v>
      </c>
      <c r="X14" s="161">
        <v>0</v>
      </c>
      <c r="Y14" s="161">
        <v>288936.41</v>
      </c>
      <c r="Z14" s="161">
        <v>0</v>
      </c>
      <c r="AA14" s="161">
        <v>318167.19000000006</v>
      </c>
      <c r="AB14" s="161">
        <v>0</v>
      </c>
      <c r="AC14" s="161">
        <v>55322.24999999999</v>
      </c>
      <c r="AD14" s="161">
        <v>0</v>
      </c>
      <c r="AE14" s="161">
        <v>0</v>
      </c>
      <c r="AF14" s="161">
        <v>0</v>
      </c>
      <c r="AG14" s="161">
        <v>119665.99111081302</v>
      </c>
      <c r="AH14" s="161">
        <v>0</v>
      </c>
      <c r="AI14" s="161">
        <v>331185.98</v>
      </c>
      <c r="AJ14" s="161">
        <v>0</v>
      </c>
      <c r="AK14" s="161">
        <v>0</v>
      </c>
      <c r="AL14" s="161">
        <v>0</v>
      </c>
      <c r="AM14" s="161">
        <v>0</v>
      </c>
      <c r="AN14" s="161">
        <v>0</v>
      </c>
      <c r="AO14" s="161">
        <v>0</v>
      </c>
      <c r="AP14" s="161">
        <v>0</v>
      </c>
      <c r="AQ14" s="161">
        <v>0</v>
      </c>
      <c r="AR14" s="161">
        <v>0</v>
      </c>
      <c r="AS14" s="161">
        <v>0</v>
      </c>
      <c r="AT14" s="161">
        <v>0</v>
      </c>
      <c r="AU14" s="161">
        <v>138436.37</v>
      </c>
      <c r="AV14" s="161">
        <v>0</v>
      </c>
      <c r="AW14" s="161">
        <v>0</v>
      </c>
      <c r="AX14" s="161">
        <v>0</v>
      </c>
      <c r="AY14" s="161">
        <v>0</v>
      </c>
      <c r="AZ14" s="161">
        <v>0</v>
      </c>
      <c r="BA14" s="161">
        <v>0</v>
      </c>
      <c r="BB14" s="161">
        <v>0</v>
      </c>
      <c r="BC14" s="161">
        <v>0</v>
      </c>
      <c r="BD14" s="161">
        <v>0</v>
      </c>
      <c r="BE14" s="162">
        <v>24957868.13275846</v>
      </c>
      <c r="BF14" s="162">
        <v>477435.91000000003</v>
      </c>
    </row>
    <row r="15" spans="1:58" ht="15.75">
      <c r="A15" s="153" t="s">
        <v>844</v>
      </c>
      <c r="B15" s="156" t="s">
        <v>599</v>
      </c>
      <c r="C15" s="161">
        <v>2659495.09</v>
      </c>
      <c r="D15" s="161">
        <v>6839.52</v>
      </c>
      <c r="E15" s="161">
        <v>68902</v>
      </c>
      <c r="F15" s="161">
        <v>0</v>
      </c>
      <c r="G15" s="161">
        <v>583251.9299999998</v>
      </c>
      <c r="H15" s="161">
        <v>0</v>
      </c>
      <c r="I15" s="161">
        <v>3582359.4402155415</v>
      </c>
      <c r="J15" s="161">
        <v>4812.29</v>
      </c>
      <c r="K15" s="161">
        <v>1551376.53</v>
      </c>
      <c r="L15" s="161">
        <v>47252.74</v>
      </c>
      <c r="M15" s="161">
        <v>0</v>
      </c>
      <c r="N15" s="161">
        <v>0</v>
      </c>
      <c r="O15" s="161">
        <v>0</v>
      </c>
      <c r="P15" s="161">
        <v>0</v>
      </c>
      <c r="Q15" s="161">
        <v>832226.21</v>
      </c>
      <c r="R15" s="161">
        <v>0</v>
      </c>
      <c r="S15" s="161">
        <v>1169395.97</v>
      </c>
      <c r="T15" s="161">
        <v>50730.18</v>
      </c>
      <c r="U15" s="161">
        <v>2702306</v>
      </c>
      <c r="V15" s="161">
        <v>0</v>
      </c>
      <c r="W15" s="161">
        <v>0</v>
      </c>
      <c r="X15" s="161">
        <v>0</v>
      </c>
      <c r="Y15" s="161">
        <v>288936.41</v>
      </c>
      <c r="Z15" s="161">
        <v>0</v>
      </c>
      <c r="AA15" s="161">
        <v>302122.11000000004</v>
      </c>
      <c r="AB15" s="161">
        <v>0</v>
      </c>
      <c r="AC15" s="161">
        <v>55322.24999999999</v>
      </c>
      <c r="AD15" s="161">
        <v>0</v>
      </c>
      <c r="AE15" s="161">
        <v>0</v>
      </c>
      <c r="AF15" s="161">
        <v>0</v>
      </c>
      <c r="AG15" s="161">
        <v>119422.00865435092</v>
      </c>
      <c r="AH15" s="161">
        <v>0</v>
      </c>
      <c r="AI15" s="161">
        <v>97877.44999999998</v>
      </c>
      <c r="AJ15" s="161">
        <v>0</v>
      </c>
      <c r="AK15" s="161">
        <v>0</v>
      </c>
      <c r="AL15" s="161">
        <v>0</v>
      </c>
      <c r="AM15" s="161">
        <v>0</v>
      </c>
      <c r="AN15" s="161">
        <v>0</v>
      </c>
      <c r="AO15" s="161">
        <v>0</v>
      </c>
      <c r="AP15" s="161">
        <v>0</v>
      </c>
      <c r="AQ15" s="161">
        <v>0</v>
      </c>
      <c r="AR15" s="161">
        <v>0</v>
      </c>
      <c r="AS15" s="161">
        <v>0</v>
      </c>
      <c r="AT15" s="161">
        <v>0</v>
      </c>
      <c r="AU15" s="161">
        <v>0</v>
      </c>
      <c r="AV15" s="161">
        <v>0</v>
      </c>
      <c r="AW15" s="161">
        <v>0</v>
      </c>
      <c r="AX15" s="161">
        <v>0</v>
      </c>
      <c r="AY15" s="161">
        <v>0</v>
      </c>
      <c r="AZ15" s="161">
        <v>0</v>
      </c>
      <c r="BA15" s="161">
        <v>0</v>
      </c>
      <c r="BB15" s="161">
        <v>0</v>
      </c>
      <c r="BC15" s="161">
        <v>0</v>
      </c>
      <c r="BD15" s="161">
        <v>0</v>
      </c>
      <c r="BE15" s="162">
        <v>14012993.39886989</v>
      </c>
      <c r="BF15" s="162">
        <v>109634.73000000001</v>
      </c>
    </row>
    <row r="16" spans="1:58" ht="15.75">
      <c r="A16" s="153" t="s">
        <v>845</v>
      </c>
      <c r="B16" s="156" t="s">
        <v>600</v>
      </c>
      <c r="C16" s="161">
        <v>0</v>
      </c>
      <c r="D16" s="161">
        <v>0</v>
      </c>
      <c r="E16" s="161">
        <v>29257</v>
      </c>
      <c r="F16" s="161">
        <v>0</v>
      </c>
      <c r="G16" s="161">
        <v>996909.3500000002</v>
      </c>
      <c r="H16" s="161">
        <v>365995.9</v>
      </c>
      <c r="I16" s="161">
        <v>1887713.3819326055</v>
      </c>
      <c r="J16" s="161">
        <v>0</v>
      </c>
      <c r="K16" s="161">
        <v>3148852.2000000007</v>
      </c>
      <c r="L16" s="161">
        <v>0</v>
      </c>
      <c r="M16" s="161">
        <v>0</v>
      </c>
      <c r="N16" s="161">
        <v>0</v>
      </c>
      <c r="O16" s="161">
        <v>1196037.51973804</v>
      </c>
      <c r="P16" s="161">
        <v>0</v>
      </c>
      <c r="Q16" s="161">
        <v>55497.94999999998</v>
      </c>
      <c r="R16" s="161">
        <v>0</v>
      </c>
      <c r="S16" s="161">
        <v>985107.56</v>
      </c>
      <c r="T16" s="161">
        <v>0</v>
      </c>
      <c r="U16" s="161">
        <v>421994.22</v>
      </c>
      <c r="V16" s="161">
        <v>0</v>
      </c>
      <c r="W16" s="161">
        <v>9593.89</v>
      </c>
      <c r="X16" s="161">
        <v>0</v>
      </c>
      <c r="Y16" s="161">
        <v>0</v>
      </c>
      <c r="Z16" s="161">
        <v>0</v>
      </c>
      <c r="AA16" s="161">
        <v>16045.079999999998</v>
      </c>
      <c r="AB16" s="161">
        <v>0</v>
      </c>
      <c r="AC16" s="161">
        <v>0</v>
      </c>
      <c r="AD16" s="161">
        <v>0</v>
      </c>
      <c r="AE16" s="161">
        <v>0</v>
      </c>
      <c r="AF16" s="161">
        <v>0</v>
      </c>
      <c r="AG16" s="161">
        <v>0</v>
      </c>
      <c r="AH16" s="161">
        <v>0</v>
      </c>
      <c r="AI16" s="161">
        <v>233308.53000000003</v>
      </c>
      <c r="AJ16" s="161">
        <v>0</v>
      </c>
      <c r="AK16" s="161">
        <v>0</v>
      </c>
      <c r="AL16" s="161">
        <v>0</v>
      </c>
      <c r="AM16" s="161">
        <v>0</v>
      </c>
      <c r="AN16" s="161">
        <v>0</v>
      </c>
      <c r="AO16" s="161">
        <v>0</v>
      </c>
      <c r="AP16" s="161">
        <v>0</v>
      </c>
      <c r="AQ16" s="161">
        <v>0</v>
      </c>
      <c r="AR16" s="161">
        <v>0</v>
      </c>
      <c r="AS16" s="161">
        <v>0</v>
      </c>
      <c r="AT16" s="161">
        <v>0</v>
      </c>
      <c r="AU16" s="161">
        <v>138436.37</v>
      </c>
      <c r="AV16" s="161">
        <v>0</v>
      </c>
      <c r="AW16" s="161">
        <v>0</v>
      </c>
      <c r="AX16" s="161">
        <v>0</v>
      </c>
      <c r="AY16" s="161">
        <v>0</v>
      </c>
      <c r="AZ16" s="161">
        <v>0</v>
      </c>
      <c r="BA16" s="161">
        <v>0</v>
      </c>
      <c r="BB16" s="161">
        <v>0</v>
      </c>
      <c r="BC16" s="161">
        <v>0</v>
      </c>
      <c r="BD16" s="161">
        <v>0</v>
      </c>
      <c r="BE16" s="162">
        <v>9118753.051670646</v>
      </c>
      <c r="BF16" s="162">
        <v>365995.9</v>
      </c>
    </row>
    <row r="17" spans="1:58" ht="15.75">
      <c r="A17" s="153" t="s">
        <v>846</v>
      </c>
      <c r="B17" s="156" t="s">
        <v>601</v>
      </c>
      <c r="C17" s="161">
        <v>0</v>
      </c>
      <c r="D17" s="161">
        <v>0</v>
      </c>
      <c r="E17" s="161">
        <v>45</v>
      </c>
      <c r="F17" s="161">
        <v>0</v>
      </c>
      <c r="G17" s="161">
        <v>8932.41</v>
      </c>
      <c r="H17" s="161">
        <v>1805.28</v>
      </c>
      <c r="I17" s="161">
        <v>45874.53732451464</v>
      </c>
      <c r="J17" s="161">
        <v>0</v>
      </c>
      <c r="K17" s="161">
        <v>-171709.63999999998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5945.74</v>
      </c>
      <c r="R17" s="161">
        <v>0</v>
      </c>
      <c r="S17" s="161">
        <v>176245.98000000004</v>
      </c>
      <c r="T17" s="161">
        <v>0</v>
      </c>
      <c r="U17" s="161">
        <v>76425.12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  <c r="AE17" s="161">
        <v>0</v>
      </c>
      <c r="AF17" s="161">
        <v>0</v>
      </c>
      <c r="AG17" s="161">
        <v>196.7633020047568</v>
      </c>
      <c r="AH17" s="161">
        <v>0</v>
      </c>
      <c r="AI17" s="161">
        <v>0</v>
      </c>
      <c r="AJ17" s="161">
        <v>0</v>
      </c>
      <c r="AK17" s="161">
        <v>0</v>
      </c>
      <c r="AL17" s="161">
        <v>0</v>
      </c>
      <c r="AM17" s="161">
        <v>0</v>
      </c>
      <c r="AN17" s="161">
        <v>0</v>
      </c>
      <c r="AO17" s="161">
        <v>0</v>
      </c>
      <c r="AP17" s="161">
        <v>0</v>
      </c>
      <c r="AQ17" s="161">
        <v>0</v>
      </c>
      <c r="AR17" s="161">
        <v>0</v>
      </c>
      <c r="AS17" s="161">
        <v>0</v>
      </c>
      <c r="AT17" s="161">
        <v>0</v>
      </c>
      <c r="AU17" s="161">
        <v>0</v>
      </c>
      <c r="AV17" s="161">
        <v>0</v>
      </c>
      <c r="AW17" s="161">
        <v>0</v>
      </c>
      <c r="AX17" s="161">
        <v>0</v>
      </c>
      <c r="AY17" s="161">
        <v>0</v>
      </c>
      <c r="AZ17" s="161">
        <v>0</v>
      </c>
      <c r="BA17" s="161">
        <v>0</v>
      </c>
      <c r="BB17" s="161">
        <v>0</v>
      </c>
      <c r="BC17" s="161">
        <v>0</v>
      </c>
      <c r="BD17" s="161">
        <v>0</v>
      </c>
      <c r="BE17" s="162">
        <v>141955.91062651944</v>
      </c>
      <c r="BF17" s="162">
        <v>1805.28</v>
      </c>
    </row>
    <row r="18" spans="1:58" ht="15.75">
      <c r="A18" s="153" t="s">
        <v>847</v>
      </c>
      <c r="B18" s="156" t="s">
        <v>602</v>
      </c>
      <c r="C18" s="161">
        <v>0</v>
      </c>
      <c r="D18" s="161">
        <v>0</v>
      </c>
      <c r="E18" s="161">
        <v>284985</v>
      </c>
      <c r="F18" s="161">
        <v>0</v>
      </c>
      <c r="G18" s="161">
        <v>6500</v>
      </c>
      <c r="H18" s="161">
        <v>0</v>
      </c>
      <c r="I18" s="161">
        <v>15729.332436942605</v>
      </c>
      <c r="J18" s="161">
        <v>0</v>
      </c>
      <c r="K18" s="161">
        <v>118837.91</v>
      </c>
      <c r="L18" s="161">
        <v>0</v>
      </c>
      <c r="M18" s="161">
        <v>0</v>
      </c>
      <c r="N18" s="161">
        <v>0</v>
      </c>
      <c r="O18" s="161">
        <v>204645.15</v>
      </c>
      <c r="P18" s="161">
        <v>0</v>
      </c>
      <c r="Q18" s="161">
        <v>614671.08</v>
      </c>
      <c r="R18" s="161">
        <v>0</v>
      </c>
      <c r="S18" s="161">
        <v>330099.73</v>
      </c>
      <c r="T18" s="161">
        <v>0</v>
      </c>
      <c r="U18" s="161">
        <v>108650.35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  <c r="AG18" s="161">
        <v>47.219154457339506</v>
      </c>
      <c r="AH18" s="161">
        <v>0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0</v>
      </c>
      <c r="AO18" s="161">
        <v>0</v>
      </c>
      <c r="AP18" s="161">
        <v>0</v>
      </c>
      <c r="AQ18" s="161">
        <v>0</v>
      </c>
      <c r="AR18" s="161">
        <v>0</v>
      </c>
      <c r="AS18" s="161">
        <v>0</v>
      </c>
      <c r="AT18" s="161">
        <v>0</v>
      </c>
      <c r="AU18" s="161">
        <v>0</v>
      </c>
      <c r="AV18" s="161">
        <v>0</v>
      </c>
      <c r="AW18" s="161">
        <v>0</v>
      </c>
      <c r="AX18" s="161">
        <v>0</v>
      </c>
      <c r="AY18" s="161">
        <v>0</v>
      </c>
      <c r="AZ18" s="161">
        <v>0</v>
      </c>
      <c r="BA18" s="161">
        <v>0</v>
      </c>
      <c r="BB18" s="161">
        <v>0</v>
      </c>
      <c r="BC18" s="161">
        <v>0</v>
      </c>
      <c r="BD18" s="161">
        <v>0</v>
      </c>
      <c r="BE18" s="162">
        <v>1684165.7715914</v>
      </c>
      <c r="BF18" s="162">
        <v>0</v>
      </c>
    </row>
    <row r="19" spans="1:58" ht="15.75">
      <c r="A19" s="152">
        <v>9</v>
      </c>
      <c r="B19" s="156" t="s">
        <v>797</v>
      </c>
      <c r="C19" s="161">
        <v>407502.04</v>
      </c>
      <c r="D19" s="161">
        <v>30716.58</v>
      </c>
      <c r="E19" s="161">
        <v>95598</v>
      </c>
      <c r="F19" s="161">
        <v>0</v>
      </c>
      <c r="G19" s="161">
        <v>9371</v>
      </c>
      <c r="H19" s="161">
        <v>0</v>
      </c>
      <c r="I19" s="161">
        <v>117439.09861880157</v>
      </c>
      <c r="J19" s="161">
        <v>0</v>
      </c>
      <c r="K19" s="161">
        <v>50790.13</v>
      </c>
      <c r="L19" s="161">
        <v>0</v>
      </c>
      <c r="M19" s="161">
        <v>109422.15</v>
      </c>
      <c r="N19" s="161">
        <v>0</v>
      </c>
      <c r="O19" s="161">
        <v>44306.29026196</v>
      </c>
      <c r="P19" s="161">
        <v>0</v>
      </c>
      <c r="Q19" s="161">
        <v>86257.51999999999</v>
      </c>
      <c r="R19" s="161">
        <v>0</v>
      </c>
      <c r="S19" s="161">
        <v>145709.33999999997</v>
      </c>
      <c r="T19" s="161">
        <v>0</v>
      </c>
      <c r="U19" s="161">
        <v>478240.2</v>
      </c>
      <c r="V19" s="161">
        <v>0</v>
      </c>
      <c r="W19" s="161">
        <v>0</v>
      </c>
      <c r="X19" s="161">
        <v>0</v>
      </c>
      <c r="Y19" s="161">
        <v>16280</v>
      </c>
      <c r="Z19" s="161">
        <v>0</v>
      </c>
      <c r="AA19" s="161">
        <v>4080.31</v>
      </c>
      <c r="AB19" s="161">
        <v>0</v>
      </c>
      <c r="AC19" s="161">
        <v>0</v>
      </c>
      <c r="AD19" s="161">
        <v>0</v>
      </c>
      <c r="AE19" s="161">
        <v>0</v>
      </c>
      <c r="AF19" s="161">
        <v>0</v>
      </c>
      <c r="AG19" s="161">
        <v>8710.289574566303</v>
      </c>
      <c r="AH19" s="161">
        <v>0</v>
      </c>
      <c r="AI19" s="161">
        <v>0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0</v>
      </c>
      <c r="AP19" s="161">
        <v>0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0</v>
      </c>
      <c r="AZ19" s="161">
        <v>0</v>
      </c>
      <c r="BA19" s="161">
        <v>0</v>
      </c>
      <c r="BB19" s="161">
        <v>0</v>
      </c>
      <c r="BC19" s="161">
        <v>0</v>
      </c>
      <c r="BD19" s="161">
        <v>0</v>
      </c>
      <c r="BE19" s="162">
        <v>1573706.3684553278</v>
      </c>
      <c r="BF19" s="162">
        <v>30716.58</v>
      </c>
    </row>
    <row r="20" spans="1:58" ht="31.5">
      <c r="A20" s="153" t="s">
        <v>848</v>
      </c>
      <c r="B20" s="156" t="s">
        <v>603</v>
      </c>
      <c r="C20" s="161">
        <v>407502.04</v>
      </c>
      <c r="D20" s="161">
        <v>30716.58</v>
      </c>
      <c r="E20" s="161">
        <v>91931</v>
      </c>
      <c r="F20" s="161">
        <v>0</v>
      </c>
      <c r="G20" s="161">
        <v>0</v>
      </c>
      <c r="H20" s="161">
        <v>0</v>
      </c>
      <c r="I20" s="161">
        <v>86992.1514467742</v>
      </c>
      <c r="J20" s="161">
        <v>0</v>
      </c>
      <c r="K20" s="161">
        <v>23291.63</v>
      </c>
      <c r="L20" s="161">
        <v>0</v>
      </c>
      <c r="M20" s="161">
        <v>109422.15</v>
      </c>
      <c r="N20" s="161">
        <v>0</v>
      </c>
      <c r="O20" s="161">
        <v>41534.29026196</v>
      </c>
      <c r="P20" s="161">
        <v>0</v>
      </c>
      <c r="Q20" s="161">
        <v>56621.22</v>
      </c>
      <c r="R20" s="161">
        <v>0</v>
      </c>
      <c r="S20" s="161">
        <v>288.10999999999996</v>
      </c>
      <c r="T20" s="161">
        <v>0</v>
      </c>
      <c r="U20" s="161">
        <v>478240.2</v>
      </c>
      <c r="V20" s="161">
        <v>0</v>
      </c>
      <c r="W20" s="161">
        <v>0</v>
      </c>
      <c r="X20" s="161">
        <v>0</v>
      </c>
      <c r="Y20" s="161">
        <v>16280</v>
      </c>
      <c r="Z20" s="161">
        <v>0</v>
      </c>
      <c r="AA20" s="161">
        <v>4080.31</v>
      </c>
      <c r="AB20" s="161">
        <v>0</v>
      </c>
      <c r="AC20" s="161">
        <v>0</v>
      </c>
      <c r="AD20" s="161">
        <v>0</v>
      </c>
      <c r="AE20" s="161">
        <v>0</v>
      </c>
      <c r="AF20" s="161">
        <v>0</v>
      </c>
      <c r="AG20" s="161">
        <v>8710.289574566303</v>
      </c>
      <c r="AH20" s="161">
        <v>0</v>
      </c>
      <c r="AI20" s="161">
        <v>0</v>
      </c>
      <c r="AJ20" s="161">
        <v>0</v>
      </c>
      <c r="AK20" s="161">
        <v>0</v>
      </c>
      <c r="AL20" s="161">
        <v>0</v>
      </c>
      <c r="AM20" s="161">
        <v>0</v>
      </c>
      <c r="AN20" s="161">
        <v>0</v>
      </c>
      <c r="AO20" s="161">
        <v>0</v>
      </c>
      <c r="AP20" s="161">
        <v>0</v>
      </c>
      <c r="AQ20" s="161">
        <v>0</v>
      </c>
      <c r="AR20" s="161">
        <v>0</v>
      </c>
      <c r="AS20" s="161">
        <v>0</v>
      </c>
      <c r="AT20" s="161">
        <v>0</v>
      </c>
      <c r="AU20" s="161">
        <v>0</v>
      </c>
      <c r="AV20" s="161">
        <v>0</v>
      </c>
      <c r="AW20" s="161">
        <v>0</v>
      </c>
      <c r="AX20" s="161">
        <v>0</v>
      </c>
      <c r="AY20" s="161">
        <v>0</v>
      </c>
      <c r="AZ20" s="161">
        <v>0</v>
      </c>
      <c r="BA20" s="161">
        <v>0</v>
      </c>
      <c r="BB20" s="161">
        <v>0</v>
      </c>
      <c r="BC20" s="161">
        <v>0</v>
      </c>
      <c r="BD20" s="161">
        <v>0</v>
      </c>
      <c r="BE20" s="162">
        <v>1324893.3912833005</v>
      </c>
      <c r="BF20" s="162">
        <v>30716.58</v>
      </c>
    </row>
    <row r="21" spans="1:58" ht="15.75">
      <c r="A21" s="153" t="s">
        <v>849</v>
      </c>
      <c r="B21" s="156" t="s">
        <v>604</v>
      </c>
      <c r="C21" s="161">
        <v>0</v>
      </c>
      <c r="D21" s="161">
        <v>0</v>
      </c>
      <c r="E21" s="161">
        <v>3667</v>
      </c>
      <c r="F21" s="161">
        <v>0</v>
      </c>
      <c r="G21" s="161">
        <v>9371</v>
      </c>
      <c r="H21" s="161">
        <v>0</v>
      </c>
      <c r="I21" s="161">
        <v>30446.94717202738</v>
      </c>
      <c r="J21" s="161">
        <v>0</v>
      </c>
      <c r="K21" s="161">
        <v>27498.5</v>
      </c>
      <c r="L21" s="161">
        <v>0</v>
      </c>
      <c r="M21" s="161">
        <v>0</v>
      </c>
      <c r="N21" s="161">
        <v>0</v>
      </c>
      <c r="O21" s="161">
        <v>2772</v>
      </c>
      <c r="P21" s="161">
        <v>0</v>
      </c>
      <c r="Q21" s="161">
        <v>29636.299999999996</v>
      </c>
      <c r="R21" s="161">
        <v>0</v>
      </c>
      <c r="S21" s="161">
        <v>145421.22999999998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0</v>
      </c>
      <c r="AF21" s="161">
        <v>0</v>
      </c>
      <c r="AG21" s="161">
        <v>0</v>
      </c>
      <c r="AH21" s="161">
        <v>0</v>
      </c>
      <c r="AI21" s="161">
        <v>0</v>
      </c>
      <c r="AJ21" s="161">
        <v>0</v>
      </c>
      <c r="AK21" s="161">
        <v>0</v>
      </c>
      <c r="AL21" s="161">
        <v>0</v>
      </c>
      <c r="AM21" s="161">
        <v>0</v>
      </c>
      <c r="AN21" s="161">
        <v>0</v>
      </c>
      <c r="AO21" s="161">
        <v>0</v>
      </c>
      <c r="AP21" s="161">
        <v>0</v>
      </c>
      <c r="AQ21" s="161">
        <v>0</v>
      </c>
      <c r="AR21" s="161">
        <v>0</v>
      </c>
      <c r="AS21" s="161">
        <v>0</v>
      </c>
      <c r="AT21" s="161">
        <v>0</v>
      </c>
      <c r="AU21" s="161">
        <v>0</v>
      </c>
      <c r="AV21" s="161">
        <v>0</v>
      </c>
      <c r="AW21" s="161">
        <v>0</v>
      </c>
      <c r="AX21" s="161">
        <v>0</v>
      </c>
      <c r="AY21" s="161">
        <v>0</v>
      </c>
      <c r="AZ21" s="161">
        <v>0</v>
      </c>
      <c r="BA21" s="161">
        <v>0</v>
      </c>
      <c r="BB21" s="161">
        <v>0</v>
      </c>
      <c r="BC21" s="161">
        <v>0</v>
      </c>
      <c r="BD21" s="161">
        <v>0</v>
      </c>
      <c r="BE21" s="162">
        <v>248812.97717202734</v>
      </c>
      <c r="BF21" s="162">
        <v>0</v>
      </c>
    </row>
    <row r="22" spans="1:58" ht="31.5">
      <c r="A22" s="155">
        <v>10</v>
      </c>
      <c r="B22" s="156" t="s">
        <v>798</v>
      </c>
      <c r="C22" s="161">
        <v>22461654.029999997</v>
      </c>
      <c r="D22" s="161">
        <v>0</v>
      </c>
      <c r="E22" s="161">
        <v>40682423</v>
      </c>
      <c r="F22" s="161">
        <v>0</v>
      </c>
      <c r="G22" s="161">
        <v>14125334.319999998</v>
      </c>
      <c r="H22" s="161">
        <v>0</v>
      </c>
      <c r="I22" s="161">
        <v>17196708.414623555</v>
      </c>
      <c r="J22" s="161">
        <v>0</v>
      </c>
      <c r="K22" s="161">
        <v>5796320.83</v>
      </c>
      <c r="L22" s="161">
        <v>21417.870000000003</v>
      </c>
      <c r="M22" s="161">
        <v>26180942.9</v>
      </c>
      <c r="N22" s="161">
        <v>0</v>
      </c>
      <c r="O22" s="161">
        <v>21752494.03</v>
      </c>
      <c r="P22" s="161">
        <v>0</v>
      </c>
      <c r="Q22" s="161">
        <v>26119718.129999917</v>
      </c>
      <c r="R22" s="161">
        <v>0</v>
      </c>
      <c r="S22" s="161">
        <v>11898288.819999985</v>
      </c>
      <c r="T22" s="161">
        <v>0</v>
      </c>
      <c r="U22" s="161">
        <v>8679026.14</v>
      </c>
      <c r="V22" s="161">
        <v>0</v>
      </c>
      <c r="W22" s="161">
        <v>9422279.62</v>
      </c>
      <c r="X22" s="161">
        <v>0</v>
      </c>
      <c r="Y22" s="161">
        <v>111293.34000000001</v>
      </c>
      <c r="Z22" s="161">
        <v>0</v>
      </c>
      <c r="AA22" s="161">
        <v>3451985.1100000003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  <c r="AG22" s="161">
        <v>981072.3975073851</v>
      </c>
      <c r="AH22" s="161">
        <v>0</v>
      </c>
      <c r="AI22" s="161">
        <v>431258.6799999999</v>
      </c>
      <c r="AJ22" s="161">
        <v>0</v>
      </c>
      <c r="AK22" s="161">
        <v>0</v>
      </c>
      <c r="AL22" s="161">
        <v>0</v>
      </c>
      <c r="AM22" s="161">
        <v>0</v>
      </c>
      <c r="AN22" s="161">
        <v>0</v>
      </c>
      <c r="AO22" s="161">
        <v>0</v>
      </c>
      <c r="AP22" s="161">
        <v>0</v>
      </c>
      <c r="AQ22" s="161">
        <v>0</v>
      </c>
      <c r="AR22" s="161">
        <v>0</v>
      </c>
      <c r="AS22" s="161">
        <v>0</v>
      </c>
      <c r="AT22" s="161">
        <v>0</v>
      </c>
      <c r="AU22" s="161">
        <v>0</v>
      </c>
      <c r="AV22" s="161">
        <v>0</v>
      </c>
      <c r="AW22" s="161">
        <v>0</v>
      </c>
      <c r="AX22" s="161">
        <v>0</v>
      </c>
      <c r="AY22" s="161">
        <v>0</v>
      </c>
      <c r="AZ22" s="161">
        <v>0</v>
      </c>
      <c r="BA22" s="161">
        <v>371.91</v>
      </c>
      <c r="BB22" s="161">
        <v>0</v>
      </c>
      <c r="BC22" s="161">
        <v>0</v>
      </c>
      <c r="BD22" s="161">
        <v>0</v>
      </c>
      <c r="BE22" s="162">
        <v>209291171.67213085</v>
      </c>
      <c r="BF22" s="162">
        <v>21417.870000000003</v>
      </c>
    </row>
    <row r="23" spans="1:58" ht="15.75">
      <c r="A23" s="158" t="s">
        <v>799</v>
      </c>
      <c r="B23" s="156" t="s">
        <v>800</v>
      </c>
      <c r="C23" s="161">
        <v>22139309.56</v>
      </c>
      <c r="D23" s="161">
        <v>0</v>
      </c>
      <c r="E23" s="161">
        <v>40682423</v>
      </c>
      <c r="F23" s="161">
        <v>0</v>
      </c>
      <c r="G23" s="161">
        <v>13807799.469999999</v>
      </c>
      <c r="H23" s="161">
        <v>0</v>
      </c>
      <c r="I23" s="161">
        <v>17146263.074623555</v>
      </c>
      <c r="J23" s="161">
        <v>0</v>
      </c>
      <c r="K23" s="161">
        <v>5475463.010000001</v>
      </c>
      <c r="L23" s="161">
        <v>21417.870000000003</v>
      </c>
      <c r="M23" s="161">
        <v>26170576.95</v>
      </c>
      <c r="N23" s="161">
        <v>0</v>
      </c>
      <c r="O23" s="161">
        <v>22046444.252063874</v>
      </c>
      <c r="P23" s="161">
        <v>0</v>
      </c>
      <c r="Q23" s="161">
        <v>25797807.829999913</v>
      </c>
      <c r="R23" s="161">
        <v>0</v>
      </c>
      <c r="S23" s="161">
        <v>11521710.489999985</v>
      </c>
      <c r="T23" s="161">
        <v>0</v>
      </c>
      <c r="U23" s="161">
        <v>8459534.73</v>
      </c>
      <c r="V23" s="161">
        <v>0</v>
      </c>
      <c r="W23" s="161">
        <v>9421611.61</v>
      </c>
      <c r="X23" s="161">
        <v>0</v>
      </c>
      <c r="Y23" s="161">
        <v>111293.34000000001</v>
      </c>
      <c r="Z23" s="161">
        <v>0</v>
      </c>
      <c r="AA23" s="161">
        <v>3442606.7900000005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979556.1295134318</v>
      </c>
      <c r="AH23" s="161">
        <v>0</v>
      </c>
      <c r="AI23" s="161">
        <v>431258.6799999999</v>
      </c>
      <c r="AJ23" s="161">
        <v>0</v>
      </c>
      <c r="AK23" s="161">
        <v>0</v>
      </c>
      <c r="AL23" s="161">
        <v>0</v>
      </c>
      <c r="AM23" s="161">
        <v>0</v>
      </c>
      <c r="AN23" s="161">
        <v>0</v>
      </c>
      <c r="AO23" s="161">
        <v>0</v>
      </c>
      <c r="AP23" s="161">
        <v>0</v>
      </c>
      <c r="AQ23" s="161">
        <v>0</v>
      </c>
      <c r="AR23" s="161">
        <v>0</v>
      </c>
      <c r="AS23" s="161">
        <v>0</v>
      </c>
      <c r="AT23" s="161">
        <v>0</v>
      </c>
      <c r="AU23" s="161">
        <v>0</v>
      </c>
      <c r="AV23" s="161">
        <v>0</v>
      </c>
      <c r="AW23" s="161">
        <v>0</v>
      </c>
      <c r="AX23" s="161">
        <v>0</v>
      </c>
      <c r="AY23" s="161">
        <v>0</v>
      </c>
      <c r="AZ23" s="161">
        <v>0</v>
      </c>
      <c r="BA23" s="161">
        <v>371.91</v>
      </c>
      <c r="BB23" s="161">
        <v>0</v>
      </c>
      <c r="BC23" s="161">
        <v>0</v>
      </c>
      <c r="BD23" s="161">
        <v>0</v>
      </c>
      <c r="BE23" s="162">
        <v>207634030.82620075</v>
      </c>
      <c r="BF23" s="162">
        <v>21417.870000000003</v>
      </c>
    </row>
    <row r="24" spans="1:58" ht="15.75">
      <c r="A24" s="158" t="s">
        <v>801</v>
      </c>
      <c r="B24" s="156" t="s">
        <v>802</v>
      </c>
      <c r="C24" s="161">
        <v>322344.47</v>
      </c>
      <c r="D24" s="161">
        <v>0</v>
      </c>
      <c r="E24" s="161">
        <v>0</v>
      </c>
      <c r="F24" s="161">
        <v>0</v>
      </c>
      <c r="G24" s="161">
        <v>275324.48</v>
      </c>
      <c r="H24" s="161">
        <v>0</v>
      </c>
      <c r="I24" s="161">
        <v>50445.34</v>
      </c>
      <c r="J24" s="161">
        <v>0</v>
      </c>
      <c r="K24" s="161">
        <v>312.7</v>
      </c>
      <c r="L24" s="161">
        <v>0</v>
      </c>
      <c r="M24" s="161">
        <v>0</v>
      </c>
      <c r="N24" s="161">
        <v>0</v>
      </c>
      <c r="O24" s="161">
        <v>-308278.32</v>
      </c>
      <c r="P24" s="161">
        <v>0</v>
      </c>
      <c r="Q24" s="161">
        <v>0</v>
      </c>
      <c r="R24" s="161">
        <v>0</v>
      </c>
      <c r="S24" s="161">
        <v>53468.86999999999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  <c r="AG24" s="161">
        <v>0</v>
      </c>
      <c r="AH24" s="161">
        <v>0</v>
      </c>
      <c r="AI24" s="161">
        <v>0</v>
      </c>
      <c r="AJ24" s="161">
        <v>0</v>
      </c>
      <c r="AK24" s="161">
        <v>0</v>
      </c>
      <c r="AL24" s="161">
        <v>0</v>
      </c>
      <c r="AM24" s="161">
        <v>0</v>
      </c>
      <c r="AN24" s="161">
        <v>0</v>
      </c>
      <c r="AO24" s="161">
        <v>0</v>
      </c>
      <c r="AP24" s="161">
        <v>0</v>
      </c>
      <c r="AQ24" s="161">
        <v>0</v>
      </c>
      <c r="AR24" s="161">
        <v>0</v>
      </c>
      <c r="AS24" s="161">
        <v>0</v>
      </c>
      <c r="AT24" s="161">
        <v>0</v>
      </c>
      <c r="AU24" s="161">
        <v>0</v>
      </c>
      <c r="AV24" s="161">
        <v>0</v>
      </c>
      <c r="AW24" s="161">
        <v>0</v>
      </c>
      <c r="AX24" s="161">
        <v>0</v>
      </c>
      <c r="AY24" s="161">
        <v>0</v>
      </c>
      <c r="AZ24" s="161">
        <v>0</v>
      </c>
      <c r="BA24" s="161">
        <v>0</v>
      </c>
      <c r="BB24" s="161">
        <v>0</v>
      </c>
      <c r="BC24" s="161">
        <v>0</v>
      </c>
      <c r="BD24" s="161">
        <v>0</v>
      </c>
      <c r="BE24" s="162">
        <v>393617.53999999986</v>
      </c>
      <c r="BF24" s="162">
        <v>0</v>
      </c>
    </row>
    <row r="25" spans="1:58" ht="31.5">
      <c r="A25" s="158" t="s">
        <v>803</v>
      </c>
      <c r="B25" s="156" t="s">
        <v>804</v>
      </c>
      <c r="C25" s="161">
        <v>0</v>
      </c>
      <c r="D25" s="161">
        <v>0</v>
      </c>
      <c r="E25" s="161">
        <v>0</v>
      </c>
      <c r="F25" s="161">
        <v>0</v>
      </c>
      <c r="G25" s="161">
        <v>4836.72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10365.95</v>
      </c>
      <c r="N25" s="161">
        <v>0</v>
      </c>
      <c r="O25" s="161">
        <v>14328.097936126056</v>
      </c>
      <c r="P25" s="161">
        <v>0</v>
      </c>
      <c r="Q25" s="161">
        <v>135174.03999999998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9378.32</v>
      </c>
      <c r="AB25" s="161">
        <v>0</v>
      </c>
      <c r="AC25" s="161">
        <v>0</v>
      </c>
      <c r="AD25" s="161">
        <v>0</v>
      </c>
      <c r="AE25" s="161">
        <v>0</v>
      </c>
      <c r="AF25" s="161">
        <v>0</v>
      </c>
      <c r="AG25" s="161">
        <v>1043.9309681155657</v>
      </c>
      <c r="AH25" s="161">
        <v>0</v>
      </c>
      <c r="AI25" s="161">
        <v>0</v>
      </c>
      <c r="AJ25" s="161">
        <v>0</v>
      </c>
      <c r="AK25" s="161">
        <v>0</v>
      </c>
      <c r="AL25" s="161">
        <v>0</v>
      </c>
      <c r="AM25" s="161">
        <v>0</v>
      </c>
      <c r="AN25" s="161">
        <v>0</v>
      </c>
      <c r="AO25" s="161">
        <v>0</v>
      </c>
      <c r="AP25" s="161">
        <v>0</v>
      </c>
      <c r="AQ25" s="161">
        <v>0</v>
      </c>
      <c r="AR25" s="161">
        <v>0</v>
      </c>
      <c r="AS25" s="161">
        <v>0</v>
      </c>
      <c r="AT25" s="161">
        <v>0</v>
      </c>
      <c r="AU25" s="161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1">
        <v>0</v>
      </c>
      <c r="BB25" s="161">
        <v>0</v>
      </c>
      <c r="BC25" s="161">
        <v>0</v>
      </c>
      <c r="BD25" s="161">
        <v>0</v>
      </c>
      <c r="BE25" s="162">
        <v>175127.05890424162</v>
      </c>
      <c r="BF25" s="162">
        <v>0</v>
      </c>
    </row>
    <row r="26" spans="1:58" ht="15.75">
      <c r="A26" s="158" t="s">
        <v>805</v>
      </c>
      <c r="B26" s="156" t="s">
        <v>806</v>
      </c>
      <c r="C26" s="161">
        <v>0</v>
      </c>
      <c r="D26" s="161">
        <v>0</v>
      </c>
      <c r="E26" s="161">
        <v>0</v>
      </c>
      <c r="F26" s="161">
        <v>0</v>
      </c>
      <c r="G26" s="161">
        <v>37373.649999999994</v>
      </c>
      <c r="H26" s="161">
        <v>0</v>
      </c>
      <c r="I26" s="161">
        <v>0</v>
      </c>
      <c r="J26" s="161">
        <v>0</v>
      </c>
      <c r="K26" s="161">
        <v>320545.12</v>
      </c>
      <c r="L26" s="161">
        <v>0</v>
      </c>
      <c r="M26" s="161">
        <v>0</v>
      </c>
      <c r="N26" s="161">
        <v>0</v>
      </c>
      <c r="O26" s="161">
        <v>-6.275513442233205E-11</v>
      </c>
      <c r="P26" s="161">
        <v>0</v>
      </c>
      <c r="Q26" s="161">
        <v>186736.2600000001</v>
      </c>
      <c r="R26" s="161">
        <v>0</v>
      </c>
      <c r="S26" s="161">
        <v>323109.46</v>
      </c>
      <c r="T26" s="161">
        <v>0</v>
      </c>
      <c r="U26" s="161">
        <v>219491.40999999997</v>
      </c>
      <c r="V26" s="161">
        <v>0</v>
      </c>
      <c r="W26" s="161">
        <v>668.01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  <c r="AG26" s="161">
        <v>472.33702583778614</v>
      </c>
      <c r="AH26" s="161">
        <v>0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1">
        <v>0</v>
      </c>
      <c r="AS26" s="161">
        <v>0</v>
      </c>
      <c r="AT26" s="161">
        <v>0</v>
      </c>
      <c r="AU26" s="161">
        <v>0</v>
      </c>
      <c r="AV26" s="161">
        <v>0</v>
      </c>
      <c r="AW26" s="161">
        <v>0</v>
      </c>
      <c r="AX26" s="161">
        <v>0</v>
      </c>
      <c r="AY26" s="161">
        <v>0</v>
      </c>
      <c r="AZ26" s="161">
        <v>0</v>
      </c>
      <c r="BA26" s="161">
        <v>0</v>
      </c>
      <c r="BB26" s="161">
        <v>0</v>
      </c>
      <c r="BC26" s="161">
        <v>0</v>
      </c>
      <c r="BD26" s="161">
        <v>0</v>
      </c>
      <c r="BE26" s="162">
        <v>1088396.2470258377</v>
      </c>
      <c r="BF26" s="162">
        <v>0</v>
      </c>
    </row>
    <row r="27" spans="1:58" ht="31.5">
      <c r="A27" s="155">
        <v>11</v>
      </c>
      <c r="B27" s="156" t="s">
        <v>807</v>
      </c>
      <c r="C27" s="161">
        <v>156707.19999999998</v>
      </c>
      <c r="D27" s="161">
        <v>0</v>
      </c>
      <c r="E27" s="161">
        <v>0</v>
      </c>
      <c r="F27" s="161">
        <v>0</v>
      </c>
      <c r="G27" s="161">
        <v>42707.49</v>
      </c>
      <c r="H27" s="161">
        <v>42347.49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0</v>
      </c>
      <c r="AO27" s="161">
        <v>0</v>
      </c>
      <c r="AP27" s="161">
        <v>0</v>
      </c>
      <c r="AQ27" s="161">
        <v>0</v>
      </c>
      <c r="AR27" s="161">
        <v>0</v>
      </c>
      <c r="AS27" s="161">
        <v>0</v>
      </c>
      <c r="AT27" s="161">
        <v>0</v>
      </c>
      <c r="AU27" s="161">
        <v>0</v>
      </c>
      <c r="AV27" s="161">
        <v>0</v>
      </c>
      <c r="AW27" s="161">
        <v>0</v>
      </c>
      <c r="AX27" s="161">
        <v>0</v>
      </c>
      <c r="AY27" s="161">
        <v>0</v>
      </c>
      <c r="AZ27" s="161">
        <v>0</v>
      </c>
      <c r="BA27" s="161">
        <v>0</v>
      </c>
      <c r="BB27" s="161">
        <v>0</v>
      </c>
      <c r="BC27" s="161">
        <v>0</v>
      </c>
      <c r="BD27" s="161">
        <v>0</v>
      </c>
      <c r="BE27" s="162">
        <v>199414.68999999997</v>
      </c>
      <c r="BF27" s="162">
        <v>42347.49</v>
      </c>
    </row>
    <row r="28" spans="1:58" ht="47.25">
      <c r="A28" s="155">
        <v>12</v>
      </c>
      <c r="B28" s="156" t="s">
        <v>808</v>
      </c>
      <c r="C28" s="161">
        <v>0</v>
      </c>
      <c r="D28" s="161">
        <v>0</v>
      </c>
      <c r="E28" s="161">
        <v>14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0</v>
      </c>
      <c r="AO28" s="161">
        <v>0</v>
      </c>
      <c r="AP28" s="161">
        <v>0</v>
      </c>
      <c r="AQ28" s="161">
        <v>0</v>
      </c>
      <c r="AR28" s="161">
        <v>0</v>
      </c>
      <c r="AS28" s="161">
        <v>0</v>
      </c>
      <c r="AT28" s="161">
        <v>0</v>
      </c>
      <c r="AU28" s="161">
        <v>0</v>
      </c>
      <c r="AV28" s="161">
        <v>0</v>
      </c>
      <c r="AW28" s="161">
        <v>0</v>
      </c>
      <c r="AX28" s="161">
        <v>0</v>
      </c>
      <c r="AY28" s="161">
        <v>0</v>
      </c>
      <c r="AZ28" s="161">
        <v>0</v>
      </c>
      <c r="BA28" s="161">
        <v>0</v>
      </c>
      <c r="BB28" s="161">
        <v>0</v>
      </c>
      <c r="BC28" s="161">
        <v>0</v>
      </c>
      <c r="BD28" s="161">
        <v>0</v>
      </c>
      <c r="BE28" s="162">
        <v>14</v>
      </c>
      <c r="BF28" s="162">
        <v>0</v>
      </c>
    </row>
    <row r="29" spans="1:58" ht="15.75">
      <c r="A29" s="155">
        <v>13</v>
      </c>
      <c r="B29" s="156" t="s">
        <v>809</v>
      </c>
      <c r="C29" s="161">
        <v>1380993.5999999996</v>
      </c>
      <c r="D29" s="161">
        <v>0</v>
      </c>
      <c r="E29" s="161">
        <v>102480</v>
      </c>
      <c r="F29" s="161">
        <v>0</v>
      </c>
      <c r="G29" s="161">
        <v>83684.98</v>
      </c>
      <c r="H29" s="161">
        <v>1341.69</v>
      </c>
      <c r="I29" s="161">
        <v>138826.15153265157</v>
      </c>
      <c r="J29" s="161">
        <v>0</v>
      </c>
      <c r="K29" s="161">
        <v>1143945.85</v>
      </c>
      <c r="L29" s="161">
        <v>0</v>
      </c>
      <c r="M29" s="161">
        <v>200</v>
      </c>
      <c r="N29" s="161">
        <v>0</v>
      </c>
      <c r="O29" s="161">
        <v>1316589.0999999999</v>
      </c>
      <c r="P29" s="161">
        <v>0</v>
      </c>
      <c r="Q29" s="161">
        <v>29010.82</v>
      </c>
      <c r="R29" s="161">
        <v>0</v>
      </c>
      <c r="S29" s="161">
        <v>174007.48</v>
      </c>
      <c r="T29" s="161">
        <v>0</v>
      </c>
      <c r="U29" s="161">
        <v>185764.77000000002</v>
      </c>
      <c r="V29" s="161">
        <v>0</v>
      </c>
      <c r="W29" s="161">
        <v>0</v>
      </c>
      <c r="X29" s="161">
        <v>0</v>
      </c>
      <c r="Y29" s="161">
        <v>100</v>
      </c>
      <c r="Z29" s="161">
        <v>0</v>
      </c>
      <c r="AA29" s="161">
        <v>34364.630000000005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16087.293288409815</v>
      </c>
      <c r="AH29" s="161">
        <v>0</v>
      </c>
      <c r="AI29" s="161">
        <v>12.96</v>
      </c>
      <c r="AJ29" s="161">
        <v>0</v>
      </c>
      <c r="AK29" s="161">
        <v>0</v>
      </c>
      <c r="AL29" s="161">
        <v>0</v>
      </c>
      <c r="AM29" s="161">
        <v>0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297.62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v>0</v>
      </c>
      <c r="BD29" s="161">
        <v>0</v>
      </c>
      <c r="BE29" s="162">
        <v>4606365.254821061</v>
      </c>
      <c r="BF29" s="162">
        <v>1341.69</v>
      </c>
    </row>
    <row r="30" spans="1:58" ht="15.75">
      <c r="A30" s="155">
        <v>14</v>
      </c>
      <c r="B30" s="156" t="s">
        <v>810</v>
      </c>
      <c r="C30" s="161">
        <v>0</v>
      </c>
      <c r="D30" s="161">
        <v>0</v>
      </c>
      <c r="E30" s="161">
        <v>0</v>
      </c>
      <c r="F30" s="161">
        <v>0</v>
      </c>
      <c r="G30" s="161">
        <v>-444.53</v>
      </c>
      <c r="H30" s="161">
        <v>0</v>
      </c>
      <c r="I30" s="161">
        <v>101422.13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66.97909855538795</v>
      </c>
      <c r="AH30" s="161">
        <v>0</v>
      </c>
      <c r="AI30" s="161">
        <v>0</v>
      </c>
      <c r="AJ30" s="161">
        <v>0</v>
      </c>
      <c r="AK30" s="161">
        <v>883052.4300000003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2">
        <v>984097.0090985557</v>
      </c>
      <c r="BF30" s="162">
        <v>0</v>
      </c>
    </row>
    <row r="31" spans="1:58" ht="15.75">
      <c r="A31" s="155">
        <v>15</v>
      </c>
      <c r="B31" s="156" t="s">
        <v>811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11175.91</v>
      </c>
      <c r="L31" s="161">
        <v>0</v>
      </c>
      <c r="M31" s="161">
        <v>0</v>
      </c>
      <c r="N31" s="161">
        <v>0</v>
      </c>
      <c r="O31" s="161">
        <v>27442.86</v>
      </c>
      <c r="P31" s="161">
        <v>0</v>
      </c>
      <c r="Q31" s="161">
        <v>0</v>
      </c>
      <c r="R31" s="161">
        <v>0</v>
      </c>
      <c r="S31" s="161">
        <v>-2141.94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1785.9574005531204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0</v>
      </c>
      <c r="BD31" s="161">
        <v>0</v>
      </c>
      <c r="BE31" s="162">
        <v>38262.78740055312</v>
      </c>
      <c r="BF31" s="162">
        <v>0</v>
      </c>
    </row>
    <row r="32" spans="1:58" ht="15.75">
      <c r="A32" s="155">
        <v>16</v>
      </c>
      <c r="B32" s="156" t="s">
        <v>812</v>
      </c>
      <c r="C32" s="161">
        <v>793.82</v>
      </c>
      <c r="D32" s="161">
        <v>0</v>
      </c>
      <c r="E32" s="161">
        <v>81</v>
      </c>
      <c r="F32" s="161">
        <v>0</v>
      </c>
      <c r="G32" s="161">
        <v>0</v>
      </c>
      <c r="H32" s="161">
        <v>0</v>
      </c>
      <c r="I32" s="161">
        <v>-42981.05114658328</v>
      </c>
      <c r="J32" s="161">
        <v>0</v>
      </c>
      <c r="K32" s="161">
        <v>160928.07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278790.83</v>
      </c>
      <c r="R32" s="161">
        <v>0</v>
      </c>
      <c r="S32" s="161">
        <v>55604.12000000008</v>
      </c>
      <c r="T32" s="161">
        <v>0</v>
      </c>
      <c r="U32" s="161">
        <v>8224.390000000001</v>
      </c>
      <c r="V32" s="161">
        <v>0</v>
      </c>
      <c r="W32" s="161">
        <v>0</v>
      </c>
      <c r="X32" s="161">
        <v>0</v>
      </c>
      <c r="Y32" s="161">
        <v>16941.34</v>
      </c>
      <c r="Z32" s="161">
        <v>0</v>
      </c>
      <c r="AA32" s="161">
        <v>0</v>
      </c>
      <c r="AB32" s="161">
        <v>0</v>
      </c>
      <c r="AC32" s="161">
        <v>1512</v>
      </c>
      <c r="AD32" s="161">
        <v>0</v>
      </c>
      <c r="AE32" s="161">
        <v>0</v>
      </c>
      <c r="AF32" s="161">
        <v>0</v>
      </c>
      <c r="AG32" s="161">
        <v>306.6479166357256</v>
      </c>
      <c r="AH32" s="161">
        <v>0</v>
      </c>
      <c r="AI32" s="161">
        <v>27409.65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9169.07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  <c r="BE32" s="162">
        <v>516779.8867700526</v>
      </c>
      <c r="BF32" s="162">
        <v>0</v>
      </c>
    </row>
    <row r="33" spans="1:58" ht="15.75">
      <c r="A33" s="155">
        <v>17</v>
      </c>
      <c r="B33" s="163" t="s">
        <v>813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2">
        <v>0</v>
      </c>
      <c r="BF33" s="162">
        <v>0</v>
      </c>
    </row>
    <row r="34" spans="1:58" ht="15.75">
      <c r="A34" s="155">
        <v>18</v>
      </c>
      <c r="B34" s="164" t="s">
        <v>814</v>
      </c>
      <c r="C34" s="161">
        <v>215917.99000000002</v>
      </c>
      <c r="D34" s="161">
        <v>0</v>
      </c>
      <c r="E34" s="161">
        <v>146179</v>
      </c>
      <c r="F34" s="161">
        <v>0</v>
      </c>
      <c r="G34" s="161">
        <v>831975.5500000007</v>
      </c>
      <c r="H34" s="161">
        <v>0</v>
      </c>
      <c r="I34" s="161">
        <v>290471.5269788066</v>
      </c>
      <c r="J34" s="161">
        <v>0</v>
      </c>
      <c r="K34" s="161">
        <v>788101.68</v>
      </c>
      <c r="L34" s="161">
        <v>0</v>
      </c>
      <c r="M34" s="161">
        <v>37518.78</v>
      </c>
      <c r="N34" s="161">
        <v>0</v>
      </c>
      <c r="O34" s="161">
        <v>260645.59146300002</v>
      </c>
      <c r="P34" s="161">
        <v>0</v>
      </c>
      <c r="Q34" s="161">
        <v>58597.28</v>
      </c>
      <c r="R34" s="161">
        <v>0</v>
      </c>
      <c r="S34" s="161">
        <v>509470.37</v>
      </c>
      <c r="T34" s="161">
        <v>0</v>
      </c>
      <c r="U34" s="161">
        <v>2816.67</v>
      </c>
      <c r="V34" s="161">
        <v>0</v>
      </c>
      <c r="W34" s="161">
        <v>1977.7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129464.3210927</v>
      </c>
      <c r="AD34" s="161">
        <v>0</v>
      </c>
      <c r="AE34" s="161">
        <v>0</v>
      </c>
      <c r="AF34" s="161">
        <v>0</v>
      </c>
      <c r="AG34" s="161">
        <v>9803.53699932997</v>
      </c>
      <c r="AH34" s="161">
        <v>0</v>
      </c>
      <c r="AI34" s="161">
        <v>167834.83999999994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2">
        <v>3450774.836533837</v>
      </c>
      <c r="BF34" s="162">
        <v>0</v>
      </c>
    </row>
    <row r="35" spans="1:59" s="275" customFormat="1" ht="18" customHeight="1">
      <c r="A35" s="281" t="s">
        <v>38</v>
      </c>
      <c r="B35" s="282"/>
      <c r="C35" s="272">
        <v>55573922.89</v>
      </c>
      <c r="D35" s="272">
        <v>1925831.7100000002</v>
      </c>
      <c r="E35" s="272">
        <v>49715913</v>
      </c>
      <c r="F35" s="272">
        <v>0</v>
      </c>
      <c r="G35" s="272">
        <v>49206673</v>
      </c>
      <c r="H35" s="272">
        <v>479174.59</v>
      </c>
      <c r="I35" s="272">
        <v>48944886.029999994</v>
      </c>
      <c r="J35" s="272">
        <v>7838.95</v>
      </c>
      <c r="K35" s="272">
        <v>37904296.88999999</v>
      </c>
      <c r="L35" s="272">
        <v>68670.61</v>
      </c>
      <c r="M35" s="272">
        <v>33986125.32</v>
      </c>
      <c r="N35" s="272">
        <v>0</v>
      </c>
      <c r="O35" s="272">
        <v>35483049.871463</v>
      </c>
      <c r="P35" s="272">
        <v>0</v>
      </c>
      <c r="Q35" s="272">
        <v>30915869.769999906</v>
      </c>
      <c r="R35" s="272">
        <v>0</v>
      </c>
      <c r="S35" s="272">
        <v>30144482.239999983</v>
      </c>
      <c r="T35" s="272">
        <v>50730.18</v>
      </c>
      <c r="U35" s="272">
        <v>18974671.080000002</v>
      </c>
      <c r="V35" s="272">
        <v>0</v>
      </c>
      <c r="W35" s="272">
        <v>10214812.689999998</v>
      </c>
      <c r="X35" s="272">
        <v>0</v>
      </c>
      <c r="Y35" s="272">
        <v>576487.72</v>
      </c>
      <c r="Z35" s="272">
        <v>0</v>
      </c>
      <c r="AA35" s="272">
        <v>3939805.590000001</v>
      </c>
      <c r="AB35" s="272">
        <v>0</v>
      </c>
      <c r="AC35" s="272">
        <v>4097297.941092685</v>
      </c>
      <c r="AD35" s="272">
        <v>0</v>
      </c>
      <c r="AE35" s="272">
        <v>3833656.06</v>
      </c>
      <c r="AF35" s="272">
        <v>0</v>
      </c>
      <c r="AG35" s="272">
        <v>3386145.336336499</v>
      </c>
      <c r="AH35" s="272">
        <v>0</v>
      </c>
      <c r="AI35" s="272">
        <v>1576655.74</v>
      </c>
      <c r="AJ35" s="272">
        <v>0</v>
      </c>
      <c r="AK35" s="272">
        <v>883052.4300000003</v>
      </c>
      <c r="AL35" s="272">
        <v>0</v>
      </c>
      <c r="AM35" s="272">
        <v>1061045.74</v>
      </c>
      <c r="AN35" s="272">
        <v>0</v>
      </c>
      <c r="AO35" s="272">
        <v>947560.380000002</v>
      </c>
      <c r="AP35" s="272">
        <v>0</v>
      </c>
      <c r="AQ35" s="272">
        <v>711934.62</v>
      </c>
      <c r="AR35" s="272">
        <v>0</v>
      </c>
      <c r="AS35" s="272">
        <v>295631</v>
      </c>
      <c r="AT35" s="272">
        <v>0</v>
      </c>
      <c r="AU35" s="272">
        <v>147903.06</v>
      </c>
      <c r="AV35" s="272">
        <v>0</v>
      </c>
      <c r="AW35" s="272">
        <v>159256</v>
      </c>
      <c r="AX35" s="272">
        <v>0</v>
      </c>
      <c r="AY35" s="272">
        <v>139823.79999999693</v>
      </c>
      <c r="AZ35" s="272">
        <v>0</v>
      </c>
      <c r="BA35" s="272">
        <v>169538.22000000105</v>
      </c>
      <c r="BB35" s="272">
        <v>0</v>
      </c>
      <c r="BC35" s="272">
        <v>0</v>
      </c>
      <c r="BD35" s="272">
        <v>0</v>
      </c>
      <c r="BE35" s="273">
        <v>422990496.41889215</v>
      </c>
      <c r="BF35" s="273">
        <v>2532246.0400000005</v>
      </c>
      <c r="BG35" s="274"/>
    </row>
    <row r="36" spans="1:72" s="142" customFormat="1" ht="15.75" customHeight="1">
      <c r="A36" s="286" t="s">
        <v>820</v>
      </c>
      <c r="B36" s="287"/>
      <c r="C36" s="289">
        <v>0.13138338416701573</v>
      </c>
      <c r="D36" s="290"/>
      <c r="E36" s="289">
        <v>0.11753434987524113</v>
      </c>
      <c r="F36" s="290"/>
      <c r="G36" s="289">
        <v>0.11633044575845526</v>
      </c>
      <c r="H36" s="290"/>
      <c r="I36" s="289">
        <v>0.11571155012790012</v>
      </c>
      <c r="J36" s="290"/>
      <c r="K36" s="289">
        <v>0.08961028016209364</v>
      </c>
      <c r="L36" s="290"/>
      <c r="M36" s="289">
        <v>0.08034725509847665</v>
      </c>
      <c r="N36" s="290"/>
      <c r="O36" s="289">
        <v>0.08388616333432641</v>
      </c>
      <c r="P36" s="290"/>
      <c r="Q36" s="289">
        <v>0.07308880466993656</v>
      </c>
      <c r="R36" s="290"/>
      <c r="S36" s="289">
        <v>0.07126515251573778</v>
      </c>
      <c r="T36" s="290"/>
      <c r="U36" s="289">
        <v>0.04485838627733418</v>
      </c>
      <c r="V36" s="290"/>
      <c r="W36" s="289">
        <v>0.02414903591565366</v>
      </c>
      <c r="X36" s="290"/>
      <c r="Y36" s="289">
        <v>0.001362885750107014</v>
      </c>
      <c r="Z36" s="290"/>
      <c r="AA36" s="289">
        <v>0.009314170468024813</v>
      </c>
      <c r="AB36" s="290"/>
      <c r="AC36" s="289">
        <v>0.009686501176222847</v>
      </c>
      <c r="AD36" s="290"/>
      <c r="AE36" s="289">
        <v>0.009063220314537488</v>
      </c>
      <c r="AF36" s="290"/>
      <c r="AG36" s="289">
        <v>0.008005251571853667</v>
      </c>
      <c r="AH36" s="290"/>
      <c r="AI36" s="289">
        <v>0.003727402278179367</v>
      </c>
      <c r="AJ36" s="290"/>
      <c r="AK36" s="289">
        <v>0.0020876413003981624</v>
      </c>
      <c r="AL36" s="290"/>
      <c r="AM36" s="289">
        <v>0.0025084387213967917</v>
      </c>
      <c r="AN36" s="290"/>
      <c r="AO36" s="289">
        <v>0.002240145790560794</v>
      </c>
      <c r="AP36" s="290"/>
      <c r="AQ36" s="289">
        <v>0.0016830983817068157</v>
      </c>
      <c r="AR36" s="290"/>
      <c r="AS36" s="289">
        <v>0.0006989069553639176</v>
      </c>
      <c r="AT36" s="290"/>
      <c r="AU36" s="289">
        <v>0.0003496604799686326</v>
      </c>
      <c r="AV36" s="290"/>
      <c r="AW36" s="289">
        <v>0.00037650018463366853</v>
      </c>
      <c r="AX36" s="290"/>
      <c r="AY36" s="289">
        <v>0.00033056014540224534</v>
      </c>
      <c r="AZ36" s="290"/>
      <c r="BA36" s="289">
        <v>0.0004008085794724463</v>
      </c>
      <c r="BB36" s="290"/>
      <c r="BC36" s="289">
        <v>0</v>
      </c>
      <c r="BD36" s="290"/>
      <c r="BE36" s="284">
        <v>0.9999999999999997</v>
      </c>
      <c r="BF36" s="285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</row>
    <row r="37" ht="18" customHeight="1">
      <c r="A37" s="139" t="s">
        <v>833</v>
      </c>
    </row>
    <row r="39" spans="14:17" ht="12.75">
      <c r="N39" s="143"/>
      <c r="O39" s="143"/>
      <c r="P39" s="143"/>
      <c r="Q39" s="143"/>
    </row>
    <row r="40" spans="14:17" ht="12.75">
      <c r="N40" s="143"/>
      <c r="O40" s="143"/>
      <c r="P40" s="143"/>
      <c r="Q40" s="143"/>
    </row>
    <row r="41" spans="11:17" ht="12.75">
      <c r="K41" s="145">
        <f>(BE6+BE8)/$BE$35</f>
        <v>0.049145408357024786</v>
      </c>
      <c r="L41" s="144" t="s">
        <v>821</v>
      </c>
      <c r="N41" s="143"/>
      <c r="O41" s="143"/>
      <c r="P41" s="143"/>
      <c r="Q41" s="143"/>
    </row>
    <row r="42" spans="11:17" ht="12.75">
      <c r="K42" s="145">
        <f>(BE22+BE9)/$BE$35</f>
        <v>0.8534827471769997</v>
      </c>
      <c r="L42" s="144" t="s">
        <v>822</v>
      </c>
      <c r="N42" s="143"/>
      <c r="O42" s="143"/>
      <c r="P42" s="143"/>
      <c r="Q42" s="143"/>
    </row>
    <row r="43" spans="11:17" ht="12.75">
      <c r="K43" s="145">
        <f>BE10/$BE$35</f>
        <v>-3.4774002968150366E-05</v>
      </c>
      <c r="L43" s="144" t="s">
        <v>823</v>
      </c>
      <c r="N43" s="143"/>
      <c r="O43" s="143"/>
      <c r="P43" s="143"/>
      <c r="Q43" s="143"/>
    </row>
    <row r="44" spans="11:17" ht="12.75">
      <c r="K44" s="145">
        <f>(BE11+BE27)/$BE$35</f>
        <v>0.000942466893007353</v>
      </c>
      <c r="L44" s="144" t="s">
        <v>824</v>
      </c>
      <c r="N44" s="143"/>
      <c r="O44" s="143"/>
      <c r="P44" s="143"/>
      <c r="Q44" s="143"/>
    </row>
    <row r="45" spans="11:17" ht="12.75">
      <c r="K45" s="145">
        <f>(BE12+BE28)/$BE$35</f>
        <v>0.006368364927433591</v>
      </c>
      <c r="L45" s="144" t="s">
        <v>825</v>
      </c>
      <c r="N45" s="143"/>
      <c r="O45" s="144" t="s">
        <v>821</v>
      </c>
      <c r="P45" s="145">
        <f>(BE6+BE8)/$BE$35</f>
        <v>0.049145408357024786</v>
      </c>
      <c r="Q45" s="143"/>
    </row>
    <row r="46" spans="11:17" ht="12.75">
      <c r="K46" s="145">
        <f>BE13/$BE$35</f>
        <v>0.004685228771429067</v>
      </c>
      <c r="L46" s="144" t="s">
        <v>826</v>
      </c>
      <c r="N46" s="143"/>
      <c r="O46" s="144" t="s">
        <v>822</v>
      </c>
      <c r="P46" s="145">
        <f>(BE22+BE9)/$BE$35</f>
        <v>0.8534827471769997</v>
      </c>
      <c r="Q46" s="143"/>
    </row>
    <row r="47" spans="11:17" ht="12.75">
      <c r="K47" s="145">
        <f>(BE14+BE19)/$BE$35</f>
        <v>0.06272380756975514</v>
      </c>
      <c r="L47" s="144" t="s">
        <v>827</v>
      </c>
      <c r="N47" s="143"/>
      <c r="O47" s="144" t="s">
        <v>823</v>
      </c>
      <c r="P47" s="145">
        <f>BE10/$BE$35</f>
        <v>-3.4774002968150366E-05</v>
      </c>
      <c r="Q47" s="143"/>
    </row>
    <row r="48" spans="11:17" ht="12.75">
      <c r="K48" s="145">
        <f>BE29/$BE$35</f>
        <v>0.01088999704205961</v>
      </c>
      <c r="L48" s="144" t="s">
        <v>828</v>
      </c>
      <c r="N48" s="143"/>
      <c r="O48" s="144" t="s">
        <v>824</v>
      </c>
      <c r="P48" s="145">
        <f>(BE11+BE27)/$BE$35</f>
        <v>0.000942466893007353</v>
      </c>
      <c r="Q48" s="143"/>
    </row>
    <row r="49" spans="11:17" ht="12.75">
      <c r="K49" s="145">
        <f>SUM(BE30:BE33)/$BE$35</f>
        <v>0.0036387098440739773</v>
      </c>
      <c r="L49" s="144" t="s">
        <v>829</v>
      </c>
      <c r="N49" s="143"/>
      <c r="O49" s="144" t="s">
        <v>825</v>
      </c>
      <c r="P49" s="145">
        <f>(BE12+BE28)/$BE$35</f>
        <v>0.006368364927433591</v>
      </c>
      <c r="Q49" s="143"/>
    </row>
    <row r="50" spans="11:17" ht="12.75">
      <c r="K50" s="145">
        <f>BE34/$BE$35</f>
        <v>0.008158043421184803</v>
      </c>
      <c r="L50" s="144" t="s">
        <v>830</v>
      </c>
      <c r="N50" s="143"/>
      <c r="O50" s="144" t="s">
        <v>826</v>
      </c>
      <c r="P50" s="145">
        <f>BE13/$BE$35</f>
        <v>0.004685228771429067</v>
      </c>
      <c r="Q50" s="143"/>
    </row>
    <row r="51" spans="14:17" ht="12.75">
      <c r="N51" s="143"/>
      <c r="O51" s="144" t="s">
        <v>827</v>
      </c>
      <c r="P51" s="145">
        <f>(BE14+BE19)/$BE$35</f>
        <v>0.06272380756975514</v>
      </c>
      <c r="Q51" s="143"/>
    </row>
    <row r="52" spans="14:17" ht="12.75">
      <c r="N52" s="143"/>
      <c r="O52" s="144" t="s">
        <v>828</v>
      </c>
      <c r="P52" s="145">
        <f>BE29/$BE$35</f>
        <v>0.01088999704205961</v>
      </c>
      <c r="Q52" s="143"/>
    </row>
    <row r="53" spans="14:17" ht="12.75">
      <c r="N53" s="143"/>
      <c r="O53" s="144" t="s">
        <v>829</v>
      </c>
      <c r="P53" s="145">
        <f>SUM(BE30:BE33)/$BE$35</f>
        <v>0.0036387098440739773</v>
      </c>
      <c r="Q53" s="143"/>
    </row>
    <row r="54" spans="14:17" ht="12.75">
      <c r="N54" s="143"/>
      <c r="O54" s="144" t="s">
        <v>830</v>
      </c>
      <c r="P54" s="145">
        <f>BE34/$BE$35</f>
        <v>0.008158043421184803</v>
      </c>
      <c r="Q54" s="143"/>
    </row>
    <row r="55" spans="14:17" ht="12.75">
      <c r="N55" s="143"/>
      <c r="O55" s="144"/>
      <c r="P55" s="145"/>
      <c r="Q55" s="143"/>
    </row>
    <row r="56" spans="14:17" ht="12.75">
      <c r="N56" s="143"/>
      <c r="O56" s="143"/>
      <c r="P56" s="143"/>
      <c r="Q56" s="143"/>
    </row>
    <row r="57" spans="14:17" ht="12.75">
      <c r="N57" s="143"/>
      <c r="O57" s="143"/>
      <c r="P57" s="143"/>
      <c r="Q57" s="143"/>
    </row>
    <row r="58" spans="14:17" ht="12.75">
      <c r="N58" s="143"/>
      <c r="O58" s="143"/>
      <c r="P58" s="143"/>
      <c r="Q58" s="143"/>
    </row>
    <row r="59" spans="14:17" ht="12.75">
      <c r="N59" s="143"/>
      <c r="O59" s="143"/>
      <c r="P59" s="143"/>
      <c r="Q59" s="143"/>
    </row>
    <row r="66" spans="1:3" ht="12.75">
      <c r="A66" s="140"/>
      <c r="B66" s="140"/>
      <c r="C66" s="140"/>
    </row>
    <row r="67" spans="1:3" ht="12.75">
      <c r="A67" s="140"/>
      <c r="B67" s="140"/>
      <c r="C67" s="140"/>
    </row>
    <row r="68" spans="1:3" ht="12.75">
      <c r="A68" s="140"/>
      <c r="B68" s="140"/>
      <c r="C68" s="140"/>
    </row>
    <row r="69" spans="1:3" ht="12.75">
      <c r="A69" s="140"/>
      <c r="B69" s="140"/>
      <c r="C69" s="140"/>
    </row>
    <row r="70" spans="1:3" ht="12.75">
      <c r="A70" s="140"/>
      <c r="B70" s="140"/>
      <c r="C70" s="140"/>
    </row>
    <row r="71" spans="1:3" ht="12.75">
      <c r="A71" s="140"/>
      <c r="B71" s="140"/>
      <c r="C71" s="140"/>
    </row>
    <row r="72" spans="1:3" ht="12.75">
      <c r="A72" s="140"/>
      <c r="B72" s="140"/>
      <c r="C72" s="140"/>
    </row>
    <row r="73" spans="1:3" ht="12.75">
      <c r="A73" s="140"/>
      <c r="B73" s="140"/>
      <c r="C73" s="140"/>
    </row>
    <row r="74" spans="1:3" ht="12.75">
      <c r="A74" s="140"/>
      <c r="B74" s="140"/>
      <c r="C74" s="140"/>
    </row>
    <row r="75" spans="1:3" ht="12.75">
      <c r="A75" s="140"/>
      <c r="B75" s="140"/>
      <c r="C75" s="140"/>
    </row>
    <row r="76" spans="1:3" ht="12.75">
      <c r="A76" s="140"/>
      <c r="B76" s="140"/>
      <c r="C76" s="140"/>
    </row>
    <row r="77" spans="1:3" ht="12.75">
      <c r="A77" s="140"/>
      <c r="B77" s="140"/>
      <c r="C77" s="140"/>
    </row>
    <row r="78" spans="1:3" ht="12.75">
      <c r="A78" s="143"/>
      <c r="B78" s="143"/>
      <c r="C78" s="140"/>
    </row>
    <row r="79" spans="1:3" ht="12.75">
      <c r="A79" s="143"/>
      <c r="B79" s="143"/>
      <c r="C79" s="140"/>
    </row>
    <row r="80" spans="1:5" ht="12.75">
      <c r="A80" s="143"/>
      <c r="B80" s="143"/>
      <c r="C80" s="140"/>
      <c r="D80" s="143"/>
      <c r="E80" s="143"/>
    </row>
    <row r="81" spans="1:5" ht="15.75">
      <c r="A81" s="154">
        <f>(BE6+BE8)/$BE$35</f>
        <v>0.049145408357024786</v>
      </c>
      <c r="B81" s="141" t="s">
        <v>821</v>
      </c>
      <c r="C81" s="140"/>
      <c r="D81" s="143"/>
      <c r="E81" s="143"/>
    </row>
    <row r="82" spans="1:5" ht="15.75">
      <c r="A82" s="154">
        <f>(BE9+BE22)/$BE$35</f>
        <v>0.8534827471769997</v>
      </c>
      <c r="B82" s="141" t="s">
        <v>822</v>
      </c>
      <c r="C82" s="140"/>
      <c r="D82" s="143"/>
      <c r="E82" s="143"/>
    </row>
    <row r="83" spans="1:5" ht="15.75">
      <c r="A83" s="154">
        <f>BE10/$BE$35</f>
        <v>-3.4774002968150366E-05</v>
      </c>
      <c r="B83" s="141" t="s">
        <v>823</v>
      </c>
      <c r="C83" s="140"/>
      <c r="D83" s="143"/>
      <c r="E83" s="143"/>
    </row>
    <row r="84" spans="1:5" ht="15.75">
      <c r="A84" s="154">
        <f>(BE11+BE27)/$BE$35</f>
        <v>0.000942466893007353</v>
      </c>
      <c r="B84" s="141" t="s">
        <v>824</v>
      </c>
      <c r="C84" s="140"/>
      <c r="D84" s="143"/>
      <c r="E84" s="143"/>
    </row>
    <row r="85" spans="1:5" ht="15.75">
      <c r="A85" s="154">
        <f>(BE12+BE28)/$BE$35</f>
        <v>0.006368364927433591</v>
      </c>
      <c r="B85" s="141" t="s">
        <v>825</v>
      </c>
      <c r="C85" s="140"/>
      <c r="D85" s="143"/>
      <c r="E85" s="143"/>
    </row>
    <row r="86" spans="1:5" ht="15.75">
      <c r="A86" s="154">
        <f>BE13/$BE$35</f>
        <v>0.004685228771429067</v>
      </c>
      <c r="B86" s="141" t="s">
        <v>826</v>
      </c>
      <c r="C86" s="140"/>
      <c r="D86" s="143"/>
      <c r="E86" s="143"/>
    </row>
    <row r="87" spans="1:5" ht="15.75">
      <c r="A87" s="154">
        <f>(BE14+BE19)/$BE$35</f>
        <v>0.06272380756975514</v>
      </c>
      <c r="B87" s="141" t="s">
        <v>827</v>
      </c>
      <c r="C87" s="140"/>
      <c r="D87" s="143"/>
      <c r="E87" s="143"/>
    </row>
    <row r="88" spans="1:5" ht="15.75">
      <c r="A88" s="154">
        <f>BE29/$BE$35</f>
        <v>0.01088999704205961</v>
      </c>
      <c r="B88" s="141" t="s">
        <v>828</v>
      </c>
      <c r="C88" s="140"/>
      <c r="D88" s="143"/>
      <c r="E88" s="143"/>
    </row>
    <row r="89" spans="1:5" ht="15.75">
      <c r="A89" s="154">
        <f>SUM(BE30:BE33)/$BE$35</f>
        <v>0.0036387098440739773</v>
      </c>
      <c r="B89" s="141" t="s">
        <v>829</v>
      </c>
      <c r="C89" s="140"/>
      <c r="D89" s="143"/>
      <c r="E89" s="143"/>
    </row>
    <row r="90" spans="1:5" ht="15.75">
      <c r="A90" s="154">
        <f>BE34/$BE$35</f>
        <v>0.008158043421184803</v>
      </c>
      <c r="B90" s="141" t="s">
        <v>830</v>
      </c>
      <c r="C90" s="140"/>
      <c r="D90" s="143"/>
      <c r="E90" s="143"/>
    </row>
    <row r="91" spans="1:3" ht="12.75">
      <c r="A91" s="140"/>
      <c r="B91" s="140"/>
      <c r="C91" s="140"/>
    </row>
    <row r="92" spans="1:3" ht="12.75">
      <c r="A92" s="140"/>
      <c r="B92" s="140"/>
      <c r="C92" s="140"/>
    </row>
    <row r="93" spans="1:3" ht="12.75">
      <c r="A93" s="140"/>
      <c r="B93" s="140"/>
      <c r="C93" s="140"/>
    </row>
    <row r="94" spans="1:3" ht="12.75">
      <c r="A94" s="140"/>
      <c r="B94" s="140"/>
      <c r="C94" s="140"/>
    </row>
    <row r="95" spans="1:3" ht="12.75">
      <c r="A95" s="140"/>
      <c r="B95" s="140"/>
      <c r="C95" s="140"/>
    </row>
    <row r="96" spans="1:3" ht="12.75">
      <c r="A96" s="140"/>
      <c r="B96" s="140"/>
      <c r="C96" s="140"/>
    </row>
    <row r="97" spans="1:3" ht="12.75">
      <c r="A97" s="140"/>
      <c r="B97" s="140"/>
      <c r="C97" s="140"/>
    </row>
    <row r="98" spans="1:3" ht="12.75">
      <c r="A98" s="140"/>
      <c r="B98" s="140"/>
      <c r="C98" s="140"/>
    </row>
    <row r="99" spans="1:3" ht="12.75">
      <c r="A99" s="140"/>
      <c r="B99" s="140"/>
      <c r="C99" s="140"/>
    </row>
  </sheetData>
  <sheetProtection/>
  <mergeCells count="61">
    <mergeCell ref="AW36:AX36"/>
    <mergeCell ref="AY36:AZ36"/>
    <mergeCell ref="K36:L36"/>
    <mergeCell ref="M36:N36"/>
    <mergeCell ref="BA36:BB36"/>
    <mergeCell ref="AK4:AL4"/>
    <mergeCell ref="AO4:AP4"/>
    <mergeCell ref="AW4:AX4"/>
    <mergeCell ref="AU36:AV36"/>
    <mergeCell ref="AQ36:AR36"/>
    <mergeCell ref="A2:BF2"/>
    <mergeCell ref="AM36:AN36"/>
    <mergeCell ref="W36:X36"/>
    <mergeCell ref="BC36:BD36"/>
    <mergeCell ref="BE36:BF36"/>
    <mergeCell ref="AO36:AP36"/>
    <mergeCell ref="A35:B35"/>
    <mergeCell ref="B4:B5"/>
    <mergeCell ref="C4:D4"/>
    <mergeCell ref="W4:X4"/>
    <mergeCell ref="G4:H4"/>
    <mergeCell ref="A4:A5"/>
    <mergeCell ref="E4:F4"/>
    <mergeCell ref="AI4:AJ4"/>
    <mergeCell ref="AG36:AH36"/>
    <mergeCell ref="AK36:AL36"/>
    <mergeCell ref="AG4:AH4"/>
    <mergeCell ref="I4:J4"/>
    <mergeCell ref="M4:N4"/>
    <mergeCell ref="K4:L4"/>
    <mergeCell ref="BE4:BF4"/>
    <mergeCell ref="AS4:AT4"/>
    <mergeCell ref="BC4:BD4"/>
    <mergeCell ref="AU4:AV4"/>
    <mergeCell ref="AQ4:AR4"/>
    <mergeCell ref="BA4:BB4"/>
    <mergeCell ref="AY4:AZ4"/>
    <mergeCell ref="AA36:AB36"/>
    <mergeCell ref="AC36:AD36"/>
    <mergeCell ref="AM4:AN4"/>
    <mergeCell ref="AS36:AT36"/>
    <mergeCell ref="AE36:AF36"/>
    <mergeCell ref="AC4:AD4"/>
    <mergeCell ref="AI36:AJ36"/>
    <mergeCell ref="AA4:AB4"/>
    <mergeCell ref="AE4:AF4"/>
    <mergeCell ref="U36:V36"/>
    <mergeCell ref="O4:P4"/>
    <mergeCell ref="U4:V4"/>
    <mergeCell ref="Y36:Z36"/>
    <mergeCell ref="Y4:Z4"/>
    <mergeCell ref="S36:T36"/>
    <mergeCell ref="S4:T4"/>
    <mergeCell ref="Q4:R4"/>
    <mergeCell ref="Q36:R36"/>
    <mergeCell ref="A36:B36"/>
    <mergeCell ref="G36:H36"/>
    <mergeCell ref="C36:D36"/>
    <mergeCell ref="E36:F36"/>
    <mergeCell ref="I36:J36"/>
    <mergeCell ref="O36:P36"/>
  </mergeCells>
  <printOptions horizontalCentered="1" verticalCentered="1"/>
  <pageMargins left="0" right="0" top="0.35433070866141736" bottom="0.35433070866141736" header="0.31496062992125984" footer="0.31496062992125984"/>
  <pageSetup horizontalDpi="600" verticalDpi="600" orientation="landscape" paperSize="9" scale="85" r:id="rId2"/>
  <colBreaks count="1" manualBreakCount="1">
    <brk id="5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A9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57421875" style="146" customWidth="1"/>
    <col min="2" max="2" width="47.8515625" style="146" customWidth="1"/>
    <col min="3" max="3" width="20.57421875" style="146" customWidth="1"/>
    <col min="4" max="4" width="20.421875" style="146" customWidth="1"/>
    <col min="5" max="5" width="15.7109375" style="146" customWidth="1"/>
    <col min="6" max="6" width="20.57421875" style="146" customWidth="1"/>
    <col min="7" max="8" width="20.421875" style="146" customWidth="1"/>
    <col min="9" max="9" width="20.140625" style="146" bestFit="1" customWidth="1"/>
    <col min="10" max="10" width="10.140625" style="146" bestFit="1" customWidth="1"/>
    <col min="11" max="16384" width="9.140625" style="146" customWidth="1"/>
  </cols>
  <sheetData>
    <row r="2" spans="1:8" ht="21.75" customHeight="1">
      <c r="A2" s="292" t="s">
        <v>881</v>
      </c>
      <c r="B2" s="292"/>
      <c r="C2" s="292"/>
      <c r="D2" s="292"/>
      <c r="E2" s="292"/>
      <c r="F2" s="292"/>
      <c r="G2" s="292"/>
      <c r="H2" s="292"/>
    </row>
    <row r="3" spans="8:27" ht="15.75">
      <c r="H3" s="264" t="s">
        <v>760</v>
      </c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</row>
    <row r="4" spans="1:27" ht="94.5">
      <c r="A4" s="147" t="s">
        <v>113</v>
      </c>
      <c r="B4" s="147" t="s">
        <v>605</v>
      </c>
      <c r="C4" s="196" t="s">
        <v>834</v>
      </c>
      <c r="D4" s="196" t="s">
        <v>835</v>
      </c>
      <c r="E4" s="196" t="s">
        <v>836</v>
      </c>
      <c r="F4" s="196" t="s">
        <v>837</v>
      </c>
      <c r="G4" s="196" t="s">
        <v>838</v>
      </c>
      <c r="H4" s="196" t="s">
        <v>839</v>
      </c>
      <c r="K4" s="206"/>
      <c r="L4" s="206"/>
      <c r="M4" s="206"/>
      <c r="N4" s="206"/>
      <c r="O4" s="206"/>
      <c r="P4" s="238" t="s">
        <v>860</v>
      </c>
      <c r="Q4" s="238" t="s">
        <v>861</v>
      </c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7" ht="18" customHeight="1">
      <c r="A5" s="155">
        <v>1</v>
      </c>
      <c r="B5" s="156" t="s">
        <v>787</v>
      </c>
      <c r="C5" s="157">
        <v>18886615.514864586</v>
      </c>
      <c r="D5" s="198">
        <v>9649430.243200002</v>
      </c>
      <c r="E5" s="197">
        <v>28536045.75806459</v>
      </c>
      <c r="F5" s="198">
        <v>5336467.175985659</v>
      </c>
      <c r="G5" s="237">
        <v>1272698.3900000001</v>
      </c>
      <c r="H5" s="197">
        <v>6609165.565985659</v>
      </c>
      <c r="I5" s="224"/>
      <c r="J5" s="149"/>
      <c r="K5" s="206"/>
      <c r="L5" s="206"/>
      <c r="M5" s="206"/>
      <c r="N5" s="206"/>
      <c r="O5" s="206"/>
      <c r="P5" s="230">
        <f>'[34]ТО.5'!W11-'[34]ТО.5'!AC11+'[34]ТО.4'!B11</f>
        <v>0</v>
      </c>
      <c r="Q5" s="206">
        <v>1</v>
      </c>
      <c r="R5" s="206"/>
      <c r="S5" s="206"/>
      <c r="T5" s="206"/>
      <c r="U5" s="206"/>
      <c r="V5" s="206"/>
      <c r="W5" s="206"/>
      <c r="X5" s="206"/>
      <c r="Y5" s="206"/>
      <c r="Z5" s="206"/>
      <c r="AA5" s="206"/>
    </row>
    <row r="6" spans="1:27" ht="47.25">
      <c r="A6" s="158" t="s">
        <v>788</v>
      </c>
      <c r="B6" s="156" t="s">
        <v>789</v>
      </c>
      <c r="C6" s="157">
        <v>1990866.29</v>
      </c>
      <c r="D6" s="198">
        <v>0</v>
      </c>
      <c r="E6" s="197">
        <v>1990866.29</v>
      </c>
      <c r="F6" s="198">
        <v>359564.20676378836</v>
      </c>
      <c r="G6" s="237">
        <v>0</v>
      </c>
      <c r="H6" s="197">
        <v>359564.20676378836</v>
      </c>
      <c r="I6" s="224"/>
      <c r="J6" s="149"/>
      <c r="K6" s="206"/>
      <c r="L6" s="206"/>
      <c r="M6" s="206"/>
      <c r="N6" s="206"/>
      <c r="O6" s="206"/>
      <c r="P6" s="235">
        <f>'[38]ТО.5'!W11-'[38]ТО.5'!AC11+'[38]ТО.4'!B11</f>
        <v>-6179.31</v>
      </c>
      <c r="Q6" s="236">
        <v>2</v>
      </c>
      <c r="R6" s="206"/>
      <c r="S6" s="206"/>
      <c r="T6" s="206"/>
      <c r="U6" s="206"/>
      <c r="V6" s="206"/>
      <c r="W6" s="206"/>
      <c r="X6" s="206"/>
      <c r="Y6" s="206"/>
      <c r="Z6" s="206"/>
      <c r="AA6" s="206"/>
    </row>
    <row r="7" spans="1:27" ht="18" customHeight="1">
      <c r="A7" s="155">
        <v>2</v>
      </c>
      <c r="B7" s="156" t="s">
        <v>790</v>
      </c>
      <c r="C7" s="157">
        <v>28211245.03631144</v>
      </c>
      <c r="D7" s="198">
        <v>24519616.2016</v>
      </c>
      <c r="E7" s="197">
        <v>52730861.23791144</v>
      </c>
      <c r="F7" s="198">
        <v>15451573.501661424</v>
      </c>
      <c r="G7" s="237">
        <v>8562493.844023151</v>
      </c>
      <c r="H7" s="197">
        <v>24014067.345684573</v>
      </c>
      <c r="I7" s="224"/>
      <c r="J7" s="149"/>
      <c r="K7" s="206"/>
      <c r="L7" s="206"/>
      <c r="M7" s="206"/>
      <c r="N7" s="206"/>
      <c r="O7" s="206"/>
      <c r="P7" s="235">
        <f>'[35]ТО.5'!$W$11-'[35]ТО.5'!$AC$11+'[35]ТО.4'!$B$11</f>
        <v>-27220.859999999997</v>
      </c>
      <c r="Q7" s="236">
        <v>3</v>
      </c>
      <c r="R7" s="206"/>
      <c r="S7" s="206"/>
      <c r="T7" s="206"/>
      <c r="U7" s="206"/>
      <c r="V7" s="206"/>
      <c r="W7" s="206"/>
      <c r="X7" s="206"/>
      <c r="Y7" s="206"/>
      <c r="Z7" s="206"/>
      <c r="AA7" s="206"/>
    </row>
    <row r="8" spans="1:27" ht="32.25" customHeight="1">
      <c r="A8" s="155">
        <v>3</v>
      </c>
      <c r="B8" s="156" t="s">
        <v>791</v>
      </c>
      <c r="C8" s="157">
        <v>278780944.889606</v>
      </c>
      <c r="D8" s="198">
        <v>0</v>
      </c>
      <c r="E8" s="197">
        <v>278780944.889606</v>
      </c>
      <c r="F8" s="198">
        <v>151723919.24122807</v>
      </c>
      <c r="G8" s="237">
        <v>0</v>
      </c>
      <c r="H8" s="197">
        <v>151723919.24122807</v>
      </c>
      <c r="I8" s="224"/>
      <c r="J8" s="149"/>
      <c r="K8" s="206"/>
      <c r="L8" s="206"/>
      <c r="M8" s="206"/>
      <c r="N8" s="206"/>
      <c r="O8" s="206"/>
      <c r="P8" s="230">
        <f>'[41]ТО.5'!$W$11-'[41]ТО.5'!$AC$11+'[41]ТО.4'!$B$11</f>
        <v>0</v>
      </c>
      <c r="Q8" s="206">
        <v>4</v>
      </c>
      <c r="R8" s="206"/>
      <c r="S8" s="206"/>
      <c r="T8" s="206"/>
      <c r="U8" s="206"/>
      <c r="V8" s="206"/>
      <c r="W8" s="206"/>
      <c r="X8" s="206"/>
      <c r="Y8" s="206"/>
      <c r="Z8" s="206"/>
      <c r="AA8" s="206"/>
    </row>
    <row r="9" spans="1:27" ht="18" customHeight="1">
      <c r="A9" s="155">
        <v>4</v>
      </c>
      <c r="B9" s="156" t="s">
        <v>792</v>
      </c>
      <c r="C9" s="157">
        <v>1076889.36</v>
      </c>
      <c r="D9" s="198">
        <v>0</v>
      </c>
      <c r="E9" s="197">
        <v>1076889.36</v>
      </c>
      <c r="F9" s="266">
        <v>-14709.072777969954</v>
      </c>
      <c r="G9" s="265">
        <v>0</v>
      </c>
      <c r="H9" s="197">
        <v>-14709.072777969954</v>
      </c>
      <c r="I9" s="224"/>
      <c r="J9" s="149"/>
      <c r="K9" s="206"/>
      <c r="L9" s="206"/>
      <c r="M9" s="206"/>
      <c r="N9" s="206"/>
      <c r="O9" s="206"/>
      <c r="P9" s="230">
        <f>'[49]ТО.5'!$W$11-'[49]ТО.5'!$AC$11+'[49]ТО.4'!$B$11</f>
        <v>0</v>
      </c>
      <c r="Q9" s="206">
        <v>6</v>
      </c>
      <c r="R9" s="206"/>
      <c r="S9" s="206"/>
      <c r="T9" s="206"/>
      <c r="U9" s="206"/>
      <c r="V9" s="206"/>
      <c r="W9" s="206"/>
      <c r="X9" s="206"/>
      <c r="Y9" s="206"/>
      <c r="Z9" s="206"/>
      <c r="AA9" s="206"/>
    </row>
    <row r="10" spans="1:27" ht="18" customHeight="1">
      <c r="A10" s="155">
        <v>5</v>
      </c>
      <c r="B10" s="156" t="s">
        <v>793</v>
      </c>
      <c r="C10" s="157">
        <v>4761262.1886192</v>
      </c>
      <c r="D10" s="198">
        <v>0</v>
      </c>
      <c r="E10" s="197">
        <v>4761262.1886192</v>
      </c>
      <c r="F10" s="198">
        <v>199239.84893155115</v>
      </c>
      <c r="G10" s="237">
        <v>0</v>
      </c>
      <c r="H10" s="197">
        <v>199239.84893155115</v>
      </c>
      <c r="I10" s="224"/>
      <c r="J10" s="149"/>
      <c r="K10" s="206"/>
      <c r="L10" s="206"/>
      <c r="M10" s="206"/>
      <c r="N10" s="206"/>
      <c r="O10" s="206"/>
      <c r="P10" s="230">
        <f>'[60]ТО.5'!$W$11-'[60]ТО.5'!$AC$11+'[60]ТО.4'!$B$11</f>
        <v>0</v>
      </c>
      <c r="Q10" s="206">
        <v>7</v>
      </c>
      <c r="R10" s="206"/>
      <c r="S10" s="206"/>
      <c r="T10" s="206"/>
      <c r="U10" s="206"/>
      <c r="V10" s="206"/>
      <c r="W10" s="206"/>
      <c r="X10" s="206"/>
      <c r="Y10" s="206"/>
      <c r="Z10" s="206"/>
      <c r="AA10" s="206"/>
    </row>
    <row r="11" spans="1:27" ht="18" customHeight="1">
      <c r="A11" s="155">
        <v>6</v>
      </c>
      <c r="B11" s="156" t="s">
        <v>794</v>
      </c>
      <c r="C11" s="157">
        <v>2606169.2009378</v>
      </c>
      <c r="D11" s="198">
        <v>0</v>
      </c>
      <c r="E11" s="197">
        <v>2606169.2009378</v>
      </c>
      <c r="F11" s="198">
        <v>2693743.842031797</v>
      </c>
      <c r="G11" s="237">
        <v>0</v>
      </c>
      <c r="H11" s="197">
        <v>2693743.842031797</v>
      </c>
      <c r="I11" s="224"/>
      <c r="J11" s="149"/>
      <c r="K11" s="206"/>
      <c r="L11" s="206"/>
      <c r="M11" s="206"/>
      <c r="N11" s="206"/>
      <c r="O11" s="206"/>
      <c r="P11" s="230">
        <f>'[37]ТО.5'!$W$11-'[37]ТО.5'!$AC$11+'[37]ТО.4'!$B$11</f>
        <v>9507.247222030046</v>
      </c>
      <c r="Q11" s="206">
        <v>8</v>
      </c>
      <c r="R11" s="206"/>
      <c r="S11" s="206"/>
      <c r="T11" s="206"/>
      <c r="U11" s="206"/>
      <c r="V11" s="206"/>
      <c r="W11" s="206"/>
      <c r="X11" s="206"/>
      <c r="Y11" s="206"/>
      <c r="Z11" s="206"/>
      <c r="AA11" s="206"/>
    </row>
    <row r="12" spans="1:27" ht="18" customHeight="1">
      <c r="A12" s="155">
        <v>7</v>
      </c>
      <c r="B12" s="156" t="s">
        <v>795</v>
      </c>
      <c r="C12" s="157">
        <v>10933214.030139152</v>
      </c>
      <c r="D12" s="198">
        <v>0</v>
      </c>
      <c r="E12" s="197">
        <v>10933214.030139152</v>
      </c>
      <c r="F12" s="198">
        <v>1981807.243862857</v>
      </c>
      <c r="G12" s="237">
        <v>0</v>
      </c>
      <c r="H12" s="197">
        <v>1981807.243862857</v>
      </c>
      <c r="I12" s="224"/>
      <c r="J12" s="149"/>
      <c r="K12" s="206"/>
      <c r="L12" s="206"/>
      <c r="M12" s="206"/>
      <c r="N12" s="206"/>
      <c r="O12" s="206"/>
      <c r="P12" s="230">
        <f>'[39]ТО.5'!$W$11-'[39]ТО.5'!$AC$11+'[39]ТО.4'!$B$11</f>
        <v>0</v>
      </c>
      <c r="Q12" s="206">
        <v>9</v>
      </c>
      <c r="R12" s="206"/>
      <c r="S12" s="206"/>
      <c r="T12" s="206"/>
      <c r="U12" s="206"/>
      <c r="V12" s="206"/>
      <c r="W12" s="206"/>
      <c r="X12" s="206"/>
      <c r="Y12" s="206"/>
      <c r="Z12" s="206"/>
      <c r="AA12" s="206"/>
    </row>
    <row r="13" spans="1:27" ht="18" customHeight="1">
      <c r="A13" s="155">
        <v>8</v>
      </c>
      <c r="B13" s="156" t="s">
        <v>796</v>
      </c>
      <c r="C13" s="157">
        <v>137375953.5707454</v>
      </c>
      <c r="D13" s="198">
        <v>0</v>
      </c>
      <c r="E13" s="197">
        <v>137375953.5707454</v>
      </c>
      <c r="F13" s="198">
        <v>24957868.13275846</v>
      </c>
      <c r="G13" s="237">
        <v>0</v>
      </c>
      <c r="H13" s="197">
        <v>24957868.13275846</v>
      </c>
      <c r="I13" s="224"/>
      <c r="J13" s="149"/>
      <c r="K13" s="206"/>
      <c r="L13" s="206"/>
      <c r="M13" s="206"/>
      <c r="N13" s="206"/>
      <c r="O13" s="206"/>
      <c r="P13" s="230">
        <f>'[44]ТО.5'!$W$11-'[44]ТО.5'!$AC$11+'[44]ТО.4'!$B$11</f>
        <v>0</v>
      </c>
      <c r="Q13" s="206">
        <v>11</v>
      </c>
      <c r="R13" s="206"/>
      <c r="S13" s="206"/>
      <c r="T13" s="206"/>
      <c r="U13" s="206"/>
      <c r="V13" s="206"/>
      <c r="W13" s="206"/>
      <c r="X13" s="206"/>
      <c r="Y13" s="206"/>
      <c r="Z13" s="206"/>
      <c r="AA13" s="206"/>
    </row>
    <row r="14" spans="1:27" ht="18" customHeight="1">
      <c r="A14" s="153" t="s">
        <v>844</v>
      </c>
      <c r="B14" s="156" t="s">
        <v>599</v>
      </c>
      <c r="C14" s="157">
        <v>83813965.2293745</v>
      </c>
      <c r="D14" s="198">
        <v>0</v>
      </c>
      <c r="E14" s="197">
        <v>83813965.2293745</v>
      </c>
      <c r="F14" s="198">
        <v>14012993.39886989</v>
      </c>
      <c r="G14" s="237">
        <v>0</v>
      </c>
      <c r="H14" s="197">
        <v>14012993.39886989</v>
      </c>
      <c r="I14" s="224"/>
      <c r="J14" s="149"/>
      <c r="K14" s="206"/>
      <c r="L14" s="206"/>
      <c r="M14" s="206"/>
      <c r="N14" s="206"/>
      <c r="O14" s="206"/>
      <c r="P14" s="230">
        <f>'[36]ТО.5'!$W$11-'[36]ТО.5'!$AC$11+'[36]ТО.4'!$B$11</f>
        <v>0</v>
      </c>
      <c r="Q14" s="206">
        <v>14</v>
      </c>
      <c r="R14" s="206"/>
      <c r="S14" s="206"/>
      <c r="T14" s="206"/>
      <c r="U14" s="206"/>
      <c r="V14" s="206"/>
      <c r="W14" s="206"/>
      <c r="X14" s="206"/>
      <c r="Y14" s="206"/>
      <c r="Z14" s="206"/>
      <c r="AA14" s="206"/>
    </row>
    <row r="15" spans="1:27" ht="32.25" customHeight="1">
      <c r="A15" s="153" t="s">
        <v>845</v>
      </c>
      <c r="B15" s="156" t="s">
        <v>600</v>
      </c>
      <c r="C15" s="157">
        <v>38496290.82041869</v>
      </c>
      <c r="D15" s="198">
        <v>0</v>
      </c>
      <c r="E15" s="197">
        <v>38496290.82041869</v>
      </c>
      <c r="F15" s="198">
        <v>9118753.051670646</v>
      </c>
      <c r="G15" s="237">
        <v>0</v>
      </c>
      <c r="H15" s="197">
        <v>9118753.051670646</v>
      </c>
      <c r="I15" s="224"/>
      <c r="J15" s="149"/>
      <c r="K15" s="206"/>
      <c r="L15" s="206"/>
      <c r="M15" s="206"/>
      <c r="N15" s="206"/>
      <c r="O15" s="206"/>
      <c r="P15" s="230">
        <f>'[42]ТО.5'!$W$11-'[42]ТО.5'!$AC$11+'[42]ТО.4'!$B$11</f>
        <v>0</v>
      </c>
      <c r="Q15" s="206">
        <v>16</v>
      </c>
      <c r="R15" s="206"/>
      <c r="S15" s="206"/>
      <c r="T15" s="206"/>
      <c r="U15" s="206"/>
      <c r="V15" s="206"/>
      <c r="W15" s="206"/>
      <c r="X15" s="206"/>
      <c r="Y15" s="206"/>
      <c r="Z15" s="206"/>
      <c r="AA15" s="206"/>
    </row>
    <row r="16" spans="1:27" ht="18" customHeight="1">
      <c r="A16" s="153" t="s">
        <v>846</v>
      </c>
      <c r="B16" s="156" t="s">
        <v>601</v>
      </c>
      <c r="C16" s="157">
        <v>5451003.2609522</v>
      </c>
      <c r="D16" s="198">
        <v>0</v>
      </c>
      <c r="E16" s="197">
        <v>5451003.2609522</v>
      </c>
      <c r="F16" s="198">
        <v>141955.91062651944</v>
      </c>
      <c r="G16" s="237">
        <v>0</v>
      </c>
      <c r="H16" s="197">
        <v>141955.91062651944</v>
      </c>
      <c r="I16" s="224"/>
      <c r="J16" s="149"/>
      <c r="K16" s="206"/>
      <c r="L16" s="206"/>
      <c r="M16" s="206"/>
      <c r="N16" s="206"/>
      <c r="O16" s="206"/>
      <c r="P16" s="230">
        <f>'[40]ТО.5'!$W$11-'[40]ТО.5'!$AC$11+'[40]ТО.4'!$B$11</f>
        <v>9183.85</v>
      </c>
      <c r="Q16" s="206">
        <v>17</v>
      </c>
      <c r="R16" s="206"/>
      <c r="S16" s="206"/>
      <c r="T16" s="206"/>
      <c r="U16" s="206"/>
      <c r="V16" s="206"/>
      <c r="W16" s="206"/>
      <c r="X16" s="206"/>
      <c r="Y16" s="206"/>
      <c r="Z16" s="206"/>
      <c r="AA16" s="206"/>
    </row>
    <row r="17" spans="1:27" ht="18" customHeight="1">
      <c r="A17" s="153" t="s">
        <v>847</v>
      </c>
      <c r="B17" s="156" t="s">
        <v>602</v>
      </c>
      <c r="C17" s="157">
        <v>9614694.26</v>
      </c>
      <c r="D17" s="198">
        <v>0</v>
      </c>
      <c r="E17" s="197">
        <v>9614694.26</v>
      </c>
      <c r="F17" s="198">
        <v>1684165.7715914</v>
      </c>
      <c r="G17" s="237">
        <v>0</v>
      </c>
      <c r="H17" s="197">
        <v>1684165.7715914</v>
      </c>
      <c r="I17" s="224"/>
      <c r="J17" s="149"/>
      <c r="K17" s="206"/>
      <c r="L17" s="206"/>
      <c r="M17" s="206"/>
      <c r="N17" s="206"/>
      <c r="O17" s="206"/>
      <c r="P17" s="230">
        <f>'[53]ТО.5'!$W$11-'[53]ТО.5'!$AC$11+'[53]ТО.4'!$B$11</f>
        <v>0</v>
      </c>
      <c r="Q17" s="206">
        <v>18</v>
      </c>
      <c r="R17" s="206"/>
      <c r="S17" s="206"/>
      <c r="T17" s="206"/>
      <c r="U17" s="206"/>
      <c r="V17" s="206"/>
      <c r="W17" s="206"/>
      <c r="X17" s="206"/>
      <c r="Y17" s="206"/>
      <c r="Z17" s="206"/>
      <c r="AA17" s="206"/>
    </row>
    <row r="18" spans="1:27" ht="15.75">
      <c r="A18" s="152">
        <v>9</v>
      </c>
      <c r="B18" s="156" t="s">
        <v>797</v>
      </c>
      <c r="C18" s="157">
        <v>10543663.299999995</v>
      </c>
      <c r="D18" s="198">
        <v>0</v>
      </c>
      <c r="E18" s="197">
        <v>10543663.299999995</v>
      </c>
      <c r="F18" s="198">
        <v>1573706.3684553278</v>
      </c>
      <c r="G18" s="237">
        <v>0</v>
      </c>
      <c r="H18" s="197">
        <v>1573706.3684553278</v>
      </c>
      <c r="I18" s="224"/>
      <c r="J18" s="149"/>
      <c r="K18" s="206"/>
      <c r="L18" s="206"/>
      <c r="M18" s="206"/>
      <c r="N18" s="206"/>
      <c r="O18" s="206"/>
      <c r="P18" s="230">
        <f>'[48]ТО.5'!$W$11-'[48]ТО.5'!$AC$11+'[48]ТО.4'!$B$11</f>
        <v>0</v>
      </c>
      <c r="Q18" s="206">
        <v>21</v>
      </c>
      <c r="R18" s="206"/>
      <c r="S18" s="206"/>
      <c r="T18" s="206"/>
      <c r="U18" s="206"/>
      <c r="V18" s="206"/>
      <c r="W18" s="206"/>
      <c r="X18" s="206"/>
      <c r="Y18" s="206"/>
      <c r="Z18" s="206"/>
      <c r="AA18" s="206"/>
    </row>
    <row r="19" spans="1:27" ht="31.5">
      <c r="A19" s="153" t="s">
        <v>848</v>
      </c>
      <c r="B19" s="156" t="s">
        <v>603</v>
      </c>
      <c r="C19" s="157">
        <v>10162689.839999996</v>
      </c>
      <c r="D19" s="198">
        <v>0</v>
      </c>
      <c r="E19" s="197">
        <v>10162689.839999996</v>
      </c>
      <c r="F19" s="198">
        <v>1324893.3912833005</v>
      </c>
      <c r="G19" s="237">
        <v>0</v>
      </c>
      <c r="H19" s="197">
        <v>1324893.3912833005</v>
      </c>
      <c r="I19" s="224"/>
      <c r="J19" s="149"/>
      <c r="K19" s="206"/>
      <c r="L19" s="206"/>
      <c r="M19" s="206"/>
      <c r="N19" s="206"/>
      <c r="O19" s="206"/>
      <c r="P19" s="230">
        <f>'[51]ТО.5'!$W$11-'[51]ТО.5'!$AC$11+'[51]ТО.4'!$B$11</f>
        <v>0</v>
      </c>
      <c r="Q19" s="206">
        <v>22</v>
      </c>
      <c r="R19" s="206"/>
      <c r="S19" s="206"/>
      <c r="T19" s="206"/>
      <c r="U19" s="206"/>
      <c r="V19" s="206"/>
      <c r="W19" s="206"/>
      <c r="X19" s="206"/>
      <c r="Y19" s="206"/>
      <c r="Z19" s="206"/>
      <c r="AA19" s="206"/>
    </row>
    <row r="20" spans="1:27" ht="32.25" customHeight="1">
      <c r="A20" s="153" t="s">
        <v>849</v>
      </c>
      <c r="B20" s="156" t="s">
        <v>604</v>
      </c>
      <c r="C20" s="157">
        <v>380973.46</v>
      </c>
      <c r="D20" s="198">
        <v>0</v>
      </c>
      <c r="E20" s="197">
        <v>380973.46</v>
      </c>
      <c r="F20" s="198">
        <v>248812.97717202734</v>
      </c>
      <c r="G20" s="237">
        <v>0</v>
      </c>
      <c r="H20" s="197">
        <v>248812.97717202734</v>
      </c>
      <c r="I20" s="224"/>
      <c r="J20" s="149"/>
      <c r="K20" s="206"/>
      <c r="L20" s="206"/>
      <c r="M20" s="206"/>
      <c r="N20" s="206"/>
      <c r="O20" s="206"/>
      <c r="P20" s="230">
        <f>'[52]ТО.5'!$W$11-'[52]ТО.5'!$AC$11+'[52]ТО.4'!$B$11</f>
        <v>0</v>
      </c>
      <c r="Q20" s="206">
        <v>25</v>
      </c>
      <c r="R20" s="206"/>
      <c r="S20" s="206"/>
      <c r="T20" s="206"/>
      <c r="U20" s="206"/>
      <c r="V20" s="206"/>
      <c r="W20" s="206"/>
      <c r="X20" s="206"/>
      <c r="Y20" s="206"/>
      <c r="Z20" s="206"/>
      <c r="AA20" s="206"/>
    </row>
    <row r="21" spans="1:27" ht="32.25" customHeight="1">
      <c r="A21" s="155">
        <v>10</v>
      </c>
      <c r="B21" s="156" t="s">
        <v>798</v>
      </c>
      <c r="C21" s="157">
        <v>352188479.3942932</v>
      </c>
      <c r="D21" s="198">
        <v>0</v>
      </c>
      <c r="E21" s="197">
        <v>352188479.3942932</v>
      </c>
      <c r="F21" s="198">
        <v>209291171.67213085</v>
      </c>
      <c r="G21" s="265">
        <v>3890.28</v>
      </c>
      <c r="H21" s="197">
        <v>209295061.95213085</v>
      </c>
      <c r="I21" s="224"/>
      <c r="J21" s="149"/>
      <c r="K21" s="206"/>
      <c r="L21" s="206"/>
      <c r="M21" s="206"/>
      <c r="N21" s="206"/>
      <c r="O21" s="206"/>
      <c r="P21" s="230">
        <f>'[46]ТО.5'!$W$11-'[46]ТО.5'!$AC$11+'[46]ТО.4'!$B$11</f>
        <v>0</v>
      </c>
      <c r="Q21" s="206">
        <v>26</v>
      </c>
      <c r="R21" s="206"/>
      <c r="S21" s="206"/>
      <c r="T21" s="206"/>
      <c r="U21" s="206"/>
      <c r="V21" s="206"/>
      <c r="W21" s="206"/>
      <c r="X21" s="206"/>
      <c r="Y21" s="206"/>
      <c r="Z21" s="206"/>
      <c r="AA21" s="206"/>
    </row>
    <row r="22" spans="1:27" ht="18" customHeight="1">
      <c r="A22" s="158" t="s">
        <v>799</v>
      </c>
      <c r="B22" s="156" t="s">
        <v>800</v>
      </c>
      <c r="C22" s="157">
        <v>345331459.86651886</v>
      </c>
      <c r="D22" s="198">
        <v>0</v>
      </c>
      <c r="E22" s="197">
        <v>345331459.86651886</v>
      </c>
      <c r="F22" s="198">
        <v>207634030.82620075</v>
      </c>
      <c r="G22" s="265">
        <v>3890.28</v>
      </c>
      <c r="H22" s="197">
        <v>207637921.10620075</v>
      </c>
      <c r="I22" s="224"/>
      <c r="J22" s="149"/>
      <c r="K22" s="206"/>
      <c r="L22" s="206"/>
      <c r="M22" s="206"/>
      <c r="N22" s="206"/>
      <c r="O22" s="206"/>
      <c r="P22" s="230">
        <f>'[43]ТО.5'!$W$11-'[43]ТО.5'!$AC$11+'[43]ТО.4'!$B$11</f>
        <v>0</v>
      </c>
      <c r="Q22" s="206">
        <v>27</v>
      </c>
      <c r="R22" s="206"/>
      <c r="S22" s="206"/>
      <c r="T22" s="206"/>
      <c r="U22" s="206"/>
      <c r="V22" s="206"/>
      <c r="W22" s="206"/>
      <c r="X22" s="206"/>
      <c r="Y22" s="206"/>
      <c r="Z22" s="206"/>
      <c r="AA22" s="206"/>
    </row>
    <row r="23" spans="1:27" ht="18" customHeight="1">
      <c r="A23" s="158" t="s">
        <v>801</v>
      </c>
      <c r="B23" s="156" t="s">
        <v>802</v>
      </c>
      <c r="C23" s="157">
        <v>329078.18159000005</v>
      </c>
      <c r="D23" s="198">
        <v>0</v>
      </c>
      <c r="E23" s="197">
        <v>329078.18159000005</v>
      </c>
      <c r="F23" s="198">
        <v>393617.53999999986</v>
      </c>
      <c r="G23" s="237">
        <v>0</v>
      </c>
      <c r="H23" s="197">
        <v>393617.53999999986</v>
      </c>
      <c r="I23" s="224"/>
      <c r="J23" s="149"/>
      <c r="K23" s="206"/>
      <c r="L23" s="206"/>
      <c r="M23" s="206"/>
      <c r="N23" s="206"/>
      <c r="O23" s="206"/>
      <c r="P23" s="230">
        <f>'[50]ТО.5'!$W$11-'[50]ТО.5'!$AC$11+'[50]ТО.4'!$B$11</f>
        <v>0</v>
      </c>
      <c r="Q23" s="206">
        <v>28</v>
      </c>
      <c r="R23" s="206"/>
      <c r="S23" s="206"/>
      <c r="T23" s="206"/>
      <c r="U23" s="206"/>
      <c r="V23" s="206"/>
      <c r="W23" s="206"/>
      <c r="X23" s="206"/>
      <c r="Y23" s="206"/>
      <c r="Z23" s="206"/>
      <c r="AA23" s="206"/>
    </row>
    <row r="24" spans="1:27" ht="31.5">
      <c r="A24" s="158" t="s">
        <v>803</v>
      </c>
      <c r="B24" s="156" t="s">
        <v>804</v>
      </c>
      <c r="C24" s="157">
        <v>3443813.3499999996</v>
      </c>
      <c r="D24" s="198">
        <v>0</v>
      </c>
      <c r="E24" s="197">
        <v>3443813.3499999996</v>
      </c>
      <c r="F24" s="198">
        <v>175127.05890424162</v>
      </c>
      <c r="G24" s="237">
        <v>0</v>
      </c>
      <c r="H24" s="197">
        <v>175127.05890424162</v>
      </c>
      <c r="I24" s="224"/>
      <c r="J24" s="149"/>
      <c r="K24" s="206"/>
      <c r="L24" s="206"/>
      <c r="M24" s="206"/>
      <c r="N24" s="206"/>
      <c r="O24" s="206"/>
      <c r="P24" s="230">
        <f>'[47]ТО.5'!$W$11-'[47]ТО.5'!$AC$11+'[47]ТО.4'!$B$11</f>
        <v>0</v>
      </c>
      <c r="Q24" s="206">
        <v>29</v>
      </c>
      <c r="R24" s="206"/>
      <c r="S24" s="206"/>
      <c r="T24" s="206"/>
      <c r="U24" s="206"/>
      <c r="V24" s="206"/>
      <c r="W24" s="206"/>
      <c r="X24" s="206"/>
      <c r="Y24" s="206"/>
      <c r="Z24" s="206"/>
      <c r="AA24" s="206"/>
    </row>
    <row r="25" spans="1:27" ht="18" customHeight="1">
      <c r="A25" s="158" t="s">
        <v>805</v>
      </c>
      <c r="B25" s="156" t="s">
        <v>806</v>
      </c>
      <c r="C25" s="157">
        <v>3084127.9961843</v>
      </c>
      <c r="D25" s="198">
        <v>0</v>
      </c>
      <c r="E25" s="197">
        <v>3084127.9961843</v>
      </c>
      <c r="F25" s="198">
        <v>1088396.2470258377</v>
      </c>
      <c r="G25" s="237">
        <v>0</v>
      </c>
      <c r="H25" s="197">
        <v>1088396.2470258377</v>
      </c>
      <c r="I25" s="224"/>
      <c r="J25" s="149"/>
      <c r="K25" s="206"/>
      <c r="L25" s="206"/>
      <c r="M25" s="206"/>
      <c r="N25" s="206"/>
      <c r="O25" s="206"/>
      <c r="P25" s="230">
        <f>'[56]ТО.5'!$W$11-'[56]ТО.5'!$AC$11+'[56]ТО.4'!$B$11</f>
        <v>0</v>
      </c>
      <c r="Q25" s="206">
        <v>31</v>
      </c>
      <c r="R25" s="206"/>
      <c r="S25" s="206"/>
      <c r="T25" s="206"/>
      <c r="U25" s="206"/>
      <c r="V25" s="206"/>
      <c r="W25" s="206"/>
      <c r="X25" s="206"/>
      <c r="Y25" s="206"/>
      <c r="Z25" s="206"/>
      <c r="AA25" s="206"/>
    </row>
    <row r="26" spans="1:27" ht="47.25">
      <c r="A26" s="155">
        <v>11</v>
      </c>
      <c r="B26" s="156" t="s">
        <v>807</v>
      </c>
      <c r="C26" s="157">
        <v>2319259.6310062</v>
      </c>
      <c r="D26" s="198">
        <v>0</v>
      </c>
      <c r="E26" s="197">
        <v>2319259.6310062</v>
      </c>
      <c r="F26" s="198">
        <v>199414.68999999997</v>
      </c>
      <c r="G26" s="237">
        <v>0</v>
      </c>
      <c r="H26" s="197">
        <v>199414.68999999997</v>
      </c>
      <c r="I26" s="224"/>
      <c r="J26" s="149"/>
      <c r="K26" s="206"/>
      <c r="L26" s="206"/>
      <c r="M26" s="206"/>
      <c r="N26" s="206"/>
      <c r="O26" s="206"/>
      <c r="P26" s="230">
        <f>'[54]ТО.5'!$W$11-'[54]ТО.5'!$AC$11+'[54]ТО.4'!$B$11</f>
        <v>0</v>
      </c>
      <c r="Q26" s="206">
        <v>32</v>
      </c>
      <c r="R26" s="206"/>
      <c r="S26" s="206"/>
      <c r="T26" s="206"/>
      <c r="U26" s="206"/>
      <c r="V26" s="206"/>
      <c r="W26" s="206"/>
      <c r="X26" s="206"/>
      <c r="Y26" s="206"/>
      <c r="Z26" s="206"/>
      <c r="AA26" s="206"/>
    </row>
    <row r="27" spans="1:27" ht="47.25">
      <c r="A27" s="155">
        <v>12</v>
      </c>
      <c r="B27" s="156" t="s">
        <v>808</v>
      </c>
      <c r="C27" s="157">
        <v>1125483.4312539997</v>
      </c>
      <c r="D27" s="198">
        <v>0</v>
      </c>
      <c r="E27" s="197">
        <v>1125483.4312539997</v>
      </c>
      <c r="F27" s="198">
        <v>14</v>
      </c>
      <c r="G27" s="237">
        <v>0</v>
      </c>
      <c r="H27" s="197">
        <v>14</v>
      </c>
      <c r="I27" s="224"/>
      <c r="J27" s="149"/>
      <c r="K27" s="206"/>
      <c r="L27" s="206"/>
      <c r="M27" s="206"/>
      <c r="N27" s="206"/>
      <c r="O27" s="206"/>
      <c r="P27" s="230">
        <f>'[57]ТО.5'!$W$11-'[57]ТО.5'!$AC$11+'[57]ТО.4'!$B$11</f>
        <v>0</v>
      </c>
      <c r="Q27" s="206">
        <v>34</v>
      </c>
      <c r="R27" s="206"/>
      <c r="S27" s="206"/>
      <c r="T27" s="206"/>
      <c r="U27" s="206"/>
      <c r="V27" s="206"/>
      <c r="W27" s="206"/>
      <c r="X27" s="206"/>
      <c r="Y27" s="206"/>
      <c r="Z27" s="206"/>
      <c r="AA27" s="206"/>
    </row>
    <row r="28" spans="1:27" s="148" customFormat="1" ht="18" customHeight="1">
      <c r="A28" s="155">
        <v>13</v>
      </c>
      <c r="B28" s="156" t="s">
        <v>809</v>
      </c>
      <c r="C28" s="157">
        <v>23593254.818270605</v>
      </c>
      <c r="D28" s="198">
        <v>0</v>
      </c>
      <c r="E28" s="197">
        <v>23593254.818270605</v>
      </c>
      <c r="F28" s="198">
        <v>4606365.254821061</v>
      </c>
      <c r="G28" s="237">
        <v>0</v>
      </c>
      <c r="H28" s="197">
        <v>4606365.254821061</v>
      </c>
      <c r="I28" s="224"/>
      <c r="J28" s="149"/>
      <c r="K28" s="206"/>
      <c r="L28" s="206"/>
      <c r="M28" s="206"/>
      <c r="N28" s="206"/>
      <c r="O28" s="206"/>
      <c r="P28" s="230">
        <f>'[55]ТО.5'!$W$11-'[55]ТО.5'!$AC$11+'[55]ТО.4'!$B$11</f>
        <v>0</v>
      </c>
      <c r="Q28" s="206">
        <v>35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</row>
    <row r="29" spans="1:27" s="148" customFormat="1" ht="17.25" customHeight="1">
      <c r="A29" s="155">
        <v>14</v>
      </c>
      <c r="B29" s="156" t="s">
        <v>810</v>
      </c>
      <c r="C29" s="157">
        <v>3196193.8849625</v>
      </c>
      <c r="D29" s="198">
        <v>0</v>
      </c>
      <c r="E29" s="197">
        <v>3196193.8849625</v>
      </c>
      <c r="F29" s="198">
        <v>984097.0090985557</v>
      </c>
      <c r="G29" s="237">
        <v>0</v>
      </c>
      <c r="H29" s="197">
        <v>984097.0090985557</v>
      </c>
      <c r="I29" s="224"/>
      <c r="J29" s="149"/>
      <c r="K29" s="206"/>
      <c r="L29" s="206"/>
      <c r="M29" s="206"/>
      <c r="N29" s="206"/>
      <c r="O29" s="206"/>
      <c r="P29" s="230">
        <f>'[58]ТО.5'!$W$11-'[58]ТО.5'!$AC$11+'[58]ТО.4'!$B$11</f>
        <v>0</v>
      </c>
      <c r="Q29" s="206">
        <v>36</v>
      </c>
      <c r="R29" s="206"/>
      <c r="S29" s="206"/>
      <c r="T29" s="206"/>
      <c r="U29" s="206"/>
      <c r="V29" s="206"/>
      <c r="W29" s="206"/>
      <c r="X29" s="206"/>
      <c r="Y29" s="206"/>
      <c r="Z29" s="206"/>
      <c r="AA29" s="206"/>
    </row>
    <row r="30" spans="1:27" s="148" customFormat="1" ht="17.25" customHeight="1">
      <c r="A30" s="155">
        <v>15</v>
      </c>
      <c r="B30" s="156" t="s">
        <v>811</v>
      </c>
      <c r="C30" s="157">
        <v>7203993.4166</v>
      </c>
      <c r="D30" s="198">
        <v>0</v>
      </c>
      <c r="E30" s="197">
        <v>7203993.4166</v>
      </c>
      <c r="F30" s="198">
        <v>38262.78740055312</v>
      </c>
      <c r="G30" s="237">
        <v>0</v>
      </c>
      <c r="H30" s="197">
        <v>38262.78740055312</v>
      </c>
      <c r="I30" s="224"/>
      <c r="J30" s="149"/>
      <c r="K30" s="206"/>
      <c r="L30" s="206"/>
      <c r="M30" s="206"/>
      <c r="N30" s="206"/>
      <c r="O30" s="206"/>
      <c r="P30" s="230">
        <f>'[59]ТО.5'!$W$11-'[59]ТО.5'!$AC$11+'[59]ТО.4'!$B$11</f>
        <v>0</v>
      </c>
      <c r="Q30" s="206">
        <v>37</v>
      </c>
      <c r="R30" s="206"/>
      <c r="S30" s="206"/>
      <c r="T30" s="206"/>
      <c r="U30" s="206"/>
      <c r="V30" s="206"/>
      <c r="W30" s="206"/>
      <c r="X30" s="206"/>
      <c r="Y30" s="206"/>
      <c r="Z30" s="206"/>
      <c r="AA30" s="206"/>
    </row>
    <row r="31" spans="1:27" s="148" customFormat="1" ht="17.25" customHeight="1">
      <c r="A31" s="155">
        <v>16</v>
      </c>
      <c r="B31" s="156" t="s">
        <v>812</v>
      </c>
      <c r="C31" s="157">
        <v>8072082.8821284</v>
      </c>
      <c r="D31" s="198">
        <v>0</v>
      </c>
      <c r="E31" s="197">
        <v>8072082.8821284</v>
      </c>
      <c r="F31" s="198">
        <v>516779.8867700526</v>
      </c>
      <c r="G31" s="237">
        <v>0</v>
      </c>
      <c r="H31" s="197">
        <v>516779.8867700526</v>
      </c>
      <c r="I31" s="224"/>
      <c r="J31" s="149"/>
      <c r="K31" s="206"/>
      <c r="L31" s="206"/>
      <c r="M31" s="206"/>
      <c r="N31" s="206"/>
      <c r="O31" s="206"/>
      <c r="P31" s="230">
        <f>'[45]ТО.5'!$W$11-'[45]ТО.5'!$AC$11+'[45]ТО.4'!$B$11</f>
        <v>0</v>
      </c>
      <c r="Q31" s="206">
        <v>38</v>
      </c>
      <c r="R31" s="206"/>
      <c r="S31" s="206"/>
      <c r="T31" s="206"/>
      <c r="U31" s="206"/>
      <c r="V31" s="206"/>
      <c r="W31" s="206"/>
      <c r="X31" s="206"/>
      <c r="Y31" s="206"/>
      <c r="Z31" s="206"/>
      <c r="AA31" s="206"/>
    </row>
    <row r="32" spans="1:27" s="148" customFormat="1" ht="17.25" customHeight="1">
      <c r="A32" s="155">
        <v>17</v>
      </c>
      <c r="B32" s="159" t="s">
        <v>813</v>
      </c>
      <c r="C32" s="157">
        <v>1571.13</v>
      </c>
      <c r="D32" s="198">
        <v>0</v>
      </c>
      <c r="E32" s="197">
        <v>1571.13</v>
      </c>
      <c r="F32" s="198">
        <v>0</v>
      </c>
      <c r="G32" s="237">
        <v>0</v>
      </c>
      <c r="H32" s="197">
        <v>0</v>
      </c>
      <c r="I32" s="224"/>
      <c r="J32" s="149"/>
      <c r="K32" s="206"/>
      <c r="L32" s="206"/>
      <c r="M32" s="206"/>
      <c r="N32" s="206"/>
      <c r="O32" s="206"/>
      <c r="P32" s="230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</row>
    <row r="33" spans="1:27" s="148" customFormat="1" ht="17.25" customHeight="1">
      <c r="A33" s="155">
        <v>18</v>
      </c>
      <c r="B33" s="160" t="s">
        <v>814</v>
      </c>
      <c r="C33" s="157">
        <v>10344531.969949104</v>
      </c>
      <c r="D33" s="198">
        <v>0</v>
      </c>
      <c r="E33" s="197">
        <v>10344531.969949104</v>
      </c>
      <c r="F33" s="198">
        <v>3450774.836533837</v>
      </c>
      <c r="G33" s="237">
        <v>0</v>
      </c>
      <c r="H33" s="197">
        <v>3450774.836533837</v>
      </c>
      <c r="I33" s="224"/>
      <c r="J33" s="149"/>
      <c r="K33" s="206"/>
      <c r="L33" s="206"/>
      <c r="M33" s="206"/>
      <c r="N33" s="206"/>
      <c r="O33" s="206"/>
      <c r="P33" s="230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</row>
    <row r="34" spans="1:27" s="148" customFormat="1" ht="17.25" customHeight="1">
      <c r="A34" s="293" t="s">
        <v>38</v>
      </c>
      <c r="B34" s="293"/>
      <c r="C34" s="199">
        <v>901220807.6496881</v>
      </c>
      <c r="D34" s="199">
        <v>34169046.444800004</v>
      </c>
      <c r="E34" s="199">
        <v>935389854.094488</v>
      </c>
      <c r="F34" s="199">
        <v>422990496.41889215</v>
      </c>
      <c r="G34" s="199">
        <v>9839082.514023151</v>
      </c>
      <c r="H34" s="197">
        <v>432829578.9329153</v>
      </c>
      <c r="I34" s="224"/>
      <c r="J34" s="149"/>
      <c r="K34" s="206"/>
      <c r="L34" s="206"/>
      <c r="M34" s="206"/>
      <c r="N34" s="206"/>
      <c r="O34" s="206"/>
      <c r="P34" s="230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</row>
    <row r="35" spans="1:27" s="148" customFormat="1" ht="17.25" customHeight="1">
      <c r="A35" s="294" t="s">
        <v>840</v>
      </c>
      <c r="B35" s="294"/>
      <c r="C35" s="200">
        <v>0.9634707963794652</v>
      </c>
      <c r="D35" s="200">
        <v>0.036529203620534925</v>
      </c>
      <c r="E35" s="201">
        <v>0.9999999999999999</v>
      </c>
      <c r="F35" s="200">
        <v>0.9772679987853877</v>
      </c>
      <c r="G35" s="200">
        <v>0.022732001214612278</v>
      </c>
      <c r="H35" s="200">
        <v>1</v>
      </c>
      <c r="I35" s="146"/>
      <c r="J35" s="149"/>
      <c r="K35" s="206"/>
      <c r="L35" s="206"/>
      <c r="M35" s="206"/>
      <c r="N35" s="206"/>
      <c r="O35" s="206"/>
      <c r="P35" s="230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</row>
    <row r="36" spans="1:27" s="148" customFormat="1" ht="17.25" customHeight="1">
      <c r="A36" s="225"/>
      <c r="B36" s="225"/>
      <c r="C36" s="226"/>
      <c r="D36" s="226"/>
      <c r="E36" s="227"/>
      <c r="F36" s="228"/>
      <c r="G36" s="226"/>
      <c r="H36" s="226"/>
      <c r="I36" s="146"/>
      <c r="J36" s="149"/>
      <c r="K36" s="206"/>
      <c r="L36" s="206"/>
      <c r="M36" s="206"/>
      <c r="N36" s="206"/>
      <c r="O36" s="206"/>
      <c r="P36" s="230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</row>
    <row r="37" spans="1:27" ht="15.75">
      <c r="A37" s="295" t="s">
        <v>841</v>
      </c>
      <c r="B37" s="295"/>
      <c r="C37" s="295"/>
      <c r="D37" s="295"/>
      <c r="E37" s="295"/>
      <c r="F37" s="295"/>
      <c r="G37" s="295"/>
      <c r="H37" s="295"/>
      <c r="K37" s="206"/>
      <c r="L37" s="206"/>
      <c r="M37" s="206"/>
      <c r="N37" s="206"/>
      <c r="O37" s="206"/>
      <c r="P37" s="230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</row>
    <row r="38" spans="1:27" ht="18" customHeight="1">
      <c r="A38" s="295"/>
      <c r="B38" s="295"/>
      <c r="C38" s="295"/>
      <c r="D38" s="295"/>
      <c r="E38" s="295"/>
      <c r="F38" s="295"/>
      <c r="G38" s="295"/>
      <c r="H38" s="295"/>
      <c r="K38" s="206"/>
      <c r="L38" s="206"/>
      <c r="M38" s="206"/>
      <c r="N38" s="206"/>
      <c r="O38" s="206"/>
      <c r="P38" s="230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</row>
    <row r="39" spans="1:27" ht="18" customHeight="1">
      <c r="A39" s="296" t="s">
        <v>842</v>
      </c>
      <c r="B39" s="296"/>
      <c r="C39" s="296"/>
      <c r="D39" s="296"/>
      <c r="E39" s="296"/>
      <c r="F39" s="296"/>
      <c r="G39" s="296"/>
      <c r="H39" s="296"/>
      <c r="K39" s="206"/>
      <c r="L39" s="206"/>
      <c r="M39" s="206"/>
      <c r="N39" s="206"/>
      <c r="O39" s="206"/>
      <c r="P39" s="230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</row>
    <row r="40" spans="1:27" ht="18" customHeight="1">
      <c r="A40" s="150"/>
      <c r="B40" s="150"/>
      <c r="C40" s="150"/>
      <c r="D40" s="150"/>
      <c r="E40" s="150"/>
      <c r="F40" s="150"/>
      <c r="G40" s="150"/>
      <c r="H40" s="150"/>
      <c r="K40" s="206"/>
      <c r="L40" s="206"/>
      <c r="M40" s="206"/>
      <c r="N40" s="206"/>
      <c r="O40" s="206"/>
      <c r="P40" s="230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</row>
    <row r="41" spans="11:27" ht="15.75">
      <c r="K41" s="206"/>
      <c r="L41" s="206"/>
      <c r="M41" s="206"/>
      <c r="N41" s="206"/>
      <c r="O41" s="206"/>
      <c r="P41" s="230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</row>
    <row r="42" spans="11:27" ht="15.75">
      <c r="K42" s="206"/>
      <c r="L42" s="206"/>
      <c r="M42" s="206"/>
      <c r="N42" s="206"/>
      <c r="O42" s="206"/>
      <c r="P42" s="230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</row>
    <row r="43" spans="11:27" ht="15.75">
      <c r="K43" s="206"/>
      <c r="L43" s="206"/>
      <c r="M43" s="206"/>
      <c r="N43" s="206"/>
      <c r="O43" s="206"/>
      <c r="P43" s="230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</row>
    <row r="44" spans="11:27" ht="15.75">
      <c r="K44" s="206"/>
      <c r="L44" s="206"/>
      <c r="M44" s="206"/>
      <c r="N44" s="206"/>
      <c r="O44" s="206"/>
      <c r="P44" s="230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</row>
    <row r="45" spans="11:27" ht="15.75">
      <c r="K45" s="206"/>
      <c r="L45" s="206"/>
      <c r="M45" s="206"/>
      <c r="N45" s="206"/>
      <c r="O45" s="206"/>
      <c r="P45" s="230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</row>
    <row r="46" spans="11:27" ht="15.75">
      <c r="K46" s="206"/>
      <c r="L46" s="206"/>
      <c r="M46" s="206"/>
      <c r="N46" s="206"/>
      <c r="O46" s="206"/>
      <c r="P46" s="230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</row>
    <row r="47" spans="11:27" ht="15.75">
      <c r="K47" s="206"/>
      <c r="L47" s="206"/>
      <c r="M47" s="206"/>
      <c r="N47" s="206"/>
      <c r="O47" s="206"/>
      <c r="P47" s="230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</row>
    <row r="48" spans="11:27" ht="15.75">
      <c r="K48" s="206"/>
      <c r="L48" s="206"/>
      <c r="M48" s="206"/>
      <c r="N48" s="206"/>
      <c r="O48" s="206"/>
      <c r="P48" s="230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</row>
    <row r="49" spans="11:27" ht="15.75">
      <c r="K49" s="206"/>
      <c r="L49" s="206"/>
      <c r="M49" s="206"/>
      <c r="N49" s="206"/>
      <c r="O49" s="206"/>
      <c r="P49" s="230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</row>
    <row r="50" spans="11:27" ht="15.75">
      <c r="K50" s="206"/>
      <c r="L50" s="206"/>
      <c r="M50" s="206"/>
      <c r="N50" s="206"/>
      <c r="O50" s="206"/>
      <c r="P50" s="230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</row>
    <row r="51" spans="11:27" ht="15.75">
      <c r="K51" s="206"/>
      <c r="L51" s="206"/>
      <c r="M51" s="206"/>
      <c r="N51" s="206"/>
      <c r="O51" s="206"/>
      <c r="P51" s="230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</row>
    <row r="52" spans="11:27" ht="15.75">
      <c r="K52" s="206"/>
      <c r="L52" s="206"/>
      <c r="M52" s="206"/>
      <c r="N52" s="206"/>
      <c r="O52" s="206"/>
      <c r="P52" s="230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</row>
    <row r="53" spans="11:27" ht="15.75"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</row>
    <row r="54" spans="11:27" ht="15.75"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</row>
    <row r="55" spans="11:27" ht="15.75"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</row>
    <row r="56" spans="11:27" ht="15.75"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</row>
    <row r="57" spans="11:27" ht="15.75"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</row>
    <row r="58" spans="11:27" ht="15.75"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</row>
    <row r="59" spans="11:27" ht="15.75"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</row>
    <row r="60" spans="11:27" ht="15.75"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</row>
    <row r="61" spans="11:27" ht="15.75"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</row>
    <row r="62" spans="11:27" ht="15.75"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</row>
    <row r="63" spans="11:27" ht="15.75"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</row>
    <row r="64" spans="11:27" ht="15.75"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</row>
    <row r="65" spans="11:27" ht="15.75"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</row>
    <row r="66" spans="11:27" ht="15.75"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</row>
    <row r="67" spans="11:27" ht="15.75"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</row>
    <row r="68" spans="11:27" ht="15.75"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</row>
    <row r="69" spans="11:27" ht="15.75"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</row>
    <row r="70" spans="11:27" ht="15.75"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</row>
    <row r="71" spans="11:27" ht="15.75"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</row>
    <row r="72" spans="11:27" ht="15.75"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</row>
    <row r="73" spans="11:27" ht="15.75"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</row>
    <row r="74" spans="11:27" ht="15.75"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</row>
    <row r="75" spans="11:27" ht="15.75"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</row>
    <row r="76" spans="11:27" ht="15.75"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</row>
    <row r="77" spans="11:27" ht="15.75"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</row>
    <row r="78" spans="11:27" ht="15.75"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</row>
    <row r="79" spans="11:27" ht="15.75"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</row>
    <row r="80" spans="11:27" ht="15.75"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</row>
    <row r="81" spans="11:27" ht="15.75"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</row>
    <row r="82" spans="11:27" ht="15.75"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</row>
    <row r="83" spans="1:27" ht="15.75">
      <c r="A83" s="229">
        <f>(E5+E7)/$E$34</f>
        <v>0.08688025280608494</v>
      </c>
      <c r="B83" s="146" t="s">
        <v>821</v>
      </c>
      <c r="D83" s="229">
        <f>(H5+H7)/$H$34</f>
        <v>0.07075124807127971</v>
      </c>
      <c r="E83" s="146" t="s">
        <v>821</v>
      </c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</row>
    <row r="84" spans="1:27" ht="15.75">
      <c r="A84" s="229">
        <f>(E8+E21)/E34</f>
        <v>0.674552350040951</v>
      </c>
      <c r="B84" s="146" t="s">
        <v>822</v>
      </c>
      <c r="D84" s="229">
        <f>(H8+H21)/H34</f>
        <v>0.8340903643494143</v>
      </c>
      <c r="E84" s="146" t="s">
        <v>822</v>
      </c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</row>
    <row r="85" spans="1:27" ht="15.75">
      <c r="A85" s="229">
        <f>E9/E34</f>
        <v>0.0011512732956062389</v>
      </c>
      <c r="B85" s="146" t="s">
        <v>823</v>
      </c>
      <c r="D85" s="229">
        <f>H9/H34</f>
        <v>-3.3983520290441444E-05</v>
      </c>
      <c r="E85" s="146" t="s">
        <v>823</v>
      </c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</row>
    <row r="86" spans="1:27" ht="15.75">
      <c r="A86" s="229">
        <f>(E10+E26)/E34</f>
        <v>0.00756959441951587</v>
      </c>
      <c r="B86" s="146" t="s">
        <v>824</v>
      </c>
      <c r="D86" s="229">
        <f>(H10+H26)/H34</f>
        <v>0.000921042734450778</v>
      </c>
      <c r="E86" s="146" t="s">
        <v>824</v>
      </c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</row>
    <row r="87" spans="1:27" ht="15.75">
      <c r="A87" s="229">
        <f>(E11+E27)/E34</f>
        <v>0.003989408924906779</v>
      </c>
      <c r="B87" s="146" t="s">
        <v>825</v>
      </c>
      <c r="D87" s="229">
        <f>(H11+H27)/H34</f>
        <v>0.006223599248168077</v>
      </c>
      <c r="E87" s="146" t="s">
        <v>825</v>
      </c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</row>
    <row r="88" spans="1:27" ht="15.75">
      <c r="A88" s="229">
        <f>E12/E34</f>
        <v>0.011688403484687292</v>
      </c>
      <c r="B88" s="146" t="s">
        <v>826</v>
      </c>
      <c r="D88" s="229">
        <f>H12/H34</f>
        <v>0.004578724145306205</v>
      </c>
      <c r="E88" s="146" t="s">
        <v>826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</row>
    <row r="89" spans="1:27" ht="15.75">
      <c r="A89" s="229">
        <f>(E13+E18)/E34</f>
        <v>0.15813686263888357</v>
      </c>
      <c r="B89" s="146" t="s">
        <v>827</v>
      </c>
      <c r="D89" s="229">
        <f>(H13+H18)/H34</f>
        <v>0.061297969899894354</v>
      </c>
      <c r="E89" s="146" t="s">
        <v>827</v>
      </c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</row>
    <row r="90" spans="1:27" ht="15.75">
      <c r="A90" s="229">
        <f>E28/E34</f>
        <v>0.025222910762817984</v>
      </c>
      <c r="B90" s="146" t="s">
        <v>828</v>
      </c>
      <c r="D90" s="229">
        <f>H28/H34</f>
        <v>0.010642445616072386</v>
      </c>
      <c r="E90" s="146" t="s">
        <v>828</v>
      </c>
      <c r="K90" s="206"/>
      <c r="L90" s="206"/>
      <c r="M90" s="206"/>
      <c r="N90" s="206"/>
      <c r="O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</row>
    <row r="91" spans="1:27" ht="15.75">
      <c r="A91" s="229">
        <f>SUM(E29:E32)/E34</f>
        <v>0.019749884214400267</v>
      </c>
      <c r="B91" s="146" t="s">
        <v>829</v>
      </c>
      <c r="D91" s="229">
        <f>SUM(H29:H32)/H34</f>
        <v>0.003555994687478866</v>
      </c>
      <c r="E91" s="146" t="s">
        <v>829</v>
      </c>
      <c r="K91" s="206"/>
      <c r="L91" s="206"/>
      <c r="M91" s="206"/>
      <c r="N91" s="206"/>
      <c r="O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</row>
    <row r="92" spans="1:5" ht="15.75">
      <c r="A92" s="229">
        <f>E33/E34</f>
        <v>0.011059059412145553</v>
      </c>
      <c r="B92" s="146" t="s">
        <v>830</v>
      </c>
      <c r="D92" s="229">
        <f>H33/H34</f>
        <v>0.007972594768225571</v>
      </c>
      <c r="E92" s="146" t="s">
        <v>830</v>
      </c>
    </row>
  </sheetData>
  <sheetProtection/>
  <mergeCells count="5">
    <mergeCell ref="A2:H2"/>
    <mergeCell ref="A34:B34"/>
    <mergeCell ref="A35:B35"/>
    <mergeCell ref="A37:H38"/>
    <mergeCell ref="A39:H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P46"/>
  <sheetViews>
    <sheetView zoomScale="60" zoomScaleNormal="60" zoomScaleSheetLayoutView="85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26.8515625" style="1" customWidth="1"/>
    <col min="4" max="4" width="30.57421875" style="1" customWidth="1"/>
    <col min="5" max="5" width="32.57421875" style="1" customWidth="1"/>
    <col min="6" max="6" width="42.00390625" style="1" customWidth="1"/>
    <col min="7" max="7" width="30.7109375" style="1" customWidth="1"/>
    <col min="8" max="8" width="22.57421875" style="1" bestFit="1" customWidth="1"/>
    <col min="9" max="9" width="24.8515625" style="1" customWidth="1"/>
    <col min="10" max="10" width="29.57421875" style="1" customWidth="1"/>
    <col min="11" max="11" width="31.00390625" style="1" customWidth="1"/>
    <col min="12" max="12" width="32.00390625" style="1" customWidth="1"/>
    <col min="13" max="14" width="23.00390625" style="1" customWidth="1"/>
    <col min="15" max="17" width="23.7109375" style="1" customWidth="1"/>
    <col min="18" max="21" width="23.421875" style="1" customWidth="1"/>
    <col min="22" max="23" width="23.7109375" style="1" customWidth="1"/>
    <col min="24" max="24" width="23.421875" style="166" customWidth="1"/>
    <col min="25" max="25" width="23.421875" style="1" customWidth="1"/>
    <col min="26" max="26" width="23.140625" style="1" customWidth="1"/>
    <col min="27" max="27" width="23.00390625" style="1" customWidth="1"/>
    <col min="28" max="28" width="23.140625" style="1" customWidth="1"/>
    <col min="29" max="78" width="42.00390625" style="3" customWidth="1"/>
    <col min="79" max="16384" width="29.57421875" style="3" customWidth="1"/>
  </cols>
  <sheetData>
    <row r="1" spans="2:32" s="1" customFormat="1" ht="21" customHeight="1"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41"/>
      <c r="AD1" s="22"/>
      <c r="AE1" s="22"/>
      <c r="AF1" s="22"/>
    </row>
    <row r="2" spans="1:28" s="37" customFormat="1" ht="21" customHeight="1">
      <c r="A2" s="304" t="s">
        <v>880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</row>
    <row r="3" spans="1:28" s="37" customFormat="1" ht="21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3" t="s">
        <v>873</v>
      </c>
    </row>
    <row r="4" spans="1:28" s="37" customFormat="1" ht="12.75" customHeight="1" hidden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</row>
    <row r="5" spans="1:28" s="4" customFormat="1" ht="45.75" customHeight="1">
      <c r="A5" s="306" t="s">
        <v>548</v>
      </c>
      <c r="B5" s="301" t="s">
        <v>15</v>
      </c>
      <c r="C5" s="302"/>
      <c r="D5" s="297" t="s">
        <v>549</v>
      </c>
      <c r="E5" s="307" t="s">
        <v>9</v>
      </c>
      <c r="F5" s="307" t="s">
        <v>550</v>
      </c>
      <c r="G5" s="299" t="s">
        <v>60</v>
      </c>
      <c r="H5" s="301" t="s">
        <v>16</v>
      </c>
      <c r="I5" s="302"/>
      <c r="J5" s="302"/>
      <c r="K5" s="302"/>
      <c r="L5" s="303"/>
      <c r="M5" s="299" t="s">
        <v>17</v>
      </c>
      <c r="N5" s="299" t="s">
        <v>53</v>
      </c>
      <c r="O5" s="301" t="s">
        <v>52</v>
      </c>
      <c r="P5" s="302"/>
      <c r="Q5" s="302"/>
      <c r="R5" s="305" t="s">
        <v>756</v>
      </c>
      <c r="S5" s="305"/>
      <c r="T5" s="305" t="s">
        <v>335</v>
      </c>
      <c r="U5" s="305"/>
      <c r="V5" s="305"/>
      <c r="W5" s="305"/>
      <c r="X5" s="305"/>
      <c r="Y5" s="302" t="s">
        <v>336</v>
      </c>
      <c r="Z5" s="302"/>
      <c r="AA5" s="302"/>
      <c r="AB5" s="303"/>
    </row>
    <row r="6" spans="1:28" s="5" customFormat="1" ht="108" customHeight="1">
      <c r="A6" s="306"/>
      <c r="B6" s="116" t="s">
        <v>18</v>
      </c>
      <c r="C6" s="116" t="s">
        <v>19</v>
      </c>
      <c r="D6" s="298"/>
      <c r="E6" s="307"/>
      <c r="F6" s="307"/>
      <c r="G6" s="300"/>
      <c r="H6" s="117" t="s">
        <v>18</v>
      </c>
      <c r="I6" s="116" t="s">
        <v>19</v>
      </c>
      <c r="J6" s="116" t="s">
        <v>51</v>
      </c>
      <c r="K6" s="116" t="s">
        <v>12</v>
      </c>
      <c r="L6" s="116" t="s">
        <v>74</v>
      </c>
      <c r="M6" s="300"/>
      <c r="N6" s="300"/>
      <c r="O6" s="116" t="s">
        <v>1</v>
      </c>
      <c r="P6" s="116" t="s">
        <v>551</v>
      </c>
      <c r="Q6" s="116" t="s">
        <v>19</v>
      </c>
      <c r="R6" s="116" t="s">
        <v>48</v>
      </c>
      <c r="S6" s="116" t="s">
        <v>19</v>
      </c>
      <c r="T6" s="116" t="s">
        <v>48</v>
      </c>
      <c r="U6" s="116" t="s">
        <v>75</v>
      </c>
      <c r="V6" s="116" t="s">
        <v>76</v>
      </c>
      <c r="W6" s="116" t="s">
        <v>77</v>
      </c>
      <c r="X6" s="116" t="s">
        <v>78</v>
      </c>
      <c r="Y6" s="116" t="s">
        <v>48</v>
      </c>
      <c r="Z6" s="116" t="s">
        <v>73</v>
      </c>
      <c r="AA6" s="116" t="s">
        <v>71</v>
      </c>
      <c r="AB6" s="116" t="s">
        <v>72</v>
      </c>
    </row>
    <row r="7" spans="1:28" s="6" customFormat="1" ht="27.75" customHeight="1">
      <c r="A7" s="76" t="s">
        <v>20</v>
      </c>
      <c r="B7" s="128">
        <v>13310913.982301738</v>
      </c>
      <c r="C7" s="128">
        <v>1397828.0347768634</v>
      </c>
      <c r="D7" s="128">
        <v>784480.2796569816</v>
      </c>
      <c r="E7" s="128">
        <v>0</v>
      </c>
      <c r="F7" s="128">
        <v>3641299.9249205706</v>
      </c>
      <c r="G7" s="128">
        <v>0</v>
      </c>
      <c r="H7" s="128">
        <v>8976813.784236746</v>
      </c>
      <c r="I7" s="128">
        <v>973246.5024096206</v>
      </c>
      <c r="J7" s="128">
        <v>4668961.284687531</v>
      </c>
      <c r="K7" s="128">
        <v>204958.57603542868</v>
      </c>
      <c r="L7" s="128">
        <v>5059283.186341367</v>
      </c>
      <c r="M7" s="128">
        <v>62001.74</v>
      </c>
      <c r="N7" s="128">
        <v>499476.50874685316</v>
      </c>
      <c r="O7" s="128">
        <v>15214.34689149568</v>
      </c>
      <c r="P7" s="128">
        <v>467.0409285470681</v>
      </c>
      <c r="Q7" s="128">
        <v>0</v>
      </c>
      <c r="R7" s="128">
        <v>22864420.36217682</v>
      </c>
      <c r="S7" s="128">
        <v>2371074.537186484</v>
      </c>
      <c r="T7" s="128">
        <v>554220.670522514</v>
      </c>
      <c r="U7" s="128">
        <v>32991.16961457112</v>
      </c>
      <c r="V7" s="128">
        <v>16143.948086111543</v>
      </c>
      <c r="W7" s="128">
        <v>101661.80613392434</v>
      </c>
      <c r="X7" s="128">
        <v>28811.079999999998</v>
      </c>
      <c r="Y7" s="128">
        <v>0</v>
      </c>
      <c r="Z7" s="128">
        <v>0</v>
      </c>
      <c r="AA7" s="128">
        <v>0</v>
      </c>
      <c r="AB7" s="128">
        <v>0</v>
      </c>
    </row>
    <row r="8" spans="1:28" s="6" customFormat="1" ht="64.5" customHeight="1">
      <c r="A8" s="76" t="s">
        <v>536</v>
      </c>
      <c r="B8" s="128">
        <v>1485118.8315830107</v>
      </c>
      <c r="C8" s="128">
        <v>1153.8600000000001</v>
      </c>
      <c r="D8" s="128">
        <v>82464.58348680002</v>
      </c>
      <c r="E8" s="128">
        <v>0</v>
      </c>
      <c r="F8" s="128">
        <v>405748.6656124969</v>
      </c>
      <c r="G8" s="128">
        <v>0</v>
      </c>
      <c r="H8" s="128">
        <v>319115.0680686942</v>
      </c>
      <c r="I8" s="128">
        <v>22370</v>
      </c>
      <c r="J8" s="128">
        <v>16880.67491521994</v>
      </c>
      <c r="K8" s="128">
        <v>10097.517945424748</v>
      </c>
      <c r="L8" s="128">
        <v>227941.25509567437</v>
      </c>
      <c r="M8" s="128">
        <v>635</v>
      </c>
      <c r="N8" s="128">
        <v>16722.649660454485</v>
      </c>
      <c r="O8" s="128">
        <v>0</v>
      </c>
      <c r="P8" s="128">
        <v>0</v>
      </c>
      <c r="Q8" s="128">
        <v>0</v>
      </c>
      <c r="R8" s="128">
        <v>1821591.54931216</v>
      </c>
      <c r="S8" s="128">
        <v>23523.86</v>
      </c>
      <c r="T8" s="128">
        <v>415918.5451313568</v>
      </c>
      <c r="U8" s="128">
        <v>1726.9600745942623</v>
      </c>
      <c r="V8" s="128">
        <v>1267.8433499867608</v>
      </c>
      <c r="W8" s="128">
        <v>40331.69726514898</v>
      </c>
      <c r="X8" s="128">
        <v>1398.56</v>
      </c>
      <c r="Y8" s="128">
        <v>0</v>
      </c>
      <c r="Z8" s="128">
        <v>0</v>
      </c>
      <c r="AA8" s="128">
        <v>0</v>
      </c>
      <c r="AB8" s="128">
        <v>0</v>
      </c>
    </row>
    <row r="9" spans="1:28" s="6" customFormat="1" ht="31.5" customHeight="1">
      <c r="A9" s="76" t="s">
        <v>21</v>
      </c>
      <c r="B9" s="128">
        <v>20792424.824674435</v>
      </c>
      <c r="C9" s="128">
        <v>168684.614</v>
      </c>
      <c r="D9" s="128">
        <v>195436.78000000017</v>
      </c>
      <c r="E9" s="128">
        <v>0</v>
      </c>
      <c r="F9" s="128">
        <v>3797722.7951461896</v>
      </c>
      <c r="G9" s="128">
        <v>621500.4126473495</v>
      </c>
      <c r="H9" s="128">
        <v>5334727.804182936</v>
      </c>
      <c r="I9" s="128">
        <v>39655.86</v>
      </c>
      <c r="J9" s="128">
        <v>2875130.138493556</v>
      </c>
      <c r="K9" s="128">
        <v>160425.98246467797</v>
      </c>
      <c r="L9" s="128">
        <v>1252734.1921767602</v>
      </c>
      <c r="M9" s="128">
        <v>382439.16000000003</v>
      </c>
      <c r="N9" s="128">
        <v>40943.6314591204</v>
      </c>
      <c r="O9" s="128">
        <v>62.26</v>
      </c>
      <c r="P9" s="128">
        <v>62.26</v>
      </c>
      <c r="Q9" s="128">
        <v>0</v>
      </c>
      <c r="R9" s="128">
        <v>27170722.69835025</v>
      </c>
      <c r="S9" s="128">
        <v>193700.75</v>
      </c>
      <c r="T9" s="128">
        <v>163128.82533244602</v>
      </c>
      <c r="U9" s="128">
        <v>10386.292823791504</v>
      </c>
      <c r="V9" s="128">
        <v>55880.55422306061</v>
      </c>
      <c r="W9" s="128">
        <v>89901.97828559391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</row>
    <row r="10" spans="1:28" s="6" customFormat="1" ht="43.5" customHeight="1">
      <c r="A10" s="76" t="s">
        <v>22</v>
      </c>
      <c r="B10" s="128">
        <v>222231188.4037395</v>
      </c>
      <c r="C10" s="128">
        <v>33234750.42101505</v>
      </c>
      <c r="D10" s="128">
        <v>11933263.952038158</v>
      </c>
      <c r="E10" s="128">
        <v>13467.264846531605</v>
      </c>
      <c r="F10" s="128">
        <v>72563833.60876156</v>
      </c>
      <c r="G10" s="128">
        <v>4821419.192589818</v>
      </c>
      <c r="H10" s="128">
        <v>151233884.78676146</v>
      </c>
      <c r="I10" s="128">
        <v>22320614.36828753</v>
      </c>
      <c r="J10" s="128">
        <v>7444287.3106078</v>
      </c>
      <c r="K10" s="128">
        <v>2935344.4777418</v>
      </c>
      <c r="L10" s="128">
        <v>61313149.89748008</v>
      </c>
      <c r="M10" s="128">
        <v>42418</v>
      </c>
      <c r="N10" s="128">
        <v>850791.2750578327</v>
      </c>
      <c r="O10" s="128">
        <v>5399821.197544342</v>
      </c>
      <c r="P10" s="128">
        <v>11389.496472798837</v>
      </c>
      <c r="Q10" s="128">
        <v>0</v>
      </c>
      <c r="R10" s="128">
        <v>384579522.85569304</v>
      </c>
      <c r="S10" s="128">
        <v>55555364.78930259</v>
      </c>
      <c r="T10" s="128">
        <v>2817053.0427498342</v>
      </c>
      <c r="U10" s="128">
        <v>108452.36852164849</v>
      </c>
      <c r="V10" s="128">
        <v>102405.70513406576</v>
      </c>
      <c r="W10" s="128">
        <v>949313.8290941197</v>
      </c>
      <c r="X10" s="128">
        <v>260959.96000000002</v>
      </c>
      <c r="Y10" s="128">
        <v>0</v>
      </c>
      <c r="Z10" s="128">
        <v>0</v>
      </c>
      <c r="AA10" s="128">
        <v>0</v>
      </c>
      <c r="AB10" s="128">
        <v>0</v>
      </c>
    </row>
    <row r="11" spans="1:28" s="6" customFormat="1" ht="31.5" customHeight="1">
      <c r="A11" s="76" t="s">
        <v>23</v>
      </c>
      <c r="B11" s="128">
        <v>1590720.338097</v>
      </c>
      <c r="C11" s="128">
        <v>847217.1219075071</v>
      </c>
      <c r="D11" s="128">
        <v>218975.39964925</v>
      </c>
      <c r="E11" s="128">
        <v>0</v>
      </c>
      <c r="F11" s="128">
        <v>56242.122135373036</v>
      </c>
      <c r="G11" s="128">
        <v>0</v>
      </c>
      <c r="H11" s="128">
        <v>1834906.6418520107</v>
      </c>
      <c r="I11" s="128">
        <v>1425293.4316666666</v>
      </c>
      <c r="J11" s="128">
        <v>545.4</v>
      </c>
      <c r="K11" s="128">
        <v>47900.06586785905</v>
      </c>
      <c r="L11" s="128">
        <v>1820591.45731967</v>
      </c>
      <c r="M11" s="128">
        <v>296</v>
      </c>
      <c r="N11" s="128">
        <v>5015.466729074343</v>
      </c>
      <c r="O11" s="128">
        <v>0</v>
      </c>
      <c r="P11" s="128">
        <v>0</v>
      </c>
      <c r="Q11" s="128">
        <v>0</v>
      </c>
      <c r="R11" s="128">
        <v>3430938.446678085</v>
      </c>
      <c r="S11" s="128">
        <v>2272510.5535741737</v>
      </c>
      <c r="T11" s="128">
        <v>284.03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</row>
    <row r="12" spans="1:28" s="6" customFormat="1" ht="31.5" customHeight="1">
      <c r="A12" s="76" t="s">
        <v>24</v>
      </c>
      <c r="B12" s="128">
        <v>3941327.4138666783</v>
      </c>
      <c r="C12" s="128">
        <v>3756051.294532795</v>
      </c>
      <c r="D12" s="128">
        <v>11033.566468243527</v>
      </c>
      <c r="E12" s="128">
        <v>11161.02548716777</v>
      </c>
      <c r="F12" s="128">
        <v>201936.13753357372</v>
      </c>
      <c r="G12" s="128">
        <v>0</v>
      </c>
      <c r="H12" s="128">
        <v>2925869.4523155843</v>
      </c>
      <c r="I12" s="128">
        <v>2676072.1017859015</v>
      </c>
      <c r="J12" s="128">
        <v>51579.62041894504</v>
      </c>
      <c r="K12" s="128">
        <v>124685.11065750866</v>
      </c>
      <c r="L12" s="128">
        <v>2559591.8043028936</v>
      </c>
      <c r="M12" s="128">
        <v>0</v>
      </c>
      <c r="N12" s="128">
        <v>616313.0873555128</v>
      </c>
      <c r="O12" s="128">
        <v>0</v>
      </c>
      <c r="P12" s="128">
        <v>0</v>
      </c>
      <c r="Q12" s="128">
        <v>574396.8825925523</v>
      </c>
      <c r="R12" s="128">
        <v>7483509.953537775</v>
      </c>
      <c r="S12" s="128">
        <v>7006520.27891125</v>
      </c>
      <c r="T12" s="128">
        <v>28299.11</v>
      </c>
      <c r="U12" s="128">
        <v>0</v>
      </c>
      <c r="V12" s="128">
        <v>0</v>
      </c>
      <c r="W12" s="128">
        <v>14283.15</v>
      </c>
      <c r="X12" s="128">
        <v>13109.2</v>
      </c>
      <c r="Y12" s="128">
        <v>0</v>
      </c>
      <c r="Z12" s="128">
        <v>0</v>
      </c>
      <c r="AA12" s="128">
        <v>0</v>
      </c>
      <c r="AB12" s="128">
        <v>0</v>
      </c>
    </row>
    <row r="13" spans="1:28" s="6" customFormat="1" ht="31.5" customHeight="1">
      <c r="A13" s="76" t="s">
        <v>25</v>
      </c>
      <c r="B13" s="128">
        <v>1903699.239107474</v>
      </c>
      <c r="C13" s="128">
        <v>661332.2145185153</v>
      </c>
      <c r="D13" s="128">
        <v>34264.253198321545</v>
      </c>
      <c r="E13" s="128">
        <v>-2238.2715288386566</v>
      </c>
      <c r="F13" s="128">
        <v>258147.7750295062</v>
      </c>
      <c r="G13" s="128">
        <v>0</v>
      </c>
      <c r="H13" s="128">
        <v>8831936.216336584</v>
      </c>
      <c r="I13" s="128">
        <v>2796149.972689062</v>
      </c>
      <c r="J13" s="128">
        <v>553153.4069332388</v>
      </c>
      <c r="K13" s="128">
        <v>84020.00325146648</v>
      </c>
      <c r="L13" s="128">
        <v>7837594.5533398045</v>
      </c>
      <c r="M13" s="128">
        <v>200066</v>
      </c>
      <c r="N13" s="128">
        <v>14352.264020134144</v>
      </c>
      <c r="O13" s="128">
        <v>0</v>
      </c>
      <c r="P13" s="128">
        <v>0</v>
      </c>
      <c r="Q13" s="128">
        <v>0</v>
      </c>
      <c r="R13" s="128">
        <v>10950053.719464194</v>
      </c>
      <c r="S13" s="128">
        <v>3457482.187207577</v>
      </c>
      <c r="T13" s="128">
        <v>81385.91</v>
      </c>
      <c r="U13" s="128">
        <v>91.36999999999989</v>
      </c>
      <c r="V13" s="128">
        <v>-205.42999999999984</v>
      </c>
      <c r="W13" s="128">
        <v>18221.84</v>
      </c>
      <c r="X13" s="128">
        <v>61967.94</v>
      </c>
      <c r="Y13" s="128">
        <v>0</v>
      </c>
      <c r="Z13" s="128">
        <v>0</v>
      </c>
      <c r="AA13" s="128">
        <v>0</v>
      </c>
      <c r="AB13" s="128">
        <v>0</v>
      </c>
    </row>
    <row r="14" spans="1:28" s="6" customFormat="1" ht="31.5" customHeight="1">
      <c r="A14" s="76" t="s">
        <v>26</v>
      </c>
      <c r="B14" s="128">
        <v>2571860.3692085175</v>
      </c>
      <c r="C14" s="128">
        <v>721690.3113734869</v>
      </c>
      <c r="D14" s="128">
        <v>76906.41779656985</v>
      </c>
      <c r="E14" s="128">
        <v>782.1369678678891</v>
      </c>
      <c r="F14" s="128">
        <v>1193130.3633428267</v>
      </c>
      <c r="G14" s="128">
        <v>17052.662755245612</v>
      </c>
      <c r="H14" s="128">
        <v>7892317.36466861</v>
      </c>
      <c r="I14" s="128">
        <v>2651184.3191108247</v>
      </c>
      <c r="J14" s="128">
        <v>1211175.2871814598</v>
      </c>
      <c r="K14" s="128">
        <v>526578.1325257015</v>
      </c>
      <c r="L14" s="128">
        <v>5565124.003075141</v>
      </c>
      <c r="M14" s="128">
        <v>113611</v>
      </c>
      <c r="N14" s="128">
        <v>134281.6728877338</v>
      </c>
      <c r="O14" s="128">
        <v>0</v>
      </c>
      <c r="P14" s="128">
        <v>0</v>
      </c>
      <c r="Q14" s="128">
        <v>0</v>
      </c>
      <c r="R14" s="128">
        <v>10729123.069520107</v>
      </c>
      <c r="S14" s="128">
        <v>3372874.6304843114</v>
      </c>
      <c r="T14" s="128">
        <v>394872.4248345105</v>
      </c>
      <c r="U14" s="128">
        <v>46007.006660502</v>
      </c>
      <c r="V14" s="128">
        <v>38412.15174009082</v>
      </c>
      <c r="W14" s="128">
        <v>250404.33643391763</v>
      </c>
      <c r="X14" s="128">
        <v>34144.75</v>
      </c>
      <c r="Y14" s="128">
        <v>0</v>
      </c>
      <c r="Z14" s="128">
        <v>0</v>
      </c>
      <c r="AA14" s="128">
        <v>0</v>
      </c>
      <c r="AB14" s="128">
        <v>0</v>
      </c>
    </row>
    <row r="15" spans="1:28" s="118" customFormat="1" ht="31.5">
      <c r="A15" s="76" t="s">
        <v>27</v>
      </c>
      <c r="B15" s="128">
        <v>97276694.69164586</v>
      </c>
      <c r="C15" s="128">
        <v>43437984.02857782</v>
      </c>
      <c r="D15" s="128">
        <v>6106087.240041787</v>
      </c>
      <c r="E15" s="128">
        <v>1597848.2979848974</v>
      </c>
      <c r="F15" s="128">
        <v>24602742.77398727</v>
      </c>
      <c r="G15" s="128">
        <v>625416.7551783816</v>
      </c>
      <c r="H15" s="128">
        <v>126810294.187491</v>
      </c>
      <c r="I15" s="128">
        <v>75236018.44369443</v>
      </c>
      <c r="J15" s="128">
        <v>7852973.935453162</v>
      </c>
      <c r="K15" s="128">
        <v>1733236.51602056</v>
      </c>
      <c r="L15" s="128">
        <v>59169839.35614555</v>
      </c>
      <c r="M15" s="128">
        <v>368596.35</v>
      </c>
      <c r="N15" s="128">
        <v>2615373.2765224865</v>
      </c>
      <c r="O15" s="128">
        <v>50105.05484128532</v>
      </c>
      <c r="P15" s="128">
        <v>50105.05484128532</v>
      </c>
      <c r="Q15" s="128">
        <v>0</v>
      </c>
      <c r="R15" s="128">
        <v>227746480.31567898</v>
      </c>
      <c r="S15" s="128">
        <v>118000548.22879547</v>
      </c>
      <c r="T15" s="128">
        <v>4694685.762513028</v>
      </c>
      <c r="U15" s="128">
        <v>209676.66380711546</v>
      </c>
      <c r="V15" s="128">
        <v>291976.23040839285</v>
      </c>
      <c r="W15" s="128">
        <v>2748169.1282975194</v>
      </c>
      <c r="X15" s="128">
        <v>213052.86000000002</v>
      </c>
      <c r="Y15" s="128">
        <v>0</v>
      </c>
      <c r="Z15" s="128">
        <v>0</v>
      </c>
      <c r="AA15" s="128">
        <v>0</v>
      </c>
      <c r="AB15" s="128">
        <v>0</v>
      </c>
    </row>
    <row r="16" spans="1:28" s="6" customFormat="1" ht="31.5" customHeight="1">
      <c r="A16" s="76" t="s">
        <v>599</v>
      </c>
      <c r="B16" s="128">
        <v>60705645.692303605</v>
      </c>
      <c r="C16" s="128">
        <v>33193571.050651666</v>
      </c>
      <c r="D16" s="128">
        <v>5087237.571564054</v>
      </c>
      <c r="E16" s="128">
        <v>1597848.2979848974</v>
      </c>
      <c r="F16" s="128">
        <v>10322711.65847479</v>
      </c>
      <c r="G16" s="128">
        <v>90748.3411627727</v>
      </c>
      <c r="H16" s="128">
        <v>82806710.34715721</v>
      </c>
      <c r="I16" s="128">
        <v>48774455.66580351</v>
      </c>
      <c r="J16" s="128">
        <v>4469787.960191238</v>
      </c>
      <c r="K16" s="128">
        <v>788303.9652647531</v>
      </c>
      <c r="L16" s="128">
        <v>40563758.896553904</v>
      </c>
      <c r="M16" s="128">
        <v>297943.35</v>
      </c>
      <c r="N16" s="128">
        <v>1834032.8428097984</v>
      </c>
      <c r="O16" s="128">
        <v>8438.03</v>
      </c>
      <c r="P16" s="128">
        <v>8438.03</v>
      </c>
      <c r="Q16" s="128">
        <v>0</v>
      </c>
      <c r="R16" s="128">
        <v>145743518.6034334</v>
      </c>
      <c r="S16" s="128">
        <v>81800767.23797835</v>
      </c>
      <c r="T16" s="128">
        <v>1557439.84</v>
      </c>
      <c r="U16" s="128">
        <v>49089.04</v>
      </c>
      <c r="V16" s="128">
        <v>17548.820000000003</v>
      </c>
      <c r="W16" s="128">
        <v>239582.71000000005</v>
      </c>
      <c r="X16" s="128">
        <v>79531.95999999999</v>
      </c>
      <c r="Y16" s="128">
        <v>0</v>
      </c>
      <c r="Z16" s="128">
        <v>0</v>
      </c>
      <c r="AA16" s="128">
        <v>0</v>
      </c>
      <c r="AB16" s="128">
        <v>0</v>
      </c>
    </row>
    <row r="17" spans="1:28" s="6" customFormat="1" ht="31.5" customHeight="1">
      <c r="A17" s="76" t="s">
        <v>600</v>
      </c>
      <c r="B17" s="128">
        <v>25138415.332676753</v>
      </c>
      <c r="C17" s="128">
        <v>8574004.884144893</v>
      </c>
      <c r="D17" s="128">
        <v>1018849.668477732</v>
      </c>
      <c r="E17" s="128">
        <v>0</v>
      </c>
      <c r="F17" s="128">
        <v>10718337.86404818</v>
      </c>
      <c r="G17" s="128">
        <v>178717.6803468441</v>
      </c>
      <c r="H17" s="128">
        <v>35755651.165773764</v>
      </c>
      <c r="I17" s="128">
        <v>23720743.339728888</v>
      </c>
      <c r="J17" s="128">
        <v>1933359.7124594036</v>
      </c>
      <c r="K17" s="128">
        <v>697559.3448236833</v>
      </c>
      <c r="L17" s="128">
        <v>13652470.1374504</v>
      </c>
      <c r="M17" s="128">
        <v>30000</v>
      </c>
      <c r="N17" s="128">
        <v>298413.73707978975</v>
      </c>
      <c r="O17" s="128">
        <v>41667.02484128532</v>
      </c>
      <c r="P17" s="128">
        <v>41667.02484128532</v>
      </c>
      <c r="Q17" s="128">
        <v>0</v>
      </c>
      <c r="R17" s="128">
        <v>61442864.940718435</v>
      </c>
      <c r="S17" s="128">
        <v>32192842.25887378</v>
      </c>
      <c r="T17" s="128">
        <v>2009500.5075130279</v>
      </c>
      <c r="U17" s="128">
        <v>107338.91880711543</v>
      </c>
      <c r="V17" s="128">
        <v>182435.4904083928</v>
      </c>
      <c r="W17" s="128">
        <v>1608554.6182975196</v>
      </c>
      <c r="X17" s="128">
        <v>76835.81</v>
      </c>
      <c r="Y17" s="128">
        <v>0</v>
      </c>
      <c r="Z17" s="128">
        <v>0</v>
      </c>
      <c r="AA17" s="128">
        <v>0</v>
      </c>
      <c r="AB17" s="128">
        <v>0</v>
      </c>
    </row>
    <row r="18" spans="1:28" s="6" customFormat="1" ht="31.5" customHeight="1">
      <c r="A18" s="76" t="s">
        <v>601</v>
      </c>
      <c r="B18" s="128">
        <v>4939235.643433911</v>
      </c>
      <c r="C18" s="128">
        <v>1455172.6172516819</v>
      </c>
      <c r="D18" s="128">
        <v>0</v>
      </c>
      <c r="E18" s="128">
        <v>0</v>
      </c>
      <c r="F18" s="128">
        <v>1381681.1985236802</v>
      </c>
      <c r="G18" s="128">
        <v>333639.0397937607</v>
      </c>
      <c r="H18" s="128">
        <v>5392757.745905383</v>
      </c>
      <c r="I18" s="128">
        <v>2496945.9694192675</v>
      </c>
      <c r="J18" s="128">
        <v>1119323.673571819</v>
      </c>
      <c r="K18" s="128">
        <v>201696.71697420554</v>
      </c>
      <c r="L18" s="128">
        <v>4032783.3116385806</v>
      </c>
      <c r="M18" s="128">
        <v>25000</v>
      </c>
      <c r="N18" s="128">
        <v>58388.718003316506</v>
      </c>
      <c r="O18" s="128">
        <v>0</v>
      </c>
      <c r="P18" s="128">
        <v>0</v>
      </c>
      <c r="Q18" s="128">
        <v>0</v>
      </c>
      <c r="R18" s="128">
        <v>10749021.14713637</v>
      </c>
      <c r="S18" s="128">
        <v>3547829.786670949</v>
      </c>
      <c r="T18" s="128">
        <v>418339.8899999999</v>
      </c>
      <c r="U18" s="128">
        <v>52471.11</v>
      </c>
      <c r="V18" s="128">
        <v>32380.159999999996</v>
      </c>
      <c r="W18" s="128">
        <v>305100.6899999999</v>
      </c>
      <c r="X18" s="128">
        <v>28387.93</v>
      </c>
      <c r="Y18" s="128">
        <v>0</v>
      </c>
      <c r="Z18" s="128">
        <v>0</v>
      </c>
      <c r="AA18" s="128">
        <v>0</v>
      </c>
      <c r="AB18" s="128">
        <v>0</v>
      </c>
    </row>
    <row r="19" spans="1:28" s="6" customFormat="1" ht="31.5" customHeight="1">
      <c r="A19" s="76" t="s">
        <v>602</v>
      </c>
      <c r="B19" s="128">
        <v>6493398.023231596</v>
      </c>
      <c r="C19" s="128">
        <v>215235.4765295886</v>
      </c>
      <c r="D19" s="128">
        <v>0</v>
      </c>
      <c r="E19" s="128">
        <v>0</v>
      </c>
      <c r="F19" s="128">
        <v>2180012.052940622</v>
      </c>
      <c r="G19" s="128">
        <v>22311.693875003984</v>
      </c>
      <c r="H19" s="128">
        <v>2855174.928654613</v>
      </c>
      <c r="I19" s="128">
        <v>243873.4687427826</v>
      </c>
      <c r="J19" s="128">
        <v>330502.58923070296</v>
      </c>
      <c r="K19" s="128">
        <v>45676.48895791798</v>
      </c>
      <c r="L19" s="128">
        <v>920827.010502668</v>
      </c>
      <c r="M19" s="128">
        <v>15653</v>
      </c>
      <c r="N19" s="128">
        <v>424537.978629582</v>
      </c>
      <c r="O19" s="128">
        <v>0</v>
      </c>
      <c r="P19" s="128">
        <v>0</v>
      </c>
      <c r="Q19" s="128">
        <v>0</v>
      </c>
      <c r="R19" s="128">
        <v>9811075.624390796</v>
      </c>
      <c r="S19" s="128">
        <v>459108.9452723711</v>
      </c>
      <c r="T19" s="128">
        <v>709405.5250000001</v>
      </c>
      <c r="U19" s="128">
        <v>777.595</v>
      </c>
      <c r="V19" s="128">
        <v>59611.76</v>
      </c>
      <c r="W19" s="128">
        <v>594931.1100000001</v>
      </c>
      <c r="X19" s="128">
        <v>28297.16</v>
      </c>
      <c r="Y19" s="128">
        <v>0</v>
      </c>
      <c r="Z19" s="128">
        <v>0</v>
      </c>
      <c r="AA19" s="128">
        <v>0</v>
      </c>
      <c r="AB19" s="128">
        <v>0</v>
      </c>
    </row>
    <row r="20" spans="1:28" s="118" customFormat="1" ht="20.25">
      <c r="A20" s="76" t="s">
        <v>28</v>
      </c>
      <c r="B20" s="128">
        <v>7765608.736041823</v>
      </c>
      <c r="C20" s="128">
        <v>2721991.159083606</v>
      </c>
      <c r="D20" s="128">
        <v>617389.6335688016</v>
      </c>
      <c r="E20" s="128">
        <v>240328.72836836494</v>
      </c>
      <c r="F20" s="128">
        <v>2420658.818057346</v>
      </c>
      <c r="G20" s="128">
        <v>1477.7028194056725</v>
      </c>
      <c r="H20" s="128">
        <v>4475363.159848089</v>
      </c>
      <c r="I20" s="128">
        <v>826007.7935636176</v>
      </c>
      <c r="J20" s="128">
        <v>754547.0078891374</v>
      </c>
      <c r="K20" s="128">
        <v>40800.374808830245</v>
      </c>
      <c r="L20" s="128">
        <v>2601492.0409124712</v>
      </c>
      <c r="M20" s="128">
        <v>109350</v>
      </c>
      <c r="N20" s="128">
        <v>114038.25260654892</v>
      </c>
      <c r="O20" s="128">
        <v>101532.88119875338</v>
      </c>
      <c r="P20" s="128">
        <v>0</v>
      </c>
      <c r="Q20" s="128">
        <v>0</v>
      </c>
      <c r="R20" s="128">
        <v>12567370.732514622</v>
      </c>
      <c r="S20" s="128">
        <v>3513834.5126472237</v>
      </c>
      <c r="T20" s="128">
        <v>925844.0537376149</v>
      </c>
      <c r="U20" s="128">
        <v>25252.958558784434</v>
      </c>
      <c r="V20" s="128">
        <v>63058.433416797336</v>
      </c>
      <c r="W20" s="128">
        <v>789852.681762033</v>
      </c>
      <c r="X20" s="128">
        <v>44058.920000000006</v>
      </c>
      <c r="Y20" s="128">
        <v>0</v>
      </c>
      <c r="Z20" s="128">
        <v>0</v>
      </c>
      <c r="AA20" s="128">
        <v>0</v>
      </c>
      <c r="AB20" s="128">
        <v>0</v>
      </c>
    </row>
    <row r="21" spans="1:28" s="6" customFormat="1" ht="45.75" customHeight="1">
      <c r="A21" s="76" t="s">
        <v>603</v>
      </c>
      <c r="B21" s="128">
        <v>7405216.584608875</v>
      </c>
      <c r="C21" s="128">
        <v>2721991.159083606</v>
      </c>
      <c r="D21" s="128">
        <v>617389.6335688016</v>
      </c>
      <c r="E21" s="128">
        <v>240328.72836836494</v>
      </c>
      <c r="F21" s="128">
        <v>2291364.1465867665</v>
      </c>
      <c r="G21" s="128">
        <v>169.10976420317073</v>
      </c>
      <c r="H21" s="128">
        <v>3942478.61026608</v>
      </c>
      <c r="I21" s="128">
        <v>791843.3535636177</v>
      </c>
      <c r="J21" s="128">
        <v>423989.1314066421</v>
      </c>
      <c r="K21" s="128">
        <v>37166.36170895326</v>
      </c>
      <c r="L21" s="128">
        <v>2501996.0984557904</v>
      </c>
      <c r="M21" s="128">
        <v>104350</v>
      </c>
      <c r="N21" s="128">
        <v>97862.6516313015</v>
      </c>
      <c r="O21" s="128">
        <v>101532.88119875338</v>
      </c>
      <c r="P21" s="128">
        <v>0</v>
      </c>
      <c r="Q21" s="128">
        <v>0</v>
      </c>
      <c r="R21" s="128">
        <v>11651609.83746921</v>
      </c>
      <c r="S21" s="128">
        <v>3513834.5126472237</v>
      </c>
      <c r="T21" s="128">
        <v>903180.8687376148</v>
      </c>
      <c r="U21" s="128">
        <v>24058.583558784434</v>
      </c>
      <c r="V21" s="128">
        <v>62129.573416797335</v>
      </c>
      <c r="W21" s="128">
        <v>769312.7317620331</v>
      </c>
      <c r="X21" s="128">
        <v>44058.920000000006</v>
      </c>
      <c r="Y21" s="128">
        <v>0</v>
      </c>
      <c r="Z21" s="128">
        <v>0</v>
      </c>
      <c r="AA21" s="128">
        <v>0</v>
      </c>
      <c r="AB21" s="128">
        <v>0</v>
      </c>
    </row>
    <row r="22" spans="1:28" s="6" customFormat="1" ht="31.5" customHeight="1">
      <c r="A22" s="76" t="s">
        <v>604</v>
      </c>
      <c r="B22" s="128">
        <v>360392.1514329501</v>
      </c>
      <c r="C22" s="128">
        <v>0</v>
      </c>
      <c r="D22" s="128">
        <v>0</v>
      </c>
      <c r="E22" s="128">
        <v>0</v>
      </c>
      <c r="F22" s="128">
        <v>129294.6714705793</v>
      </c>
      <c r="G22" s="128">
        <v>1308.5930552025018</v>
      </c>
      <c r="H22" s="128">
        <v>532884.549582009</v>
      </c>
      <c r="I22" s="128">
        <v>34164.44</v>
      </c>
      <c r="J22" s="128">
        <v>330557.87648249546</v>
      </c>
      <c r="K22" s="128">
        <v>3634.013099876978</v>
      </c>
      <c r="L22" s="128">
        <v>99495.94245668004</v>
      </c>
      <c r="M22" s="128">
        <v>5000</v>
      </c>
      <c r="N22" s="128">
        <v>16175.600975247431</v>
      </c>
      <c r="O22" s="128">
        <v>0</v>
      </c>
      <c r="P22" s="128">
        <v>0</v>
      </c>
      <c r="Q22" s="128">
        <v>0</v>
      </c>
      <c r="R22" s="128">
        <v>915760.8950454092</v>
      </c>
      <c r="S22" s="128">
        <v>0</v>
      </c>
      <c r="T22" s="128">
        <v>22663.185000000005</v>
      </c>
      <c r="U22" s="128">
        <v>1194.375</v>
      </c>
      <c r="V22" s="128">
        <v>928.86</v>
      </c>
      <c r="W22" s="128">
        <v>20539.950000000004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</row>
    <row r="23" spans="1:28" s="118" customFormat="1" ht="31.5">
      <c r="A23" s="76" t="s">
        <v>29</v>
      </c>
      <c r="B23" s="128">
        <v>259786343.6816865</v>
      </c>
      <c r="C23" s="128">
        <v>92850277.78411752</v>
      </c>
      <c r="D23" s="128">
        <v>4489541.345137978</v>
      </c>
      <c r="E23" s="128">
        <v>0</v>
      </c>
      <c r="F23" s="128">
        <v>72455398.55793239</v>
      </c>
      <c r="G23" s="128">
        <v>11203040.782627132</v>
      </c>
      <c r="H23" s="128">
        <v>947597617.2041901</v>
      </c>
      <c r="I23" s="128">
        <v>429999899.3251536</v>
      </c>
      <c r="J23" s="128">
        <v>487100625.2065256</v>
      </c>
      <c r="K23" s="128">
        <v>17647924.667789098</v>
      </c>
      <c r="L23" s="128">
        <v>585041888.8268975</v>
      </c>
      <c r="M23" s="128">
        <v>116012</v>
      </c>
      <c r="N23" s="128">
        <v>249765.78883441887</v>
      </c>
      <c r="O23" s="128">
        <v>1013985.8223416433</v>
      </c>
      <c r="P23" s="128">
        <v>1013985.8223416433</v>
      </c>
      <c r="Q23" s="128">
        <v>0</v>
      </c>
      <c r="R23" s="128">
        <v>1219966765.27968</v>
      </c>
      <c r="S23" s="128">
        <v>522850177.1092711</v>
      </c>
      <c r="T23" s="128">
        <v>14292646.390918203</v>
      </c>
      <c r="U23" s="128">
        <v>69872.96295395642</v>
      </c>
      <c r="V23" s="128">
        <v>165374.0014744866</v>
      </c>
      <c r="W23" s="128">
        <v>1635738.7764897598</v>
      </c>
      <c r="X23" s="128">
        <v>76180.2</v>
      </c>
      <c r="Y23" s="128">
        <v>0</v>
      </c>
      <c r="Z23" s="128">
        <v>0</v>
      </c>
      <c r="AA23" s="128">
        <v>0</v>
      </c>
      <c r="AB23" s="128">
        <v>0</v>
      </c>
    </row>
    <row r="24" spans="1:68" s="6" customFormat="1" ht="31.5" customHeight="1">
      <c r="A24" s="76" t="s">
        <v>532</v>
      </c>
      <c r="B24" s="128">
        <v>256438808.47039565</v>
      </c>
      <c r="C24" s="128">
        <v>92012888.4346062</v>
      </c>
      <c r="D24" s="128">
        <v>4489541.345137978</v>
      </c>
      <c r="E24" s="128">
        <v>0</v>
      </c>
      <c r="F24" s="128">
        <v>71591473.8446502</v>
      </c>
      <c r="G24" s="128">
        <v>11201104.711213132</v>
      </c>
      <c r="H24" s="128">
        <v>927546542.4915268</v>
      </c>
      <c r="I24" s="128">
        <v>423274541.7652748</v>
      </c>
      <c r="J24" s="128">
        <v>484840634.73552406</v>
      </c>
      <c r="K24" s="128">
        <v>17245999.887717705</v>
      </c>
      <c r="L24" s="128">
        <v>569973155.9406863</v>
      </c>
      <c r="M24" s="128">
        <v>86012</v>
      </c>
      <c r="N24" s="128">
        <v>248751.75883441887</v>
      </c>
      <c r="O24" s="128">
        <v>1013985.8223416433</v>
      </c>
      <c r="P24" s="128">
        <v>1013985.8223416433</v>
      </c>
      <c r="Q24" s="128">
        <v>0</v>
      </c>
      <c r="R24" s="128">
        <v>1196535205.2543118</v>
      </c>
      <c r="S24" s="128">
        <v>515287430.1998809</v>
      </c>
      <c r="T24" s="128">
        <v>13925293.194997426</v>
      </c>
      <c r="U24" s="128">
        <v>56876.65795395642</v>
      </c>
      <c r="V24" s="128">
        <v>132343.51147448662</v>
      </c>
      <c r="W24" s="128">
        <v>1366701.2355689816</v>
      </c>
      <c r="X24" s="128">
        <v>24516.34</v>
      </c>
      <c r="Y24" s="128">
        <v>0</v>
      </c>
      <c r="Z24" s="128">
        <v>0</v>
      </c>
      <c r="AA24" s="128">
        <v>0</v>
      </c>
      <c r="AB24" s="128">
        <v>0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8" s="6" customFormat="1" ht="31.5" customHeight="1">
      <c r="A25" s="76" t="s">
        <v>533</v>
      </c>
      <c r="B25" s="128">
        <v>213253.8856655927</v>
      </c>
      <c r="C25" s="128">
        <v>0</v>
      </c>
      <c r="D25" s="128">
        <v>0</v>
      </c>
      <c r="E25" s="128">
        <v>0</v>
      </c>
      <c r="F25" s="128">
        <v>8885.574334407283</v>
      </c>
      <c r="G25" s="128">
        <v>0</v>
      </c>
      <c r="H25" s="128">
        <v>10529323.487795373</v>
      </c>
      <c r="I25" s="128">
        <v>3172602.805085595</v>
      </c>
      <c r="J25" s="128">
        <v>241346.14516149982</v>
      </c>
      <c r="K25" s="128">
        <v>162267.3325428104</v>
      </c>
      <c r="L25" s="128">
        <v>8895268.945268624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10742577.373460965</v>
      </c>
      <c r="S25" s="128">
        <v>3172602.805085595</v>
      </c>
      <c r="T25" s="128">
        <v>8281.86092077771</v>
      </c>
      <c r="U25" s="128">
        <v>0</v>
      </c>
      <c r="V25" s="128">
        <v>0</v>
      </c>
      <c r="W25" s="128">
        <v>7654.04092077771</v>
      </c>
      <c r="X25" s="128">
        <v>627.82</v>
      </c>
      <c r="Y25" s="128">
        <v>0</v>
      </c>
      <c r="Z25" s="128">
        <v>0</v>
      </c>
      <c r="AA25" s="128">
        <v>0</v>
      </c>
      <c r="AB25" s="128">
        <v>0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</row>
    <row r="26" spans="1:68" s="6" customFormat="1" ht="31.5" customHeight="1">
      <c r="A26" s="76" t="s">
        <v>534</v>
      </c>
      <c r="B26" s="128">
        <v>1157133.7817048333</v>
      </c>
      <c r="C26" s="128">
        <v>183232.2872459989</v>
      </c>
      <c r="D26" s="128">
        <v>0</v>
      </c>
      <c r="E26" s="128">
        <v>0</v>
      </c>
      <c r="F26" s="128">
        <v>183649.0862323736</v>
      </c>
      <c r="G26" s="128">
        <v>1936.0714140000005</v>
      </c>
      <c r="H26" s="128">
        <v>1521367.7428930262</v>
      </c>
      <c r="I26" s="128">
        <v>204122.40999999997</v>
      </c>
      <c r="J26" s="128">
        <v>1077245</v>
      </c>
      <c r="K26" s="128">
        <v>3474.9728930263427</v>
      </c>
      <c r="L26" s="128">
        <v>245614.72999999998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2680437.596011859</v>
      </c>
      <c r="S26" s="128">
        <v>387354.6972459989</v>
      </c>
      <c r="T26" s="128">
        <v>705</v>
      </c>
      <c r="U26" s="128">
        <v>0</v>
      </c>
      <c r="V26" s="128">
        <v>0</v>
      </c>
      <c r="W26" s="128">
        <v>80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21"/>
      <c r="AD26" s="21"/>
      <c r="AE26" s="21"/>
      <c r="AF26" s="21"/>
      <c r="AG26" s="21"/>
      <c r="AH26" s="21"/>
      <c r="AI26" s="20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</row>
    <row r="27" spans="1:68" s="6" customFormat="1" ht="31.5" customHeight="1">
      <c r="A27" s="76" t="s">
        <v>535</v>
      </c>
      <c r="B27" s="128">
        <v>1977147.5439203982</v>
      </c>
      <c r="C27" s="128">
        <v>654157.0622653202</v>
      </c>
      <c r="D27" s="128">
        <v>0</v>
      </c>
      <c r="E27" s="128">
        <v>0</v>
      </c>
      <c r="F27" s="128">
        <v>671390.0527154254</v>
      </c>
      <c r="G27" s="128">
        <v>0</v>
      </c>
      <c r="H27" s="128">
        <v>8000383.481974935</v>
      </c>
      <c r="I27" s="128">
        <v>3348632.344793241</v>
      </c>
      <c r="J27" s="128">
        <v>941399.3258401033</v>
      </c>
      <c r="K27" s="128">
        <v>236182.47463555797</v>
      </c>
      <c r="L27" s="128">
        <v>5927849.210942432</v>
      </c>
      <c r="M27" s="128">
        <v>30000</v>
      </c>
      <c r="N27" s="128">
        <v>1014.0299999999999</v>
      </c>
      <c r="O27" s="128">
        <v>0</v>
      </c>
      <c r="P27" s="128">
        <v>0</v>
      </c>
      <c r="Q27" s="128">
        <v>0</v>
      </c>
      <c r="R27" s="128">
        <v>10008545.055895332</v>
      </c>
      <c r="S27" s="128">
        <v>4002789.4070585617</v>
      </c>
      <c r="T27" s="128">
        <v>358366.33500000054</v>
      </c>
      <c r="U27" s="128">
        <v>12996.305</v>
      </c>
      <c r="V27" s="128">
        <v>33030.490000000005</v>
      </c>
      <c r="W27" s="128">
        <v>261303.50000000055</v>
      </c>
      <c r="X27" s="128">
        <v>51036.04</v>
      </c>
      <c r="Y27" s="128">
        <v>0</v>
      </c>
      <c r="Z27" s="128">
        <v>0</v>
      </c>
      <c r="AA27" s="128">
        <v>0</v>
      </c>
      <c r="AB27" s="128">
        <v>0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</row>
    <row r="28" spans="1:28" s="6" customFormat="1" ht="66" customHeight="1">
      <c r="A28" s="76" t="s">
        <v>30</v>
      </c>
      <c r="B28" s="128">
        <v>2182896.343453461</v>
      </c>
      <c r="C28" s="128">
        <v>2172510.198901383</v>
      </c>
      <c r="D28" s="128">
        <v>10033.527142104465</v>
      </c>
      <c r="E28" s="128">
        <v>0</v>
      </c>
      <c r="F28" s="128">
        <v>180087.5099091448</v>
      </c>
      <c r="G28" s="128">
        <v>125000</v>
      </c>
      <c r="H28" s="128">
        <v>1428909.0690530762</v>
      </c>
      <c r="I28" s="128">
        <v>1301401.2657309212</v>
      </c>
      <c r="J28" s="128">
        <v>77188.7546755806</v>
      </c>
      <c r="K28" s="128">
        <v>36338.49</v>
      </c>
      <c r="L28" s="128">
        <v>391368.28241896635</v>
      </c>
      <c r="M28" s="128">
        <v>5000</v>
      </c>
      <c r="N28" s="128">
        <v>94748.9258376</v>
      </c>
      <c r="O28" s="128">
        <v>0</v>
      </c>
      <c r="P28" s="128">
        <v>0</v>
      </c>
      <c r="Q28" s="128">
        <v>91190.79129103948</v>
      </c>
      <c r="R28" s="128">
        <v>3836554.338344137</v>
      </c>
      <c r="S28" s="128">
        <v>3565102.255923344</v>
      </c>
      <c r="T28" s="128">
        <v>18472.070000000003</v>
      </c>
      <c r="U28" s="128">
        <v>61.12</v>
      </c>
      <c r="V28" s="128">
        <v>200</v>
      </c>
      <c r="W28" s="128">
        <v>18210.930000000004</v>
      </c>
      <c r="X28" s="128">
        <v>0.02</v>
      </c>
      <c r="Y28" s="128">
        <v>0</v>
      </c>
      <c r="Z28" s="128">
        <v>0</v>
      </c>
      <c r="AA28" s="128">
        <v>0</v>
      </c>
      <c r="AB28" s="128">
        <v>0</v>
      </c>
    </row>
    <row r="29" spans="1:28" s="6" customFormat="1" ht="59.25" customHeight="1">
      <c r="A29" s="76" t="s">
        <v>31</v>
      </c>
      <c r="B29" s="128">
        <v>691754.2373874544</v>
      </c>
      <c r="C29" s="128">
        <v>545427.0598515451</v>
      </c>
      <c r="D29" s="128">
        <v>4812.1721242223075</v>
      </c>
      <c r="E29" s="128">
        <v>0</v>
      </c>
      <c r="F29" s="128">
        <v>77268.67912976578</v>
      </c>
      <c r="G29" s="128">
        <v>125000</v>
      </c>
      <c r="H29" s="128">
        <v>784797.151065994</v>
      </c>
      <c r="I29" s="128">
        <v>585561.8191357144</v>
      </c>
      <c r="J29" s="128">
        <v>32338.89946290413</v>
      </c>
      <c r="K29" s="128">
        <v>97.4</v>
      </c>
      <c r="L29" s="128">
        <v>784461.0294629041</v>
      </c>
      <c r="M29" s="128">
        <v>5010</v>
      </c>
      <c r="N29" s="128">
        <v>0</v>
      </c>
      <c r="O29" s="128">
        <v>0</v>
      </c>
      <c r="P29" s="128">
        <v>0</v>
      </c>
      <c r="Q29" s="128">
        <v>0</v>
      </c>
      <c r="R29" s="128">
        <v>1606561.3884534487</v>
      </c>
      <c r="S29" s="128">
        <v>1130988.8789872595</v>
      </c>
      <c r="T29" s="128">
        <v>1457.37</v>
      </c>
      <c r="U29" s="128">
        <v>662.5</v>
      </c>
      <c r="V29" s="128">
        <v>744.87</v>
      </c>
      <c r="W29" s="128">
        <v>50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</row>
    <row r="30" spans="1:28" s="6" customFormat="1" ht="50.25" customHeight="1">
      <c r="A30" s="76" t="s">
        <v>32</v>
      </c>
      <c r="B30" s="128">
        <v>19003689.835764896</v>
      </c>
      <c r="C30" s="128">
        <v>5284224.8048260445</v>
      </c>
      <c r="D30" s="128">
        <v>1041522.2626573753</v>
      </c>
      <c r="E30" s="128">
        <v>204951.8450984191</v>
      </c>
      <c r="F30" s="128">
        <v>4942993.818734931</v>
      </c>
      <c r="G30" s="128">
        <v>0</v>
      </c>
      <c r="H30" s="128">
        <v>34251096.880725875</v>
      </c>
      <c r="I30" s="128">
        <v>7564031.46157763</v>
      </c>
      <c r="J30" s="128">
        <v>5215994.139106118</v>
      </c>
      <c r="K30" s="128">
        <v>650059.9047404884</v>
      </c>
      <c r="L30" s="128">
        <v>29265281.38814431</v>
      </c>
      <c r="M30" s="128">
        <v>48799</v>
      </c>
      <c r="N30" s="128">
        <v>26349.299148326852</v>
      </c>
      <c r="O30" s="128">
        <v>212520.34879526251</v>
      </c>
      <c r="P30" s="128">
        <v>0</v>
      </c>
      <c r="Q30" s="128">
        <v>0</v>
      </c>
      <c r="R30" s="128">
        <v>53542455.36443437</v>
      </c>
      <c r="S30" s="128">
        <v>12848256.266403675</v>
      </c>
      <c r="T30" s="128">
        <v>728757.1510857902</v>
      </c>
      <c r="U30" s="128">
        <v>57340.38364591422</v>
      </c>
      <c r="V30" s="128">
        <v>108123.72347681942</v>
      </c>
      <c r="W30" s="128">
        <v>351045.4839630565</v>
      </c>
      <c r="X30" s="128">
        <v>90117.2</v>
      </c>
      <c r="Y30" s="128">
        <v>0</v>
      </c>
      <c r="Z30" s="128">
        <v>0</v>
      </c>
      <c r="AA30" s="128">
        <v>0</v>
      </c>
      <c r="AB30" s="128">
        <v>0</v>
      </c>
    </row>
    <row r="31" spans="1:28" s="6" customFormat="1" ht="31.5" customHeight="1">
      <c r="A31" s="76" t="s">
        <v>33</v>
      </c>
      <c r="B31" s="128">
        <v>2704103.6449691253</v>
      </c>
      <c r="C31" s="128">
        <v>483451.83000000013</v>
      </c>
      <c r="D31" s="128">
        <v>0</v>
      </c>
      <c r="E31" s="128">
        <v>0</v>
      </c>
      <c r="F31" s="128">
        <v>187127.87386873618</v>
      </c>
      <c r="G31" s="128">
        <v>0</v>
      </c>
      <c r="H31" s="128">
        <v>7188244.839461342</v>
      </c>
      <c r="I31" s="128">
        <v>1127219.819444445</v>
      </c>
      <c r="J31" s="128">
        <v>3322301.0731232925</v>
      </c>
      <c r="K31" s="128">
        <v>10813.0232082</v>
      </c>
      <c r="L31" s="128">
        <v>4247685.9454671405</v>
      </c>
      <c r="M31" s="128">
        <v>3259359.1473404663</v>
      </c>
      <c r="N31" s="128">
        <v>981790.5499999998</v>
      </c>
      <c r="O31" s="128">
        <v>0</v>
      </c>
      <c r="P31" s="128">
        <v>0</v>
      </c>
      <c r="Q31" s="128">
        <v>0</v>
      </c>
      <c r="R31" s="128">
        <v>14133498.181770934</v>
      </c>
      <c r="S31" s="128">
        <v>1610671.649444445</v>
      </c>
      <c r="T31" s="128">
        <v>219600.58603027344</v>
      </c>
      <c r="U31" s="128">
        <v>5366.8773193359375</v>
      </c>
      <c r="V31" s="128">
        <v>14064.029296875</v>
      </c>
      <c r="W31" s="128">
        <v>200169.6794140625</v>
      </c>
      <c r="X31" s="128">
        <v>0</v>
      </c>
      <c r="Y31" s="128">
        <v>0</v>
      </c>
      <c r="Z31" s="128">
        <v>0</v>
      </c>
      <c r="AA31" s="128">
        <v>0</v>
      </c>
      <c r="AB31" s="128">
        <v>0</v>
      </c>
    </row>
    <row r="32" spans="1:28" s="6" customFormat="1" ht="31.5" customHeight="1">
      <c r="A32" s="76" t="s">
        <v>34</v>
      </c>
      <c r="B32" s="128">
        <v>8726300.331553169</v>
      </c>
      <c r="C32" s="128">
        <v>6543710.08907438</v>
      </c>
      <c r="D32" s="128">
        <v>0</v>
      </c>
      <c r="E32" s="128">
        <v>0</v>
      </c>
      <c r="F32" s="128">
        <v>5715830.000466731</v>
      </c>
      <c r="G32" s="128">
        <v>0</v>
      </c>
      <c r="H32" s="128">
        <v>7780788.52115059</v>
      </c>
      <c r="I32" s="128">
        <v>7217185.694043497</v>
      </c>
      <c r="J32" s="128">
        <v>2429908.530182856</v>
      </c>
      <c r="K32" s="128">
        <v>239498.5740664865</v>
      </c>
      <c r="L32" s="128">
        <v>5206496.25</v>
      </c>
      <c r="M32" s="128">
        <v>100143</v>
      </c>
      <c r="N32" s="128">
        <v>0</v>
      </c>
      <c r="O32" s="128">
        <v>0</v>
      </c>
      <c r="P32" s="128">
        <v>0</v>
      </c>
      <c r="Q32" s="128">
        <v>0</v>
      </c>
      <c r="R32" s="128">
        <v>16607231.852703758</v>
      </c>
      <c r="S32" s="128">
        <v>13760895.783117875</v>
      </c>
      <c r="T32" s="128">
        <v>219999.33542434694</v>
      </c>
      <c r="U32" s="128">
        <v>21573.54831878662</v>
      </c>
      <c r="V32" s="128">
        <v>100609.7182006836</v>
      </c>
      <c r="W32" s="128">
        <v>97816.06890487671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</row>
    <row r="33" spans="1:28" s="6" customFormat="1" ht="31.5" customHeight="1">
      <c r="A33" s="76" t="s">
        <v>35</v>
      </c>
      <c r="B33" s="128">
        <v>8966342.599413928</v>
      </c>
      <c r="C33" s="128">
        <v>266236.5840362765</v>
      </c>
      <c r="D33" s="128">
        <v>627304.6566438413</v>
      </c>
      <c r="E33" s="128">
        <v>0</v>
      </c>
      <c r="F33" s="128">
        <v>1730076.639249834</v>
      </c>
      <c r="G33" s="128">
        <v>0</v>
      </c>
      <c r="H33" s="128">
        <v>1540447.835480271</v>
      </c>
      <c r="I33" s="128">
        <v>159.45363459521081</v>
      </c>
      <c r="J33" s="128">
        <v>693990.8496628398</v>
      </c>
      <c r="K33" s="128">
        <v>31354.502801953495</v>
      </c>
      <c r="L33" s="128">
        <v>847359.8730868879</v>
      </c>
      <c r="M33" s="128">
        <v>62662</v>
      </c>
      <c r="N33" s="128">
        <v>19057.398468500483</v>
      </c>
      <c r="O33" s="128">
        <v>261229.73985536746</v>
      </c>
      <c r="P33" s="128">
        <v>0</v>
      </c>
      <c r="Q33" s="128">
        <v>0</v>
      </c>
      <c r="R33" s="128">
        <v>10849739.573218066</v>
      </c>
      <c r="S33" s="128">
        <v>266396.0376708717</v>
      </c>
      <c r="T33" s="128">
        <v>120548.96610697256</v>
      </c>
      <c r="U33" s="128">
        <v>10866.37</v>
      </c>
      <c r="V33" s="128">
        <v>18240.109999999997</v>
      </c>
      <c r="W33" s="128">
        <v>79832.87610697256</v>
      </c>
      <c r="X33" s="128">
        <v>11609.61</v>
      </c>
      <c r="Y33" s="128">
        <v>0</v>
      </c>
      <c r="Z33" s="128">
        <v>0</v>
      </c>
      <c r="AA33" s="128">
        <v>0</v>
      </c>
      <c r="AB33" s="128">
        <v>0</v>
      </c>
    </row>
    <row r="34" spans="1:28" s="6" customFormat="1" ht="31.5" customHeight="1">
      <c r="A34" s="76" t="s">
        <v>36</v>
      </c>
      <c r="B34" s="128">
        <v>897.19</v>
      </c>
      <c r="C34" s="128">
        <v>0</v>
      </c>
      <c r="D34" s="128">
        <v>0</v>
      </c>
      <c r="E34" s="128">
        <v>0</v>
      </c>
      <c r="F34" s="128">
        <v>872.17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897.19</v>
      </c>
      <c r="S34" s="128">
        <v>0</v>
      </c>
      <c r="T34" s="128">
        <v>22.35</v>
      </c>
      <c r="U34" s="128">
        <v>0</v>
      </c>
      <c r="V34" s="128">
        <v>0</v>
      </c>
      <c r="W34" s="128">
        <v>0</v>
      </c>
      <c r="X34" s="128">
        <v>22.35</v>
      </c>
      <c r="Y34" s="128">
        <v>0</v>
      </c>
      <c r="Z34" s="128">
        <v>0</v>
      </c>
      <c r="AA34" s="128">
        <v>0</v>
      </c>
      <c r="AB34" s="128">
        <v>0</v>
      </c>
    </row>
    <row r="35" spans="1:28" s="6" customFormat="1" ht="31.5" customHeight="1">
      <c r="A35" s="76" t="s">
        <v>37</v>
      </c>
      <c r="B35" s="128">
        <v>3848641.3649282707</v>
      </c>
      <c r="C35" s="128">
        <v>80538.35120493204</v>
      </c>
      <c r="D35" s="128">
        <v>172533.800813183</v>
      </c>
      <c r="E35" s="128">
        <v>5393.589247698343</v>
      </c>
      <c r="F35" s="128">
        <v>1972551.9773488888</v>
      </c>
      <c r="G35" s="128">
        <v>443574.06042177347</v>
      </c>
      <c r="H35" s="128">
        <v>4941606.653842664</v>
      </c>
      <c r="I35" s="128">
        <v>2087.9872934129407</v>
      </c>
      <c r="J35" s="128">
        <v>1203129.0527970279</v>
      </c>
      <c r="K35" s="128">
        <v>129587.05745965682</v>
      </c>
      <c r="L35" s="128">
        <v>3052480.3040995016</v>
      </c>
      <c r="M35" s="128">
        <v>14457.47</v>
      </c>
      <c r="N35" s="128">
        <v>178241.23792121554</v>
      </c>
      <c r="O35" s="128">
        <v>122521.38499139831</v>
      </c>
      <c r="P35" s="128">
        <v>122521.38499139831</v>
      </c>
      <c r="Q35" s="128">
        <v>0</v>
      </c>
      <c r="R35" s="128">
        <v>9549042.172105322</v>
      </c>
      <c r="S35" s="128">
        <v>82626.33849834498</v>
      </c>
      <c r="T35" s="128">
        <v>76403.05720688685</v>
      </c>
      <c r="U35" s="128">
        <v>5783.581998478442</v>
      </c>
      <c r="V35" s="128">
        <v>6144.474086603001</v>
      </c>
      <c r="W35" s="128">
        <v>44798.33780971241</v>
      </c>
      <c r="X35" s="128">
        <v>4823.4</v>
      </c>
      <c r="Y35" s="128">
        <v>0</v>
      </c>
      <c r="Z35" s="128">
        <v>0</v>
      </c>
      <c r="AA35" s="128">
        <v>0</v>
      </c>
      <c r="AB35" s="128">
        <v>0</v>
      </c>
    </row>
    <row r="36" spans="1:28" s="202" customFormat="1" ht="30" customHeight="1">
      <c r="A36" s="116" t="s">
        <v>38</v>
      </c>
      <c r="B36" s="128">
        <v>677295407.2278401</v>
      </c>
      <c r="C36" s="128">
        <v>195173905.9017977</v>
      </c>
      <c r="D36" s="128">
        <v>26323585.286936816</v>
      </c>
      <c r="E36" s="128">
        <v>2071694.6164721085</v>
      </c>
      <c r="F36" s="128">
        <v>195997921.54555455</v>
      </c>
      <c r="G36" s="128">
        <v>17983481.569039103</v>
      </c>
      <c r="H36" s="128">
        <v>1323829621.5526628</v>
      </c>
      <c r="I36" s="128">
        <v>556741789.6192214</v>
      </c>
      <c r="J36" s="128">
        <v>525487829.89720106</v>
      </c>
      <c r="K36" s="128">
        <v>24603622.859439712</v>
      </c>
      <c r="L36" s="128">
        <v>776016422.3906708</v>
      </c>
      <c r="M36" s="128">
        <v>4890220.867340466</v>
      </c>
      <c r="N36" s="128">
        <v>6440538.635595358</v>
      </c>
      <c r="O36" s="128">
        <v>7176993.036459548</v>
      </c>
      <c r="P36" s="128">
        <v>1198531.0595756727</v>
      </c>
      <c r="Q36" s="128">
        <v>665587.6738835918</v>
      </c>
      <c r="R36" s="128">
        <v>2037614887.4943235</v>
      </c>
      <c r="S36" s="128">
        <v>751859024.7874261</v>
      </c>
      <c r="T36" s="128">
        <v>25337681.106462423</v>
      </c>
      <c r="U36" s="128">
        <v>604385.1742228846</v>
      </c>
      <c r="V36" s="128">
        <v>981172.5195439865</v>
      </c>
      <c r="W36" s="128">
        <v>7389470.902695549</v>
      </c>
      <c r="X36" s="128">
        <v>838857.49</v>
      </c>
      <c r="Y36" s="128">
        <v>0</v>
      </c>
      <c r="Z36" s="128">
        <v>0</v>
      </c>
      <c r="AA36" s="128">
        <v>0</v>
      </c>
      <c r="AB36" s="128">
        <v>0</v>
      </c>
    </row>
    <row r="37" spans="1:32" ht="15.75">
      <c r="A37" s="2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65"/>
      <c r="W37" s="22"/>
      <c r="X37" s="165"/>
      <c r="Y37" s="22"/>
      <c r="Z37" s="22"/>
      <c r="AA37" s="22"/>
      <c r="AB37" s="22"/>
      <c r="AC37" s="24"/>
      <c r="AD37" s="24"/>
      <c r="AE37" s="24"/>
      <c r="AF37" s="24"/>
    </row>
    <row r="38" spans="1:32" ht="18.75">
      <c r="A38" s="243" t="s">
        <v>863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65"/>
      <c r="Y38" s="22"/>
      <c r="Z38" s="22"/>
      <c r="AA38" s="22"/>
      <c r="AB38" s="22"/>
      <c r="AC38" s="24"/>
      <c r="AD38" s="24"/>
      <c r="AE38" s="24"/>
      <c r="AF38" s="24"/>
    </row>
    <row r="39" spans="1:24" ht="15.75">
      <c r="A39" s="1"/>
      <c r="X39" s="1"/>
    </row>
    <row r="40" spans="1:28" ht="15.75">
      <c r="A40" s="1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Y40" s="166"/>
      <c r="Z40" s="166"/>
      <c r="AA40" s="166"/>
      <c r="AB40" s="166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  <row r="44" spans="1:24" ht="15.75">
      <c r="A44" s="1"/>
      <c r="X44" s="1"/>
    </row>
    <row r="45" spans="1:24" ht="15.75">
      <c r="A45" s="1"/>
      <c r="X45" s="1"/>
    </row>
    <row r="46" spans="1:24" ht="15.75">
      <c r="A46" s="1"/>
      <c r="X46" s="1"/>
    </row>
  </sheetData>
  <sheetProtection/>
  <mergeCells count="14">
    <mergeCell ref="A5:A6"/>
    <mergeCell ref="E5:E6"/>
    <mergeCell ref="F5:F6"/>
    <mergeCell ref="B5:C5"/>
    <mergeCell ref="D5:D6"/>
    <mergeCell ref="M5:M6"/>
    <mergeCell ref="N5:N6"/>
    <mergeCell ref="H5:L5"/>
    <mergeCell ref="A2:AB2"/>
    <mergeCell ref="G5:G6"/>
    <mergeCell ref="Y5:AB5"/>
    <mergeCell ref="T5:X5"/>
    <mergeCell ref="O5:Q5"/>
    <mergeCell ref="R5:S5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AN41"/>
  <sheetViews>
    <sheetView zoomScale="70" zoomScaleNormal="70" zoomScaleSheetLayoutView="55" workbookViewId="0" topLeftCell="A1">
      <selection activeCell="A1" sqref="A1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2" spans="1:40" s="1" customFormat="1" ht="30.75" customHeight="1">
      <c r="A2" s="320" t="s">
        <v>879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</row>
    <row r="3" spans="1:40" ht="25.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9" t="s">
        <v>760</v>
      </c>
    </row>
    <row r="4" spans="1:40" s="4" customFormat="1" ht="44.25" customHeight="1">
      <c r="A4" s="310" t="s">
        <v>605</v>
      </c>
      <c r="B4" s="313" t="s">
        <v>552</v>
      </c>
      <c r="C4" s="314" t="s">
        <v>553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75"/>
      <c r="T4" s="314" t="s">
        <v>553</v>
      </c>
      <c r="U4" s="315"/>
      <c r="V4" s="315"/>
      <c r="W4" s="315"/>
      <c r="X4" s="315"/>
      <c r="Y4" s="315"/>
      <c r="Z4" s="315"/>
      <c r="AA4" s="315"/>
      <c r="AB4" s="315"/>
      <c r="AC4" s="315"/>
      <c r="AD4" s="319"/>
      <c r="AE4" s="308" t="s">
        <v>554</v>
      </c>
      <c r="AF4" s="308"/>
      <c r="AG4" s="308"/>
      <c r="AH4" s="308"/>
      <c r="AI4" s="308"/>
      <c r="AJ4" s="308"/>
      <c r="AK4" s="308"/>
      <c r="AL4" s="308"/>
      <c r="AM4" s="308" t="s">
        <v>555</v>
      </c>
      <c r="AN4" s="308" t="s">
        <v>556</v>
      </c>
    </row>
    <row r="5" spans="1:40" s="5" customFormat="1" ht="52.5" customHeight="1">
      <c r="A5" s="311"/>
      <c r="B5" s="313"/>
      <c r="C5" s="314" t="s">
        <v>557</v>
      </c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9"/>
      <c r="T5" s="316" t="s">
        <v>558</v>
      </c>
      <c r="U5" s="317"/>
      <c r="V5" s="317"/>
      <c r="W5" s="317"/>
      <c r="X5" s="317"/>
      <c r="Y5" s="317"/>
      <c r="Z5" s="317"/>
      <c r="AA5" s="317"/>
      <c r="AB5" s="317"/>
      <c r="AC5" s="317"/>
      <c r="AD5" s="318"/>
      <c r="AE5" s="308"/>
      <c r="AF5" s="308"/>
      <c r="AG5" s="308"/>
      <c r="AH5" s="308"/>
      <c r="AI5" s="308"/>
      <c r="AJ5" s="308"/>
      <c r="AK5" s="308"/>
      <c r="AL5" s="308"/>
      <c r="AM5" s="308"/>
      <c r="AN5" s="308"/>
    </row>
    <row r="6" spans="1:40" s="5" customFormat="1" ht="40.5" customHeight="1">
      <c r="A6" s="311"/>
      <c r="B6" s="313"/>
      <c r="C6" s="309" t="s">
        <v>559</v>
      </c>
      <c r="D6" s="309"/>
      <c r="E6" s="309" t="s">
        <v>90</v>
      </c>
      <c r="F6" s="309"/>
      <c r="G6" s="309" t="s">
        <v>91</v>
      </c>
      <c r="H6" s="309"/>
      <c r="I6" s="308" t="s">
        <v>92</v>
      </c>
      <c r="J6" s="308"/>
      <c r="K6" s="308" t="s">
        <v>93</v>
      </c>
      <c r="L6" s="308"/>
      <c r="M6" s="308" t="s">
        <v>94</v>
      </c>
      <c r="N6" s="308"/>
      <c r="O6" s="308" t="s">
        <v>560</v>
      </c>
      <c r="P6" s="308"/>
      <c r="Q6" s="308" t="s">
        <v>561</v>
      </c>
      <c r="R6" s="308"/>
      <c r="S6" s="308" t="s">
        <v>48</v>
      </c>
      <c r="T6" s="308" t="s">
        <v>48</v>
      </c>
      <c r="U6" s="308" t="s">
        <v>559</v>
      </c>
      <c r="V6" s="308"/>
      <c r="W6" s="308" t="s">
        <v>90</v>
      </c>
      <c r="X6" s="308"/>
      <c r="Y6" s="308" t="s">
        <v>91</v>
      </c>
      <c r="Z6" s="308"/>
      <c r="AA6" s="308" t="s">
        <v>92</v>
      </c>
      <c r="AB6" s="308"/>
      <c r="AC6" s="308" t="s">
        <v>562</v>
      </c>
      <c r="AD6" s="308"/>
      <c r="AE6" s="308" t="s">
        <v>48</v>
      </c>
      <c r="AF6" s="308" t="s">
        <v>559</v>
      </c>
      <c r="AG6" s="308" t="s">
        <v>90</v>
      </c>
      <c r="AH6" s="308" t="s">
        <v>91</v>
      </c>
      <c r="AI6" s="308" t="s">
        <v>92</v>
      </c>
      <c r="AJ6" s="308" t="s">
        <v>93</v>
      </c>
      <c r="AK6" s="308" t="s">
        <v>94</v>
      </c>
      <c r="AL6" s="308" t="s">
        <v>563</v>
      </c>
      <c r="AM6" s="308"/>
      <c r="AN6" s="308"/>
    </row>
    <row r="7" spans="1:40" s="5" customFormat="1" ht="41.25" customHeight="1">
      <c r="A7" s="312"/>
      <c r="B7" s="313"/>
      <c r="C7" s="115" t="s">
        <v>564</v>
      </c>
      <c r="D7" s="115" t="s">
        <v>565</v>
      </c>
      <c r="E7" s="115" t="s">
        <v>564</v>
      </c>
      <c r="F7" s="115" t="s">
        <v>565</v>
      </c>
      <c r="G7" s="115" t="s">
        <v>564</v>
      </c>
      <c r="H7" s="115" t="s">
        <v>565</v>
      </c>
      <c r="I7" s="39" t="s">
        <v>564</v>
      </c>
      <c r="J7" s="39" t="s">
        <v>565</v>
      </c>
      <c r="K7" s="39" t="s">
        <v>564</v>
      </c>
      <c r="L7" s="39" t="s">
        <v>565</v>
      </c>
      <c r="M7" s="39" t="s">
        <v>564</v>
      </c>
      <c r="N7" s="39" t="s">
        <v>565</v>
      </c>
      <c r="O7" s="39" t="s">
        <v>564</v>
      </c>
      <c r="P7" s="39" t="s">
        <v>565</v>
      </c>
      <c r="Q7" s="39" t="s">
        <v>564</v>
      </c>
      <c r="R7" s="39" t="s">
        <v>565</v>
      </c>
      <c r="S7" s="308"/>
      <c r="T7" s="308"/>
      <c r="U7" s="39" t="s">
        <v>564</v>
      </c>
      <c r="V7" s="39" t="s">
        <v>565</v>
      </c>
      <c r="W7" s="39" t="s">
        <v>564</v>
      </c>
      <c r="X7" s="39" t="s">
        <v>565</v>
      </c>
      <c r="Y7" s="39" t="s">
        <v>564</v>
      </c>
      <c r="Z7" s="39" t="s">
        <v>565</v>
      </c>
      <c r="AA7" s="39" t="s">
        <v>564</v>
      </c>
      <c r="AB7" s="39" t="s">
        <v>565</v>
      </c>
      <c r="AC7" s="39" t="s">
        <v>564</v>
      </c>
      <c r="AD7" s="39" t="s">
        <v>565</v>
      </c>
      <c r="AE7" s="308"/>
      <c r="AF7" s="308"/>
      <c r="AG7" s="308"/>
      <c r="AH7" s="308"/>
      <c r="AI7" s="308"/>
      <c r="AJ7" s="308"/>
      <c r="AK7" s="308"/>
      <c r="AL7" s="308"/>
      <c r="AM7" s="308"/>
      <c r="AN7" s="308"/>
    </row>
    <row r="8" spans="1:40" s="6" customFormat="1" ht="31.5" customHeight="1">
      <c r="A8" s="42" t="s">
        <v>20</v>
      </c>
      <c r="B8" s="112">
        <v>8714040.799177201</v>
      </c>
      <c r="C8" s="112">
        <v>889433.2154348616</v>
      </c>
      <c r="D8" s="112">
        <v>1098.9910427318628</v>
      </c>
      <c r="E8" s="112">
        <v>1129318.5042907542</v>
      </c>
      <c r="F8" s="112">
        <v>513.2729987386731</v>
      </c>
      <c r="G8" s="112">
        <v>255652.02584776012</v>
      </c>
      <c r="H8" s="112">
        <v>275.7105342504957</v>
      </c>
      <c r="I8" s="112">
        <v>670488.4535789106</v>
      </c>
      <c r="J8" s="112">
        <v>152.96086898750997</v>
      </c>
      <c r="K8" s="112">
        <v>379215.12491223717</v>
      </c>
      <c r="L8" s="112">
        <v>84.96086898750997</v>
      </c>
      <c r="M8" s="112">
        <v>205132.8995554452</v>
      </c>
      <c r="N8" s="112">
        <v>54.96086898750997</v>
      </c>
      <c r="O8" s="112">
        <v>69533.81999999999</v>
      </c>
      <c r="P8" s="112">
        <v>23</v>
      </c>
      <c r="Q8" s="112">
        <v>177681.93</v>
      </c>
      <c r="R8" s="112">
        <v>11</v>
      </c>
      <c r="S8" s="112">
        <v>3776455.973619969</v>
      </c>
      <c r="T8" s="112">
        <v>3776455.9736199845</v>
      </c>
      <c r="U8" s="112">
        <v>1565218.8020920001</v>
      </c>
      <c r="V8" s="112">
        <v>1253.4040775445123</v>
      </c>
      <c r="W8" s="112">
        <v>915308.8831839627</v>
      </c>
      <c r="X8" s="112">
        <v>419.74257088855353</v>
      </c>
      <c r="Y8" s="112">
        <v>635518.5439745982</v>
      </c>
      <c r="Z8" s="112">
        <v>238.74966526298576</v>
      </c>
      <c r="AA8" s="112">
        <v>227345.74871763893</v>
      </c>
      <c r="AB8" s="112">
        <v>144.98043449375498</v>
      </c>
      <c r="AC8" s="112">
        <v>433063.99565178377</v>
      </c>
      <c r="AD8" s="112">
        <v>152.98043449375498</v>
      </c>
      <c r="AE8" s="112">
        <v>4913626.519441731</v>
      </c>
      <c r="AF8" s="112">
        <v>2639848.0708147585</v>
      </c>
      <c r="AG8" s="112">
        <v>1765415.371397477</v>
      </c>
      <c r="AH8" s="112">
        <v>335110.9870365361</v>
      </c>
      <c r="AI8" s="112">
        <v>121568.18702530932</v>
      </c>
      <c r="AJ8" s="112">
        <v>49482.41174862435</v>
      </c>
      <c r="AK8" s="112">
        <v>1838.7207790550976</v>
      </c>
      <c r="AL8" s="112">
        <v>362.7706399706545</v>
      </c>
      <c r="AM8" s="112">
        <v>187576.9847066287</v>
      </c>
      <c r="AN8" s="112">
        <v>973246.5024096206</v>
      </c>
    </row>
    <row r="9" spans="1:40" s="6" customFormat="1" ht="47.25">
      <c r="A9" s="42" t="s">
        <v>536</v>
      </c>
      <c r="B9" s="112">
        <v>309153.1961122809</v>
      </c>
      <c r="C9" s="112">
        <v>55600</v>
      </c>
      <c r="D9" s="112">
        <v>10</v>
      </c>
      <c r="E9" s="112">
        <v>98801.75</v>
      </c>
      <c r="F9" s="112">
        <v>6</v>
      </c>
      <c r="G9" s="112">
        <v>3200</v>
      </c>
      <c r="H9" s="112">
        <v>4</v>
      </c>
      <c r="I9" s="112">
        <v>82981.32</v>
      </c>
      <c r="J9" s="112">
        <v>16</v>
      </c>
      <c r="K9" s="112">
        <v>17710</v>
      </c>
      <c r="L9" s="112">
        <v>2</v>
      </c>
      <c r="M9" s="112">
        <v>24001</v>
      </c>
      <c r="N9" s="112">
        <v>2</v>
      </c>
      <c r="O9" s="112">
        <v>2000</v>
      </c>
      <c r="P9" s="112">
        <v>1</v>
      </c>
      <c r="Q9" s="112">
        <v>7926</v>
      </c>
      <c r="R9" s="112">
        <v>1</v>
      </c>
      <c r="S9" s="112">
        <v>292220.07</v>
      </c>
      <c r="T9" s="112">
        <v>292220.07</v>
      </c>
      <c r="U9" s="112">
        <v>106272.25</v>
      </c>
      <c r="V9" s="112">
        <v>15</v>
      </c>
      <c r="W9" s="112">
        <v>63229.5</v>
      </c>
      <c r="X9" s="112">
        <v>4</v>
      </c>
      <c r="Y9" s="112">
        <v>26500</v>
      </c>
      <c r="Z9" s="112">
        <v>5</v>
      </c>
      <c r="AA9" s="112">
        <v>64582.32</v>
      </c>
      <c r="AB9" s="112">
        <v>13</v>
      </c>
      <c r="AC9" s="112">
        <v>31636</v>
      </c>
      <c r="AD9" s="112">
        <v>5</v>
      </c>
      <c r="AE9" s="112">
        <v>16879.126112280883</v>
      </c>
      <c r="AF9" s="112">
        <v>4194.5337300808105</v>
      </c>
      <c r="AG9" s="112">
        <v>7289.175969913091</v>
      </c>
      <c r="AH9" s="112">
        <v>3541.8589111912293</v>
      </c>
      <c r="AI9" s="112">
        <v>1807.8016321294829</v>
      </c>
      <c r="AJ9" s="112">
        <v>3.460082310379807</v>
      </c>
      <c r="AK9" s="112">
        <v>42.29578665588792</v>
      </c>
      <c r="AL9" s="112">
        <v>0</v>
      </c>
      <c r="AM9" s="112">
        <v>61437.56382933448</v>
      </c>
      <c r="AN9" s="112">
        <v>22370</v>
      </c>
    </row>
    <row r="10" spans="1:40" s="6" customFormat="1" ht="31.5" customHeight="1">
      <c r="A10" s="42" t="s">
        <v>21</v>
      </c>
      <c r="B10" s="112">
        <v>5422094.22620026</v>
      </c>
      <c r="C10" s="112">
        <v>1924737.0764813793</v>
      </c>
      <c r="D10" s="112">
        <v>44083</v>
      </c>
      <c r="E10" s="112">
        <v>168888.1898350148</v>
      </c>
      <c r="F10" s="112">
        <v>5139</v>
      </c>
      <c r="G10" s="112">
        <v>140751.34999999887</v>
      </c>
      <c r="H10" s="112">
        <v>7933</v>
      </c>
      <c r="I10" s="112">
        <v>39762.67000000001</v>
      </c>
      <c r="J10" s="112">
        <v>848</v>
      </c>
      <c r="K10" s="112">
        <v>81699.31</v>
      </c>
      <c r="L10" s="112">
        <v>742</v>
      </c>
      <c r="M10" s="112">
        <v>4546.21</v>
      </c>
      <c r="N10" s="112">
        <v>46</v>
      </c>
      <c r="O10" s="112">
        <v>6921.9</v>
      </c>
      <c r="P10" s="112">
        <v>6</v>
      </c>
      <c r="Q10" s="112">
        <v>3203.2699999999995</v>
      </c>
      <c r="R10" s="112">
        <v>8</v>
      </c>
      <c r="S10" s="112">
        <v>2370509.9763163934</v>
      </c>
      <c r="T10" s="112">
        <v>2369040.976316397</v>
      </c>
      <c r="U10" s="112">
        <v>1983149.1364744008</v>
      </c>
      <c r="V10" s="112">
        <v>45211</v>
      </c>
      <c r="W10" s="112">
        <v>149331.4198419963</v>
      </c>
      <c r="X10" s="112">
        <v>5677</v>
      </c>
      <c r="Y10" s="112">
        <v>106082.01000000001</v>
      </c>
      <c r="Z10" s="112">
        <v>5791</v>
      </c>
      <c r="AA10" s="112">
        <v>43818.37000000001</v>
      </c>
      <c r="AB10" s="112">
        <v>855</v>
      </c>
      <c r="AC10" s="112">
        <v>86660.04</v>
      </c>
      <c r="AD10" s="112">
        <v>702</v>
      </c>
      <c r="AE10" s="112">
        <v>2981914.5284935557</v>
      </c>
      <c r="AF10" s="112">
        <v>2617355.141433635</v>
      </c>
      <c r="AG10" s="112">
        <v>358048.06164307415</v>
      </c>
      <c r="AH10" s="112">
        <v>5419.637321100105</v>
      </c>
      <c r="AI10" s="112">
        <v>1052.5561714868818</v>
      </c>
      <c r="AJ10" s="112">
        <v>39.13192425997113</v>
      </c>
      <c r="AK10" s="112">
        <v>0</v>
      </c>
      <c r="AL10" s="112">
        <v>0</v>
      </c>
      <c r="AM10" s="112">
        <v>161647.94225513647</v>
      </c>
      <c r="AN10" s="112">
        <v>39655.86</v>
      </c>
    </row>
    <row r="11" spans="1:40" s="6" customFormat="1" ht="31.5" customHeight="1">
      <c r="A11" s="42" t="s">
        <v>22</v>
      </c>
      <c r="B11" s="112">
        <v>148641316.56011677</v>
      </c>
      <c r="C11" s="112">
        <v>79326985.30074212</v>
      </c>
      <c r="D11" s="112">
        <v>98447.36116853448</v>
      </c>
      <c r="E11" s="112">
        <v>39323233.63761167</v>
      </c>
      <c r="F11" s="112">
        <v>52102.65928165007</v>
      </c>
      <c r="G11" s="112">
        <v>14663489.158646587</v>
      </c>
      <c r="H11" s="112">
        <v>25090.741089473337</v>
      </c>
      <c r="I11" s="112">
        <v>12686839.996109452</v>
      </c>
      <c r="J11" s="112">
        <v>14578.87549069979</v>
      </c>
      <c r="K11" s="112">
        <v>1612033.6715451875</v>
      </c>
      <c r="L11" s="112">
        <v>175.94397905629407</v>
      </c>
      <c r="M11" s="112">
        <v>935207.4206611796</v>
      </c>
      <c r="N11" s="112">
        <v>55.29554079194689</v>
      </c>
      <c r="O11" s="112">
        <v>624926.4265005623</v>
      </c>
      <c r="P11" s="112">
        <v>22.956523612971864</v>
      </c>
      <c r="Q11" s="112">
        <v>1418266.8629364965</v>
      </c>
      <c r="R11" s="112">
        <v>45.447840432426716</v>
      </c>
      <c r="S11" s="112">
        <v>150590982.4747533</v>
      </c>
      <c r="T11" s="112">
        <v>150590982.47475332</v>
      </c>
      <c r="U11" s="112">
        <v>83001938.59643805</v>
      </c>
      <c r="V11" s="112">
        <v>99268.08510872764</v>
      </c>
      <c r="W11" s="112">
        <v>38493019.52882399</v>
      </c>
      <c r="X11" s="112">
        <v>51747.97890404063</v>
      </c>
      <c r="Y11" s="112">
        <v>14521182.050221972</v>
      </c>
      <c r="Z11" s="112">
        <v>25041.407727407768</v>
      </c>
      <c r="AA11" s="112">
        <v>12269461.303710314</v>
      </c>
      <c r="AB11" s="112">
        <v>14263.745018440351</v>
      </c>
      <c r="AC11" s="112">
        <v>2305380.9955589846</v>
      </c>
      <c r="AD11" s="112">
        <v>189.06415563491151</v>
      </c>
      <c r="AE11" s="112">
        <v>-2277040.7326645</v>
      </c>
      <c r="AF11" s="112">
        <v>138265.83931304375</v>
      </c>
      <c r="AG11" s="112">
        <v>1521246.8226460984</v>
      </c>
      <c r="AH11" s="112">
        <v>-1592013.9828361017</v>
      </c>
      <c r="AI11" s="112">
        <v>-1049813.9851572453</v>
      </c>
      <c r="AJ11" s="112">
        <v>-569002.1896455992</v>
      </c>
      <c r="AK11" s="112">
        <v>-327113.2196685947</v>
      </c>
      <c r="AL11" s="112">
        <v>-398610.0173161022</v>
      </c>
      <c r="AM11" s="112">
        <v>2921422.9377417993</v>
      </c>
      <c r="AN11" s="112">
        <v>22320614.36828753</v>
      </c>
    </row>
    <row r="12" spans="1:40" s="6" customFormat="1" ht="31.5" customHeight="1">
      <c r="A12" s="42" t="s">
        <v>23</v>
      </c>
      <c r="B12" s="112">
        <v>1787026.3973841518</v>
      </c>
      <c r="C12" s="112">
        <v>11183.355801543947</v>
      </c>
      <c r="D12" s="112">
        <v>7.454545454545455</v>
      </c>
      <c r="E12" s="112">
        <v>1744809.5814711833</v>
      </c>
      <c r="F12" s="112">
        <v>17.454545454545453</v>
      </c>
      <c r="G12" s="112">
        <v>8241.779999999999</v>
      </c>
      <c r="H12" s="112">
        <v>7</v>
      </c>
      <c r="I12" s="112">
        <v>20935.01</v>
      </c>
      <c r="J12" s="112">
        <v>3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1785169.7272727273</v>
      </c>
      <c r="T12" s="112">
        <v>1785169.7272727273</v>
      </c>
      <c r="U12" s="112">
        <v>17883.35580154395</v>
      </c>
      <c r="V12" s="112">
        <v>12.454545454545455</v>
      </c>
      <c r="W12" s="112">
        <v>1739772.9514711834</v>
      </c>
      <c r="X12" s="112">
        <v>15.454545454545455</v>
      </c>
      <c r="Y12" s="112">
        <v>26578.42</v>
      </c>
      <c r="Z12" s="112">
        <v>6</v>
      </c>
      <c r="AA12" s="112">
        <v>935</v>
      </c>
      <c r="AB12" s="112">
        <v>1</v>
      </c>
      <c r="AC12" s="112">
        <v>0</v>
      </c>
      <c r="AD12" s="112">
        <v>0</v>
      </c>
      <c r="AE12" s="112">
        <v>1856.6701114243829</v>
      </c>
      <c r="AF12" s="112">
        <v>1190.5890779970678</v>
      </c>
      <c r="AG12" s="112">
        <v>666.0810334273149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47880.24586785905</v>
      </c>
      <c r="AN12" s="112">
        <v>1425293.4316666666</v>
      </c>
    </row>
    <row r="13" spans="1:40" s="6" customFormat="1" ht="31.5" customHeight="1">
      <c r="A13" s="42" t="s">
        <v>24</v>
      </c>
      <c r="B13" s="112">
        <v>2803032.831497725</v>
      </c>
      <c r="C13" s="112">
        <v>342738</v>
      </c>
      <c r="D13" s="112">
        <v>1</v>
      </c>
      <c r="E13" s="112">
        <v>2341761.92685791</v>
      </c>
      <c r="F13" s="112">
        <v>6</v>
      </c>
      <c r="G13" s="112">
        <v>6135.77</v>
      </c>
      <c r="H13" s="112">
        <v>3</v>
      </c>
      <c r="I13" s="112">
        <v>18794.63</v>
      </c>
      <c r="J13" s="112">
        <v>3</v>
      </c>
      <c r="K13" s="112">
        <v>8739.589999999998</v>
      </c>
      <c r="L13" s="112">
        <v>2</v>
      </c>
      <c r="M13" s="112">
        <v>0.01</v>
      </c>
      <c r="N13" s="112">
        <v>1</v>
      </c>
      <c r="O13" s="112">
        <v>15508.9</v>
      </c>
      <c r="P13" s="112">
        <v>3</v>
      </c>
      <c r="Q13" s="112">
        <v>15926.25</v>
      </c>
      <c r="R13" s="112">
        <v>10</v>
      </c>
      <c r="S13" s="112">
        <v>2749605.0768579105</v>
      </c>
      <c r="T13" s="112">
        <v>2749605.0768579105</v>
      </c>
      <c r="U13" s="112">
        <v>1060979.4668579102</v>
      </c>
      <c r="V13" s="112">
        <v>4</v>
      </c>
      <c r="W13" s="112">
        <v>1623520.46</v>
      </c>
      <c r="X13" s="112">
        <v>3</v>
      </c>
      <c r="Y13" s="112">
        <v>6135.77</v>
      </c>
      <c r="Z13" s="112">
        <v>3</v>
      </c>
      <c r="AA13" s="112">
        <v>18794.63</v>
      </c>
      <c r="AB13" s="112">
        <v>3</v>
      </c>
      <c r="AC13" s="112">
        <v>40174.74999999999</v>
      </c>
      <c r="AD13" s="112">
        <v>16</v>
      </c>
      <c r="AE13" s="112">
        <v>51579.62041894504</v>
      </c>
      <c r="AF13" s="112">
        <v>42658.77088024332</v>
      </c>
      <c r="AG13" s="112">
        <v>1239.6909</v>
      </c>
      <c r="AH13" s="112">
        <v>7681.158638701716</v>
      </c>
      <c r="AI13" s="112">
        <v>0</v>
      </c>
      <c r="AJ13" s="112">
        <v>0</v>
      </c>
      <c r="AK13" s="112">
        <v>0</v>
      </c>
      <c r="AL13" s="112">
        <v>0</v>
      </c>
      <c r="AM13" s="112">
        <v>124685.11065750866</v>
      </c>
      <c r="AN13" s="112">
        <v>2676072.1017859015</v>
      </c>
    </row>
    <row r="14" spans="1:40" s="6" customFormat="1" ht="31.5" customHeight="1">
      <c r="A14" s="42" t="s">
        <v>25</v>
      </c>
      <c r="B14" s="112">
        <v>8762839.183434661</v>
      </c>
      <c r="C14" s="112">
        <v>637577.8170558214</v>
      </c>
      <c r="D14" s="112">
        <v>29.14375</v>
      </c>
      <c r="E14" s="112">
        <v>1086658.986511628</v>
      </c>
      <c r="F14" s="112">
        <v>21.437182698730794</v>
      </c>
      <c r="G14" s="112">
        <v>2129224.763408126</v>
      </c>
      <c r="H14" s="112">
        <v>40.71458333333333</v>
      </c>
      <c r="I14" s="112">
        <v>980784.0659868</v>
      </c>
      <c r="J14" s="112">
        <v>32</v>
      </c>
      <c r="K14" s="112">
        <v>1496418.9495191998</v>
      </c>
      <c r="L14" s="112">
        <v>23</v>
      </c>
      <c r="M14" s="112">
        <v>461459.106548</v>
      </c>
      <c r="N14" s="112">
        <v>5</v>
      </c>
      <c r="O14" s="112">
        <v>79565.4675984</v>
      </c>
      <c r="P14" s="112">
        <v>1</v>
      </c>
      <c r="Q14" s="112">
        <v>1320817.241064</v>
      </c>
      <c r="R14" s="112">
        <v>1</v>
      </c>
      <c r="S14" s="112">
        <v>8192506.397691974</v>
      </c>
      <c r="T14" s="112">
        <v>8192506.397691975</v>
      </c>
      <c r="U14" s="112">
        <v>702577.8170558214</v>
      </c>
      <c r="V14" s="112">
        <v>30.14375</v>
      </c>
      <c r="W14" s="112">
        <v>1025531.2365116279</v>
      </c>
      <c r="X14" s="112">
        <v>21.429166666666667</v>
      </c>
      <c r="Y14" s="112">
        <v>2125352.513408126</v>
      </c>
      <c r="Z14" s="112">
        <v>39.71458333333333</v>
      </c>
      <c r="AA14" s="112">
        <v>1365309.4259867999</v>
      </c>
      <c r="AB14" s="112">
        <v>33</v>
      </c>
      <c r="AC14" s="112">
        <v>2973735.4047296</v>
      </c>
      <c r="AD14" s="112">
        <v>28</v>
      </c>
      <c r="AE14" s="112">
        <v>569952.2353125121</v>
      </c>
      <c r="AF14" s="112">
        <v>330596.38065408985</v>
      </c>
      <c r="AG14" s="112">
        <v>236974.39877454896</v>
      </c>
      <c r="AH14" s="112">
        <v>1580.5028992064442</v>
      </c>
      <c r="AI14" s="112">
        <v>800.9529846670339</v>
      </c>
      <c r="AJ14" s="112">
        <v>0</v>
      </c>
      <c r="AK14" s="112">
        <v>0</v>
      </c>
      <c r="AL14" s="112">
        <v>0</v>
      </c>
      <c r="AM14" s="112">
        <v>69477.58325146648</v>
      </c>
      <c r="AN14" s="112">
        <v>2796149.972689062</v>
      </c>
    </row>
    <row r="15" spans="1:40" s="6" customFormat="1" ht="31.5" customHeight="1">
      <c r="A15" s="42" t="s">
        <v>26</v>
      </c>
      <c r="B15" s="112">
        <v>7375069.5641162405</v>
      </c>
      <c r="C15" s="112">
        <v>1114529.1732346874</v>
      </c>
      <c r="D15" s="112">
        <v>159.94734276056062</v>
      </c>
      <c r="E15" s="112">
        <v>798761.2469210182</v>
      </c>
      <c r="F15" s="112">
        <v>149.26903557276785</v>
      </c>
      <c r="G15" s="112">
        <v>629293.016510403</v>
      </c>
      <c r="H15" s="112">
        <v>76.73566878980891</v>
      </c>
      <c r="I15" s="112">
        <v>2284177.4356530244</v>
      </c>
      <c r="J15" s="112">
        <v>44.203290870488324</v>
      </c>
      <c r="K15" s="112">
        <v>476178.1541400477</v>
      </c>
      <c r="L15" s="112">
        <v>10.706475583864119</v>
      </c>
      <c r="M15" s="112">
        <v>70256.69863633529</v>
      </c>
      <c r="N15" s="112">
        <v>2.874203821656051</v>
      </c>
      <c r="O15" s="112">
        <v>422112.4968681854</v>
      </c>
      <c r="P15" s="112">
        <v>4.832271762208068</v>
      </c>
      <c r="Q15" s="112">
        <v>320522.9050174052</v>
      </c>
      <c r="R15" s="112">
        <v>12.538747346072187</v>
      </c>
      <c r="S15" s="112">
        <v>6115831.1269811075</v>
      </c>
      <c r="T15" s="112">
        <v>6115831.1269811075</v>
      </c>
      <c r="U15" s="112">
        <v>1338437.1629393504</v>
      </c>
      <c r="V15" s="112">
        <v>186.90639956475096</v>
      </c>
      <c r="W15" s="112">
        <v>891517.7459265214</v>
      </c>
      <c r="X15" s="112">
        <v>145.3036093418259</v>
      </c>
      <c r="Y15" s="112">
        <v>525555.6081815538</v>
      </c>
      <c r="Z15" s="112">
        <v>67.19692144373673</v>
      </c>
      <c r="AA15" s="112">
        <v>2455256.327269639</v>
      </c>
      <c r="AB15" s="112">
        <v>40.37101910828025</v>
      </c>
      <c r="AC15" s="112">
        <v>905064.2826640417</v>
      </c>
      <c r="AD15" s="112">
        <v>21.32908704883227</v>
      </c>
      <c r="AE15" s="112">
        <v>1252606.1168810718</v>
      </c>
      <c r="AF15" s="112">
        <v>737830.4510896546</v>
      </c>
      <c r="AG15" s="112">
        <v>482670.1703959931</v>
      </c>
      <c r="AH15" s="112">
        <v>29853.863544032414</v>
      </c>
      <c r="AI15" s="112">
        <v>2063.807997073134</v>
      </c>
      <c r="AJ15" s="112">
        <v>171.81906372869466</v>
      </c>
      <c r="AK15" s="112">
        <v>16.004790589601424</v>
      </c>
      <c r="AL15" s="112">
        <v>0</v>
      </c>
      <c r="AM15" s="112">
        <v>523880.1325257015</v>
      </c>
      <c r="AN15" s="112">
        <v>2651184.3191108247</v>
      </c>
    </row>
    <row r="16" spans="1:40" s="6" customFormat="1" ht="31.5" customHeight="1">
      <c r="A16" s="42" t="s">
        <v>27</v>
      </c>
      <c r="B16" s="112">
        <v>125217038.78692073</v>
      </c>
      <c r="C16" s="112">
        <v>59554560.69620145</v>
      </c>
      <c r="D16" s="112">
        <v>6400.6860547804245</v>
      </c>
      <c r="E16" s="112">
        <v>18368049.65869525</v>
      </c>
      <c r="F16" s="112">
        <v>3974.44289269478</v>
      </c>
      <c r="G16" s="112">
        <v>12622449.209058326</v>
      </c>
      <c r="H16" s="112">
        <v>2756.156207152506</v>
      </c>
      <c r="I16" s="112">
        <v>8338794.442157233</v>
      </c>
      <c r="J16" s="112">
        <v>1686.939011999275</v>
      </c>
      <c r="K16" s="112">
        <v>295836.5733667599</v>
      </c>
      <c r="L16" s="112">
        <v>40.952285655940955</v>
      </c>
      <c r="M16" s="112">
        <v>3439900.321047718</v>
      </c>
      <c r="N16" s="112">
        <v>23.932391211306115</v>
      </c>
      <c r="O16" s="112">
        <v>18680.8495583</v>
      </c>
      <c r="P16" s="112">
        <v>7.94031666609548</v>
      </c>
      <c r="Q16" s="112">
        <v>14514356.92448373</v>
      </c>
      <c r="R16" s="112">
        <v>29.721720392104366</v>
      </c>
      <c r="S16" s="112">
        <v>117152628.6745688</v>
      </c>
      <c r="T16" s="112">
        <v>117152628.6745688</v>
      </c>
      <c r="U16" s="112">
        <v>60692165.909085386</v>
      </c>
      <c r="V16" s="112">
        <v>6675.853940886027</v>
      </c>
      <c r="W16" s="112">
        <v>20393885.50335035</v>
      </c>
      <c r="X16" s="112">
        <v>3845.97193096467</v>
      </c>
      <c r="Y16" s="112">
        <v>12394834.82198003</v>
      </c>
      <c r="Z16" s="112">
        <v>2717.1283872530817</v>
      </c>
      <c r="AA16" s="112">
        <v>9332542.446911214</v>
      </c>
      <c r="AB16" s="112">
        <v>1594.1227209559731</v>
      </c>
      <c r="AC16" s="112">
        <v>14339199.993241778</v>
      </c>
      <c r="AD16" s="112">
        <v>86.69390049268016</v>
      </c>
      <c r="AE16" s="112">
        <v>7953430.949849382</v>
      </c>
      <c r="AF16" s="112">
        <v>4485250.280348249</v>
      </c>
      <c r="AG16" s="112">
        <v>2065409.925759707</v>
      </c>
      <c r="AH16" s="112">
        <v>370313.4698345984</v>
      </c>
      <c r="AI16" s="112">
        <v>923403.4638189203</v>
      </c>
      <c r="AJ16" s="112">
        <v>30812.674695521022</v>
      </c>
      <c r="AK16" s="112">
        <v>43784.348546531495</v>
      </c>
      <c r="AL16" s="112">
        <v>34456.78684585364</v>
      </c>
      <c r="AM16" s="112">
        <v>1712234.49602056</v>
      </c>
      <c r="AN16" s="112">
        <v>75236018.44369443</v>
      </c>
    </row>
    <row r="17" spans="1:40" s="6" customFormat="1" ht="31.5" customHeight="1">
      <c r="A17" s="42" t="s">
        <v>599</v>
      </c>
      <c r="B17" s="112">
        <v>82038291.32901897</v>
      </c>
      <c r="C17" s="112">
        <v>36976522.65890076</v>
      </c>
      <c r="D17" s="112">
        <v>2376.9859914233202</v>
      </c>
      <c r="E17" s="112">
        <v>12683447.452479474</v>
      </c>
      <c r="F17" s="112">
        <v>1862.4691385396306</v>
      </c>
      <c r="G17" s="112">
        <v>10007640.912616972</v>
      </c>
      <c r="H17" s="112">
        <v>1434.4274278712915</v>
      </c>
      <c r="I17" s="112">
        <v>3303461.022793896</v>
      </c>
      <c r="J17" s="112">
        <v>741.4274278712915</v>
      </c>
      <c r="K17" s="112">
        <v>258261.86336675988</v>
      </c>
      <c r="L17" s="112">
        <v>38.952285655940955</v>
      </c>
      <c r="M17" s="112">
        <v>263136.62124303065</v>
      </c>
      <c r="N17" s="112">
        <v>9.952285655940955</v>
      </c>
      <c r="O17" s="112">
        <v>13180.8495583</v>
      </c>
      <c r="P17" s="112">
        <v>3</v>
      </c>
      <c r="Q17" s="112">
        <v>13941670.620953696</v>
      </c>
      <c r="R17" s="112">
        <v>10.90457131188191</v>
      </c>
      <c r="S17" s="112">
        <v>77447322.00191288</v>
      </c>
      <c r="T17" s="112">
        <v>77447322.00191288</v>
      </c>
      <c r="U17" s="112">
        <v>37753908.38799508</v>
      </c>
      <c r="V17" s="112">
        <v>2569.413419294612</v>
      </c>
      <c r="W17" s="112">
        <v>14910775.500298316</v>
      </c>
      <c r="X17" s="112">
        <v>1785.946281980221</v>
      </c>
      <c r="Y17" s="112">
        <v>9915348.417388547</v>
      </c>
      <c r="Z17" s="112">
        <v>1405.3797135272325</v>
      </c>
      <c r="AA17" s="112">
        <v>2075650.842793896</v>
      </c>
      <c r="AB17" s="112">
        <v>662.5228565594095</v>
      </c>
      <c r="AC17" s="112">
        <v>12791638.853437059</v>
      </c>
      <c r="AD17" s="112">
        <v>52.856856967822864</v>
      </c>
      <c r="AE17" s="112">
        <v>4584020.89710609</v>
      </c>
      <c r="AF17" s="112">
        <v>2436876.8569753882</v>
      </c>
      <c r="AG17" s="112">
        <v>1062125.9679402467</v>
      </c>
      <c r="AH17" s="112">
        <v>250868.16515065217</v>
      </c>
      <c r="AI17" s="112">
        <v>771488.3741637466</v>
      </c>
      <c r="AJ17" s="112">
        <v>10936.936413103625</v>
      </c>
      <c r="AK17" s="112">
        <v>34807.741513361165</v>
      </c>
      <c r="AL17" s="112">
        <v>16916.85494959118</v>
      </c>
      <c r="AM17" s="112">
        <v>783367.4452647531</v>
      </c>
      <c r="AN17" s="112">
        <v>48774455.66580351</v>
      </c>
    </row>
    <row r="18" spans="1:40" s="6" customFormat="1" ht="31.5" customHeight="1">
      <c r="A18" s="42" t="s">
        <v>600</v>
      </c>
      <c r="B18" s="112">
        <v>35171556.54967182</v>
      </c>
      <c r="C18" s="112">
        <v>20479581.313340303</v>
      </c>
      <c r="D18" s="112">
        <v>3752.6308772316634</v>
      </c>
      <c r="E18" s="112">
        <v>5187941.1103214035</v>
      </c>
      <c r="F18" s="112">
        <v>2010.2495228898758</v>
      </c>
      <c r="G18" s="112">
        <v>2115454.4827878983</v>
      </c>
      <c r="H18" s="112">
        <v>1222.4561499708693</v>
      </c>
      <c r="I18" s="112">
        <v>2325324.6163596124</v>
      </c>
      <c r="J18" s="112">
        <v>911.8660166558141</v>
      </c>
      <c r="K18" s="112">
        <v>37574.71</v>
      </c>
      <c r="L18" s="112">
        <v>2</v>
      </c>
      <c r="M18" s="112">
        <v>2881939.8098046877</v>
      </c>
      <c r="N18" s="112">
        <v>12.98010555536516</v>
      </c>
      <c r="O18" s="112">
        <v>5500</v>
      </c>
      <c r="P18" s="112">
        <v>4.94031666609548</v>
      </c>
      <c r="Q18" s="112">
        <v>112383.33353003311</v>
      </c>
      <c r="R18" s="112">
        <v>14.88063333219096</v>
      </c>
      <c r="S18" s="112">
        <v>33145699.376143936</v>
      </c>
      <c r="T18" s="112">
        <v>33145699.376143936</v>
      </c>
      <c r="U18" s="112">
        <v>20717340.219986964</v>
      </c>
      <c r="V18" s="112">
        <v>3799.2926716728707</v>
      </c>
      <c r="W18" s="112">
        <v>5100320.931699477</v>
      </c>
      <c r="X18" s="112">
        <v>1989.4285728915895</v>
      </c>
      <c r="Y18" s="112">
        <v>1982397.9321280974</v>
      </c>
      <c r="Z18" s="112">
        <v>1214.4760444155042</v>
      </c>
      <c r="AA18" s="112">
        <v>4553206.012524671</v>
      </c>
      <c r="AB18" s="112">
        <v>900.9058055450838</v>
      </c>
      <c r="AC18" s="112">
        <v>792434.2798047202</v>
      </c>
      <c r="AD18" s="112">
        <v>28.9005277768258</v>
      </c>
      <c r="AE18" s="112">
        <v>1922918.8110253229</v>
      </c>
      <c r="AF18" s="112">
        <v>1110825.2558023678</v>
      </c>
      <c r="AG18" s="112">
        <v>590959.0564123808</v>
      </c>
      <c r="AH18" s="112">
        <v>80969.84082293598</v>
      </c>
      <c r="AI18" s="112">
        <v>97269.16033819839</v>
      </c>
      <c r="AJ18" s="112">
        <v>18987.234286786723</v>
      </c>
      <c r="AK18" s="112">
        <v>7642.016657744825</v>
      </c>
      <c r="AL18" s="112">
        <v>16266.246704908379</v>
      </c>
      <c r="AM18" s="112">
        <v>687032.9448236834</v>
      </c>
      <c r="AN18" s="112">
        <v>23720743.339728888</v>
      </c>
    </row>
    <row r="19" spans="1:40" s="6" customFormat="1" ht="31.5" customHeight="1">
      <c r="A19" s="42" t="s">
        <v>601</v>
      </c>
      <c r="B19" s="112">
        <v>5196603.101814869</v>
      </c>
      <c r="C19" s="112">
        <v>486123.2073161249</v>
      </c>
      <c r="D19" s="112">
        <v>71.41810344827586</v>
      </c>
      <c r="E19" s="112">
        <v>301619.4903339142</v>
      </c>
      <c r="F19" s="112">
        <v>89.78771551724138</v>
      </c>
      <c r="G19" s="112">
        <v>376974.68365345465</v>
      </c>
      <c r="H19" s="112">
        <v>89.27262931034483</v>
      </c>
      <c r="I19" s="112">
        <v>2617379.188003724</v>
      </c>
      <c r="J19" s="112">
        <v>28.70905172413793</v>
      </c>
      <c r="K19" s="112">
        <v>0</v>
      </c>
      <c r="L19" s="112">
        <v>0</v>
      </c>
      <c r="M19" s="112">
        <v>294823.89</v>
      </c>
      <c r="N19" s="112">
        <v>1</v>
      </c>
      <c r="O19" s="112">
        <v>0</v>
      </c>
      <c r="P19" s="112">
        <v>0</v>
      </c>
      <c r="Q19" s="112">
        <v>3100</v>
      </c>
      <c r="R19" s="112">
        <v>2</v>
      </c>
      <c r="S19" s="112">
        <v>4080020.459307218</v>
      </c>
      <c r="T19" s="112">
        <v>4080020.459307218</v>
      </c>
      <c r="U19" s="112">
        <v>584408.7844590857</v>
      </c>
      <c r="V19" s="112">
        <v>105.4967672413793</v>
      </c>
      <c r="W19" s="112">
        <v>211922.46579210096</v>
      </c>
      <c r="X19" s="112">
        <v>60.66056034482759</v>
      </c>
      <c r="Y19" s="112">
        <v>374709.3424633866</v>
      </c>
      <c r="Z19" s="112">
        <v>87.27262931034483</v>
      </c>
      <c r="AA19" s="112">
        <v>2611055.9765926446</v>
      </c>
      <c r="AB19" s="112">
        <v>25.757543103448278</v>
      </c>
      <c r="AC19" s="112">
        <v>297923.89</v>
      </c>
      <c r="AD19" s="112">
        <v>3</v>
      </c>
      <c r="AE19" s="112">
        <v>1116579.6425076502</v>
      </c>
      <c r="AF19" s="112">
        <v>724713.3433985532</v>
      </c>
      <c r="AG19" s="112">
        <v>294616.50506124116</v>
      </c>
      <c r="AH19" s="112">
        <v>39107.08516847018</v>
      </c>
      <c r="AI19" s="112">
        <v>54645.9293169754</v>
      </c>
      <c r="AJ19" s="112">
        <v>888.5039956306746</v>
      </c>
      <c r="AK19" s="112">
        <v>1334.5903754255044</v>
      </c>
      <c r="AL19" s="112">
        <v>1273.6851913540813</v>
      </c>
      <c r="AM19" s="112">
        <v>196157.61697420554</v>
      </c>
      <c r="AN19" s="112">
        <v>2496945.9694192675</v>
      </c>
    </row>
    <row r="20" spans="1:40" s="6" customFormat="1" ht="31.5" customHeight="1">
      <c r="A20" s="42" t="s">
        <v>602</v>
      </c>
      <c r="B20" s="112">
        <v>2810587.806415043</v>
      </c>
      <c r="C20" s="112">
        <v>1612333.5166442597</v>
      </c>
      <c r="D20" s="112">
        <v>199.65108267716536</v>
      </c>
      <c r="E20" s="112">
        <v>195041.60556046458</v>
      </c>
      <c r="F20" s="112">
        <v>11.936515748031496</v>
      </c>
      <c r="G20" s="112">
        <v>122379.12999999999</v>
      </c>
      <c r="H20" s="112">
        <v>10</v>
      </c>
      <c r="I20" s="112">
        <v>92629.615</v>
      </c>
      <c r="J20" s="112">
        <v>4.936515748031496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457202.97</v>
      </c>
      <c r="R20" s="112">
        <v>1.936515748031496</v>
      </c>
      <c r="S20" s="112">
        <v>2479586.8372047246</v>
      </c>
      <c r="T20" s="112">
        <v>2479586.8372047246</v>
      </c>
      <c r="U20" s="112">
        <v>1636508.51664426</v>
      </c>
      <c r="V20" s="112">
        <v>201.65108267716536</v>
      </c>
      <c r="W20" s="112">
        <v>170866.60556046458</v>
      </c>
      <c r="X20" s="112">
        <v>9.936515748031496</v>
      </c>
      <c r="Y20" s="112">
        <v>122379.12999999999</v>
      </c>
      <c r="Z20" s="112">
        <v>10</v>
      </c>
      <c r="AA20" s="112">
        <v>92629.615</v>
      </c>
      <c r="AB20" s="112">
        <v>4.936515748031496</v>
      </c>
      <c r="AC20" s="112">
        <v>457202.97</v>
      </c>
      <c r="AD20" s="112">
        <v>1.936515748031496</v>
      </c>
      <c r="AE20" s="112">
        <v>329911.59921031806</v>
      </c>
      <c r="AF20" s="112">
        <v>212834.8241719394</v>
      </c>
      <c r="AG20" s="112">
        <v>117708.39634583864</v>
      </c>
      <c r="AH20" s="112">
        <v>-631.6213074599704</v>
      </c>
      <c r="AI20" s="112">
        <v>0</v>
      </c>
      <c r="AJ20" s="112">
        <v>0</v>
      </c>
      <c r="AK20" s="112">
        <v>0</v>
      </c>
      <c r="AL20" s="112">
        <v>0</v>
      </c>
      <c r="AM20" s="112">
        <v>45676.48895791797</v>
      </c>
      <c r="AN20" s="112">
        <v>243873.4687427826</v>
      </c>
    </row>
    <row r="21" spans="1:40" s="6" customFormat="1" ht="31.5" customHeight="1">
      <c r="A21" s="42" t="s">
        <v>28</v>
      </c>
      <c r="B21" s="112">
        <v>4440921.282536047</v>
      </c>
      <c r="C21" s="112">
        <v>1091717.3179160405</v>
      </c>
      <c r="D21" s="112">
        <v>587.7657869913991</v>
      </c>
      <c r="E21" s="112">
        <v>972948.7591321892</v>
      </c>
      <c r="F21" s="112">
        <v>350.4782068782467</v>
      </c>
      <c r="G21" s="112">
        <v>960965.6280259344</v>
      </c>
      <c r="H21" s="112">
        <v>464.6638418079096</v>
      </c>
      <c r="I21" s="112">
        <v>350165.2124371089</v>
      </c>
      <c r="J21" s="112">
        <v>198.85695271160654</v>
      </c>
      <c r="K21" s="112">
        <v>55862.555</v>
      </c>
      <c r="L21" s="112">
        <v>11.906879194630873</v>
      </c>
      <c r="M21" s="112">
        <v>0</v>
      </c>
      <c r="N21" s="112">
        <v>0</v>
      </c>
      <c r="O21" s="112">
        <v>118637.97</v>
      </c>
      <c r="P21" s="112">
        <v>1</v>
      </c>
      <c r="Q21" s="112">
        <v>89128.47</v>
      </c>
      <c r="R21" s="112">
        <v>20</v>
      </c>
      <c r="S21" s="112">
        <v>3639425.912511273</v>
      </c>
      <c r="T21" s="112">
        <v>3639425.912511273</v>
      </c>
      <c r="U21" s="112">
        <v>1172328.5248324643</v>
      </c>
      <c r="V21" s="112">
        <v>598.6817474433765</v>
      </c>
      <c r="W21" s="112">
        <v>1015439.5222157658</v>
      </c>
      <c r="X21" s="112">
        <v>347.4782068782467</v>
      </c>
      <c r="Y21" s="112">
        <v>846262.6880259344</v>
      </c>
      <c r="Z21" s="112">
        <v>468.7478813559322</v>
      </c>
      <c r="AA21" s="112">
        <v>347302.18243710895</v>
      </c>
      <c r="AB21" s="112">
        <v>188.85695271160654</v>
      </c>
      <c r="AC21" s="112">
        <v>258092.995</v>
      </c>
      <c r="AD21" s="112">
        <v>30.90687919463087</v>
      </c>
      <c r="AE21" s="112">
        <v>797805.8042088036</v>
      </c>
      <c r="AF21" s="112">
        <v>537109.086145731</v>
      </c>
      <c r="AG21" s="112">
        <v>151300.4858314784</v>
      </c>
      <c r="AH21" s="112">
        <v>31958.53228278639</v>
      </c>
      <c r="AI21" s="112">
        <v>64925.24196749985</v>
      </c>
      <c r="AJ21" s="112">
        <v>7972.933760318396</v>
      </c>
      <c r="AK21" s="112">
        <v>3013.9730790295</v>
      </c>
      <c r="AL21" s="112">
        <v>1525.5511419601244</v>
      </c>
      <c r="AM21" s="112">
        <v>36651.45480883025</v>
      </c>
      <c r="AN21" s="112">
        <v>826007.7935636176</v>
      </c>
    </row>
    <row r="22" spans="1:40" s="6" customFormat="1" ht="31.5" customHeight="1">
      <c r="A22" s="42" t="s">
        <v>603</v>
      </c>
      <c r="B22" s="112">
        <v>3911625.7449274147</v>
      </c>
      <c r="C22" s="112">
        <v>1013016.445491544</v>
      </c>
      <c r="D22" s="112">
        <v>517.652531957842</v>
      </c>
      <c r="E22" s="112">
        <v>952097.5237756455</v>
      </c>
      <c r="F22" s="112">
        <v>337.57132768361583</v>
      </c>
      <c r="G22" s="112">
        <v>949645.6280259344</v>
      </c>
      <c r="H22" s="112">
        <v>454.6638418079096</v>
      </c>
      <c r="I22" s="112">
        <v>350165.2124371089</v>
      </c>
      <c r="J22" s="112">
        <v>198.85695271160654</v>
      </c>
      <c r="K22" s="112">
        <v>55862.555</v>
      </c>
      <c r="L22" s="112">
        <v>11</v>
      </c>
      <c r="M22" s="112">
        <v>0</v>
      </c>
      <c r="N22" s="112">
        <v>0</v>
      </c>
      <c r="O22" s="112">
        <v>118637.97</v>
      </c>
      <c r="P22" s="112">
        <v>1</v>
      </c>
      <c r="Q22" s="112">
        <v>1283</v>
      </c>
      <c r="R22" s="112">
        <v>1</v>
      </c>
      <c r="S22" s="112">
        <v>3440708.3347302326</v>
      </c>
      <c r="T22" s="112">
        <v>3440708.3347302326</v>
      </c>
      <c r="U22" s="112">
        <v>1093627.6524079675</v>
      </c>
      <c r="V22" s="112">
        <v>528.5684924098194</v>
      </c>
      <c r="W22" s="112">
        <v>994588.2868592221</v>
      </c>
      <c r="X22" s="112">
        <v>334.57132768361583</v>
      </c>
      <c r="Y22" s="112">
        <v>834942.6880259344</v>
      </c>
      <c r="Z22" s="112">
        <v>458.7478813559322</v>
      </c>
      <c r="AA22" s="112">
        <v>347302.18243710895</v>
      </c>
      <c r="AB22" s="112">
        <v>188.85695271160654</v>
      </c>
      <c r="AC22" s="112">
        <v>170247.52500000002</v>
      </c>
      <c r="AD22" s="112">
        <v>11</v>
      </c>
      <c r="AE22" s="112">
        <v>467272.84438121197</v>
      </c>
      <c r="AF22" s="112">
        <v>228174.7860710056</v>
      </c>
      <c r="AG22" s="112">
        <v>132542.15237521206</v>
      </c>
      <c r="AH22" s="112">
        <v>29118.20598618639</v>
      </c>
      <c r="AI22" s="112">
        <v>64925.24196749985</v>
      </c>
      <c r="AJ22" s="112">
        <v>7972.933760318396</v>
      </c>
      <c r="AK22" s="112">
        <v>3013.9730790295</v>
      </c>
      <c r="AL22" s="112">
        <v>1525.5511419601244</v>
      </c>
      <c r="AM22" s="112">
        <v>33017.441708953265</v>
      </c>
      <c r="AN22" s="112">
        <v>791843.3535636177</v>
      </c>
    </row>
    <row r="23" spans="1:40" s="6" customFormat="1" ht="31.5" customHeight="1">
      <c r="A23" s="42" t="s">
        <v>604</v>
      </c>
      <c r="B23" s="112">
        <v>529295.537608632</v>
      </c>
      <c r="C23" s="112">
        <v>78700.87242449664</v>
      </c>
      <c r="D23" s="112">
        <v>70.11325503355704</v>
      </c>
      <c r="E23" s="112">
        <v>20851.235356543624</v>
      </c>
      <c r="F23" s="112">
        <v>12.906879194630873</v>
      </c>
      <c r="G23" s="112">
        <v>11320</v>
      </c>
      <c r="H23" s="112">
        <v>10</v>
      </c>
      <c r="I23" s="112">
        <v>0</v>
      </c>
      <c r="J23" s="112">
        <v>0</v>
      </c>
      <c r="K23" s="112">
        <v>0</v>
      </c>
      <c r="L23" s="112">
        <v>0.9068791946308725</v>
      </c>
      <c r="M23" s="112">
        <v>0</v>
      </c>
      <c r="N23" s="112">
        <v>0</v>
      </c>
      <c r="O23" s="112">
        <v>0</v>
      </c>
      <c r="P23" s="112">
        <v>0</v>
      </c>
      <c r="Q23" s="112">
        <v>87845.47</v>
      </c>
      <c r="R23" s="112">
        <v>19</v>
      </c>
      <c r="S23" s="112">
        <v>198717.57778104028</v>
      </c>
      <c r="T23" s="112">
        <v>198717.57778104028</v>
      </c>
      <c r="U23" s="112">
        <v>78700.87242449664</v>
      </c>
      <c r="V23" s="112">
        <v>70.11325503355704</v>
      </c>
      <c r="W23" s="112">
        <v>20851.235356543624</v>
      </c>
      <c r="X23" s="112">
        <v>12.906879194630873</v>
      </c>
      <c r="Y23" s="112">
        <v>11320</v>
      </c>
      <c r="Z23" s="112">
        <v>10</v>
      </c>
      <c r="AA23" s="112">
        <v>0</v>
      </c>
      <c r="AB23" s="112">
        <v>0</v>
      </c>
      <c r="AC23" s="112">
        <v>87845.47</v>
      </c>
      <c r="AD23" s="112">
        <v>19.90687919463087</v>
      </c>
      <c r="AE23" s="112">
        <v>330532.95982759167</v>
      </c>
      <c r="AF23" s="112">
        <v>308934.3000747253</v>
      </c>
      <c r="AG23" s="112">
        <v>18758.333456266366</v>
      </c>
      <c r="AH23" s="112">
        <v>2840.3262966</v>
      </c>
      <c r="AI23" s="112">
        <v>0</v>
      </c>
      <c r="AJ23" s="112">
        <v>0</v>
      </c>
      <c r="AK23" s="112">
        <v>0</v>
      </c>
      <c r="AL23" s="112">
        <v>0</v>
      </c>
      <c r="AM23" s="112">
        <v>3634.013099876978</v>
      </c>
      <c r="AN23" s="112">
        <v>34164.44</v>
      </c>
    </row>
    <row r="24" spans="1:40" s="6" customFormat="1" ht="31.5" customHeight="1">
      <c r="A24" s="42" t="s">
        <v>29</v>
      </c>
      <c r="B24" s="112">
        <v>933667590.4749103</v>
      </c>
      <c r="C24" s="112">
        <v>81949133.5794182</v>
      </c>
      <c r="D24" s="112">
        <v>29030.720319755652</v>
      </c>
      <c r="E24" s="112">
        <v>123052746.3513727</v>
      </c>
      <c r="F24" s="112">
        <v>26195.467299077674</v>
      </c>
      <c r="G24" s="112">
        <v>71906587.3437355</v>
      </c>
      <c r="H24" s="112">
        <v>7869.98881015099</v>
      </c>
      <c r="I24" s="112">
        <v>42023053.23846335</v>
      </c>
      <c r="J24" s="112">
        <v>3086.0312841956606</v>
      </c>
      <c r="K24" s="112">
        <v>46761260.79887381</v>
      </c>
      <c r="L24" s="112">
        <v>1976.1027177302128</v>
      </c>
      <c r="M24" s="112">
        <v>17794440.36294318</v>
      </c>
      <c r="N24" s="112">
        <v>1259.610992988807</v>
      </c>
      <c r="O24" s="112">
        <v>17308841.79016951</v>
      </c>
      <c r="P24" s="112">
        <v>548.0611618872089</v>
      </c>
      <c r="Q24" s="112">
        <v>37217962.59752783</v>
      </c>
      <c r="R24" s="112">
        <v>900.6768429086954</v>
      </c>
      <c r="S24" s="112">
        <v>438014026.06250405</v>
      </c>
      <c r="T24" s="112">
        <v>438014026.06250405</v>
      </c>
      <c r="U24" s="112">
        <v>168060498.7861347</v>
      </c>
      <c r="V24" s="112">
        <v>44408.752449180676</v>
      </c>
      <c r="W24" s="112">
        <v>128974143.26421392</v>
      </c>
      <c r="X24" s="112">
        <v>17140.963044582124</v>
      </c>
      <c r="Y24" s="112">
        <v>53861322.331353776</v>
      </c>
      <c r="Z24" s="112">
        <v>4643.286661666132</v>
      </c>
      <c r="AA24" s="112">
        <v>27482098.07720657</v>
      </c>
      <c r="AB24" s="112">
        <v>2030.9622300983933</v>
      </c>
      <c r="AC24" s="112">
        <v>59635963.60359505</v>
      </c>
      <c r="AD24" s="112">
        <v>2634.6950431675723</v>
      </c>
      <c r="AE24" s="112">
        <v>492522065.19912493</v>
      </c>
      <c r="AF24" s="112">
        <v>159870623.09314325</v>
      </c>
      <c r="AG24" s="112">
        <v>153647667.74697757</v>
      </c>
      <c r="AH24" s="112">
        <v>81004133.91686368</v>
      </c>
      <c r="AI24" s="112">
        <v>58288216.47258959</v>
      </c>
      <c r="AJ24" s="112">
        <v>20994561.36039268</v>
      </c>
      <c r="AK24" s="112">
        <v>10138424.749440368</v>
      </c>
      <c r="AL24" s="112">
        <v>8578437.859717842</v>
      </c>
      <c r="AM24" s="112">
        <v>17047318.2977891</v>
      </c>
      <c r="AN24" s="112">
        <v>429999899.3251536</v>
      </c>
    </row>
    <row r="25" spans="1:40" s="6" customFormat="1" ht="31.5" customHeight="1">
      <c r="A25" s="42" t="s">
        <v>532</v>
      </c>
      <c r="B25" s="112">
        <v>913988202.162452</v>
      </c>
      <c r="C25" s="112">
        <v>80335631.17941819</v>
      </c>
      <c r="D25" s="112">
        <v>28643.720319755652</v>
      </c>
      <c r="E25" s="112">
        <v>120380817.2935727</v>
      </c>
      <c r="F25" s="112">
        <v>25797.467299077674</v>
      </c>
      <c r="G25" s="112">
        <v>70343664.1137355</v>
      </c>
      <c r="H25" s="112">
        <v>7543.98881015099</v>
      </c>
      <c r="I25" s="112">
        <v>41051413.358463354</v>
      </c>
      <c r="J25" s="112">
        <v>2894.0312841956606</v>
      </c>
      <c r="K25" s="112">
        <v>44842161.208873816</v>
      </c>
      <c r="L25" s="112">
        <v>1866.1027177302128</v>
      </c>
      <c r="M25" s="112">
        <v>17233943.612943184</v>
      </c>
      <c r="N25" s="112">
        <v>1206.610992988807</v>
      </c>
      <c r="O25" s="112">
        <v>17234754.85016951</v>
      </c>
      <c r="P25" s="112">
        <v>543.0611618872089</v>
      </c>
      <c r="Q25" s="112">
        <v>29197386.358505823</v>
      </c>
      <c r="R25" s="112">
        <v>837.7180800220975</v>
      </c>
      <c r="S25" s="112">
        <v>420619771.975682</v>
      </c>
      <c r="T25" s="112">
        <v>420619771.9756821</v>
      </c>
      <c r="U25" s="112">
        <v>162147839.36677617</v>
      </c>
      <c r="V25" s="112">
        <v>43942.752449180676</v>
      </c>
      <c r="W25" s="112">
        <v>125188961.13717562</v>
      </c>
      <c r="X25" s="112">
        <v>16757.136584101023</v>
      </c>
      <c r="Y25" s="112">
        <v>51918974.6002206</v>
      </c>
      <c r="Z25" s="112">
        <v>4323.460201185033</v>
      </c>
      <c r="AA25" s="112">
        <v>24865173.733656574</v>
      </c>
      <c r="AB25" s="112">
        <v>1829.9622300983933</v>
      </c>
      <c r="AC25" s="112">
        <v>56498823.13785303</v>
      </c>
      <c r="AD25" s="112">
        <v>2474.3892012431734</v>
      </c>
      <c r="AE25" s="112">
        <v>490262074.71348876</v>
      </c>
      <c r="AF25" s="112">
        <v>158664269.83187518</v>
      </c>
      <c r="AG25" s="112">
        <v>153032060.27350998</v>
      </c>
      <c r="AH25" s="112">
        <v>80746575.47854522</v>
      </c>
      <c r="AI25" s="112">
        <v>58183331.7829828</v>
      </c>
      <c r="AJ25" s="112">
        <v>20937216.28740893</v>
      </c>
      <c r="AK25" s="112">
        <v>10123084.306459067</v>
      </c>
      <c r="AL25" s="112">
        <v>8575536.752707625</v>
      </c>
      <c r="AM25" s="112">
        <v>16650488.147717703</v>
      </c>
      <c r="AN25" s="112">
        <v>423274541.7652748</v>
      </c>
    </row>
    <row r="26" spans="1:40" s="6" customFormat="1" ht="31.5" customHeight="1">
      <c r="A26" s="42" t="s">
        <v>533</v>
      </c>
      <c r="B26" s="112">
        <v>10395820.001983505</v>
      </c>
      <c r="C26" s="112">
        <v>316854.4899999999</v>
      </c>
      <c r="D26" s="112">
        <v>44</v>
      </c>
      <c r="E26" s="112">
        <v>790874.0877999996</v>
      </c>
      <c r="F26" s="112">
        <v>25</v>
      </c>
      <c r="G26" s="112">
        <v>2837.23</v>
      </c>
      <c r="H26" s="112">
        <v>5</v>
      </c>
      <c r="I26" s="112">
        <v>2347</v>
      </c>
      <c r="J26" s="112">
        <v>2</v>
      </c>
      <c r="K26" s="112">
        <v>1290487.87</v>
      </c>
      <c r="L26" s="112">
        <v>7</v>
      </c>
      <c r="M26" s="112">
        <v>123217.29000000001</v>
      </c>
      <c r="N26" s="112">
        <v>7</v>
      </c>
      <c r="O26" s="112">
        <v>5867.49</v>
      </c>
      <c r="P26" s="112">
        <v>1</v>
      </c>
      <c r="Q26" s="112">
        <v>7596860.159022004</v>
      </c>
      <c r="R26" s="112">
        <v>58.95876288659794</v>
      </c>
      <c r="S26" s="112">
        <v>10129345.616822004</v>
      </c>
      <c r="T26" s="112">
        <v>10129345.616822006</v>
      </c>
      <c r="U26" s="112">
        <v>4378788.2893585</v>
      </c>
      <c r="V26" s="112">
        <v>71</v>
      </c>
      <c r="W26" s="112">
        <v>1632210.2570382955</v>
      </c>
      <c r="X26" s="112">
        <v>35.82646048109966</v>
      </c>
      <c r="Y26" s="112">
        <v>276748.6411331815</v>
      </c>
      <c r="Z26" s="112">
        <v>10.826460481099657</v>
      </c>
      <c r="AA26" s="112">
        <v>1669545.3835499997</v>
      </c>
      <c r="AB26" s="112">
        <v>11</v>
      </c>
      <c r="AC26" s="112">
        <v>2172053.045742029</v>
      </c>
      <c r="AD26" s="112">
        <v>21.305841924398624</v>
      </c>
      <c r="AE26" s="112">
        <v>241346.14516149982</v>
      </c>
      <c r="AF26" s="112">
        <v>5472.958545905778</v>
      </c>
      <c r="AG26" s="112">
        <v>183947.57635559395</v>
      </c>
      <c r="AH26" s="112">
        <v>34766.292915823105</v>
      </c>
      <c r="AI26" s="112">
        <v>2791.7987454352915</v>
      </c>
      <c r="AJ26" s="112">
        <v>9978.59968711966</v>
      </c>
      <c r="AK26" s="112">
        <v>4388.918911621812</v>
      </c>
      <c r="AL26" s="112">
        <v>1.984972186619416E-10</v>
      </c>
      <c r="AM26" s="112">
        <v>158631.72254281043</v>
      </c>
      <c r="AN26" s="112">
        <v>3172602.805085595</v>
      </c>
    </row>
    <row r="27" spans="1:40" s="6" customFormat="1" ht="31.5" customHeight="1">
      <c r="A27" s="42" t="s">
        <v>534</v>
      </c>
      <c r="B27" s="112">
        <v>1517908.27</v>
      </c>
      <c r="C27" s="112">
        <v>15128.84</v>
      </c>
      <c r="D27" s="112">
        <v>10</v>
      </c>
      <c r="E27" s="112">
        <v>32732.340000000004</v>
      </c>
      <c r="F27" s="112">
        <v>18</v>
      </c>
      <c r="G27" s="112">
        <v>28021.41</v>
      </c>
      <c r="H27" s="112">
        <v>5</v>
      </c>
      <c r="I27" s="112">
        <v>55196.590000000004</v>
      </c>
      <c r="J27" s="112">
        <v>6</v>
      </c>
      <c r="K27" s="112">
        <v>260922.72999999998</v>
      </c>
      <c r="L27" s="112">
        <v>4</v>
      </c>
      <c r="M27" s="112">
        <v>1000</v>
      </c>
      <c r="N27" s="112">
        <v>1</v>
      </c>
      <c r="O27" s="112">
        <v>42000</v>
      </c>
      <c r="P27" s="112">
        <v>1</v>
      </c>
      <c r="Q27" s="112">
        <v>5645.86</v>
      </c>
      <c r="R27" s="112">
        <v>1</v>
      </c>
      <c r="S27" s="112">
        <v>440647.77</v>
      </c>
      <c r="T27" s="112">
        <v>440647.77</v>
      </c>
      <c r="U27" s="112">
        <v>39039.36</v>
      </c>
      <c r="V27" s="112">
        <v>19</v>
      </c>
      <c r="W27" s="112">
        <v>99578.12</v>
      </c>
      <c r="X27" s="112">
        <v>13</v>
      </c>
      <c r="Y27" s="112">
        <v>53121.68</v>
      </c>
      <c r="Z27" s="112">
        <v>7</v>
      </c>
      <c r="AA27" s="112">
        <v>237373.16999999998</v>
      </c>
      <c r="AB27" s="112">
        <v>4</v>
      </c>
      <c r="AC27" s="112">
        <v>11535.439999999999</v>
      </c>
      <c r="AD27" s="112">
        <v>3</v>
      </c>
      <c r="AE27" s="112">
        <v>1077245</v>
      </c>
      <c r="AF27" s="112">
        <v>562140.112342468</v>
      </c>
      <c r="AG27" s="112">
        <v>254552.84855275726</v>
      </c>
      <c r="AH27" s="112">
        <v>141934.66443381726</v>
      </c>
      <c r="AI27" s="112">
        <v>71916.69338602245</v>
      </c>
      <c r="AJ27" s="112">
        <v>36262.178391033485</v>
      </c>
      <c r="AK27" s="112">
        <v>8901.632542325036</v>
      </c>
      <c r="AL27" s="112">
        <v>1536.8703515765835</v>
      </c>
      <c r="AM27" s="112">
        <v>3474.9728930263427</v>
      </c>
      <c r="AN27" s="112">
        <v>204122.40999999997</v>
      </c>
    </row>
    <row r="28" spans="1:40" s="6" customFormat="1" ht="31.5" customHeight="1">
      <c r="A28" s="42" t="s">
        <v>535</v>
      </c>
      <c r="B28" s="112">
        <v>7765660.040474678</v>
      </c>
      <c r="C28" s="112">
        <v>1281519.07</v>
      </c>
      <c r="D28" s="112">
        <v>333</v>
      </c>
      <c r="E28" s="112">
        <v>1848322.63</v>
      </c>
      <c r="F28" s="112">
        <v>355</v>
      </c>
      <c r="G28" s="112">
        <v>1532064.5900000003</v>
      </c>
      <c r="H28" s="112">
        <v>316</v>
      </c>
      <c r="I28" s="112">
        <v>914096.29</v>
      </c>
      <c r="J28" s="112">
        <v>184</v>
      </c>
      <c r="K28" s="112">
        <v>367688.99</v>
      </c>
      <c r="L28" s="112">
        <v>99</v>
      </c>
      <c r="M28" s="112">
        <v>436279.46</v>
      </c>
      <c r="N28" s="112">
        <v>45</v>
      </c>
      <c r="O28" s="112">
        <v>26219.45</v>
      </c>
      <c r="P28" s="112">
        <v>3</v>
      </c>
      <c r="Q28" s="112">
        <v>418070.2199999972</v>
      </c>
      <c r="R28" s="112">
        <v>3</v>
      </c>
      <c r="S28" s="112">
        <v>6824260.699999997</v>
      </c>
      <c r="T28" s="112">
        <v>6824260.699999997</v>
      </c>
      <c r="U28" s="112">
        <v>1494831.7699999998</v>
      </c>
      <c r="V28" s="112">
        <v>376</v>
      </c>
      <c r="W28" s="112">
        <v>2053393.7500000002</v>
      </c>
      <c r="X28" s="112">
        <v>335</v>
      </c>
      <c r="Y28" s="112">
        <v>1612477.4100000001</v>
      </c>
      <c r="Z28" s="112">
        <v>302</v>
      </c>
      <c r="AA28" s="112">
        <v>710005.79</v>
      </c>
      <c r="AB28" s="112">
        <v>186</v>
      </c>
      <c r="AC28" s="112">
        <v>953551.9799999972</v>
      </c>
      <c r="AD28" s="112">
        <v>136</v>
      </c>
      <c r="AE28" s="112">
        <v>941399.3404746805</v>
      </c>
      <c r="AF28" s="112">
        <v>638740.190379679</v>
      </c>
      <c r="AG28" s="112">
        <v>177107.04855923692</v>
      </c>
      <c r="AH28" s="112">
        <v>80857.48096882788</v>
      </c>
      <c r="AI28" s="112">
        <v>30176.197475335925</v>
      </c>
      <c r="AJ28" s="112">
        <v>11104.294905603678</v>
      </c>
      <c r="AK28" s="112">
        <v>2049.8915273550792</v>
      </c>
      <c r="AL28" s="112">
        <v>1364.2366586419957</v>
      </c>
      <c r="AM28" s="112">
        <v>234723.45463555798</v>
      </c>
      <c r="AN28" s="112">
        <v>3348632.344793241</v>
      </c>
    </row>
    <row r="29" spans="1:40" s="6" customFormat="1" ht="47.25">
      <c r="A29" s="42" t="s">
        <v>30</v>
      </c>
      <c r="B29" s="112">
        <v>1392570.5754042603</v>
      </c>
      <c r="C29" s="112">
        <v>979866.25</v>
      </c>
      <c r="D29" s="112">
        <v>9</v>
      </c>
      <c r="E29" s="112">
        <v>153585.790572</v>
      </c>
      <c r="F29" s="112">
        <v>9</v>
      </c>
      <c r="G29" s="112">
        <v>58538.0682211</v>
      </c>
      <c r="H29" s="112">
        <v>6</v>
      </c>
      <c r="I29" s="112">
        <v>44998.234800399994</v>
      </c>
      <c r="J29" s="112">
        <v>4</v>
      </c>
      <c r="K29" s="112">
        <v>9267.14</v>
      </c>
      <c r="L29" s="112">
        <v>2</v>
      </c>
      <c r="M29" s="112">
        <v>34276.8</v>
      </c>
      <c r="N29" s="112">
        <v>1</v>
      </c>
      <c r="O29" s="112">
        <v>0</v>
      </c>
      <c r="P29" s="112">
        <v>0</v>
      </c>
      <c r="Q29" s="112">
        <v>34359.14</v>
      </c>
      <c r="R29" s="112">
        <v>1</v>
      </c>
      <c r="S29" s="112">
        <v>1314891.4235935</v>
      </c>
      <c r="T29" s="112">
        <v>1314891.4235935</v>
      </c>
      <c r="U29" s="112">
        <v>979866.25</v>
      </c>
      <c r="V29" s="112">
        <v>9</v>
      </c>
      <c r="W29" s="112">
        <v>194280.7735935</v>
      </c>
      <c r="X29" s="112">
        <v>12</v>
      </c>
      <c r="Y29" s="112">
        <v>30849.120000000003</v>
      </c>
      <c r="Z29" s="112">
        <v>4</v>
      </c>
      <c r="AA29" s="112">
        <v>31992.199999999997</v>
      </c>
      <c r="AB29" s="112">
        <v>3</v>
      </c>
      <c r="AC29" s="112">
        <v>77903.08</v>
      </c>
      <c r="AD29" s="112">
        <v>4</v>
      </c>
      <c r="AE29" s="112">
        <v>77679.15181076032</v>
      </c>
      <c r="AF29" s="112">
        <v>21336.04298529398</v>
      </c>
      <c r="AG29" s="112">
        <v>7161.50928829549</v>
      </c>
      <c r="AH29" s="112">
        <v>1122.9168501583542</v>
      </c>
      <c r="AI29" s="112">
        <v>7080.647834108462</v>
      </c>
      <c r="AJ29" s="112">
        <v>4829.293746592955</v>
      </c>
      <c r="AK29" s="112">
        <v>11207.869971255452</v>
      </c>
      <c r="AL29" s="112">
        <v>24940.871135055622</v>
      </c>
      <c r="AM29" s="112">
        <v>36338.49</v>
      </c>
      <c r="AN29" s="112">
        <v>1301401.2657309212</v>
      </c>
    </row>
    <row r="30" spans="1:40" s="6" customFormat="1" ht="47.25">
      <c r="A30" s="42" t="s">
        <v>31</v>
      </c>
      <c r="B30" s="112">
        <v>784699.7494629041</v>
      </c>
      <c r="C30" s="112">
        <v>0</v>
      </c>
      <c r="D30" s="112">
        <v>0</v>
      </c>
      <c r="E30" s="112">
        <v>2581.7</v>
      </c>
      <c r="F30" s="112">
        <v>1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740000</v>
      </c>
      <c r="P30" s="112">
        <v>1</v>
      </c>
      <c r="Q30" s="112">
        <v>9779.15</v>
      </c>
      <c r="R30" s="112">
        <v>1</v>
      </c>
      <c r="S30" s="112">
        <v>752360.85</v>
      </c>
      <c r="T30" s="112">
        <v>752360.85</v>
      </c>
      <c r="U30" s="112">
        <v>0</v>
      </c>
      <c r="V30" s="112">
        <v>0</v>
      </c>
      <c r="W30" s="112">
        <v>2581.7</v>
      </c>
      <c r="X30" s="112">
        <v>1</v>
      </c>
      <c r="Y30" s="112">
        <v>0</v>
      </c>
      <c r="Z30" s="112">
        <v>0</v>
      </c>
      <c r="AA30" s="112">
        <v>0</v>
      </c>
      <c r="AB30" s="112">
        <v>0</v>
      </c>
      <c r="AC30" s="112">
        <v>749779.15</v>
      </c>
      <c r="AD30" s="112">
        <v>2</v>
      </c>
      <c r="AE30" s="112">
        <v>32338.89946290413</v>
      </c>
      <c r="AF30" s="112">
        <v>238.72</v>
      </c>
      <c r="AG30" s="112">
        <v>6696.07368609387</v>
      </c>
      <c r="AH30" s="112">
        <v>25404.10577681026</v>
      </c>
      <c r="AI30" s="112">
        <v>0</v>
      </c>
      <c r="AJ30" s="112">
        <v>0</v>
      </c>
      <c r="AK30" s="112">
        <v>0</v>
      </c>
      <c r="AL30" s="112">
        <v>0</v>
      </c>
      <c r="AM30" s="112">
        <v>97.4</v>
      </c>
      <c r="AN30" s="112">
        <v>585561.8191357144</v>
      </c>
    </row>
    <row r="31" spans="1:40" s="6" customFormat="1" ht="31.5" customHeight="1">
      <c r="A31" s="42" t="s">
        <v>32</v>
      </c>
      <c r="B31" s="112">
        <v>33661357.22133216</v>
      </c>
      <c r="C31" s="112">
        <v>1743059.0566041137</v>
      </c>
      <c r="D31" s="112">
        <v>605.6094420600858</v>
      </c>
      <c r="E31" s="112">
        <v>4853645.670334694</v>
      </c>
      <c r="F31" s="112">
        <v>534.3059724816721</v>
      </c>
      <c r="G31" s="112">
        <v>4856265.109217661</v>
      </c>
      <c r="H31" s="112">
        <v>575.6963519313305</v>
      </c>
      <c r="I31" s="112">
        <v>5232737.090872475</v>
      </c>
      <c r="J31" s="112">
        <v>480.2928368591624</v>
      </c>
      <c r="K31" s="112">
        <v>2291256.3471100735</v>
      </c>
      <c r="L31" s="112">
        <v>381.43562231759654</v>
      </c>
      <c r="M31" s="112">
        <v>3611520.5444292044</v>
      </c>
      <c r="N31" s="112">
        <v>163.69635193133047</v>
      </c>
      <c r="O31" s="112">
        <v>602727.1358141279</v>
      </c>
      <c r="P31" s="112">
        <v>52.521995708154506</v>
      </c>
      <c r="Q31" s="112">
        <v>4398614.333116481</v>
      </c>
      <c r="R31" s="112">
        <v>82.21781115879828</v>
      </c>
      <c r="S31" s="112">
        <v>27589825.287498828</v>
      </c>
      <c r="T31" s="112">
        <v>27589825.287498828</v>
      </c>
      <c r="U31" s="112">
        <v>4508672.6717416365</v>
      </c>
      <c r="V31" s="112">
        <v>755.3065089623589</v>
      </c>
      <c r="W31" s="112">
        <v>8353612.886790091</v>
      </c>
      <c r="X31" s="112">
        <v>554.4361587982833</v>
      </c>
      <c r="Y31" s="112">
        <v>6347023.618336965</v>
      </c>
      <c r="Z31" s="112">
        <v>591.4790772532189</v>
      </c>
      <c r="AA31" s="112">
        <v>4314290.809690591</v>
      </c>
      <c r="AB31" s="112">
        <v>451.77084115100786</v>
      </c>
      <c r="AC31" s="112">
        <v>4066225.3009395483</v>
      </c>
      <c r="AD31" s="112">
        <v>522.7837982832618</v>
      </c>
      <c r="AE31" s="112">
        <v>6034152.106128562</v>
      </c>
      <c r="AF31" s="112">
        <v>2253866.6350423303</v>
      </c>
      <c r="AG31" s="112">
        <v>2014152.1148987215</v>
      </c>
      <c r="AH31" s="112">
        <v>1057653.102944561</v>
      </c>
      <c r="AI31" s="112">
        <v>292649.66015229694</v>
      </c>
      <c r="AJ31" s="112">
        <v>176237.40295960437</v>
      </c>
      <c r="AK31" s="112">
        <v>130452.7307599999</v>
      </c>
      <c r="AL31" s="112">
        <v>109140.45937105005</v>
      </c>
      <c r="AM31" s="112">
        <v>627119.5647404884</v>
      </c>
      <c r="AN31" s="112">
        <v>7564031.46157763</v>
      </c>
    </row>
    <row r="32" spans="1:40" s="6" customFormat="1" ht="31.5" customHeight="1">
      <c r="A32" s="42" t="s">
        <v>33</v>
      </c>
      <c r="B32" s="112">
        <v>7177431.376253142</v>
      </c>
      <c r="C32" s="112">
        <v>2146361.56</v>
      </c>
      <c r="D32" s="112">
        <v>12</v>
      </c>
      <c r="E32" s="112">
        <v>373990</v>
      </c>
      <c r="F32" s="112">
        <v>2</v>
      </c>
      <c r="G32" s="112">
        <v>272211.037663652</v>
      </c>
      <c r="H32" s="112">
        <v>2.1433333333333335</v>
      </c>
      <c r="I32" s="112">
        <v>981165.1854661981</v>
      </c>
      <c r="J32" s="112">
        <v>0.5716666666666667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81403</v>
      </c>
      <c r="R32" s="112">
        <v>6</v>
      </c>
      <c r="S32" s="112">
        <v>3855130.7831298504</v>
      </c>
      <c r="T32" s="112">
        <v>3855130.74312985</v>
      </c>
      <c r="U32" s="112">
        <v>2492337.12</v>
      </c>
      <c r="V32" s="112">
        <v>13</v>
      </c>
      <c r="W32" s="112">
        <v>28014.4</v>
      </c>
      <c r="X32" s="112">
        <v>1</v>
      </c>
      <c r="Y32" s="112">
        <v>1253376.2231298499</v>
      </c>
      <c r="Z32" s="112">
        <v>2.715</v>
      </c>
      <c r="AA32" s="112">
        <v>0</v>
      </c>
      <c r="AB32" s="112">
        <v>0</v>
      </c>
      <c r="AC32" s="112">
        <v>81403</v>
      </c>
      <c r="AD32" s="112">
        <v>6</v>
      </c>
      <c r="AE32" s="112">
        <v>3322300.5931232916</v>
      </c>
      <c r="AF32" s="112">
        <v>1559597.4623990424</v>
      </c>
      <c r="AG32" s="112">
        <v>644501.3907242492</v>
      </c>
      <c r="AH32" s="112">
        <v>920072</v>
      </c>
      <c r="AI32" s="112">
        <v>161987</v>
      </c>
      <c r="AJ32" s="112">
        <v>35871</v>
      </c>
      <c r="AK32" s="112">
        <v>71.74</v>
      </c>
      <c r="AL32" s="112">
        <v>200</v>
      </c>
      <c r="AM32" s="112">
        <v>10813.0232082</v>
      </c>
      <c r="AN32" s="112">
        <v>1127219.819444445</v>
      </c>
    </row>
    <row r="33" spans="1:40" s="6" customFormat="1" ht="31.5" customHeight="1">
      <c r="A33" s="42" t="s">
        <v>34</v>
      </c>
      <c r="B33" s="112">
        <v>7659749.908066486</v>
      </c>
      <c r="C33" s="112">
        <v>2824</v>
      </c>
      <c r="D33" s="112">
        <v>1</v>
      </c>
      <c r="E33" s="112">
        <v>0</v>
      </c>
      <c r="F33" s="112">
        <v>0</v>
      </c>
      <c r="G33" s="112">
        <v>1906179.25</v>
      </c>
      <c r="H33" s="112">
        <v>2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3208073.419999999</v>
      </c>
      <c r="R33" s="112">
        <v>65</v>
      </c>
      <c r="S33" s="112">
        <v>5117076.669999999</v>
      </c>
      <c r="T33" s="112">
        <v>5117076.67</v>
      </c>
      <c r="U33" s="112">
        <v>2824</v>
      </c>
      <c r="V33" s="112">
        <v>1</v>
      </c>
      <c r="W33" s="112">
        <v>1906179.25</v>
      </c>
      <c r="X33" s="112">
        <v>2</v>
      </c>
      <c r="Y33" s="112">
        <v>0</v>
      </c>
      <c r="Z33" s="112">
        <v>0</v>
      </c>
      <c r="AA33" s="112">
        <v>0</v>
      </c>
      <c r="AB33" s="112">
        <v>0</v>
      </c>
      <c r="AC33" s="112">
        <v>3208073.42</v>
      </c>
      <c r="AD33" s="112">
        <v>65</v>
      </c>
      <c r="AE33" s="112">
        <v>2429908.524</v>
      </c>
      <c r="AF33" s="112">
        <v>2334189.994</v>
      </c>
      <c r="AG33" s="112">
        <v>95718.53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233802.9440664865</v>
      </c>
      <c r="AN33" s="112">
        <v>7217185.694043497</v>
      </c>
    </row>
    <row r="34" spans="1:40" s="6" customFormat="1" ht="31.5" customHeight="1">
      <c r="A34" s="42" t="s">
        <v>35</v>
      </c>
      <c r="B34" s="112">
        <v>1518490.5591132164</v>
      </c>
      <c r="C34" s="112">
        <v>364136.21648410463</v>
      </c>
      <c r="D34" s="112">
        <v>185.6688034188034</v>
      </c>
      <c r="E34" s="112">
        <v>175429.06918804883</v>
      </c>
      <c r="F34" s="112">
        <v>101.53632478632478</v>
      </c>
      <c r="G34" s="112">
        <v>12621.109199999999</v>
      </c>
      <c r="H34" s="112">
        <v>53</v>
      </c>
      <c r="I34" s="112">
        <v>28310.659999999996</v>
      </c>
      <c r="J34" s="112">
        <v>7</v>
      </c>
      <c r="K34" s="112">
        <v>74919.56999999999</v>
      </c>
      <c r="L34" s="112">
        <v>6</v>
      </c>
      <c r="M34" s="112">
        <v>65807.15999999999</v>
      </c>
      <c r="N34" s="112">
        <v>19</v>
      </c>
      <c r="O34" s="112">
        <v>66289.41</v>
      </c>
      <c r="P34" s="112">
        <v>8</v>
      </c>
      <c r="Q34" s="112">
        <v>37590.90467186102</v>
      </c>
      <c r="R34" s="112">
        <v>3.8675213675213675</v>
      </c>
      <c r="S34" s="112">
        <v>825104.0995440145</v>
      </c>
      <c r="T34" s="112">
        <v>825104.0995440147</v>
      </c>
      <c r="U34" s="112">
        <v>372197.72290305566</v>
      </c>
      <c r="V34" s="112">
        <v>203.6025641025641</v>
      </c>
      <c r="W34" s="112">
        <v>174757.62196909788</v>
      </c>
      <c r="X34" s="112">
        <v>112.6025641025641</v>
      </c>
      <c r="Y34" s="112">
        <v>7909.15</v>
      </c>
      <c r="Z34" s="112">
        <v>25</v>
      </c>
      <c r="AA34" s="112">
        <v>26832.56</v>
      </c>
      <c r="AB34" s="112">
        <v>8</v>
      </c>
      <c r="AC34" s="112">
        <v>243407.04467186105</v>
      </c>
      <c r="AD34" s="112">
        <v>34.86752136752137</v>
      </c>
      <c r="AE34" s="112">
        <v>692562.4129282754</v>
      </c>
      <c r="AF34" s="112">
        <v>401510.30462784553</v>
      </c>
      <c r="AG34" s="112">
        <v>275149.2452505683</v>
      </c>
      <c r="AH34" s="112">
        <v>13137.769849739556</v>
      </c>
      <c r="AI34" s="112">
        <v>245.00330218614772</v>
      </c>
      <c r="AJ34" s="112">
        <v>102.71416148523711</v>
      </c>
      <c r="AK34" s="112">
        <v>383.25084205259463</v>
      </c>
      <c r="AL34" s="112">
        <v>2034.1248943979153</v>
      </c>
      <c r="AM34" s="112">
        <v>22781.2028019535</v>
      </c>
      <c r="AN34" s="112">
        <v>159.45363459521081</v>
      </c>
    </row>
    <row r="35" spans="1:40" s="6" customFormat="1" ht="31.5" customHeight="1">
      <c r="A35" s="42" t="s">
        <v>36</v>
      </c>
      <c r="B35" s="112">
        <v>0</v>
      </c>
      <c r="C35" s="112">
        <v>0</v>
      </c>
      <c r="D35" s="112"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</row>
    <row r="36" spans="1:40" s="6" customFormat="1" ht="31.5" customHeight="1">
      <c r="A36" s="42" t="s">
        <v>37</v>
      </c>
      <c r="B36" s="112">
        <v>4847331.304263378</v>
      </c>
      <c r="C36" s="112">
        <v>1304735.5281462048</v>
      </c>
      <c r="D36" s="112">
        <v>1977.9557979843703</v>
      </c>
      <c r="E36" s="112">
        <v>887551.2708230871</v>
      </c>
      <c r="F36" s="112">
        <v>1423.3988032850048</v>
      </c>
      <c r="G36" s="112">
        <v>538217.7614300138</v>
      </c>
      <c r="H36" s="112">
        <v>1040.241953142846</v>
      </c>
      <c r="I36" s="112">
        <v>395701.3186630158</v>
      </c>
      <c r="J36" s="112">
        <v>790.166014194614</v>
      </c>
      <c r="K36" s="112">
        <v>181711.8760745755</v>
      </c>
      <c r="L36" s="112">
        <v>561.2011456267901</v>
      </c>
      <c r="M36" s="112">
        <v>70839.86124795249</v>
      </c>
      <c r="N36" s="112">
        <v>201.59242123815818</v>
      </c>
      <c r="O36" s="112">
        <v>52512.3977232</v>
      </c>
      <c r="P36" s="112">
        <v>29</v>
      </c>
      <c r="Q36" s="112">
        <v>79310.01000000001</v>
      </c>
      <c r="R36" s="112">
        <v>4.967393699052655</v>
      </c>
      <c r="S36" s="112">
        <v>3510580.02410805</v>
      </c>
      <c r="T36" s="112">
        <v>3510580.024108049</v>
      </c>
      <c r="U36" s="112">
        <v>1424368.2988385418</v>
      </c>
      <c r="V36" s="112">
        <v>2093.7927664796334</v>
      </c>
      <c r="W36" s="112">
        <v>792781.9943337375</v>
      </c>
      <c r="X36" s="112">
        <v>1371.2938347992663</v>
      </c>
      <c r="Y36" s="112">
        <v>545476.8280082765</v>
      </c>
      <c r="Z36" s="112">
        <v>1010.5099531333212</v>
      </c>
      <c r="AA36" s="112">
        <v>390417.0948126982</v>
      </c>
      <c r="AB36" s="112">
        <v>761.1497110441404</v>
      </c>
      <c r="AC36" s="112">
        <v>357535.8081147956</v>
      </c>
      <c r="AD36" s="112">
        <v>791.7772637144745</v>
      </c>
      <c r="AE36" s="112">
        <v>1307476.6415684696</v>
      </c>
      <c r="AF36" s="112">
        <v>965021.6900894449</v>
      </c>
      <c r="AG36" s="112">
        <v>350537.6442539429</v>
      </c>
      <c r="AH36" s="112">
        <v>4176.208584475473</v>
      </c>
      <c r="AI36" s="112">
        <v>-9706.168479754422</v>
      </c>
      <c r="AJ36" s="112">
        <v>-3578.2750040723686</v>
      </c>
      <c r="AK36" s="112">
        <v>1024.4466494786298</v>
      </c>
      <c r="AL36" s="112">
        <v>1.0954749546811005</v>
      </c>
      <c r="AM36" s="112">
        <v>123549.97745965682</v>
      </c>
      <c r="AN36" s="112">
        <v>2087.9872934129407</v>
      </c>
    </row>
    <row r="37" spans="1:40" s="6" customFormat="1" ht="30" customHeight="1">
      <c r="A37" s="44" t="s">
        <v>38</v>
      </c>
      <c r="B37" s="203">
        <v>1303872600.8001897</v>
      </c>
      <c r="C37" s="203">
        <v>233383578.14352053</v>
      </c>
      <c r="D37" s="203">
        <v>182637.3040544722</v>
      </c>
      <c r="E37" s="203">
        <v>195433960.3436172</v>
      </c>
      <c r="F37" s="203">
        <v>90540.7225433185</v>
      </c>
      <c r="G37" s="203">
        <v>110966822.38096507</v>
      </c>
      <c r="H37" s="203">
        <v>46196.79237336589</v>
      </c>
      <c r="I37" s="203">
        <v>74096707.64418797</v>
      </c>
      <c r="J37" s="203">
        <v>21915.897417184773</v>
      </c>
      <c r="K37" s="203">
        <v>53724399.66054191</v>
      </c>
      <c r="L37" s="203">
        <v>4018.209974152839</v>
      </c>
      <c r="M37" s="203">
        <v>26693387.395069014</v>
      </c>
      <c r="N37" s="203">
        <v>1833.9627709707147</v>
      </c>
      <c r="O37" s="203">
        <v>20126258.564232286</v>
      </c>
      <c r="P37" s="203">
        <v>708.3122696366388</v>
      </c>
      <c r="Q37" s="203">
        <v>62926996.4088178</v>
      </c>
      <c r="R37" s="203">
        <v>1202.437877304671</v>
      </c>
      <c r="S37" s="203">
        <v>777352110.5409516</v>
      </c>
      <c r="T37" s="203">
        <v>777350641.5009519</v>
      </c>
      <c r="U37" s="203">
        <v>329375443.6211949</v>
      </c>
      <c r="V37" s="203">
        <v>200724.98385834607</v>
      </c>
      <c r="W37" s="203">
        <v>206673679.1422258</v>
      </c>
      <c r="X37" s="203">
        <v>81418.65453651737</v>
      </c>
      <c r="Y37" s="203">
        <v>93233459.69662109</v>
      </c>
      <c r="Z37" s="203">
        <v>40649.935858109515</v>
      </c>
      <c r="AA37" s="203">
        <v>58306396.17674257</v>
      </c>
      <c r="AB37" s="203">
        <v>20378.958928003507</v>
      </c>
      <c r="AC37" s="203">
        <v>89761662.86416744</v>
      </c>
      <c r="AD37" s="203">
        <v>5288.098083397639</v>
      </c>
      <c r="AE37" s="203">
        <v>522664215.2402</v>
      </c>
      <c r="AF37" s="203">
        <v>178936488.5520446</v>
      </c>
      <c r="AG37" s="203">
        <v>163624555.26346123</v>
      </c>
      <c r="AH37" s="203">
        <v>82215604.18959028</v>
      </c>
      <c r="AI37" s="203">
        <v>58804472.84020614</v>
      </c>
      <c r="AJ37" s="203">
        <v>20727500.27780315</v>
      </c>
      <c r="AK37" s="203">
        <v>10003104.615189763</v>
      </c>
      <c r="AL37" s="203">
        <v>8352489.501904984</v>
      </c>
      <c r="AM37" s="203">
        <v>23887277.78790137</v>
      </c>
      <c r="AN37" s="203">
        <v>556741789.6192214</v>
      </c>
    </row>
    <row r="38" spans="1:40" ht="15.75">
      <c r="A38" s="7"/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8.75">
      <c r="A39" s="243" t="s">
        <v>863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1" spans="2:40" ht="15.75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</row>
  </sheetData>
  <sheetProtection/>
  <mergeCells count="33">
    <mergeCell ref="A2:AN2"/>
    <mergeCell ref="AN4:AN7"/>
    <mergeCell ref="AM4:AM7"/>
    <mergeCell ref="AE4:AL5"/>
    <mergeCell ref="AI6:AI7"/>
    <mergeCell ref="AJ6:AJ7"/>
    <mergeCell ref="AE6:AE7"/>
    <mergeCell ref="AG6:AG7"/>
    <mergeCell ref="AL6:AL7"/>
    <mergeCell ref="AH6:AH7"/>
    <mergeCell ref="A4:A7"/>
    <mergeCell ref="B4:B7"/>
    <mergeCell ref="Q6:R6"/>
    <mergeCell ref="C4:R4"/>
    <mergeCell ref="T5:AD5"/>
    <mergeCell ref="K6:L6"/>
    <mergeCell ref="C5:S5"/>
    <mergeCell ref="T4:AD4"/>
    <mergeCell ref="G6:H6"/>
    <mergeCell ref="C6:D6"/>
    <mergeCell ref="T6:T7"/>
    <mergeCell ref="U6:V6"/>
    <mergeCell ref="S6:S7"/>
    <mergeCell ref="M6:N6"/>
    <mergeCell ref="I6:J6"/>
    <mergeCell ref="AK6:AK7"/>
    <mergeCell ref="AC6:AD6"/>
    <mergeCell ref="Y6:Z6"/>
    <mergeCell ref="W6:X6"/>
    <mergeCell ref="AA6:AB6"/>
    <mergeCell ref="E6:F6"/>
    <mergeCell ref="O6:P6"/>
    <mergeCell ref="AF6:AF7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42"/>
  <sheetViews>
    <sheetView zoomScale="55" zoomScaleNormal="55" zoomScaleSheetLayoutView="70" workbookViewId="0" topLeftCell="A1">
      <selection activeCell="A1" sqref="A1"/>
    </sheetView>
  </sheetViews>
  <sheetFormatPr defaultColWidth="23.28125" defaultRowHeight="12.75"/>
  <cols>
    <col min="1" max="1" width="44.140625" style="45" customWidth="1"/>
    <col min="2" max="17" width="23.28125" style="45" customWidth="1"/>
    <col min="18" max="18" width="25.140625" style="45" customWidth="1"/>
    <col min="19" max="19" width="32.140625" style="45" customWidth="1"/>
    <col min="20" max="22" width="23.28125" style="45" customWidth="1"/>
    <col min="23" max="23" width="25.57421875" style="45" customWidth="1"/>
    <col min="24" max="24" width="25.140625" style="45" customWidth="1"/>
    <col min="25" max="29" width="23.28125" style="45" customWidth="1"/>
    <col min="30" max="30" width="22.7109375" style="45" customWidth="1"/>
    <col min="31" max="249" width="23.28125" style="45" customWidth="1"/>
    <col min="250" max="16384" width="23.28125" style="46" customWidth="1"/>
  </cols>
  <sheetData>
    <row r="1" spans="1:31" ht="24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4" customHeight="1">
      <c r="A2" s="320" t="s">
        <v>878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</row>
    <row r="3" spans="1:31" ht="24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258" t="s">
        <v>873</v>
      </c>
    </row>
    <row r="4" spans="1:31" ht="145.5" customHeight="1">
      <c r="A4" s="120" t="s">
        <v>605</v>
      </c>
      <c r="B4" s="121" t="s">
        <v>20</v>
      </c>
      <c r="C4" s="121" t="s">
        <v>536</v>
      </c>
      <c r="D4" s="121" t="s">
        <v>21</v>
      </c>
      <c r="E4" s="121" t="s">
        <v>22</v>
      </c>
      <c r="F4" s="121" t="s">
        <v>23</v>
      </c>
      <c r="G4" s="121" t="s">
        <v>24</v>
      </c>
      <c r="H4" s="121" t="s">
        <v>25</v>
      </c>
      <c r="I4" s="121" t="s">
        <v>26</v>
      </c>
      <c r="J4" s="121" t="s">
        <v>27</v>
      </c>
      <c r="K4" s="121" t="s">
        <v>599</v>
      </c>
      <c r="L4" s="121" t="s">
        <v>600</v>
      </c>
      <c r="M4" s="121" t="s">
        <v>601</v>
      </c>
      <c r="N4" s="121" t="s">
        <v>602</v>
      </c>
      <c r="O4" s="121" t="s">
        <v>28</v>
      </c>
      <c r="P4" s="121" t="s">
        <v>603</v>
      </c>
      <c r="Q4" s="121" t="s">
        <v>604</v>
      </c>
      <c r="R4" s="121" t="s">
        <v>29</v>
      </c>
      <c r="S4" s="121" t="s">
        <v>532</v>
      </c>
      <c r="T4" s="121" t="s">
        <v>533</v>
      </c>
      <c r="U4" s="121" t="s">
        <v>534</v>
      </c>
      <c r="V4" s="121" t="s">
        <v>535</v>
      </c>
      <c r="W4" s="121" t="s">
        <v>30</v>
      </c>
      <c r="X4" s="121" t="s">
        <v>31</v>
      </c>
      <c r="Y4" s="121" t="s">
        <v>32</v>
      </c>
      <c r="Z4" s="121" t="s">
        <v>33</v>
      </c>
      <c r="AA4" s="121" t="s">
        <v>34</v>
      </c>
      <c r="AB4" s="121" t="s">
        <v>35</v>
      </c>
      <c r="AC4" s="121" t="s">
        <v>36</v>
      </c>
      <c r="AD4" s="121" t="s">
        <v>37</v>
      </c>
      <c r="AE4" s="120" t="s">
        <v>38</v>
      </c>
    </row>
    <row r="5" spans="1:33" ht="24.75" customHeight="1">
      <c r="A5" s="122" t="s">
        <v>582</v>
      </c>
      <c r="B5" s="167">
        <v>18886615.514864586</v>
      </c>
      <c r="C5" s="167">
        <v>1990866.29</v>
      </c>
      <c r="D5" s="167">
        <v>28211245.03631144</v>
      </c>
      <c r="E5" s="167">
        <v>278780944.889606</v>
      </c>
      <c r="F5" s="167">
        <v>1076889.36</v>
      </c>
      <c r="G5" s="167">
        <v>4761262.1886192</v>
      </c>
      <c r="H5" s="167">
        <v>2606169.2009378</v>
      </c>
      <c r="I5" s="167">
        <v>10933214.030139152</v>
      </c>
      <c r="J5" s="167">
        <v>137375953.5707454</v>
      </c>
      <c r="K5" s="167">
        <v>83813965.2293745</v>
      </c>
      <c r="L5" s="167">
        <v>38496290.82041869</v>
      </c>
      <c r="M5" s="167">
        <v>5451003.2609522</v>
      </c>
      <c r="N5" s="167">
        <v>9614694.26</v>
      </c>
      <c r="O5" s="167">
        <v>10543663.299999995</v>
      </c>
      <c r="P5" s="167">
        <v>10162689.839999996</v>
      </c>
      <c r="Q5" s="167">
        <v>380973.46</v>
      </c>
      <c r="R5" s="167">
        <v>352188479.3942932</v>
      </c>
      <c r="S5" s="167">
        <v>345331459.86651886</v>
      </c>
      <c r="T5" s="167">
        <v>329078.18159000005</v>
      </c>
      <c r="U5" s="167">
        <v>3443813.3499999996</v>
      </c>
      <c r="V5" s="167">
        <v>3084127.9961843</v>
      </c>
      <c r="W5" s="167">
        <v>2319259.6310062</v>
      </c>
      <c r="X5" s="167">
        <v>1125483.4312539997</v>
      </c>
      <c r="Y5" s="167">
        <v>23593254.818270605</v>
      </c>
      <c r="Z5" s="167">
        <v>3196193.8849625</v>
      </c>
      <c r="AA5" s="167">
        <v>7203993.4166</v>
      </c>
      <c r="AB5" s="167">
        <v>8072082.8821284</v>
      </c>
      <c r="AC5" s="167">
        <v>1571.13</v>
      </c>
      <c r="AD5" s="167">
        <v>10344531.969949104</v>
      </c>
      <c r="AE5" s="167">
        <v>901220807.6496881</v>
      </c>
      <c r="AG5" s="222"/>
    </row>
    <row r="6" spans="1:31" ht="15.75">
      <c r="A6" s="123" t="s">
        <v>19</v>
      </c>
      <c r="B6" s="167">
        <v>2799354.111430865</v>
      </c>
      <c r="C6" s="167">
        <v>35423.76381372145</v>
      </c>
      <c r="D6" s="167">
        <v>485198.11331913667</v>
      </c>
      <c r="E6" s="167">
        <v>32462101.823957287</v>
      </c>
      <c r="F6" s="167">
        <v>557021.2769225383</v>
      </c>
      <c r="G6" s="167">
        <v>6131251.316225</v>
      </c>
      <c r="H6" s="167">
        <v>1029788.6104848271</v>
      </c>
      <c r="I6" s="167">
        <v>3163560.619271651</v>
      </c>
      <c r="J6" s="167">
        <v>65725099.01844553</v>
      </c>
      <c r="K6" s="167">
        <v>46269680.23401397</v>
      </c>
      <c r="L6" s="167">
        <v>16458639.614236591</v>
      </c>
      <c r="M6" s="167">
        <v>2576488.463496794</v>
      </c>
      <c r="N6" s="167">
        <v>420290.70669818023</v>
      </c>
      <c r="O6" s="167">
        <v>3824990.014885568</v>
      </c>
      <c r="P6" s="167">
        <v>3816610.0322411484</v>
      </c>
      <c r="Q6" s="167">
        <v>8379.982644419715</v>
      </c>
      <c r="R6" s="167">
        <v>119799178.16593692</v>
      </c>
      <c r="S6" s="167">
        <v>117513024.88595253</v>
      </c>
      <c r="T6" s="167">
        <v>217479.70944836806</v>
      </c>
      <c r="U6" s="167">
        <v>578104.8372015422</v>
      </c>
      <c r="V6" s="167">
        <v>1490568.733334492</v>
      </c>
      <c r="W6" s="167">
        <v>1718140.3099999998</v>
      </c>
      <c r="X6" s="167">
        <v>979317.400627</v>
      </c>
      <c r="Y6" s="167">
        <v>7806880.382736826</v>
      </c>
      <c r="Z6" s="167">
        <v>1249356.23</v>
      </c>
      <c r="AA6" s="167">
        <v>5737417.26</v>
      </c>
      <c r="AB6" s="167">
        <v>386517.7</v>
      </c>
      <c r="AC6" s="167">
        <v>0</v>
      </c>
      <c r="AD6" s="167">
        <v>297834.64237723005</v>
      </c>
      <c r="AE6" s="167">
        <v>254153006.99662033</v>
      </c>
    </row>
    <row r="7" spans="1:31" ht="24.75" customHeight="1">
      <c r="A7" s="47" t="s">
        <v>583</v>
      </c>
      <c r="B7" s="167">
        <v>11482260.41874494</v>
      </c>
      <c r="C7" s="167">
        <v>1529374.0058190075</v>
      </c>
      <c r="D7" s="167">
        <v>15869088.228571948</v>
      </c>
      <c r="E7" s="167">
        <v>204611345.8345789</v>
      </c>
      <c r="F7" s="167">
        <v>4174529.716514</v>
      </c>
      <c r="G7" s="167">
        <v>2292440.215212152</v>
      </c>
      <c r="H7" s="167">
        <v>1437197.3941123562</v>
      </c>
      <c r="I7" s="167">
        <v>1995071.6374688342</v>
      </c>
      <c r="J7" s="167">
        <v>89813903.46951917</v>
      </c>
      <c r="K7" s="167">
        <v>61738742.24593245</v>
      </c>
      <c r="L7" s="167">
        <v>19868233.55626201</v>
      </c>
      <c r="M7" s="167">
        <v>3952287.5230247</v>
      </c>
      <c r="N7" s="167">
        <v>4208158.9243</v>
      </c>
      <c r="O7" s="167">
        <v>7021110.433999841</v>
      </c>
      <c r="P7" s="167">
        <v>6029126.249399842</v>
      </c>
      <c r="Q7" s="167">
        <v>568507.6546</v>
      </c>
      <c r="R7" s="167">
        <v>238471607.17549145</v>
      </c>
      <c r="S7" s="167">
        <v>236770077.99545717</v>
      </c>
      <c r="T7" s="167">
        <v>286058.44</v>
      </c>
      <c r="U7" s="167">
        <v>378283.91999999905</v>
      </c>
      <c r="V7" s="167">
        <v>1037186.8200342478</v>
      </c>
      <c r="W7" s="167">
        <v>2149326.327912664</v>
      </c>
      <c r="X7" s="167">
        <v>331954.6150899999</v>
      </c>
      <c r="Y7" s="167">
        <v>15699983.550108835</v>
      </c>
      <c r="Z7" s="167">
        <v>2566325.1174804694</v>
      </c>
      <c r="AA7" s="167">
        <v>5902521.350184411</v>
      </c>
      <c r="AB7" s="167">
        <v>5369420.660355584</v>
      </c>
      <c r="AC7" s="167">
        <v>1567.02</v>
      </c>
      <c r="AD7" s="167">
        <v>3454017.316262264</v>
      </c>
      <c r="AE7" s="167">
        <v>612643670.4816078</v>
      </c>
    </row>
    <row r="8" spans="1:31" ht="15.75">
      <c r="A8" s="48" t="s">
        <v>19</v>
      </c>
      <c r="B8" s="167">
        <v>315945.7010655801</v>
      </c>
      <c r="C8" s="167">
        <v>0</v>
      </c>
      <c r="D8" s="167">
        <v>112159.90382078436</v>
      </c>
      <c r="E8" s="167">
        <v>30154037.11801846</v>
      </c>
      <c r="F8" s="167">
        <v>2351146.592612289</v>
      </c>
      <c r="G8" s="167">
        <v>1915667.7213178442</v>
      </c>
      <c r="H8" s="167">
        <v>548545.5845494886</v>
      </c>
      <c r="I8" s="167">
        <v>298296.0169790859</v>
      </c>
      <c r="J8" s="167">
        <v>33260966.080808483</v>
      </c>
      <c r="K8" s="167">
        <v>29490519.92989207</v>
      </c>
      <c r="L8" s="167">
        <v>2704282.774519434</v>
      </c>
      <c r="M8" s="167">
        <v>814124.8394594812</v>
      </c>
      <c r="N8" s="167">
        <v>252038.53693750198</v>
      </c>
      <c r="O8" s="167">
        <v>2421555.2004256663</v>
      </c>
      <c r="P8" s="167">
        <v>2318541.738395989</v>
      </c>
      <c r="Q8" s="167">
        <v>0</v>
      </c>
      <c r="R8" s="167">
        <v>74599204.76681365</v>
      </c>
      <c r="S8" s="167">
        <v>74359208.95551015</v>
      </c>
      <c r="T8" s="167">
        <v>0</v>
      </c>
      <c r="U8" s="167">
        <v>55196</v>
      </c>
      <c r="V8" s="167">
        <v>184799.81130349654</v>
      </c>
      <c r="W8" s="167">
        <v>2072951.7820533365</v>
      </c>
      <c r="X8" s="167">
        <v>222653.0913699619</v>
      </c>
      <c r="Y8" s="167">
        <v>4177901.783654497</v>
      </c>
      <c r="Z8" s="167">
        <v>463596.4500000001</v>
      </c>
      <c r="AA8" s="167">
        <v>4225321.992612988</v>
      </c>
      <c r="AB8" s="167">
        <v>117130.79824571998</v>
      </c>
      <c r="AC8" s="167">
        <v>0</v>
      </c>
      <c r="AD8" s="167">
        <v>91280.30409467632</v>
      </c>
      <c r="AE8" s="167">
        <v>157348360.88844246</v>
      </c>
    </row>
    <row r="9" spans="1:249" s="119" customFormat="1" ht="24.75" customHeight="1">
      <c r="A9" s="124" t="s">
        <v>584</v>
      </c>
      <c r="B9" s="167">
        <v>13310913.982301738</v>
      </c>
      <c r="C9" s="167">
        <v>1485118.8315830107</v>
      </c>
      <c r="D9" s="167">
        <v>20792424.824674435</v>
      </c>
      <c r="E9" s="167">
        <v>222231188.4037395</v>
      </c>
      <c r="F9" s="167">
        <v>1590720.338097</v>
      </c>
      <c r="G9" s="167">
        <v>3941327.4138666783</v>
      </c>
      <c r="H9" s="167">
        <v>1903699.239107474</v>
      </c>
      <c r="I9" s="167">
        <v>2571860.3692085175</v>
      </c>
      <c r="J9" s="167">
        <v>97276694.69164586</v>
      </c>
      <c r="K9" s="167">
        <v>60705645.692303605</v>
      </c>
      <c r="L9" s="167">
        <v>25138415.332676753</v>
      </c>
      <c r="M9" s="167">
        <v>4939235.643433911</v>
      </c>
      <c r="N9" s="167">
        <v>6493398.023231596</v>
      </c>
      <c r="O9" s="167">
        <v>7765608.736041823</v>
      </c>
      <c r="P9" s="167">
        <v>7405216.584608875</v>
      </c>
      <c r="Q9" s="167">
        <v>360392.1514329501</v>
      </c>
      <c r="R9" s="167">
        <v>259786343.6816865</v>
      </c>
      <c r="S9" s="167">
        <v>256438808.47039565</v>
      </c>
      <c r="T9" s="167">
        <v>213253.8856655927</v>
      </c>
      <c r="U9" s="167">
        <v>1157133.7817048333</v>
      </c>
      <c r="V9" s="167">
        <v>1977147.5439203982</v>
      </c>
      <c r="W9" s="167">
        <v>2182896.343453461</v>
      </c>
      <c r="X9" s="167">
        <v>691754.2373874544</v>
      </c>
      <c r="Y9" s="167">
        <v>19003689.835764896</v>
      </c>
      <c r="Z9" s="167">
        <v>2704103.6449691253</v>
      </c>
      <c r="AA9" s="167">
        <v>8726300.331553169</v>
      </c>
      <c r="AB9" s="167">
        <v>8966342.599413928</v>
      </c>
      <c r="AC9" s="167">
        <v>897.19</v>
      </c>
      <c r="AD9" s="167">
        <v>3848641.3649282707</v>
      </c>
      <c r="AE9" s="167">
        <v>677295407.2278395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</row>
    <row r="10" spans="1:249" s="119" customFormat="1" ht="15.75">
      <c r="A10" s="125" t="s">
        <v>19</v>
      </c>
      <c r="B10" s="167">
        <v>1397828.0347768634</v>
      </c>
      <c r="C10" s="167">
        <v>1153.8600000000001</v>
      </c>
      <c r="D10" s="167">
        <v>168684.614</v>
      </c>
      <c r="E10" s="167">
        <v>33234750.42101505</v>
      </c>
      <c r="F10" s="167">
        <v>847217.1219075071</v>
      </c>
      <c r="G10" s="167">
        <v>3756051.294532795</v>
      </c>
      <c r="H10" s="167">
        <v>661332.2145185153</v>
      </c>
      <c r="I10" s="167">
        <v>721690.3113734869</v>
      </c>
      <c r="J10" s="167">
        <v>43437984.02857782</v>
      </c>
      <c r="K10" s="167">
        <v>33193571.050651666</v>
      </c>
      <c r="L10" s="167">
        <v>8574004.884144893</v>
      </c>
      <c r="M10" s="167">
        <v>1455172.6172516819</v>
      </c>
      <c r="N10" s="167">
        <v>215235.4765295886</v>
      </c>
      <c r="O10" s="167">
        <v>2721991.159083606</v>
      </c>
      <c r="P10" s="167">
        <v>2721991.159083606</v>
      </c>
      <c r="Q10" s="167">
        <v>0</v>
      </c>
      <c r="R10" s="167">
        <v>92850277.78411752</v>
      </c>
      <c r="S10" s="167">
        <v>92012888.4346062</v>
      </c>
      <c r="T10" s="167">
        <v>0</v>
      </c>
      <c r="U10" s="167">
        <v>183232.2872459989</v>
      </c>
      <c r="V10" s="167">
        <v>654157.0622653202</v>
      </c>
      <c r="W10" s="167">
        <v>2172510.198901383</v>
      </c>
      <c r="X10" s="167">
        <v>545427.0598515451</v>
      </c>
      <c r="Y10" s="167">
        <v>5284224.8048260445</v>
      </c>
      <c r="Z10" s="167">
        <v>483451.83000000013</v>
      </c>
      <c r="AA10" s="167">
        <v>6543710.08907438</v>
      </c>
      <c r="AB10" s="167">
        <v>266236.5840362765</v>
      </c>
      <c r="AC10" s="167">
        <v>0</v>
      </c>
      <c r="AD10" s="167">
        <v>80538.35120493204</v>
      </c>
      <c r="AE10" s="167">
        <v>195173905.90179762</v>
      </c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</row>
    <row r="11" spans="1:249" s="119" customFormat="1" ht="24.75" customHeight="1">
      <c r="A11" s="124" t="s">
        <v>585</v>
      </c>
      <c r="B11" s="167">
        <v>5336467.175985659</v>
      </c>
      <c r="C11" s="167">
        <v>359564.2067637883</v>
      </c>
      <c r="D11" s="167">
        <v>15451573.501661425</v>
      </c>
      <c r="E11" s="167">
        <v>148356322.2912281</v>
      </c>
      <c r="F11" s="167">
        <v>-14709.07277796995</v>
      </c>
      <c r="G11" s="167">
        <v>199239.84893155115</v>
      </c>
      <c r="H11" s="167">
        <v>2693743.842031797</v>
      </c>
      <c r="I11" s="167">
        <v>1996393.1238628572</v>
      </c>
      <c r="J11" s="167">
        <v>24962006.262758464</v>
      </c>
      <c r="K11" s="167">
        <v>14012820.888869893</v>
      </c>
      <c r="L11" s="167">
        <v>9123063.691670645</v>
      </c>
      <c r="M11" s="167">
        <v>141955.91062651944</v>
      </c>
      <c r="N11" s="167">
        <v>1684165.7715914</v>
      </c>
      <c r="O11" s="167">
        <v>1573706.368455328</v>
      </c>
      <c r="P11" s="167">
        <v>1324893.3912833005</v>
      </c>
      <c r="Q11" s="167">
        <v>248812.97717202734</v>
      </c>
      <c r="R11" s="167">
        <v>210283454.65213087</v>
      </c>
      <c r="S11" s="167">
        <v>208626313.80620077</v>
      </c>
      <c r="T11" s="167">
        <v>393617.53999999986</v>
      </c>
      <c r="U11" s="167">
        <v>175127.05890424162</v>
      </c>
      <c r="V11" s="167">
        <v>1088396.2470258377</v>
      </c>
      <c r="W11" s="167">
        <v>199414.68999999997</v>
      </c>
      <c r="X11" s="167">
        <v>14</v>
      </c>
      <c r="Y11" s="167">
        <v>4606365.254821061</v>
      </c>
      <c r="Z11" s="167">
        <v>1057632.7090985556</v>
      </c>
      <c r="AA11" s="167">
        <v>38262.78740055312</v>
      </c>
      <c r="AB11" s="167">
        <v>430919.2267700526</v>
      </c>
      <c r="AC11" s="167">
        <v>0</v>
      </c>
      <c r="AD11" s="167">
        <v>3450774.8365338375</v>
      </c>
      <c r="AE11" s="167">
        <v>420621581.4988923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</row>
    <row r="12" spans="1:249" s="119" customFormat="1" ht="15.75">
      <c r="A12" s="125" t="s">
        <v>19</v>
      </c>
      <c r="B12" s="167">
        <v>784139.9</v>
      </c>
      <c r="C12" s="167">
        <v>100</v>
      </c>
      <c r="D12" s="167">
        <v>257426.53999999998</v>
      </c>
      <c r="E12" s="167">
        <v>18976628.95773739</v>
      </c>
      <c r="F12" s="167">
        <v>391.566</v>
      </c>
      <c r="G12" s="167">
        <v>196784.66</v>
      </c>
      <c r="H12" s="167">
        <v>482882.06710526324</v>
      </c>
      <c r="I12" s="167">
        <v>557685.8395572731</v>
      </c>
      <c r="J12" s="167">
        <v>10028783.51592851</v>
      </c>
      <c r="K12" s="167">
        <v>8908873.988380652</v>
      </c>
      <c r="L12" s="167">
        <v>1330132.001327246</v>
      </c>
      <c r="M12" s="167">
        <v>-248340.62877938896</v>
      </c>
      <c r="N12" s="167">
        <v>38118.155</v>
      </c>
      <c r="O12" s="167">
        <v>463636.64509234234</v>
      </c>
      <c r="P12" s="167">
        <v>463636.64509234234</v>
      </c>
      <c r="Q12" s="167">
        <v>0</v>
      </c>
      <c r="R12" s="167">
        <v>84483178.51416542</v>
      </c>
      <c r="S12" s="167">
        <v>83709838.40381108</v>
      </c>
      <c r="T12" s="167">
        <v>204763.70635434997</v>
      </c>
      <c r="U12" s="167">
        <v>79334.72</v>
      </c>
      <c r="V12" s="167">
        <v>489241.68399999995</v>
      </c>
      <c r="W12" s="167">
        <v>360</v>
      </c>
      <c r="X12" s="167">
        <v>50</v>
      </c>
      <c r="Y12" s="167">
        <v>1841074.0016075997</v>
      </c>
      <c r="Z12" s="167">
        <v>526641.07</v>
      </c>
      <c r="AA12" s="167">
        <v>0</v>
      </c>
      <c r="AB12" s="167">
        <v>0</v>
      </c>
      <c r="AC12" s="167">
        <v>0</v>
      </c>
      <c r="AD12" s="167">
        <v>83817.73</v>
      </c>
      <c r="AE12" s="167">
        <v>118683481.00719377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</row>
    <row r="13" spans="1:31" ht="24.75" customHeight="1">
      <c r="A13" s="47" t="s">
        <v>586</v>
      </c>
      <c r="B13" s="167">
        <v>9160114.355852839</v>
      </c>
      <c r="C13" s="167">
        <v>246740.6971039084</v>
      </c>
      <c r="D13" s="167">
        <v>5221877.5935121095</v>
      </c>
      <c r="E13" s="167">
        <v>161494723.11013293</v>
      </c>
      <c r="F13" s="167">
        <v>1853585.3506913166</v>
      </c>
      <c r="G13" s="167">
        <v>2751622.0740836156</v>
      </c>
      <c r="H13" s="167">
        <v>10941084.639308304</v>
      </c>
      <c r="I13" s="167">
        <v>7075228.762474492</v>
      </c>
      <c r="J13" s="167">
        <v>84720097.55267033</v>
      </c>
      <c r="K13" s="167">
        <v>62879059.510823205</v>
      </c>
      <c r="L13" s="167">
        <v>15349668.095283646</v>
      </c>
      <c r="M13" s="167">
        <v>5291539.561276128</v>
      </c>
      <c r="N13" s="167">
        <v>1199751.2952873486</v>
      </c>
      <c r="O13" s="167">
        <v>4529535.984085323</v>
      </c>
      <c r="P13" s="167">
        <v>4039017.77738573</v>
      </c>
      <c r="Q13" s="167">
        <v>299001.4129159054</v>
      </c>
      <c r="R13" s="167">
        <v>915854821.4419243</v>
      </c>
      <c r="S13" s="167">
        <v>896118686.2775772</v>
      </c>
      <c r="T13" s="167">
        <v>11171840.581091706</v>
      </c>
      <c r="U13" s="167">
        <v>1718217.0881999999</v>
      </c>
      <c r="V13" s="167">
        <v>6846077.495055456</v>
      </c>
      <c r="W13" s="167">
        <v>679235.2422154533</v>
      </c>
      <c r="X13" s="167">
        <v>873281.5875595621</v>
      </c>
      <c r="Y13" s="167">
        <v>34784000.966467306</v>
      </c>
      <c r="Z13" s="167">
        <v>3816263.8352193646</v>
      </c>
      <c r="AA13" s="167">
        <v>5902728.237290109</v>
      </c>
      <c r="AB13" s="167">
        <v>1754364.4036790133</v>
      </c>
      <c r="AC13" s="167">
        <v>0</v>
      </c>
      <c r="AD13" s="167">
        <v>4837229.034480631</v>
      </c>
      <c r="AE13" s="167">
        <v>1256249794.1716483</v>
      </c>
    </row>
    <row r="14" spans="1:31" ht="15.75">
      <c r="A14" s="48" t="s">
        <v>19</v>
      </c>
      <c r="B14" s="167">
        <v>1013457.7058936183</v>
      </c>
      <c r="C14" s="167">
        <v>23916.28</v>
      </c>
      <c r="D14" s="167">
        <v>63586</v>
      </c>
      <c r="E14" s="167">
        <v>25271707.225150425</v>
      </c>
      <c r="F14" s="167">
        <v>1425293.431666667</v>
      </c>
      <c r="G14" s="167">
        <v>2495231.1389092603</v>
      </c>
      <c r="H14" s="167">
        <v>2857799.8463560506</v>
      </c>
      <c r="I14" s="167">
        <v>2376919.668327471</v>
      </c>
      <c r="J14" s="167">
        <v>40758408.12519949</v>
      </c>
      <c r="K14" s="167">
        <v>31861546.773925755</v>
      </c>
      <c r="L14" s="167">
        <v>6263134.108531133</v>
      </c>
      <c r="M14" s="167">
        <v>2588329.4606572543</v>
      </c>
      <c r="N14" s="167">
        <v>45397.78208534478</v>
      </c>
      <c r="O14" s="167">
        <v>1218875.7412438295</v>
      </c>
      <c r="P14" s="167">
        <v>1218875.7412438295</v>
      </c>
      <c r="Q14" s="167">
        <v>0</v>
      </c>
      <c r="R14" s="167">
        <v>423398684.9113443</v>
      </c>
      <c r="S14" s="167">
        <v>416836283.5783758</v>
      </c>
      <c r="T14" s="167">
        <v>3518428.4624040993</v>
      </c>
      <c r="U14" s="167">
        <v>406070.69340000005</v>
      </c>
      <c r="V14" s="167">
        <v>2637902.17716444</v>
      </c>
      <c r="W14" s="167">
        <v>524017.8619213468</v>
      </c>
      <c r="X14" s="167">
        <v>647987.0730477205</v>
      </c>
      <c r="Y14" s="167">
        <v>8964234.318042723</v>
      </c>
      <c r="Z14" s="167">
        <v>1044011.5183333333</v>
      </c>
      <c r="AA14" s="167">
        <v>5291044.073387936</v>
      </c>
      <c r="AB14" s="167">
        <v>46.87277742248455</v>
      </c>
      <c r="AC14" s="167">
        <v>0</v>
      </c>
      <c r="AD14" s="167">
        <v>2006.064915981423</v>
      </c>
      <c r="AE14" s="167">
        <v>517353311.57651776</v>
      </c>
    </row>
    <row r="15" spans="1:31" ht="24.75" customHeight="1">
      <c r="A15" s="122" t="s">
        <v>587</v>
      </c>
      <c r="B15" s="167">
        <v>8976813.784236746</v>
      </c>
      <c r="C15" s="167">
        <v>319115.0680686942</v>
      </c>
      <c r="D15" s="167">
        <v>5334727.804182936</v>
      </c>
      <c r="E15" s="167">
        <v>151233884.78676146</v>
      </c>
      <c r="F15" s="167">
        <v>1834906.6418520107</v>
      </c>
      <c r="G15" s="167">
        <v>2925869.4523155843</v>
      </c>
      <c r="H15" s="167">
        <v>8831936.216336584</v>
      </c>
      <c r="I15" s="167">
        <v>7892317.36466861</v>
      </c>
      <c r="J15" s="167">
        <v>126810294.187491</v>
      </c>
      <c r="K15" s="167">
        <v>82806710.34715721</v>
      </c>
      <c r="L15" s="167">
        <v>35755651.165773764</v>
      </c>
      <c r="M15" s="167">
        <v>5392757.745905383</v>
      </c>
      <c r="N15" s="167">
        <v>2855174.928654613</v>
      </c>
      <c r="O15" s="167">
        <v>4475363.159848089</v>
      </c>
      <c r="P15" s="167">
        <v>3942478.61026608</v>
      </c>
      <c r="Q15" s="167">
        <v>532884.549582009</v>
      </c>
      <c r="R15" s="167">
        <v>947597617.2041901</v>
      </c>
      <c r="S15" s="167">
        <v>927546542.4915268</v>
      </c>
      <c r="T15" s="167">
        <v>10529323.487795373</v>
      </c>
      <c r="U15" s="167">
        <v>1521367.7428930262</v>
      </c>
      <c r="V15" s="167">
        <v>8000383.481974935</v>
      </c>
      <c r="W15" s="167">
        <v>1428909.0690530762</v>
      </c>
      <c r="X15" s="167">
        <v>784797.151065994</v>
      </c>
      <c r="Y15" s="167">
        <v>34251096.880725875</v>
      </c>
      <c r="Z15" s="167">
        <v>7188244.839461342</v>
      </c>
      <c r="AA15" s="167">
        <v>7780788.52115059</v>
      </c>
      <c r="AB15" s="167">
        <v>1540447.835480271</v>
      </c>
      <c r="AC15" s="167">
        <v>0</v>
      </c>
      <c r="AD15" s="167">
        <v>4941606.653842664</v>
      </c>
      <c r="AE15" s="167">
        <v>1323829621.552663</v>
      </c>
    </row>
    <row r="16" spans="1:31" ht="15.75">
      <c r="A16" s="123" t="s">
        <v>19</v>
      </c>
      <c r="B16" s="167">
        <v>973246.5024096206</v>
      </c>
      <c r="C16" s="167">
        <v>22370</v>
      </c>
      <c r="D16" s="167">
        <v>39655.86</v>
      </c>
      <c r="E16" s="167">
        <v>22320614.36828753</v>
      </c>
      <c r="F16" s="167">
        <v>1425293.4316666666</v>
      </c>
      <c r="G16" s="167">
        <v>2676072.1017859015</v>
      </c>
      <c r="H16" s="167">
        <v>2796149.972689062</v>
      </c>
      <c r="I16" s="167">
        <v>2651184.3191108247</v>
      </c>
      <c r="J16" s="167">
        <v>75236018.44369443</v>
      </c>
      <c r="K16" s="167">
        <v>48774455.66580351</v>
      </c>
      <c r="L16" s="167">
        <v>23720743.339728888</v>
      </c>
      <c r="M16" s="167">
        <v>2496945.9694192675</v>
      </c>
      <c r="N16" s="167">
        <v>243873.4687427826</v>
      </c>
      <c r="O16" s="167">
        <v>826007.7935636176</v>
      </c>
      <c r="P16" s="167">
        <v>791843.3535636177</v>
      </c>
      <c r="Q16" s="167">
        <v>34164.44</v>
      </c>
      <c r="R16" s="167">
        <v>429999899.3251536</v>
      </c>
      <c r="S16" s="167">
        <v>423274541.7652748</v>
      </c>
      <c r="T16" s="167">
        <v>3172602.805085595</v>
      </c>
      <c r="U16" s="167">
        <v>204122.40999999997</v>
      </c>
      <c r="V16" s="167">
        <v>3348632.344793241</v>
      </c>
      <c r="W16" s="167">
        <v>1301401.2657309212</v>
      </c>
      <c r="X16" s="167">
        <v>585561.8191357144</v>
      </c>
      <c r="Y16" s="167">
        <v>7564031.46157763</v>
      </c>
      <c r="Z16" s="167">
        <v>1127219.819444445</v>
      </c>
      <c r="AA16" s="167">
        <v>7217185.694043497</v>
      </c>
      <c r="AB16" s="167">
        <v>159.45363459521081</v>
      </c>
      <c r="AC16" s="167">
        <v>0</v>
      </c>
      <c r="AD16" s="167">
        <v>2087.9872934129407</v>
      </c>
      <c r="AE16" s="167">
        <v>556741789.6192216</v>
      </c>
    </row>
    <row r="17" spans="1:249" ht="31.5">
      <c r="A17" s="126" t="s">
        <v>588</v>
      </c>
      <c r="B17" s="167">
        <v>7887586.3343724</v>
      </c>
      <c r="C17" s="167">
        <v>711881.4043081363</v>
      </c>
      <c r="D17" s="167">
        <v>7692386.969150907</v>
      </c>
      <c r="E17" s="167">
        <v>106726036.15679933</v>
      </c>
      <c r="F17" s="167">
        <v>606040.0266916222</v>
      </c>
      <c r="G17" s="167">
        <v>1312480.9230711246</v>
      </c>
      <c r="H17" s="167">
        <v>790304.7394544559</v>
      </c>
      <c r="I17" s="167">
        <v>5401158.783043896</v>
      </c>
      <c r="J17" s="167">
        <v>47693784.593486086</v>
      </c>
      <c r="K17" s="167">
        <v>25027898.858735137</v>
      </c>
      <c r="L17" s="167">
        <v>17014180.620592955</v>
      </c>
      <c r="M17" s="167">
        <v>1760940.5396788246</v>
      </c>
      <c r="N17" s="167">
        <v>3890764.574479186</v>
      </c>
      <c r="O17" s="167">
        <v>4702172.826064703</v>
      </c>
      <c r="P17" s="167">
        <v>4567534.7473218115</v>
      </c>
      <c r="Q17" s="167">
        <v>134638.07874289074</v>
      </c>
      <c r="R17" s="167">
        <v>105973662.23760009</v>
      </c>
      <c r="S17" s="167">
        <v>104268182.26530226</v>
      </c>
      <c r="T17" s="167">
        <v>123026.75407365388</v>
      </c>
      <c r="U17" s="167">
        <v>506264.2155226713</v>
      </c>
      <c r="V17" s="167">
        <v>1076189.0027015135</v>
      </c>
      <c r="W17" s="167">
        <v>379117.83167611324</v>
      </c>
      <c r="X17" s="167">
        <v>302399.49719666515</v>
      </c>
      <c r="Y17" s="167">
        <v>8668062.155201871</v>
      </c>
      <c r="Z17" s="167">
        <v>1159848.376789237</v>
      </c>
      <c r="AA17" s="167">
        <v>1634187.4845709833</v>
      </c>
      <c r="AB17" s="167">
        <v>3425334.1917202976</v>
      </c>
      <c r="AC17" s="167">
        <v>1391.4804792860807</v>
      </c>
      <c r="AD17" s="167">
        <v>5723818.082797624</v>
      </c>
      <c r="AE17" s="167">
        <v>310079772.6901668</v>
      </c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</row>
    <row r="18" spans="1:249" ht="15.75">
      <c r="A18" s="49" t="s">
        <v>589</v>
      </c>
      <c r="B18" s="167">
        <v>109511.68356579963</v>
      </c>
      <c r="C18" s="167">
        <v>1349.3711324007834</v>
      </c>
      <c r="D18" s="167">
        <v>507722.2300592876</v>
      </c>
      <c r="E18" s="167">
        <v>6081162.55221804</v>
      </c>
      <c r="F18" s="167">
        <v>0</v>
      </c>
      <c r="G18" s="167">
        <v>0</v>
      </c>
      <c r="H18" s="167">
        <v>0</v>
      </c>
      <c r="I18" s="167">
        <v>1405.0362604440597</v>
      </c>
      <c r="J18" s="167">
        <v>808651.0372719077</v>
      </c>
      <c r="K18" s="167">
        <v>467527.9906232873</v>
      </c>
      <c r="L18" s="167">
        <v>237334.651278769</v>
      </c>
      <c r="M18" s="167">
        <v>59144.258408810914</v>
      </c>
      <c r="N18" s="167">
        <v>44644.136961040465</v>
      </c>
      <c r="O18" s="167">
        <v>1104.523501591763</v>
      </c>
      <c r="P18" s="167">
        <v>0</v>
      </c>
      <c r="Q18" s="167">
        <v>1104.523501591763</v>
      </c>
      <c r="R18" s="167">
        <v>2994126.923842136</v>
      </c>
      <c r="S18" s="167">
        <v>2719121.925356708</v>
      </c>
      <c r="T18" s="167">
        <v>0</v>
      </c>
      <c r="U18" s="167">
        <v>0</v>
      </c>
      <c r="V18" s="167">
        <v>275004.9984854277</v>
      </c>
      <c r="W18" s="167">
        <v>250000</v>
      </c>
      <c r="X18" s="167">
        <v>250000</v>
      </c>
      <c r="Y18" s="167">
        <v>73461.11470211431</v>
      </c>
      <c r="Z18" s="167">
        <v>0</v>
      </c>
      <c r="AA18" s="167">
        <v>0</v>
      </c>
      <c r="AB18" s="167">
        <v>340954.82951467484</v>
      </c>
      <c r="AC18" s="167">
        <v>0</v>
      </c>
      <c r="AD18" s="167">
        <v>229261.35587708157</v>
      </c>
      <c r="AE18" s="167">
        <v>11647361.286813075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</row>
    <row r="19" spans="1:249" s="119" customFormat="1" ht="42.75" customHeight="1">
      <c r="A19" s="124" t="s">
        <v>590</v>
      </c>
      <c r="B19" s="167">
        <v>0</v>
      </c>
      <c r="C19" s="167">
        <v>0</v>
      </c>
      <c r="D19" s="167">
        <v>621500.4126473495</v>
      </c>
      <c r="E19" s="167">
        <v>4821419.192589818</v>
      </c>
      <c r="F19" s="167">
        <v>0</v>
      </c>
      <c r="G19" s="167">
        <v>0</v>
      </c>
      <c r="H19" s="167">
        <v>0</v>
      </c>
      <c r="I19" s="167">
        <v>17052.662755245612</v>
      </c>
      <c r="J19" s="167">
        <v>625416.7551783816</v>
      </c>
      <c r="K19" s="167">
        <v>90748.3411627727</v>
      </c>
      <c r="L19" s="167">
        <v>178717.6803468441</v>
      </c>
      <c r="M19" s="167">
        <v>333639.0397937607</v>
      </c>
      <c r="N19" s="167">
        <v>22311.693875003984</v>
      </c>
      <c r="O19" s="167">
        <v>1477.7028194056725</v>
      </c>
      <c r="P19" s="167">
        <v>169.10976420317073</v>
      </c>
      <c r="Q19" s="167">
        <v>1308.5930552025018</v>
      </c>
      <c r="R19" s="167">
        <v>11203040.782627132</v>
      </c>
      <c r="S19" s="167">
        <v>11201104.711213132</v>
      </c>
      <c r="T19" s="167">
        <v>0</v>
      </c>
      <c r="U19" s="167">
        <v>1936.0714140000005</v>
      </c>
      <c r="V19" s="167">
        <v>0</v>
      </c>
      <c r="W19" s="167">
        <v>125000</v>
      </c>
      <c r="X19" s="167">
        <v>125000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443574.06042177347</v>
      </c>
      <c r="AE19" s="167">
        <v>17983481.569039106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</row>
    <row r="20" spans="1:31" ht="15.75">
      <c r="A20" s="47" t="s">
        <v>591</v>
      </c>
      <c r="B20" s="167">
        <v>507984.63965547964</v>
      </c>
      <c r="C20" s="167">
        <v>16722.649660454485</v>
      </c>
      <c r="D20" s="167">
        <v>10894.457486009234</v>
      </c>
      <c r="E20" s="167">
        <v>807142.5392715689</v>
      </c>
      <c r="F20" s="167">
        <v>5001.364720006342</v>
      </c>
      <c r="G20" s="167">
        <v>34951.76378297593</v>
      </c>
      <c r="H20" s="167">
        <v>14352.264020134144</v>
      </c>
      <c r="I20" s="167">
        <v>134627.859148664</v>
      </c>
      <c r="J20" s="167">
        <v>3349976.26901733</v>
      </c>
      <c r="K20" s="167">
        <v>2853272.2450546413</v>
      </c>
      <c r="L20" s="167">
        <v>273105.08625756204</v>
      </c>
      <c r="M20" s="167">
        <v>53482.20107554465</v>
      </c>
      <c r="N20" s="167">
        <v>170116.73662958192</v>
      </c>
      <c r="O20" s="167">
        <v>112843.92716654894</v>
      </c>
      <c r="P20" s="167">
        <v>96668.32619130149</v>
      </c>
      <c r="Q20" s="167">
        <v>16175.600975247431</v>
      </c>
      <c r="R20" s="167">
        <v>248481.70489743256</v>
      </c>
      <c r="S20" s="167">
        <v>247467.67489743256</v>
      </c>
      <c r="T20" s="167">
        <v>0</v>
      </c>
      <c r="U20" s="167">
        <v>0</v>
      </c>
      <c r="V20" s="167">
        <v>1014.0299999999999</v>
      </c>
      <c r="W20" s="167">
        <v>2693.7921873037717</v>
      </c>
      <c r="X20" s="167">
        <v>0</v>
      </c>
      <c r="Y20" s="167">
        <v>30383.351311144852</v>
      </c>
      <c r="Z20" s="167">
        <v>1032261.9299999997</v>
      </c>
      <c r="AA20" s="167">
        <v>0</v>
      </c>
      <c r="AB20" s="167">
        <v>19057.398468500483</v>
      </c>
      <c r="AC20" s="167">
        <v>0</v>
      </c>
      <c r="AD20" s="167">
        <v>143745.02883492896</v>
      </c>
      <c r="AE20" s="167">
        <v>6454398.289968026</v>
      </c>
    </row>
    <row r="21" spans="1:249" s="119" customFormat="1" ht="15.75">
      <c r="A21" s="124" t="s">
        <v>592</v>
      </c>
      <c r="B21" s="167">
        <v>499476.50874685316</v>
      </c>
      <c r="C21" s="167">
        <v>16722.649660454485</v>
      </c>
      <c r="D21" s="167">
        <v>40943.6314591204</v>
      </c>
      <c r="E21" s="167">
        <v>850791.2750578327</v>
      </c>
      <c r="F21" s="167">
        <v>5015.466729074343</v>
      </c>
      <c r="G21" s="167">
        <v>616313.0873555128</v>
      </c>
      <c r="H21" s="167">
        <v>14352.264020134144</v>
      </c>
      <c r="I21" s="167">
        <v>134281.6728877338</v>
      </c>
      <c r="J21" s="167">
        <v>2615373.2765224865</v>
      </c>
      <c r="K21" s="167">
        <v>1834032.8428097984</v>
      </c>
      <c r="L21" s="167">
        <v>298413.73707978975</v>
      </c>
      <c r="M21" s="167">
        <v>58388.718003316506</v>
      </c>
      <c r="N21" s="167">
        <v>424537.978629582</v>
      </c>
      <c r="O21" s="167">
        <v>114038.25260654892</v>
      </c>
      <c r="P21" s="167">
        <v>97862.6516313015</v>
      </c>
      <c r="Q21" s="167">
        <v>16175.600975247431</v>
      </c>
      <c r="R21" s="167">
        <v>249765.78883441887</v>
      </c>
      <c r="S21" s="167">
        <v>248751.75883441887</v>
      </c>
      <c r="T21" s="167">
        <v>0</v>
      </c>
      <c r="U21" s="167">
        <v>0</v>
      </c>
      <c r="V21" s="167">
        <v>1014.0299999999999</v>
      </c>
      <c r="W21" s="167">
        <v>94748.9258376</v>
      </c>
      <c r="X21" s="167">
        <v>0</v>
      </c>
      <c r="Y21" s="167">
        <v>26349.299148326852</v>
      </c>
      <c r="Z21" s="167">
        <v>981790.5499999998</v>
      </c>
      <c r="AA21" s="167">
        <v>0</v>
      </c>
      <c r="AB21" s="167">
        <v>19057.398468500483</v>
      </c>
      <c r="AC21" s="167">
        <v>0</v>
      </c>
      <c r="AD21" s="167">
        <v>178241.23792121554</v>
      </c>
      <c r="AE21" s="167">
        <v>6440538.635595356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</row>
    <row r="22" spans="1:31" ht="15.75">
      <c r="A22" s="47" t="s">
        <v>593</v>
      </c>
      <c r="B22" s="167">
        <v>65557.26507656729</v>
      </c>
      <c r="C22" s="167">
        <v>0</v>
      </c>
      <c r="D22" s="167">
        <v>62.26</v>
      </c>
      <c r="E22" s="167">
        <v>6048576.730832811</v>
      </c>
      <c r="F22" s="167">
        <v>0</v>
      </c>
      <c r="G22" s="167">
        <v>0</v>
      </c>
      <c r="H22" s="167">
        <v>129739.25721141437</v>
      </c>
      <c r="I22" s="167">
        <v>157612.01544260705</v>
      </c>
      <c r="J22" s="167">
        <v>643758.2782618286</v>
      </c>
      <c r="K22" s="167">
        <v>130407.89881727354</v>
      </c>
      <c r="L22" s="167">
        <v>280001.94431489514</v>
      </c>
      <c r="M22" s="167">
        <v>7169.251104872717</v>
      </c>
      <c r="N22" s="167">
        <v>226179.18402478713</v>
      </c>
      <c r="O22" s="167">
        <v>102611.17399875338</v>
      </c>
      <c r="P22" s="167">
        <v>1078.2928000000002</v>
      </c>
      <c r="Q22" s="167">
        <v>0</v>
      </c>
      <c r="R22" s="167">
        <v>26006688.832820073</v>
      </c>
      <c r="S22" s="167">
        <v>26006688.832820073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268058.37254650844</v>
      </c>
      <c r="Z22" s="167">
        <v>6446747.286940467</v>
      </c>
      <c r="AA22" s="167">
        <v>0</v>
      </c>
      <c r="AB22" s="167">
        <v>262313.3251123528</v>
      </c>
      <c r="AC22" s="167">
        <v>0</v>
      </c>
      <c r="AD22" s="167">
        <v>822953.198619724</v>
      </c>
      <c r="AE22" s="167">
        <v>40954677.99686311</v>
      </c>
    </row>
    <row r="23" spans="1:31" ht="15.75">
      <c r="A23" s="48" t="s">
        <v>19</v>
      </c>
      <c r="B23" s="167">
        <v>0</v>
      </c>
      <c r="C23" s="167">
        <v>0</v>
      </c>
      <c r="D23" s="167">
        <v>0</v>
      </c>
      <c r="E23" s="167">
        <v>56839.587733822</v>
      </c>
      <c r="F23" s="167">
        <v>0</v>
      </c>
      <c r="G23" s="167">
        <v>0</v>
      </c>
      <c r="H23" s="167">
        <v>44244.21081814473</v>
      </c>
      <c r="I23" s="167">
        <v>0</v>
      </c>
      <c r="J23" s="167">
        <v>266547.6322660598</v>
      </c>
      <c r="K23" s="167">
        <v>83036.71367107784</v>
      </c>
      <c r="L23" s="167">
        <v>178443.9012060558</v>
      </c>
      <c r="M23" s="167">
        <v>5067.017388926159</v>
      </c>
      <c r="N23" s="167">
        <v>0</v>
      </c>
      <c r="O23" s="167">
        <v>0</v>
      </c>
      <c r="P23" s="167">
        <v>0</v>
      </c>
      <c r="Q23" s="167">
        <v>0</v>
      </c>
      <c r="R23" s="167">
        <v>931301.189652414</v>
      </c>
      <c r="S23" s="167">
        <v>931301.189652414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2217.0709653263925</v>
      </c>
      <c r="Z23" s="167">
        <v>1507607.9683333335</v>
      </c>
      <c r="AA23" s="167">
        <v>0</v>
      </c>
      <c r="AB23" s="167">
        <v>0</v>
      </c>
      <c r="AC23" s="167">
        <v>0</v>
      </c>
      <c r="AD23" s="167">
        <v>0</v>
      </c>
      <c r="AE23" s="167">
        <v>2808757.6597690997</v>
      </c>
    </row>
    <row r="24" spans="1:249" s="119" customFormat="1" ht="24.75" customHeight="1">
      <c r="A24" s="124" t="s">
        <v>594</v>
      </c>
      <c r="B24" s="167">
        <v>15214.34689149568</v>
      </c>
      <c r="C24" s="167">
        <v>0</v>
      </c>
      <c r="D24" s="167">
        <v>62.26</v>
      </c>
      <c r="E24" s="167">
        <v>5399821.197544342</v>
      </c>
      <c r="F24" s="167">
        <v>0</v>
      </c>
      <c r="G24" s="167">
        <v>0</v>
      </c>
      <c r="H24" s="167">
        <v>0</v>
      </c>
      <c r="I24" s="167">
        <v>0</v>
      </c>
      <c r="J24" s="167">
        <v>50105.05484128532</v>
      </c>
      <c r="K24" s="167">
        <v>8438.03</v>
      </c>
      <c r="L24" s="167">
        <v>41667.02484128532</v>
      </c>
      <c r="M24" s="167">
        <v>0</v>
      </c>
      <c r="N24" s="167">
        <v>0</v>
      </c>
      <c r="O24" s="167">
        <v>101532.88119875338</v>
      </c>
      <c r="P24" s="167">
        <v>101532.88119875338</v>
      </c>
      <c r="Q24" s="167">
        <v>0</v>
      </c>
      <c r="R24" s="167">
        <v>1013985.8223416433</v>
      </c>
      <c r="S24" s="167">
        <v>1013985.8223416433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212520.34879526251</v>
      </c>
      <c r="Z24" s="167">
        <v>0</v>
      </c>
      <c r="AA24" s="167">
        <v>0</v>
      </c>
      <c r="AB24" s="167">
        <v>261229.73985536746</v>
      </c>
      <c r="AC24" s="167">
        <v>0</v>
      </c>
      <c r="AD24" s="167">
        <v>122521.38499139831</v>
      </c>
      <c r="AE24" s="167">
        <v>7176993.036459548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</row>
    <row r="25" spans="1:249" s="119" customFormat="1" ht="15.75">
      <c r="A25" s="125" t="s">
        <v>19</v>
      </c>
      <c r="B25" s="167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574396.8825925523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91190.79129103948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665587.6738835918</v>
      </c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</row>
    <row r="26" spans="1:249" s="119" customFormat="1" ht="31.5">
      <c r="A26" s="124" t="s">
        <v>595</v>
      </c>
      <c r="B26" s="167">
        <v>764271.9605713948</v>
      </c>
      <c r="C26" s="167">
        <v>0</v>
      </c>
      <c r="D26" s="167">
        <v>73476.256878605</v>
      </c>
      <c r="E26" s="167">
        <v>11573883.860288784</v>
      </c>
      <c r="F26" s="167">
        <v>172726.26973341923</v>
      </c>
      <c r="G26" s="167">
        <v>585918.4517</v>
      </c>
      <c r="H26" s="167">
        <v>155906.90214396807</v>
      </c>
      <c r="I26" s="167">
        <v>469930.9154281715</v>
      </c>
      <c r="J26" s="167">
        <v>7052124.820179559</v>
      </c>
      <c r="K26" s="167">
        <v>5111160.543775955</v>
      </c>
      <c r="L26" s="167">
        <v>1502856.5730349899</v>
      </c>
      <c r="M26" s="167">
        <v>396558.83937561576</v>
      </c>
      <c r="N26" s="167">
        <v>41548.86399299999</v>
      </c>
      <c r="O26" s="167">
        <v>756910.3638820606</v>
      </c>
      <c r="P26" s="167">
        <v>756910.3638820606</v>
      </c>
      <c r="Q26" s="167">
        <v>0</v>
      </c>
      <c r="R26" s="167">
        <v>37881388.30291232</v>
      </c>
      <c r="S26" s="167">
        <v>37286323.80761233</v>
      </c>
      <c r="T26" s="167">
        <v>23715.275692517025</v>
      </c>
      <c r="U26" s="167">
        <v>85678.4840779481</v>
      </c>
      <c r="V26" s="167">
        <v>485670.7355295186</v>
      </c>
      <c r="W26" s="167">
        <v>112659.85190000001</v>
      </c>
      <c r="X26" s="167">
        <v>86719.1922</v>
      </c>
      <c r="Y26" s="167">
        <v>1289057.0806158637</v>
      </c>
      <c r="Z26" s="167">
        <v>329047.41</v>
      </c>
      <c r="AA26" s="167">
        <v>0</v>
      </c>
      <c r="AB26" s="167">
        <v>15055.9534586</v>
      </c>
      <c r="AC26" s="167">
        <v>0</v>
      </c>
      <c r="AD26" s="167">
        <v>21744.013272</v>
      </c>
      <c r="AE26" s="167">
        <v>61340821.60516474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</row>
    <row r="27" spans="1:249" s="119" customFormat="1" ht="15.75">
      <c r="A27" s="124" t="s">
        <v>596</v>
      </c>
      <c r="B27" s="167">
        <v>0</v>
      </c>
      <c r="C27" s="167">
        <v>0</v>
      </c>
      <c r="D27" s="167">
        <v>0</v>
      </c>
      <c r="E27" s="167">
        <v>1982332.71</v>
      </c>
      <c r="F27" s="167">
        <v>16931.7341856677</v>
      </c>
      <c r="G27" s="167">
        <v>0</v>
      </c>
      <c r="H27" s="167">
        <v>-2329.502759039058</v>
      </c>
      <c r="I27" s="167">
        <v>155430.62053855057</v>
      </c>
      <c r="J27" s="167">
        <v>549645.13189132</v>
      </c>
      <c r="K27" s="167">
        <v>552328.13</v>
      </c>
      <c r="L27" s="167">
        <v>-2682.9981086800253</v>
      </c>
      <c r="M27" s="167">
        <v>0</v>
      </c>
      <c r="N27" s="167">
        <v>0</v>
      </c>
      <c r="O27" s="167">
        <v>28541.488108679998</v>
      </c>
      <c r="P27" s="167">
        <v>28541.488108679998</v>
      </c>
      <c r="Q27" s="167">
        <v>0</v>
      </c>
      <c r="R27" s="167">
        <v>-1573250.1846473564</v>
      </c>
      <c r="S27" s="167">
        <v>-1588248.43</v>
      </c>
      <c r="T27" s="167">
        <v>0</v>
      </c>
      <c r="U27" s="167">
        <v>0</v>
      </c>
      <c r="V27" s="167">
        <v>14998.245352643531</v>
      </c>
      <c r="W27" s="167">
        <v>0</v>
      </c>
      <c r="X27" s="167">
        <v>0</v>
      </c>
      <c r="Y27" s="167">
        <v>10399.068349374858</v>
      </c>
      <c r="Z27" s="167">
        <v>0</v>
      </c>
      <c r="AA27" s="167">
        <v>0</v>
      </c>
      <c r="AB27" s="167">
        <v>2349.3999999999996</v>
      </c>
      <c r="AC27" s="167">
        <v>0</v>
      </c>
      <c r="AD27" s="167">
        <v>0</v>
      </c>
      <c r="AE27" s="167">
        <v>1170050.465667198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</row>
    <row r="28" spans="1:31" ht="15.75">
      <c r="A28" s="127" t="s">
        <v>597</v>
      </c>
      <c r="B28" s="167">
        <v>4185571.7452253224</v>
      </c>
      <c r="C28" s="167">
        <v>892650.8533316868</v>
      </c>
      <c r="D28" s="167">
        <v>-112729.59783537216</v>
      </c>
      <c r="E28" s="167">
        <v>18204432.352919843</v>
      </c>
      <c r="F28" s="167">
        <v>3088032.3913335865</v>
      </c>
      <c r="G28" s="167">
        <v>845045.5161574933</v>
      </c>
      <c r="H28" s="167">
        <v>894506.4546395625</v>
      </c>
      <c r="I28" s="167">
        <v>2284095.3645073357</v>
      </c>
      <c r="J28" s="167">
        <v>16678665.355562413</v>
      </c>
      <c r="K28" s="167">
        <v>27396680.11958693</v>
      </c>
      <c r="L28" s="167">
        <v>-13045475.099166451</v>
      </c>
      <c r="M28" s="167">
        <v>2187708.4584005433</v>
      </c>
      <c r="N28" s="167">
        <v>93191.56674137755</v>
      </c>
      <c r="O28" s="167">
        <v>3576969.415717404</v>
      </c>
      <c r="P28" s="167">
        <v>2888892.5097025447</v>
      </c>
      <c r="Q28" s="167">
        <v>-28449.298967582494</v>
      </c>
      <c r="R28" s="167">
        <v>-343664.69614227035</v>
      </c>
      <c r="S28" s="167">
        <v>-2150186.753187349</v>
      </c>
      <c r="T28" s="167">
        <v>527755.5351470838</v>
      </c>
      <c r="U28" s="167">
        <v>2178485.487761227</v>
      </c>
      <c r="V28" s="167">
        <v>-899718.9658632533</v>
      </c>
      <c r="W28" s="167">
        <v>990428.133301371</v>
      </c>
      <c r="X28" s="167">
        <v>676754.7482534484</v>
      </c>
      <c r="Y28" s="167">
        <v>7681058.398949219</v>
      </c>
      <c r="Z28" s="167">
        <v>3966171.9342845404</v>
      </c>
      <c r="AA28" s="167">
        <v>829703.8793992262</v>
      </c>
      <c r="AB28" s="167">
        <v>1174862.50755011</v>
      </c>
      <c r="AC28" s="167">
        <v>849.4795207139193</v>
      </c>
      <c r="AD28" s="167">
        <v>1122560.2825869485</v>
      </c>
      <c r="AE28" s="167">
        <v>65743313.665930875</v>
      </c>
    </row>
    <row r="29" spans="1:31" ht="15.75">
      <c r="A29" s="127" t="s">
        <v>598</v>
      </c>
      <c r="B29" s="167">
        <v>3976300.624593139</v>
      </c>
      <c r="C29" s="167">
        <v>856934.6695179654</v>
      </c>
      <c r="D29" s="167">
        <v>-234430.3440966897</v>
      </c>
      <c r="E29" s="167">
        <v>18347956.915388588</v>
      </c>
      <c r="F29" s="167">
        <v>1217131.2136253521</v>
      </c>
      <c r="G29" s="167">
        <v>-1907881.2696833625</v>
      </c>
      <c r="H29" s="167">
        <v>508069.8561288201</v>
      </c>
      <c r="I29" s="167">
        <v>1001241.0659374341</v>
      </c>
      <c r="J29" s="167">
        <v>12972200.439114528</v>
      </c>
      <c r="K29" s="167">
        <v>16232285.846695855</v>
      </c>
      <c r="L29" s="167">
        <v>-3524921.697532336</v>
      </c>
      <c r="M29" s="167">
        <v>304035.4746652628</v>
      </c>
      <c r="N29" s="167">
        <v>-85759.49471427781</v>
      </c>
      <c r="O29" s="167">
        <v>908635.9088926465</v>
      </c>
      <c r="P29" s="167">
        <v>297788.0075518843</v>
      </c>
      <c r="Q29" s="167">
        <v>-2664.841612002201</v>
      </c>
      <c r="R29" s="167">
        <v>24569460.011811953</v>
      </c>
      <c r="S29" s="167">
        <v>22905338.61862615</v>
      </c>
      <c r="T29" s="167">
        <v>192929.15042707886</v>
      </c>
      <c r="U29" s="167">
        <v>1691481.8584836314</v>
      </c>
      <c r="V29" s="167">
        <v>-220289.61572495836</v>
      </c>
      <c r="W29" s="167">
        <v>353440.2871500319</v>
      </c>
      <c r="X29" s="167">
        <v>44555.25439602544</v>
      </c>
      <c r="Y29" s="167">
        <v>2718611.2605263595</v>
      </c>
      <c r="Z29" s="167">
        <v>2167959.897062318</v>
      </c>
      <c r="AA29" s="167">
        <v>-663183.6634838226</v>
      </c>
      <c r="AB29" s="167">
        <v>954968.5276564398</v>
      </c>
      <c r="AC29" s="167">
        <v>849.4795207139193</v>
      </c>
      <c r="AD29" s="167">
        <v>919627.3529694057</v>
      </c>
      <c r="AE29" s="167">
        <v>67855512.81750986</v>
      </c>
    </row>
    <row r="30" spans="1:249" s="119" customFormat="1" ht="24.75" customHeight="1">
      <c r="A30" s="50"/>
      <c r="B30" s="13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</row>
    <row r="31" spans="1:249" s="119" customFormat="1" ht="15.75">
      <c r="A31" s="50"/>
      <c r="B31" s="13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</row>
    <row r="32" spans="1:249" s="119" customFormat="1" ht="15.75">
      <c r="A32" s="132"/>
      <c r="B32" s="133"/>
      <c r="C32" s="134"/>
      <c r="D32" s="22"/>
      <c r="E32" s="22"/>
      <c r="F32" s="22"/>
      <c r="G32" s="22"/>
      <c r="H32" s="22"/>
      <c r="I32" s="22"/>
      <c r="J32" s="133"/>
      <c r="K32" s="134"/>
      <c r="L32" s="22"/>
      <c r="M32" s="22"/>
      <c r="N32" s="22"/>
      <c r="O32" s="22"/>
      <c r="P32" s="22"/>
      <c r="Q32" s="22"/>
      <c r="R32" s="133"/>
      <c r="S32" s="13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</row>
    <row r="33" ht="15.75">
      <c r="B33" s="51"/>
    </row>
    <row r="34" ht="15.75">
      <c r="B34" s="51"/>
    </row>
    <row r="35" ht="15.75">
      <c r="B35" s="51"/>
    </row>
    <row r="36" spans="1:2" ht="15.75">
      <c r="A36" s="52"/>
      <c r="B36" s="51"/>
    </row>
    <row r="37" spans="1:2" ht="15.75">
      <c r="A37" s="52"/>
      <c r="B37" s="51"/>
    </row>
    <row r="38" spans="1:2" ht="15.75">
      <c r="A38" s="52"/>
      <c r="B38" s="51"/>
    </row>
    <row r="39" ht="15.75">
      <c r="B39" s="51"/>
    </row>
    <row r="40" ht="15.75">
      <c r="B40" s="51"/>
    </row>
    <row r="41" ht="15.75">
      <c r="B41" s="51"/>
    </row>
    <row r="42" ht="15.75">
      <c r="B42" s="51"/>
    </row>
  </sheetData>
  <sheetProtection/>
  <mergeCells count="1">
    <mergeCell ref="A2:AE2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60" zoomScalePageLayoutView="0" workbookViewId="0" topLeftCell="A17">
      <selection activeCell="B7" sqref="B7"/>
    </sheetView>
  </sheetViews>
  <sheetFormatPr defaultColWidth="9.140625" defaultRowHeight="42.75" customHeight="1"/>
  <cols>
    <col min="1" max="1" width="59.140625" style="38" customWidth="1"/>
    <col min="2" max="5" width="35.7109375" style="38" customWidth="1"/>
    <col min="6" max="6" width="10.7109375" style="38" bestFit="1" customWidth="1"/>
    <col min="7" max="16384" width="9.140625" style="38" customWidth="1"/>
  </cols>
  <sheetData>
    <row r="1" spans="1:5" ht="42.75" customHeight="1">
      <c r="A1" s="107" t="s">
        <v>606</v>
      </c>
      <c r="B1" s="321" t="s">
        <v>612</v>
      </c>
      <c r="C1" s="321"/>
      <c r="D1" s="321"/>
      <c r="E1" s="321"/>
    </row>
    <row r="2" spans="1:5" s="113" customFormat="1" ht="27" customHeight="1">
      <c r="A2" s="324"/>
      <c r="B2" s="324"/>
      <c r="C2" s="324"/>
      <c r="D2" s="324"/>
      <c r="E2" s="325"/>
    </row>
    <row r="3" spans="1:5" s="113" customFormat="1" ht="42.75" customHeight="1" hidden="1">
      <c r="A3" s="324"/>
      <c r="B3" s="324"/>
      <c r="C3" s="324"/>
      <c r="D3" s="324"/>
      <c r="E3" s="325"/>
    </row>
    <row r="4" spans="1:5" s="113" customFormat="1" ht="42.75" customHeight="1" hidden="1">
      <c r="A4" s="326"/>
      <c r="B4" s="326"/>
      <c r="C4" s="326"/>
      <c r="D4" s="326"/>
      <c r="E4" s="327"/>
    </row>
    <row r="5" spans="1:5" ht="48" customHeight="1">
      <c r="A5" s="322" t="s">
        <v>605</v>
      </c>
      <c r="B5" s="323" t="s">
        <v>607</v>
      </c>
      <c r="C5" s="323" t="s">
        <v>608</v>
      </c>
      <c r="D5" s="323" t="s">
        <v>609</v>
      </c>
      <c r="E5" s="323" t="s">
        <v>610</v>
      </c>
    </row>
    <row r="6" spans="1:5" ht="89.25" customHeight="1">
      <c r="A6" s="322"/>
      <c r="B6" s="323"/>
      <c r="C6" s="323"/>
      <c r="D6" s="323"/>
      <c r="E6" s="323"/>
    </row>
    <row r="7" spans="1:7" ht="42.75" customHeight="1">
      <c r="A7" s="42" t="s">
        <v>20</v>
      </c>
      <c r="B7" s="106">
        <f>'[4]TO.3'!B7+'[5]TO.3'!B7+'[6]TO.3'!B7+'[7]TO.3'!B7+'[8]TO.3'!B7+'[9]TO.3'!B7+'[10]TO.3'!B7+'[11]TO.3'!B7+'[12]TO.3'!B7+'[13]TO.3'!B7+'[14]TO.3'!B7+'[15]TO.3'!B7+'[16]TO.3'!B7+'[17]TO.3'!B7+'[18]TO.3'!B7+'[19]TO.3'!B7+'[20]TO.3'!B7+'[21]TO.3'!B7+'[22]TO.3'!B7+'[23]TO.3'!B7+'[24]TO.3'!B7+'[25]TO.3'!B7+'[26]TO.3'!B7+'[27]TO.3'!B7+'[28]TO.3'!B7+'[29]TO.3'!B7+'[30]TO.3'!B7+'[31]TO.3'!B4+'[32]TO.3'!B7</f>
        <v>4316704.133681411</v>
      </c>
      <c r="C7" s="106">
        <f>'[4]TO.3'!C7+'[5]TO.3'!C7+'[6]TO.3'!C7+'[7]TO.3'!C7+'[8]TO.3'!C7+'[9]TO.3'!C7+'[10]TO.3'!C7+'[11]TO.3'!C7+'[12]TO.3'!C7+'[13]TO.3'!C7+'[14]TO.3'!C7+'[15]TO.3'!C7+'[16]TO.3'!C7+'[17]TO.3'!C7+'[18]TO.3'!C7+'[19]TO.3'!C7+'[20]TO.3'!C7+'[21]TO.3'!C7+'[22]TO.3'!C7+'[23]TO.3'!C7+'[24]TO.3'!C7+'[25]TO.3'!C7+'[26]TO.3'!C7+'[27]TO.3'!C7+'[28]TO.3'!C7+'[29]TO.3'!C7+'[30]TO.3'!C7+'[31]TO.3'!C4+'[32]TO.3'!C7</f>
        <v>718525.3423619657</v>
      </c>
      <c r="D7" s="106">
        <f>'[4]TO.3'!D7+'[5]TO.3'!D7+'[6]TO.3'!D7+'[7]TO.3'!D7+'[8]TO.3'!D7+'[9]TO.3'!D7+'[10]TO.3'!D7+'[11]TO.3'!D7+'[12]TO.3'!D7+'[13]TO.3'!D7+'[14]TO.3'!D7+'[15]TO.3'!D7+'[16]TO.3'!D7+'[17]TO.3'!D7+'[18]TO.3'!D7+'[19]TO.3'!D7+'[20]TO.3'!D7+'[21]TO.3'!D7+'[22]TO.3'!D7+'[23]TO.3'!D7+'[24]TO.3'!D7+'[25]TO.3'!D7+'[26]TO.3'!D7+'[27]TO.3'!D7+'[28]TO.3'!D7+'[29]TO.3'!D7+'[30]TO.3'!D7+'[31]TO.3'!D4+'[32]TO.3'!D7</f>
        <v>3034332.690358372</v>
      </c>
      <c r="E7" s="106">
        <f>'[4]TO.3'!E7+'[5]TO.3'!E7+'[6]TO.3'!E7+'[7]TO.3'!E7+'[8]TO.3'!E7+'[9]TO.3'!E7+'[10]TO.3'!E7+'[11]TO.3'!E7+'[12]TO.3'!E7+'[13]TO.3'!E7+'[14]TO.3'!E7+'[15]TO.3'!E7+'[16]TO.3'!E7+'[17]TO.3'!E7+'[18]TO.3'!E7+'[19]TO.3'!E7+'[20]TO.3'!E7+'[21]TO.3'!E7+'[22]TO.3'!E7+'[23]TO.3'!E7+'[24]TO.3'!E7+'[25]TO.3'!E7+'[26]TO.3'!E7+'[27]TO.3'!E7+'[28]TO.3'!E7+'[29]TO.3'!E7+'[30]TO.3'!E7+'[31]TO.3'!E4+'[32]TO.3'!E7</f>
        <v>-78505.46998495364</v>
      </c>
      <c r="F7" s="129">
        <f>'[33]TO.3'!E7</f>
        <v>-61511.192200913254</v>
      </c>
      <c r="G7" s="129">
        <f>F7-E7</f>
        <v>16994.277784040387</v>
      </c>
    </row>
    <row r="8" spans="1:7" ht="47.25">
      <c r="A8" s="42" t="s">
        <v>536</v>
      </c>
      <c r="B8" s="106">
        <f>'[4]TO.3'!B8+'[5]TO.3'!B8+'[6]TO.3'!B8+'[7]TO.3'!B8+'[8]TO.3'!B8+'[9]TO.3'!B8+'[10]TO.3'!B8+'[11]TO.3'!B8+'[12]TO.3'!B8+'[13]TO.3'!B8+'[14]TO.3'!B8+'[15]TO.3'!B8+'[16]TO.3'!B8+'[17]TO.3'!B8+'[18]TO.3'!B8+'[19]TO.3'!B8+'[20]TO.3'!B8+'[21]TO.3'!B8+'[22]TO.3'!B8+'[23]TO.3'!B8+'[24]TO.3'!B8+'[25]TO.3'!B8+'[26]TO.3'!B8+'[27]TO.3'!B8+'[28]TO.3'!B8+'[29]TO.3'!B8+'[30]TO.3'!B8+'[31]TO.3'!B5+'[32]TO.3'!B8</f>
        <v>201749.65874683723</v>
      </c>
      <c r="C8" s="106">
        <f>'[4]TO.3'!C8+'[5]TO.3'!C8+'[6]TO.3'!C8+'[7]TO.3'!C8+'[8]TO.3'!C8+'[9]TO.3'!C8+'[10]TO.3'!C8+'[11]TO.3'!C8+'[12]TO.3'!C8+'[13]TO.3'!C8+'[14]TO.3'!C8+'[15]TO.3'!C8+'[16]TO.3'!C8+'[17]TO.3'!C8+'[18]TO.3'!C8+'[19]TO.3'!C8+'[20]TO.3'!C8+'[21]TO.3'!C8+'[22]TO.3'!C8+'[23]TO.3'!C8+'[24]TO.3'!C8+'[25]TO.3'!C8+'[26]TO.3'!C8+'[27]TO.3'!C8+'[28]TO.3'!C8+'[29]TO.3'!C8+'[30]TO.3'!C8+'[31]TO.3'!C5+'[32]TO.3'!C8</f>
        <v>9050</v>
      </c>
      <c r="D8" s="106">
        <f>'[4]TO.3'!D8+'[5]TO.3'!D8+'[6]TO.3'!D8+'[7]TO.3'!D8+'[8]TO.3'!D8+'[9]TO.3'!D8+'[10]TO.3'!D8+'[11]TO.3'!D8+'[12]TO.3'!D8+'[13]TO.3'!D8+'[14]TO.3'!D8+'[15]TO.3'!D8+'[16]TO.3'!D8+'[17]TO.3'!D8+'[18]TO.3'!D8+'[19]TO.3'!D8+'[20]TO.3'!D8+'[21]TO.3'!D8+'[22]TO.3'!D8+'[23]TO.3'!D8+'[24]TO.3'!D8+'[25]TO.3'!D8+'[26]TO.3'!D8+'[27]TO.3'!D8+'[28]TO.3'!D8+'[29]TO.3'!D8+'[30]TO.3'!D8+'[31]TO.3'!D5+'[32]TO.3'!D8</f>
        <v>205773.99986447944</v>
      </c>
      <c r="E8" s="106">
        <f>'[4]TO.3'!E8+'[5]TO.3'!E8+'[6]TO.3'!E8+'[7]TO.3'!E8+'[8]TO.3'!E8+'[9]TO.3'!E8+'[10]TO.3'!E8+'[11]TO.3'!E8+'[12]TO.3'!E8+'[13]TO.3'!E8+'[14]TO.3'!E8+'[15]TO.3'!E8+'[16]TO.3'!E8+'[17]TO.3'!E8+'[18]TO.3'!E8+'[19]TO.3'!E8+'[20]TO.3'!E8+'[21]TO.3'!E8+'[22]TO.3'!E8+'[23]TO.3'!E8+'[24]TO.3'!E8+'[25]TO.3'!E8+'[26]TO.3'!E8+'[27]TO.3'!E8+'[28]TO.3'!E8+'[29]TO.3'!E8+'[30]TO.3'!E8+'[31]TO.3'!E5+'[32]TO.3'!E8</f>
        <v>-13074.341117642198</v>
      </c>
      <c r="F8" s="129">
        <f>'[33]TO.3'!E8</f>
        <v>-5053.485697607197</v>
      </c>
      <c r="G8" s="129">
        <f aca="true" t="shared" si="0" ref="G8:G36">F8-E8</f>
        <v>8020.855420035001</v>
      </c>
    </row>
    <row r="9" spans="1:7" ht="42.75" customHeight="1">
      <c r="A9" s="42" t="s">
        <v>21</v>
      </c>
      <c r="B9" s="106">
        <f>'[4]TO.3'!B9+'[5]TO.3'!B9+'[6]TO.3'!B9+'[7]TO.3'!B9+'[8]TO.3'!B9+'[9]TO.3'!B9+'[10]TO.3'!B9+'[11]TO.3'!B9+'[12]TO.3'!B9+'[13]TO.3'!B9+'[14]TO.3'!B9+'[15]TO.3'!B9+'[16]TO.3'!B9+'[17]TO.3'!B9+'[18]TO.3'!B9+'[19]TO.3'!B9+'[20]TO.3'!B9+'[21]TO.3'!B9+'[22]TO.3'!B9+'[23]TO.3'!B9+'[24]TO.3'!B9+'[25]TO.3'!B9+'[26]TO.3'!B9+'[27]TO.3'!B9+'[28]TO.3'!B9+'[29]TO.3'!B9+'[30]TO.3'!B9+'[31]TO.3'!B6+'[32]TO.3'!B9</f>
        <v>2693130.3752879174</v>
      </c>
      <c r="C9" s="106">
        <f>'[4]TO.3'!C9+'[5]TO.3'!C9+'[6]TO.3'!C9+'[7]TO.3'!C9+'[8]TO.3'!C9+'[9]TO.3'!C9+'[10]TO.3'!C9+'[11]TO.3'!C9+'[12]TO.3'!C9+'[13]TO.3'!C9+'[14]TO.3'!C9+'[15]TO.3'!C9+'[16]TO.3'!C9+'[17]TO.3'!C9+'[18]TO.3'!C9+'[19]TO.3'!C9+'[20]TO.3'!C9+'[21]TO.3'!C9+'[22]TO.3'!C9+'[23]TO.3'!C9+'[24]TO.3'!C9+'[25]TO.3'!C9+'[26]TO.3'!C9+'[27]TO.3'!C9+'[28]TO.3'!C9+'[29]TO.3'!C9+'[30]TO.3'!C9+'[31]TO.3'!C6+'[32]TO.3'!C9</f>
        <v>1800639.9399999988</v>
      </c>
      <c r="D9" s="106">
        <f>'[4]TO.3'!D9+'[5]TO.3'!D9+'[6]TO.3'!D9+'[7]TO.3'!D9+'[8]TO.3'!D9+'[9]TO.3'!D9+'[10]TO.3'!D9+'[11]TO.3'!D9+'[12]TO.3'!D9+'[13]TO.3'!D9+'[14]TO.3'!D9+'[15]TO.3'!D9+'[16]TO.3'!D9+'[17]TO.3'!D9+'[18]TO.3'!D9+'[19]TO.3'!D9+'[20]TO.3'!D9+'[21]TO.3'!D9+'[22]TO.3'!D9+'[23]TO.3'!D9+'[24]TO.3'!D9+'[25]TO.3'!D9+'[26]TO.3'!D9+'[27]TO.3'!D9+'[28]TO.3'!D9+'[29]TO.3'!D9+'[30]TO.3'!D9+'[31]TO.3'!D6+'[32]TO.3'!D9</f>
        <v>732839.9533056516</v>
      </c>
      <c r="E9" s="106">
        <f>'[4]TO.3'!E9+'[5]TO.3'!E9+'[6]TO.3'!E9+'[7]TO.3'!E9+'[8]TO.3'!E9+'[9]TO.3'!E9+'[10]TO.3'!E9+'[11]TO.3'!E9+'[12]TO.3'!E9+'[13]TO.3'!E9+'[14]TO.3'!E9+'[15]TO.3'!E9+'[16]TO.3'!E9+'[17]TO.3'!E9+'[18]TO.3'!E9+'[19]TO.3'!E9+'[20]TO.3'!E9+'[21]TO.3'!E9+'[22]TO.3'!E9+'[23]TO.3'!E9+'[24]TO.3'!E9+'[25]TO.3'!E9+'[26]TO.3'!E9+'[27]TO.3'!E9+'[28]TO.3'!E9+'[29]TO.3'!E9+'[30]TO.3'!E9+'[31]TO.3'!E6+'[32]TO.3'!E9</f>
        <v>-205628.51277076046</v>
      </c>
      <c r="F9" s="129">
        <f>'[33]TO.3'!E9</f>
        <v>-205628.51277076046</v>
      </c>
      <c r="G9" s="129">
        <f t="shared" si="0"/>
        <v>0</v>
      </c>
    </row>
    <row r="10" spans="1:7" ht="42.75" customHeight="1">
      <c r="A10" s="42" t="s">
        <v>22</v>
      </c>
      <c r="B10" s="106">
        <f>'[4]TO.3'!B10+'[5]TO.3'!B10+'[6]TO.3'!B10+'[7]TO.3'!B10+'[8]TO.3'!B10+'[9]TO.3'!B10+'[10]TO.3'!B10+'[11]TO.3'!B10+'[12]TO.3'!B10+'[13]TO.3'!B10+'[14]TO.3'!B10+'[15]TO.3'!B10+'[16]TO.3'!B10+'[17]TO.3'!B10+'[18]TO.3'!B10+'[19]TO.3'!B10+'[20]TO.3'!B10+'[21]TO.3'!B10+'[22]TO.3'!B10+'[23]TO.3'!B10+'[24]TO.3'!B10+'[25]TO.3'!B10+'[26]TO.3'!B10+'[27]TO.3'!B10+'[28]TO.3'!B10+'[29]TO.3'!B10+'[30]TO.3'!B10+'[31]TO.3'!B7+'[32]TO.3'!B10</f>
        <v>153253741.65769607</v>
      </c>
      <c r="C10" s="106">
        <f>'[4]TO.3'!C10+'[5]TO.3'!C10+'[6]TO.3'!C10+'[7]TO.3'!C10+'[8]TO.3'!C10+'[9]TO.3'!C10+'[10]TO.3'!C10+'[11]TO.3'!C10+'[12]TO.3'!C10+'[13]TO.3'!C10+'[14]TO.3'!C10+'[15]TO.3'!C10+'[16]TO.3'!C10+'[17]TO.3'!C10+'[18]TO.3'!C10+'[19]TO.3'!C10+'[20]TO.3'!C10+'[21]TO.3'!C10+'[22]TO.3'!C10+'[23]TO.3'!C10+'[24]TO.3'!C10+'[25]TO.3'!C10+'[26]TO.3'!C10+'[27]TO.3'!C10+'[28]TO.3'!C10+'[29]TO.3'!C10+'[30]TO.3'!C10+'[31]TO.3'!C7+'[32]TO.3'!C10</f>
        <v>56659406.73902222</v>
      </c>
      <c r="D10" s="106">
        <f>'[4]TO.3'!D10+'[5]TO.3'!D10+'[6]TO.3'!D10+'[7]TO.3'!D10+'[8]TO.3'!D10+'[9]TO.3'!D10+'[10]TO.3'!D10+'[11]TO.3'!D10+'[12]TO.3'!D10+'[13]TO.3'!D10+'[14]TO.3'!D10+'[15]TO.3'!D10+'[16]TO.3'!D10+'[17]TO.3'!D10+'[18]TO.3'!D10+'[19]TO.3'!D10+'[20]TO.3'!D10+'[21]TO.3'!D10+'[22]TO.3'!D10+'[23]TO.3'!D10+'[24]TO.3'!D10+'[25]TO.3'!D10+'[26]TO.3'!D10+'[27]TO.3'!D10+'[28]TO.3'!D10+'[29]TO.3'!D10+'[30]TO.3'!D10+'[31]TO.3'!D7+'[32]TO.3'!D10</f>
        <v>95241094.351329</v>
      </c>
      <c r="E10" s="106">
        <f>'[4]TO.3'!E10+'[5]TO.3'!E10+'[6]TO.3'!E10+'[7]TO.3'!E10+'[8]TO.3'!E10+'[9]TO.3'!E10+'[10]TO.3'!E10+'[11]TO.3'!E10+'[12]TO.3'!E10+'[13]TO.3'!E10+'[14]TO.3'!E10+'[15]TO.3'!E10+'[16]TO.3'!E10+'[17]TO.3'!E10+'[18]TO.3'!E10+'[19]TO.3'!E10+'[20]TO.3'!E10+'[21]TO.3'!E10+'[22]TO.3'!E10+'[23]TO.3'!E10+'[24]TO.3'!E10+'[25]TO.3'!E10+'[26]TO.3'!E10+'[27]TO.3'!E10+'[28]TO.3'!E10+'[29]TO.3'!E10+'[30]TO.3'!E10+'[31]TO.3'!E7+'[32]TO.3'!E10</f>
        <v>-3953146.700394972</v>
      </c>
      <c r="F10" s="129">
        <f>'[33]TO.3'!E10</f>
        <v>-2643737.1293851547</v>
      </c>
      <c r="G10" s="129">
        <f t="shared" si="0"/>
        <v>1309409.5710098175</v>
      </c>
    </row>
    <row r="11" spans="1:7" ht="42.75" customHeight="1">
      <c r="A11" s="42" t="s">
        <v>23</v>
      </c>
      <c r="B11" s="106">
        <f>'[4]TO.3'!B11+'[5]TO.3'!B11+'[6]TO.3'!B11+'[7]TO.3'!B11+'[8]TO.3'!B11+'[9]TO.3'!B11+'[10]TO.3'!B11+'[11]TO.3'!B11+'[12]TO.3'!B11+'[13]TO.3'!B11+'[14]TO.3'!B11+'[15]TO.3'!B11+'[16]TO.3'!B11+'[17]TO.3'!B11+'[18]TO.3'!B11+'[19]TO.3'!B11+'[20]TO.3'!B11+'[21]TO.3'!B11+'[22]TO.3'!B11+'[23]TO.3'!B11+'[24]TO.3'!B11+'[25]TO.3'!B11+'[26]TO.3'!B11+'[27]TO.3'!B11+'[28]TO.3'!B11+'[29]TO.3'!B11+'[30]TO.3'!B11+'[31]TO.3'!B8+'[32]TO.3'!B11</f>
        <v>1805779.765764833</v>
      </c>
      <c r="C11" s="106">
        <f>'[4]TO.3'!C11+'[5]TO.3'!C11+'[6]TO.3'!C11+'[7]TO.3'!C11+'[8]TO.3'!C11+'[9]TO.3'!C11+'[10]TO.3'!C11+'[11]TO.3'!C11+'[12]TO.3'!C11+'[13]TO.3'!C11+'[14]TO.3'!C11+'[15]TO.3'!C11+'[16]TO.3'!C11+'[17]TO.3'!C11+'[18]TO.3'!C11+'[19]TO.3'!C11+'[20]TO.3'!C11+'[21]TO.3'!C11+'[22]TO.3'!C11+'[23]TO.3'!C11+'[24]TO.3'!C11+'[25]TO.3'!C11+'[26]TO.3'!C11+'[27]TO.3'!C11+'[28]TO.3'!C11+'[29]TO.3'!C11+'[30]TO.3'!C11+'[31]TO.3'!C8+'[32]TO.3'!C11</f>
        <v>7231.680328758197</v>
      </c>
      <c r="D11" s="106">
        <f>'[4]TO.3'!D11+'[5]TO.3'!D11+'[6]TO.3'!D11+'[7]TO.3'!D11+'[8]TO.3'!D11+'[9]TO.3'!D11+'[10]TO.3'!D11+'[11]TO.3'!D11+'[12]TO.3'!D11+'[13]TO.3'!D11+'[14]TO.3'!D11+'[15]TO.3'!D11+'[16]TO.3'!D11+'[17]TO.3'!D11+'[18]TO.3'!D11+'[19]TO.3'!D11+'[20]TO.3'!D11+'[21]TO.3'!D11+'[22]TO.3'!D11+'[23]TO.3'!D11+'[24]TO.3'!D11+'[25]TO.3'!D11+'[26]TO.3'!D11+'[27]TO.3'!D11+'[28]TO.3'!D11+'[29]TO.3'!D11+'[30]TO.3'!D11+'[31]TO.3'!D8+'[32]TO.3'!D11</f>
        <v>1795561.7278722585</v>
      </c>
      <c r="E11" s="106">
        <f>'[4]TO.3'!E11+'[5]TO.3'!E11+'[6]TO.3'!E11+'[7]TO.3'!E11+'[8]TO.3'!E11+'[9]TO.3'!E11+'[10]TO.3'!E11+'[11]TO.3'!E11+'[12]TO.3'!E11+'[13]TO.3'!E11+'[14]TO.3'!E11+'[15]TO.3'!E11+'[16]TO.3'!E11+'[17]TO.3'!E11+'[18]TO.3'!E11+'[19]TO.3'!E11+'[20]TO.3'!E11+'[21]TO.3'!E11+'[22]TO.3'!E11+'[23]TO.3'!E11+'[24]TO.3'!E11+'[25]TO.3'!E11+'[26]TO.3'!E11+'[27]TO.3'!E11+'[28]TO.3'!E11+'[29]TO.3'!E11+'[30]TO.3'!E11+'[31]TO.3'!E8+'[32]TO.3'!E11</f>
        <v>0</v>
      </c>
      <c r="F11" s="129">
        <f>'[33]TO.3'!E11</f>
        <v>0</v>
      </c>
      <c r="G11" s="129">
        <f t="shared" si="0"/>
        <v>0</v>
      </c>
    </row>
    <row r="12" spans="1:7" ht="42.75" customHeight="1">
      <c r="A12" s="42" t="s">
        <v>24</v>
      </c>
      <c r="B12" s="106">
        <f>'[4]TO.3'!B12+'[5]TO.3'!B12+'[6]TO.3'!B12+'[7]TO.3'!B12+'[8]TO.3'!B12+'[9]TO.3'!B12+'[10]TO.3'!B12+'[11]TO.3'!B12+'[12]TO.3'!B12+'[13]TO.3'!B12+'[14]TO.3'!B12+'[15]TO.3'!B12+'[16]TO.3'!B12+'[17]TO.3'!B12+'[18]TO.3'!B12+'[19]TO.3'!B12+'[20]TO.3'!B12+'[21]TO.3'!B12+'[22]TO.3'!B12+'[23]TO.3'!B12+'[24]TO.3'!B12+'[25]TO.3'!B12+'[26]TO.3'!B12+'[27]TO.3'!B12+'[28]TO.3'!B12+'[29]TO.3'!B12+'[30]TO.3'!B12+'[31]TO.3'!B9+'[32]TO.3'!B12</f>
        <v>2598870.0122613525</v>
      </c>
      <c r="C12" s="106">
        <f>'[4]TO.3'!C12+'[5]TO.3'!C12+'[6]TO.3'!C12+'[7]TO.3'!C12+'[8]TO.3'!C12+'[9]TO.3'!C12+'[10]TO.3'!C12+'[11]TO.3'!C12+'[12]TO.3'!C12+'[13]TO.3'!C12+'[14]TO.3'!C12+'[15]TO.3'!C12+'[16]TO.3'!C12+'[17]TO.3'!C12+'[18]TO.3'!C12+'[19]TO.3'!C12+'[20]TO.3'!C12+'[21]TO.3'!C12+'[22]TO.3'!C12+'[23]TO.3'!C12+'[24]TO.3'!C12+'[25]TO.3'!C12+'[26]TO.3'!C12+'[27]TO.3'!C12+'[28]TO.3'!C12+'[29]TO.3'!C12+'[30]TO.3'!C12+'[31]TO.3'!C9+'[32]TO.3'!C12</f>
        <v>0</v>
      </c>
      <c r="D12" s="106">
        <f>'[4]TO.3'!D12+'[5]TO.3'!D12+'[6]TO.3'!D12+'[7]TO.3'!D12+'[8]TO.3'!D12+'[9]TO.3'!D12+'[10]TO.3'!D12+'[11]TO.3'!D12+'[12]TO.3'!D12+'[13]TO.3'!D12+'[14]TO.3'!D12+'[15]TO.3'!D12+'[16]TO.3'!D12+'[17]TO.3'!D12+'[18]TO.3'!D12+'[19]TO.3'!D12+'[20]TO.3'!D12+'[21]TO.3'!D12+'[22]TO.3'!D12+'[23]TO.3'!D12+'[24]TO.3'!D12+'[25]TO.3'!D12+'[26]TO.3'!D12+'[27]TO.3'!D12+'[28]TO.3'!D12+'[29]TO.3'!D12+'[30]TO.3'!D12+'[31]TO.3'!D9+'[32]TO.3'!D12</f>
        <v>2558714.16546</v>
      </c>
      <c r="E12" s="106">
        <f>'[4]TO.3'!E12+'[5]TO.3'!E12+'[6]TO.3'!E12+'[7]TO.3'!E12+'[8]TO.3'!E12+'[9]TO.3'!E12+'[10]TO.3'!E12+'[11]TO.3'!E12+'[12]TO.3'!E12+'[13]TO.3'!E12+'[14]TO.3'!E12+'[15]TO.3'!E12+'[16]TO.3'!E12+'[17]TO.3'!E12+'[18]TO.3'!E12+'[19]TO.3'!E12+'[20]TO.3'!E12+'[21]TO.3'!E12+'[22]TO.3'!E12+'[23]TO.3'!E12+'[24]TO.3'!E12+'[25]TO.3'!E12+'[26]TO.3'!E12+'[27]TO.3'!E12+'[28]TO.3'!E12+'[29]TO.3'!E12+'[30]TO.3'!E12+'[31]TO.3'!E9+'[32]TO.3'!E12</f>
        <v>-0.0031986474205041304</v>
      </c>
      <c r="F12" s="129">
        <f>'[33]TO.3'!E12</f>
        <v>0</v>
      </c>
      <c r="G12" s="129">
        <f t="shared" si="0"/>
        <v>0.0031986474205041304</v>
      </c>
    </row>
    <row r="13" spans="1:7" ht="42.75" customHeight="1">
      <c r="A13" s="42" t="s">
        <v>25</v>
      </c>
      <c r="B13" s="106">
        <f>'[4]TO.3'!B13+'[5]TO.3'!B13+'[6]TO.3'!B13+'[7]TO.3'!B13+'[8]TO.3'!B13+'[9]TO.3'!B13+'[10]TO.3'!B13+'[11]TO.3'!B13+'[12]TO.3'!B13+'[13]TO.3'!B13+'[14]TO.3'!B13+'[15]TO.3'!B13+'[16]TO.3'!B13+'[17]TO.3'!B13+'[18]TO.3'!B13+'[19]TO.3'!B13+'[20]TO.3'!B13+'[21]TO.3'!B13+'[22]TO.3'!B13+'[23]TO.3'!B13+'[24]TO.3'!B13+'[25]TO.3'!B13+'[26]TO.3'!B13+'[27]TO.3'!B13+'[28]TO.3'!B13+'[29]TO.3'!B13+'[30]TO.3'!B13+'[31]TO.3'!B10+'[32]TO.3'!B13</f>
        <v>10406448.753752962</v>
      </c>
      <c r="C13" s="106">
        <f>'[4]TO.3'!C13+'[5]TO.3'!C13+'[6]TO.3'!C13+'[7]TO.3'!C13+'[8]TO.3'!C13+'[9]TO.3'!C13+'[10]TO.3'!C13+'[11]TO.3'!C13+'[12]TO.3'!C13+'[13]TO.3'!C13+'[14]TO.3'!C13+'[15]TO.3'!C13+'[16]TO.3'!C13+'[17]TO.3'!C13+'[18]TO.3'!C13+'[19]TO.3'!C13+'[20]TO.3'!C13+'[21]TO.3'!C13+'[22]TO.3'!C13+'[23]TO.3'!C13+'[24]TO.3'!C13+'[25]TO.3'!C13+'[26]TO.3'!C13+'[27]TO.3'!C13+'[28]TO.3'!C13+'[29]TO.3'!C13+'[30]TO.3'!C13+'[31]TO.3'!C10+'[32]TO.3'!C13</f>
        <v>2021375.953978</v>
      </c>
      <c r="D13" s="106">
        <f>'[4]TO.3'!D13+'[5]TO.3'!D13+'[6]TO.3'!D13+'[7]TO.3'!D13+'[8]TO.3'!D13+'[9]TO.3'!D13+'[10]TO.3'!D13+'[11]TO.3'!D13+'[12]TO.3'!D13+'[13]TO.3'!D13+'[14]TO.3'!D13+'[15]TO.3'!D13+'[16]TO.3'!D13+'[17]TO.3'!D13+'[18]TO.3'!D13+'[19]TO.3'!D13+'[20]TO.3'!D13+'[21]TO.3'!D13+'[22]TO.3'!D13+'[23]TO.3'!D13+'[24]TO.3'!D13+'[25]TO.3'!D13+'[26]TO.3'!D13+'[27]TO.3'!D13+'[28]TO.3'!D13+'[29]TO.3'!D13+'[30]TO.3'!D13+'[31]TO.3'!D10+'[32]TO.3'!D13</f>
        <v>8969522.21146427</v>
      </c>
      <c r="E13" s="106">
        <f>'[4]TO.3'!E13+'[5]TO.3'!E13+'[6]TO.3'!E13+'[7]TO.3'!E13+'[8]TO.3'!E13+'[9]TO.3'!E13+'[10]TO.3'!E13+'[11]TO.3'!E13+'[12]TO.3'!E13+'[13]TO.3'!E13+'[14]TO.3'!E13+'[15]TO.3'!E13+'[16]TO.3'!E13+'[17]TO.3'!E13+'[18]TO.3'!E13+'[19]TO.3'!E13+'[20]TO.3'!E13+'[21]TO.3'!E13+'[22]TO.3'!E13+'[23]TO.3'!E13+'[24]TO.3'!E13+'[25]TO.3'!E13+'[26]TO.3'!E13+'[27]TO.3'!E13+'[28]TO.3'!E13+'[29]TO.3'!E13+'[30]TO.3'!E13+'[31]TO.3'!E10+'[32]TO.3'!E13</f>
        <v>-970742.7704000005</v>
      </c>
      <c r="F13" s="129">
        <f>'[33]TO.3'!E13</f>
        <v>-970742.7704000005</v>
      </c>
      <c r="G13" s="129">
        <f t="shared" si="0"/>
        <v>0</v>
      </c>
    </row>
    <row r="14" spans="1:7" ht="42.75" customHeight="1">
      <c r="A14" s="42" t="s">
        <v>26</v>
      </c>
      <c r="B14" s="106">
        <f>'[4]TO.3'!B14+'[5]TO.3'!B14+'[6]TO.3'!B14+'[7]TO.3'!B14+'[8]TO.3'!B14+'[9]TO.3'!B14+'[10]TO.3'!B14+'[11]TO.3'!B14+'[12]TO.3'!B14+'[13]TO.3'!B14+'[14]TO.3'!B14+'[15]TO.3'!B14+'[16]TO.3'!B14+'[17]TO.3'!B14+'[18]TO.3'!B14+'[19]TO.3'!B14+'[20]TO.3'!B14+'[21]TO.3'!B14+'[22]TO.3'!B14+'[23]TO.3'!B14+'[24]TO.3'!B14+'[25]TO.3'!B14+'[26]TO.3'!B14+'[27]TO.3'!B14+'[28]TO.3'!B14+'[29]TO.3'!B14+'[30]TO.3'!B14+'[31]TO.3'!B11+'[32]TO.3'!B14</f>
        <v>5648279.241127622</v>
      </c>
      <c r="C14" s="106">
        <f>'[4]TO.3'!C14+'[5]TO.3'!C14+'[6]TO.3'!C14+'[7]TO.3'!C14+'[8]TO.3'!C14+'[9]TO.3'!C14+'[10]TO.3'!C14+'[11]TO.3'!C14+'[12]TO.3'!C14+'[13]TO.3'!C14+'[14]TO.3'!C14+'[15]TO.3'!C14+'[16]TO.3'!C14+'[17]TO.3'!C14+'[18]TO.3'!C14+'[19]TO.3'!C14+'[20]TO.3'!C14+'[21]TO.3'!C14+'[22]TO.3'!C14+'[23]TO.3'!C14+'[24]TO.3'!C14+'[25]TO.3'!C14+'[26]TO.3'!C14+'[27]TO.3'!C14+'[28]TO.3'!C14+'[29]TO.3'!C14+'[30]TO.3'!C14+'[31]TO.3'!C11+'[32]TO.3'!C14</f>
        <v>189759.75059261834</v>
      </c>
      <c r="D14" s="106">
        <f>'[4]TO.3'!D14+'[5]TO.3'!D14+'[6]TO.3'!D14+'[7]TO.3'!D14+'[8]TO.3'!D14+'[9]TO.3'!D14+'[10]TO.3'!D14+'[11]TO.3'!D14+'[12]TO.3'!D14+'[13]TO.3'!D14+'[14]TO.3'!D14+'[15]TO.3'!D14+'[16]TO.3'!D14+'[17]TO.3'!D14+'[18]TO.3'!D14+'[19]TO.3'!D14+'[20]TO.3'!D14+'[21]TO.3'!D14+'[22]TO.3'!D14+'[23]TO.3'!D14+'[24]TO.3'!D14+'[25]TO.3'!D14+'[26]TO.3'!D14+'[27]TO.3'!D14+'[28]TO.3'!D14+'[29]TO.3'!D14+'[30]TO.3'!D14+'[31]TO.3'!D11+'[32]TO.3'!D14</f>
        <v>5673012.701865485</v>
      </c>
      <c r="E14" s="106">
        <f>'[4]TO.3'!E14+'[5]TO.3'!E14+'[6]TO.3'!E14+'[7]TO.3'!E14+'[8]TO.3'!E14+'[9]TO.3'!E14+'[10]TO.3'!E14+'[11]TO.3'!E14+'[12]TO.3'!E14+'[13]TO.3'!E14+'[14]TO.3'!E14+'[15]TO.3'!E14+'[16]TO.3'!E14+'[17]TO.3'!E14+'[18]TO.3'!E14+'[19]TO.3'!E14+'[20]TO.3'!E14+'[21]TO.3'!E14+'[22]TO.3'!E14+'[23]TO.3'!E14+'[24]TO.3'!E14+'[25]TO.3'!E14+'[26]TO.3'!E14+'[27]TO.3'!E14+'[28]TO.3'!E14+'[29]TO.3'!E14+'[30]TO.3'!E14+'[31]TO.3'!E11+'[32]TO.3'!E14</f>
        <v>-230702.2262557948</v>
      </c>
      <c r="F14" s="129">
        <f>'[33]TO.3'!E14</f>
        <v>-230702.2262557948</v>
      </c>
      <c r="G14" s="129">
        <f t="shared" si="0"/>
        <v>0</v>
      </c>
    </row>
    <row r="15" spans="1:7" ht="42.75" customHeight="1">
      <c r="A15" s="42" t="s">
        <v>27</v>
      </c>
      <c r="B15" s="106">
        <f>'[4]TO.3'!B15+'[5]TO.3'!B15+'[6]TO.3'!B15+'[7]TO.3'!B15+'[8]TO.3'!B15+'[9]TO.3'!B15+'[10]TO.3'!B15+'[11]TO.3'!B15+'[12]TO.3'!B15+'[13]TO.3'!B15+'[14]TO.3'!B15+'[15]TO.3'!B15+'[16]TO.3'!B15+'[17]TO.3'!B15+'[18]TO.3'!B15+'[19]TO.3'!B15+'[20]TO.3'!B15+'[21]TO.3'!B15+'[22]TO.3'!B15+'[23]TO.3'!B15+'[24]TO.3'!B15+'[25]TO.3'!B15+'[26]TO.3'!B15+'[27]TO.3'!B15+'[28]TO.3'!B15+'[29]TO.3'!B15+'[30]TO.3'!B15+'[31]TO.3'!B12+'[32]TO.3'!B15</f>
        <v>76722254.71405922</v>
      </c>
      <c r="C15" s="106">
        <f>'[4]TO.3'!C15+'[5]TO.3'!C15+'[6]TO.3'!C15+'[7]TO.3'!C15+'[8]TO.3'!C15+'[9]TO.3'!C15+'[10]TO.3'!C15+'[11]TO.3'!C15+'[12]TO.3'!C15+'[13]TO.3'!C15+'[14]TO.3'!C15+'[15]TO.3'!C15+'[16]TO.3'!C15+'[17]TO.3'!C15+'[18]TO.3'!C15+'[19]TO.3'!C15+'[20]TO.3'!C15+'[21]TO.3'!C15+'[22]TO.3'!C15+'[23]TO.3'!C15+'[24]TO.3'!C15+'[25]TO.3'!C15+'[26]TO.3'!C15+'[27]TO.3'!C15+'[28]TO.3'!C15+'[29]TO.3'!C15+'[30]TO.3'!C15+'[31]TO.3'!C12+'[32]TO.3'!C15</f>
        <v>5800034.350432656</v>
      </c>
      <c r="D15" s="106">
        <f>'[4]TO.3'!D15+'[5]TO.3'!D15+'[6]TO.3'!D15+'[7]TO.3'!D15+'[8]TO.3'!D15+'[9]TO.3'!D15+'[10]TO.3'!D15+'[11]TO.3'!D15+'[12]TO.3'!D15+'[13]TO.3'!D15+'[14]TO.3'!D15+'[15]TO.3'!D15+'[16]TO.3'!D15+'[17]TO.3'!D15+'[18]TO.3'!D15+'[19]TO.3'!D15+'[20]TO.3'!D15+'[21]TO.3'!D15+'[22]TO.3'!D15+'[23]TO.3'!D15+'[24]TO.3'!D15+'[25]TO.3'!D15+'[26]TO.3'!D15+'[27]TO.3'!D15+'[28]TO.3'!D15+'[29]TO.3'!D15+'[30]TO.3'!D15+'[31]TO.3'!D12+'[32]TO.3'!D15</f>
        <v>65081269.19968796</v>
      </c>
      <c r="E15" s="106">
        <f>'[4]TO.3'!E15+'[5]TO.3'!E15+'[6]TO.3'!E15+'[7]TO.3'!E15+'[8]TO.3'!E15+'[9]TO.3'!E15+'[10]TO.3'!E15+'[11]TO.3'!E15+'[12]TO.3'!E15+'[13]TO.3'!E15+'[14]TO.3'!E15+'[15]TO.3'!E15+'[16]TO.3'!E15+'[17]TO.3'!E15+'[18]TO.3'!E15+'[19]TO.3'!E15+'[20]TO.3'!E15+'[21]TO.3'!E15+'[22]TO.3'!E15+'[23]TO.3'!E15+'[24]TO.3'!E15+'[25]TO.3'!E15+'[26]TO.3'!E15+'[27]TO.3'!E15+'[28]TO.3'!E15+'[29]TO.3'!E15+'[30]TO.3'!E15+'[31]TO.3'!E12+'[32]TO.3'!E15</f>
        <v>-159925.2419668737</v>
      </c>
      <c r="F15" s="129">
        <f>'[33]TO.3'!E15</f>
        <v>-159925.2419668737</v>
      </c>
      <c r="G15" s="129">
        <f t="shared" si="0"/>
        <v>0</v>
      </c>
    </row>
    <row r="16" spans="1:7" ht="42.75" customHeight="1">
      <c r="A16" s="42" t="s">
        <v>599</v>
      </c>
      <c r="B16" s="106">
        <f>'[4]TO.3'!B16+'[5]TO.3'!B16+'[6]TO.3'!B16+'[7]TO.3'!B16+'[8]TO.3'!B16+'[9]TO.3'!B16+'[10]TO.3'!B16+'[11]TO.3'!B16+'[12]TO.3'!B16+'[13]TO.3'!B16+'[14]TO.3'!B16+'[15]TO.3'!B16+'[16]TO.3'!B16+'[17]TO.3'!B16+'[18]TO.3'!B16+'[19]TO.3'!B16+'[20]TO.3'!B16+'[21]TO.3'!B16+'[22]TO.3'!B16+'[23]TO.3'!B16+'[24]TO.3'!B16+'[25]TO.3'!B16+'[26]TO.3'!B16+'[27]TO.3'!B16+'[28]TO.3'!B16+'[29]TO.3'!B16+'[30]TO.3'!B16+'[31]TO.3'!B13+'[32]TO.3'!B16</f>
        <v>57488894.731904045</v>
      </c>
      <c r="C16" s="106">
        <f>'[4]TO.3'!C16+'[5]TO.3'!C16+'[6]TO.3'!C16+'[7]TO.3'!C16+'[8]TO.3'!C16+'[9]TO.3'!C16+'[10]TO.3'!C16+'[11]TO.3'!C16+'[12]TO.3'!C16+'[13]TO.3'!C16+'[14]TO.3'!C16+'[15]TO.3'!C16+'[16]TO.3'!C16+'[17]TO.3'!C16+'[18]TO.3'!C16+'[19]TO.3'!C16+'[20]TO.3'!C16+'[21]TO.3'!C16+'[22]TO.3'!C16+'[23]TO.3'!C16+'[24]TO.3'!C16+'[25]TO.3'!C16+'[26]TO.3'!C16+'[27]TO.3'!C16+'[28]TO.3'!C16+'[29]TO.3'!C16+'[30]TO.3'!C16+'[31]TO.3'!C13+'[32]TO.3'!C16</f>
        <v>3302558.738254544</v>
      </c>
      <c r="D16" s="106">
        <f>'[4]TO.3'!D16+'[5]TO.3'!D16+'[6]TO.3'!D16+'[7]TO.3'!D16+'[8]TO.3'!D16+'[9]TO.3'!D16+'[10]TO.3'!D16+'[11]TO.3'!D16+'[12]TO.3'!D16+'[13]TO.3'!D16+'[14]TO.3'!D16+'[15]TO.3'!D16+'[16]TO.3'!D16+'[17]TO.3'!D16+'[18]TO.3'!D16+'[19]TO.3'!D16+'[20]TO.3'!D16+'[21]TO.3'!D16+'[22]TO.3'!D16+'[23]TO.3'!D16+'[24]TO.3'!D16+'[25]TO.3'!D16+'[26]TO.3'!D16+'[27]TO.3'!D16+'[28]TO.3'!D16+'[29]TO.3'!D16+'[30]TO.3'!D16+'[31]TO.3'!D13+'[32]TO.3'!D16</f>
        <v>47559455.135520436</v>
      </c>
      <c r="E16" s="106">
        <f>'[4]TO.3'!E16+'[5]TO.3'!E16+'[6]TO.3'!E16+'[7]TO.3'!E16+'[8]TO.3'!E16+'[9]TO.3'!E16+'[10]TO.3'!E16+'[11]TO.3'!E16+'[12]TO.3'!E16+'[13]TO.3'!E16+'[14]TO.3'!E16+'[15]TO.3'!E16+'[16]TO.3'!E16+'[17]TO.3'!E16+'[18]TO.3'!E16+'[19]TO.3'!E16+'[20]TO.3'!E16+'[21]TO.3'!E16+'[22]TO.3'!E16+'[23]TO.3'!E16+'[24]TO.3'!E16+'[25]TO.3'!E16+'[26]TO.3'!E16+'[27]TO.3'!E16+'[28]TO.3'!E16+'[29]TO.3'!E16+'[30]TO.3'!E16+'[31]TO.3'!E13+'[32]TO.3'!E16</f>
        <v>-34748.78981928951</v>
      </c>
      <c r="F16" s="129">
        <f>'[33]TO.3'!E16</f>
        <v>-34748.78981928951</v>
      </c>
      <c r="G16" s="129">
        <f t="shared" si="0"/>
        <v>0</v>
      </c>
    </row>
    <row r="17" spans="1:7" ht="42.75" customHeight="1">
      <c r="A17" s="42" t="s">
        <v>600</v>
      </c>
      <c r="B17" s="106">
        <f>'[4]TO.3'!B17+'[5]TO.3'!B17+'[6]TO.3'!B17+'[7]TO.3'!B17+'[8]TO.3'!B17+'[9]TO.3'!B17+'[10]TO.3'!B17+'[11]TO.3'!B17+'[12]TO.3'!B17+'[13]TO.3'!B17+'[14]TO.3'!B17+'[15]TO.3'!B17+'[16]TO.3'!B17+'[17]TO.3'!B17+'[18]TO.3'!B17+'[19]TO.3'!B17+'[20]TO.3'!B17+'[21]TO.3'!B17+'[22]TO.3'!B17+'[23]TO.3'!B17+'[24]TO.3'!B17+'[25]TO.3'!B17+'[26]TO.3'!B17+'[27]TO.3'!B17+'[28]TO.3'!B17+'[29]TO.3'!B17+'[30]TO.3'!B17+'[31]TO.3'!B14+'[32]TO.3'!B17</f>
        <v>13760094.906763999</v>
      </c>
      <c r="C17" s="106">
        <f>'[4]TO.3'!C17+'[5]TO.3'!C17+'[6]TO.3'!C17+'[7]TO.3'!C17+'[8]TO.3'!C17+'[9]TO.3'!C17+'[10]TO.3'!C17+'[11]TO.3'!C17+'[12]TO.3'!C17+'[13]TO.3'!C17+'[14]TO.3'!C17+'[15]TO.3'!C17+'[16]TO.3'!C17+'[17]TO.3'!C17+'[18]TO.3'!C17+'[19]TO.3'!C17+'[20]TO.3'!C17+'[21]TO.3'!C17+'[22]TO.3'!C17+'[23]TO.3'!C17+'[24]TO.3'!C17+'[25]TO.3'!C17+'[26]TO.3'!C17+'[27]TO.3'!C17+'[28]TO.3'!C17+'[29]TO.3'!C17+'[30]TO.3'!C17+'[31]TO.3'!C14+'[32]TO.3'!C17</f>
        <v>1908422.8004229877</v>
      </c>
      <c r="D17" s="106">
        <f>'[4]TO.3'!D17+'[5]TO.3'!D17+'[6]TO.3'!D17+'[7]TO.3'!D17+'[8]TO.3'!D17+'[9]TO.3'!D17+'[10]TO.3'!D17+'[11]TO.3'!D17+'[12]TO.3'!D17+'[13]TO.3'!D17+'[14]TO.3'!D17+'[15]TO.3'!D17+'[16]TO.3'!D17+'[17]TO.3'!D17+'[18]TO.3'!D17+'[19]TO.3'!D17+'[20]TO.3'!D17+'[21]TO.3'!D17+'[22]TO.3'!D17+'[23]TO.3'!D17+'[24]TO.3'!D17+'[25]TO.3'!D17+'[26]TO.3'!D17+'[27]TO.3'!D17+'[28]TO.3'!D17+'[29]TO.3'!D17+'[30]TO.3'!D17+'[31]TO.3'!D14+'[32]TO.3'!D17</f>
        <v>12780462.856750596</v>
      </c>
      <c r="E17" s="106">
        <f>'[4]TO.3'!E17+'[5]TO.3'!E17+'[6]TO.3'!E17+'[7]TO.3'!E17+'[8]TO.3'!E17+'[9]TO.3'!E17+'[10]TO.3'!E17+'[11]TO.3'!E17+'[12]TO.3'!E17+'[13]TO.3'!E17+'[14]TO.3'!E17+'[15]TO.3'!E17+'[16]TO.3'!E17+'[17]TO.3'!E17+'[18]TO.3'!E17+'[19]TO.3'!E17+'[20]TO.3'!E17+'[21]TO.3'!E17+'[22]TO.3'!E17+'[23]TO.3'!E17+'[24]TO.3'!E17+'[25]TO.3'!E17+'[26]TO.3'!E17+'[27]TO.3'!E17+'[28]TO.3'!E17+'[29]TO.3'!E17+'[30]TO.3'!E17+'[31]TO.3'!E14+'[32]TO.3'!E17</f>
        <v>-2843797.5010164166</v>
      </c>
      <c r="F17" s="129">
        <f>'[33]TO.3'!E17</f>
        <v>-183287.0778666592</v>
      </c>
      <c r="G17" s="129">
        <f t="shared" si="0"/>
        <v>2660510.4231497576</v>
      </c>
    </row>
    <row r="18" spans="1:7" ht="42.75" customHeight="1">
      <c r="A18" s="42" t="s">
        <v>601</v>
      </c>
      <c r="B18" s="106">
        <f>'[4]TO.3'!B18+'[5]TO.3'!B18+'[6]TO.3'!B18+'[7]TO.3'!B18+'[8]TO.3'!B18+'[9]TO.3'!B18+'[10]TO.3'!B18+'[11]TO.3'!B18+'[12]TO.3'!B18+'[13]TO.3'!B18+'[14]TO.3'!B18+'[15]TO.3'!B18+'[16]TO.3'!B18+'[17]TO.3'!B18+'[18]TO.3'!B18+'[19]TO.3'!B18+'[20]TO.3'!B18+'[21]TO.3'!B18+'[22]TO.3'!B18+'[23]TO.3'!B18+'[24]TO.3'!B18+'[25]TO.3'!B18+'[26]TO.3'!B18+'[27]TO.3'!B18+'[28]TO.3'!B18+'[29]TO.3'!B18+'[30]TO.3'!B18+'[31]TO.3'!B15+'[32]TO.3'!B18</f>
        <v>4477266.770313729</v>
      </c>
      <c r="C18" s="106">
        <f>'[4]TO.3'!C18+'[5]TO.3'!C18+'[6]TO.3'!C18+'[7]TO.3'!C18+'[8]TO.3'!C18+'[9]TO.3'!C18+'[10]TO.3'!C18+'[11]TO.3'!C18+'[12]TO.3'!C18+'[13]TO.3'!C18+'[14]TO.3'!C18+'[15]TO.3'!C18+'[16]TO.3'!C18+'[17]TO.3'!C18+'[18]TO.3'!C18+'[19]TO.3'!C18+'[20]TO.3'!C18+'[21]TO.3'!C18+'[22]TO.3'!C18+'[23]TO.3'!C18+'[24]TO.3'!C18+'[25]TO.3'!C18+'[26]TO.3'!C18+'[27]TO.3'!C18+'[28]TO.3'!C18+'[29]TO.3'!C18+'[30]TO.3'!C18+'[31]TO.3'!C15+'[32]TO.3'!C18</f>
        <v>259505.6917551239</v>
      </c>
      <c r="D18" s="106">
        <f>'[4]TO.3'!D18+'[5]TO.3'!D18+'[6]TO.3'!D18+'[7]TO.3'!D18+'[8]TO.3'!D18+'[9]TO.3'!D18+'[10]TO.3'!D18+'[11]TO.3'!D18+'[12]TO.3'!D18+'[13]TO.3'!D18+'[14]TO.3'!D18+'[15]TO.3'!D18+'[16]TO.3'!D18+'[17]TO.3'!D18+'[18]TO.3'!D18+'[19]TO.3'!D18+'[20]TO.3'!D18+'[21]TO.3'!D18+'[22]TO.3'!D18+'[23]TO.3'!D18+'[24]TO.3'!D18+'[25]TO.3'!D18+'[26]TO.3'!D18+'[27]TO.3'!D18+'[28]TO.3'!D18+'[29]TO.3'!D18+'[30]TO.3'!D18+'[31]TO.3'!D15+'[32]TO.3'!D18</f>
        <v>3879120.460796024</v>
      </c>
      <c r="E18" s="106">
        <f>'[4]TO.3'!E18+'[5]TO.3'!E18+'[6]TO.3'!E18+'[7]TO.3'!E18+'[8]TO.3'!E18+'[9]TO.3'!E18+'[10]TO.3'!E18+'[11]TO.3'!E18+'[12]TO.3'!E18+'[13]TO.3'!E18+'[14]TO.3'!E18+'[15]TO.3'!E18+'[16]TO.3'!E18+'[17]TO.3'!E18+'[18]TO.3'!E18+'[19]TO.3'!E18+'[20]TO.3'!E18+'[21]TO.3'!E18+'[22]TO.3'!E18+'[23]TO.3'!E18+'[24]TO.3'!E18+'[25]TO.3'!E18+'[26]TO.3'!E18+'[27]TO.3'!E18+'[28]TO.3'!E18+'[29]TO.3'!E18+'[30]TO.3'!E18+'[31]TO.3'!E15+'[32]TO.3'!E18</f>
        <v>-89892.83463742002</v>
      </c>
      <c r="F18" s="129">
        <f>'[33]TO.3'!E18</f>
        <v>-89892.83463742002</v>
      </c>
      <c r="G18" s="129">
        <f t="shared" si="0"/>
        <v>0</v>
      </c>
    </row>
    <row r="19" spans="1:7" ht="42.75" customHeight="1">
      <c r="A19" s="42" t="s">
        <v>602</v>
      </c>
      <c r="B19" s="106">
        <f>'[4]TO.3'!B19+'[5]TO.3'!B19+'[6]TO.3'!B19+'[7]TO.3'!B19+'[8]TO.3'!B19+'[9]TO.3'!B19+'[10]TO.3'!B19+'[11]TO.3'!B19+'[12]TO.3'!B19+'[13]TO.3'!B19+'[14]TO.3'!B19+'[15]TO.3'!B19+'[16]TO.3'!B19+'[17]TO.3'!B19+'[18]TO.3'!B19+'[19]TO.3'!B19+'[20]TO.3'!B19+'[21]TO.3'!B19+'[22]TO.3'!B19+'[23]TO.3'!B19+'[24]TO.3'!B19+'[25]TO.3'!B19+'[26]TO.3'!B19+'[27]TO.3'!B19+'[28]TO.3'!B19+'[29]TO.3'!B19+'[30]TO.3'!B19+'[31]TO.3'!B16+'[32]TO.3'!B19</f>
        <v>995998.3050773947</v>
      </c>
      <c r="C19" s="106">
        <f>'[4]TO.3'!C19+'[5]TO.3'!C19+'[6]TO.3'!C19+'[7]TO.3'!C19+'[8]TO.3'!C19+'[9]TO.3'!C19+'[10]TO.3'!C19+'[11]TO.3'!C19+'[12]TO.3'!C19+'[13]TO.3'!C19+'[14]TO.3'!C19+'[15]TO.3'!C19+'[16]TO.3'!C19+'[17]TO.3'!C19+'[18]TO.3'!C19+'[19]TO.3'!C19+'[20]TO.3'!C19+'[21]TO.3'!C19+'[22]TO.3'!C19+'[23]TO.3'!C19+'[24]TO.3'!C19+'[25]TO.3'!C19+'[26]TO.3'!C19+'[27]TO.3'!C19+'[28]TO.3'!C19+'[29]TO.3'!C19+'[30]TO.3'!C19+'[31]TO.3'!C16+'[32]TO.3'!C19</f>
        <v>329547.12</v>
      </c>
      <c r="D19" s="106">
        <f>'[4]TO.3'!D19+'[5]TO.3'!D19+'[6]TO.3'!D19+'[7]TO.3'!D19+'[8]TO.3'!D19+'[9]TO.3'!D19+'[10]TO.3'!D19+'[11]TO.3'!D19+'[12]TO.3'!D19+'[13]TO.3'!D19+'[14]TO.3'!D19+'[15]TO.3'!D19+'[16]TO.3'!D19+'[17]TO.3'!D19+'[18]TO.3'!D19+'[19]TO.3'!D19+'[20]TO.3'!D19+'[21]TO.3'!D19+'[22]TO.3'!D19+'[23]TO.3'!D19+'[24]TO.3'!D19+'[25]TO.3'!D19+'[26]TO.3'!D19+'[27]TO.3'!D19+'[28]TO.3'!D19+'[29]TO.3'!D19+'[30]TO.3'!D19+'[31]TO.3'!D16+'[32]TO.3'!D19</f>
        <v>862230.7466209026</v>
      </c>
      <c r="E19" s="106">
        <f>'[4]TO.3'!E19+'[5]TO.3'!E19+'[6]TO.3'!E19+'[7]TO.3'!E19+'[8]TO.3'!E19+'[9]TO.3'!E19+'[10]TO.3'!E19+'[11]TO.3'!E19+'[12]TO.3'!E19+'[13]TO.3'!E19+'[14]TO.3'!E19+'[15]TO.3'!E19+'[16]TO.3'!E19+'[17]TO.3'!E19+'[18]TO.3'!E19+'[19]TO.3'!E19+'[20]TO.3'!E19+'[21]TO.3'!E19+'[22]TO.3'!E19+'[23]TO.3'!E19+'[24]TO.3'!E19+'[25]TO.3'!E19+'[26]TO.3'!E19+'[27]TO.3'!E19+'[28]TO.3'!E19+'[29]TO.3'!E19+'[30]TO.3'!E19+'[31]TO.3'!E16+'[32]TO.3'!E19</f>
        <v>-258921.0165435078</v>
      </c>
      <c r="F19" s="129">
        <f>'[33]TO.3'!E19</f>
        <v>-110852.51654350778</v>
      </c>
      <c r="G19" s="129">
        <f t="shared" si="0"/>
        <v>148068.50000000003</v>
      </c>
    </row>
    <row r="20" spans="1:7" ht="42.75" customHeight="1">
      <c r="A20" s="42" t="s">
        <v>28</v>
      </c>
      <c r="B20" s="106">
        <f>'[4]TO.3'!B20+'[5]TO.3'!B20+'[6]TO.3'!B20+'[7]TO.3'!B20+'[8]TO.3'!B20+'[9]TO.3'!B20+'[10]TO.3'!B20+'[11]TO.3'!B20+'[12]TO.3'!B20+'[13]TO.3'!B20+'[14]TO.3'!B20+'[15]TO.3'!B20+'[16]TO.3'!B20+'[17]TO.3'!B20+'[18]TO.3'!B20+'[19]TO.3'!B20+'[20]TO.3'!B20+'[21]TO.3'!B20+'[22]TO.3'!B20+'[23]TO.3'!B20+'[24]TO.3'!B20+'[25]TO.3'!B20+'[26]TO.3'!B20+'[27]TO.3'!B20+'[28]TO.3'!B20+'[29]TO.3'!B20+'[30]TO.3'!B20+'[31]TO.3'!B17+'[32]TO.3'!B20</f>
        <v>4054801.963939157</v>
      </c>
      <c r="C20" s="106">
        <f>'[4]TO.3'!C20+'[5]TO.3'!C20+'[6]TO.3'!C20+'[7]TO.3'!C20+'[8]TO.3'!C20+'[9]TO.3'!C20+'[10]TO.3'!C20+'[11]TO.3'!C20+'[12]TO.3'!C20+'[13]TO.3'!C20+'[14]TO.3'!C20+'[15]TO.3'!C20+'[16]TO.3'!C20+'[17]TO.3'!C20+'[18]TO.3'!C20+'[19]TO.3'!C20+'[20]TO.3'!C20+'[21]TO.3'!C20+'[22]TO.3'!C20+'[23]TO.3'!C20+'[24]TO.3'!C20+'[25]TO.3'!C20+'[26]TO.3'!C20+'[27]TO.3'!C20+'[28]TO.3'!C20+'[29]TO.3'!C20+'[30]TO.3'!C20+'[31]TO.3'!C17+'[32]TO.3'!C20</f>
        <v>484562.3699999999</v>
      </c>
      <c r="D20" s="106">
        <f>'[4]TO.3'!D20+'[5]TO.3'!D20+'[6]TO.3'!D20+'[7]TO.3'!D20+'[8]TO.3'!D20+'[9]TO.3'!D20+'[10]TO.3'!D20+'[11]TO.3'!D20+'[12]TO.3'!D20+'[13]TO.3'!D20+'[14]TO.3'!D20+'[15]TO.3'!D20+'[16]TO.3'!D20+'[17]TO.3'!D20+'[18]TO.3'!D20+'[19]TO.3'!D20+'[20]TO.3'!D20+'[21]TO.3'!D20+'[22]TO.3'!D20+'[23]TO.3'!D20+'[24]TO.3'!D20+'[25]TO.3'!D20+'[26]TO.3'!D20+'[27]TO.3'!D20+'[28]TO.3'!D20+'[29]TO.3'!D20+'[30]TO.3'!D20+'[31]TO.3'!D17+'[32]TO.3'!D20</f>
        <v>3388381.997079514</v>
      </c>
      <c r="E20" s="106">
        <f>'[4]TO.3'!E20+'[5]TO.3'!E20+'[6]TO.3'!E20+'[7]TO.3'!E20+'[8]TO.3'!E20+'[9]TO.3'!E20+'[10]TO.3'!E20+'[11]TO.3'!E20+'[12]TO.3'!E20+'[13]TO.3'!E20+'[14]TO.3'!E20+'[15]TO.3'!E20+'[16]TO.3'!E20+'[17]TO.3'!E20+'[18]TO.3'!E20+'[19]TO.3'!E20+'[20]TO.3'!E20+'[21]TO.3'!E20+'[22]TO.3'!E20+'[23]TO.3'!E20+'[24]TO.3'!E20+'[25]TO.3'!E20+'[26]TO.3'!E20+'[27]TO.3'!E20+'[28]TO.3'!E20+'[29]TO.3'!E20+'[30]TO.3'!E20+'[31]TO.3'!E17+'[32]TO.3'!E20</f>
        <v>-174742.36948570862</v>
      </c>
      <c r="F20" s="129">
        <f>'[33]TO.3'!E20</f>
        <v>-144656.94339178718</v>
      </c>
      <c r="G20" s="129">
        <f t="shared" si="0"/>
        <v>30085.426093921444</v>
      </c>
    </row>
    <row r="21" spans="1:7" ht="42.75" customHeight="1">
      <c r="A21" s="42" t="s">
        <v>603</v>
      </c>
      <c r="B21" s="106">
        <f>'[4]TO.3'!B21+'[5]TO.3'!B21+'[6]TO.3'!B21+'[7]TO.3'!B21+'[8]TO.3'!B21+'[9]TO.3'!B21+'[10]TO.3'!B21+'[11]TO.3'!B21+'[12]TO.3'!B21+'[13]TO.3'!B21+'[14]TO.3'!B21+'[15]TO.3'!B21+'[16]TO.3'!B21+'[17]TO.3'!B21+'[18]TO.3'!B21+'[19]TO.3'!B21+'[20]TO.3'!B21+'[21]TO.3'!B21+'[22]TO.3'!B21+'[23]TO.3'!B21+'[24]TO.3'!B21+'[25]TO.3'!B21+'[26]TO.3'!B21+'[27]TO.3'!B21+'[28]TO.3'!B21+'[29]TO.3'!B21+'[30]TO.3'!B21+'[31]TO.3'!B18+'[32]TO.3'!B21</f>
        <v>3861112.918793042</v>
      </c>
      <c r="C21" s="106">
        <f>'[4]TO.3'!C21+'[5]TO.3'!C21+'[6]TO.3'!C21+'[7]TO.3'!C21+'[8]TO.3'!C21+'[9]TO.3'!C21+'[10]TO.3'!C21+'[11]TO.3'!C21+'[12]TO.3'!C21+'[13]TO.3'!C21+'[14]TO.3'!C21+'[15]TO.3'!C21+'[16]TO.3'!C21+'[17]TO.3'!C21+'[18]TO.3'!C21+'[19]TO.3'!C21+'[20]TO.3'!C21+'[21]TO.3'!C21+'[22]TO.3'!C21+'[23]TO.3'!C21+'[24]TO.3'!C21+'[25]TO.3'!C21+'[26]TO.3'!C21+'[27]TO.3'!C21+'[28]TO.3'!C21+'[29]TO.3'!C21+'[30]TO.3'!C21+'[31]TO.3'!C18+'[32]TO.3'!C21</f>
        <v>380307.4699999999</v>
      </c>
      <c r="D21" s="106">
        <f>'[4]TO.3'!D21+'[5]TO.3'!D21+'[6]TO.3'!D21+'[7]TO.3'!D21+'[8]TO.3'!D21+'[9]TO.3'!D21+'[10]TO.3'!D21+'[11]TO.3'!D21+'[12]TO.3'!D21+'[13]TO.3'!D21+'[14]TO.3'!D21+'[15]TO.3'!D21+'[16]TO.3'!D21+'[17]TO.3'!D21+'[18]TO.3'!D21+'[19]TO.3'!D21+'[20]TO.3'!D21+'[21]TO.3'!D21+'[22]TO.3'!D21+'[23]TO.3'!D21+'[24]TO.3'!D21+'[25]TO.3'!D21+'[26]TO.3'!D21+'[27]TO.3'!D21+'[28]TO.3'!D21+'[29]TO.3'!D21+'[30]TO.3'!D21+'[31]TO.3'!D18+'[32]TO.3'!D21</f>
        <v>3261242.1398319053</v>
      </c>
      <c r="E21" s="106">
        <f>'[4]TO.3'!E21+'[5]TO.3'!E21+'[6]TO.3'!E21+'[7]TO.3'!E21+'[8]TO.3'!E21+'[9]TO.3'!E21+'[10]TO.3'!E21+'[11]TO.3'!E21+'[12]TO.3'!E21+'[13]TO.3'!E21+'[14]TO.3'!E21+'[15]TO.3'!E21+'[16]TO.3'!E21+'[17]TO.3'!E21+'[18]TO.3'!E21+'[19]TO.3'!E21+'[20]TO.3'!E21+'[21]TO.3'!E21+'[22]TO.3'!E21+'[23]TO.3'!E21+'[24]TO.3'!E21+'[25]TO.3'!E21+'[26]TO.3'!E21+'[27]TO.3'!E21+'[28]TO.3'!E21+'[29]TO.3'!E21+'[30]TO.3'!E21+'[31]TO.3'!E18+'[32]TO.3'!E21</f>
        <v>-172726.36948570862</v>
      </c>
      <c r="F21" s="129">
        <f>'[33]TO.3'!E21</f>
        <v>-143140.94339178718</v>
      </c>
      <c r="G21" s="129">
        <f t="shared" si="0"/>
        <v>29585.426093921444</v>
      </c>
    </row>
    <row r="22" spans="1:7" ht="42.75" customHeight="1">
      <c r="A22" s="42" t="s">
        <v>604</v>
      </c>
      <c r="B22" s="106">
        <f>'[4]TO.3'!B22+'[5]TO.3'!B22+'[6]TO.3'!B22+'[7]TO.3'!B22+'[8]TO.3'!B22+'[9]TO.3'!B22+'[10]TO.3'!B22+'[11]TO.3'!B22+'[12]TO.3'!B22+'[13]TO.3'!B22+'[14]TO.3'!B22+'[15]TO.3'!B22+'[16]TO.3'!B22+'[17]TO.3'!B22+'[18]TO.3'!B22+'[19]TO.3'!B22+'[20]TO.3'!B22+'[21]TO.3'!B22+'[22]TO.3'!B22+'[23]TO.3'!B22+'[24]TO.3'!B22+'[25]TO.3'!B22+'[26]TO.3'!B22+'[27]TO.3'!B22+'[28]TO.3'!B22+'[29]TO.3'!B22+'[30]TO.3'!B22+'[31]TO.3'!B19+'[32]TO.3'!B22</f>
        <v>193689.04514611445</v>
      </c>
      <c r="C22" s="106">
        <f>'[4]TO.3'!C22+'[5]TO.3'!C22+'[6]TO.3'!C22+'[7]TO.3'!C22+'[8]TO.3'!C22+'[9]TO.3'!C22+'[10]TO.3'!C22+'[11]TO.3'!C22+'[12]TO.3'!C22+'[13]TO.3'!C22+'[14]TO.3'!C22+'[15]TO.3'!C22+'[16]TO.3'!C22+'[17]TO.3'!C22+'[18]TO.3'!C22+'[19]TO.3'!C22+'[20]TO.3'!C22+'[21]TO.3'!C22+'[22]TO.3'!C22+'[23]TO.3'!C22+'[24]TO.3'!C22+'[25]TO.3'!C22+'[26]TO.3'!C22+'[27]TO.3'!C22+'[28]TO.3'!C22+'[29]TO.3'!C22+'[30]TO.3'!C22+'[31]TO.3'!C19+'[32]TO.3'!C22</f>
        <v>104254.9</v>
      </c>
      <c r="D22" s="106">
        <f>'[4]TO.3'!D22+'[5]TO.3'!D22+'[6]TO.3'!D22+'[7]TO.3'!D22+'[8]TO.3'!D22+'[9]TO.3'!D22+'[10]TO.3'!D22+'[11]TO.3'!D22+'[12]TO.3'!D22+'[13]TO.3'!D22+'[14]TO.3'!D22+'[15]TO.3'!D22+'[16]TO.3'!D22+'[17]TO.3'!D22+'[18]TO.3'!D22+'[19]TO.3'!D22+'[20]TO.3'!D22+'[21]TO.3'!D22+'[22]TO.3'!D22+'[23]TO.3'!D22+'[24]TO.3'!D22+'[25]TO.3'!D22+'[26]TO.3'!D22+'[27]TO.3'!D22+'[28]TO.3'!D22+'[29]TO.3'!D22+'[30]TO.3'!D22+'[31]TO.3'!D19+'[32]TO.3'!D22</f>
        <v>127139.8572476084</v>
      </c>
      <c r="E22" s="106">
        <f>'[4]TO.3'!E22+'[5]TO.3'!E22+'[6]TO.3'!E22+'[7]TO.3'!E22+'[8]TO.3'!E22+'[9]TO.3'!E22+'[10]TO.3'!E22+'[11]TO.3'!E22+'[12]TO.3'!E22+'[13]TO.3'!E22+'[14]TO.3'!E22+'[15]TO.3'!E22+'[16]TO.3'!E22+'[17]TO.3'!E22+'[18]TO.3'!E22+'[19]TO.3'!E22+'[20]TO.3'!E22+'[21]TO.3'!E22+'[22]TO.3'!E22+'[23]TO.3'!E22+'[24]TO.3'!E22+'[25]TO.3'!E22+'[26]TO.3'!E22+'[27]TO.3'!E22+'[28]TO.3'!E22+'[29]TO.3'!E22+'[30]TO.3'!E22+'[31]TO.3'!E19+'[32]TO.3'!E22</f>
        <v>-40775.512101493936</v>
      </c>
      <c r="F22" s="129">
        <f>'[33]TO.3'!E22</f>
        <v>-40275.512101493936</v>
      </c>
      <c r="G22" s="129">
        <f t="shared" si="0"/>
        <v>500</v>
      </c>
    </row>
    <row r="23" spans="1:7" ht="42.75" customHeight="1">
      <c r="A23" s="42" t="s">
        <v>29</v>
      </c>
      <c r="B23" s="106">
        <f>'[4]TO.3'!B23+'[5]TO.3'!B23+'[6]TO.3'!B23+'[7]TO.3'!B23+'[8]TO.3'!B23+'[9]TO.3'!B23+'[10]TO.3'!B23+'[11]TO.3'!B23+'[12]TO.3'!B23+'[13]TO.3'!B23+'[14]TO.3'!B23+'[15]TO.3'!B23+'[16]TO.3'!B23+'[17]TO.3'!B23+'[18]TO.3'!B23+'[19]TO.3'!B23+'[20]TO.3'!B23+'[21]TO.3'!B23+'[22]TO.3'!B23+'[23]TO.3'!B23+'[24]TO.3'!B23+'[25]TO.3'!B23+'[26]TO.3'!B23+'[27]TO.3'!B23+'[28]TO.3'!B23+'[29]TO.3'!B23+'[30]TO.3'!B23+'[31]TO.3'!B20+'[32]TO.3'!B23</f>
        <v>423735704.51559895</v>
      </c>
      <c r="C23" s="106">
        <f>'[4]TO.3'!C23+'[5]TO.3'!C23+'[6]TO.3'!C23+'[7]TO.3'!C23+'[8]TO.3'!C23+'[9]TO.3'!C23+'[10]TO.3'!C23+'[11]TO.3'!C23+'[12]TO.3'!C23+'[13]TO.3'!C23+'[14]TO.3'!C23+'[15]TO.3'!C23+'[16]TO.3'!C23+'[17]TO.3'!C23+'[18]TO.3'!C23+'[19]TO.3'!C23+'[20]TO.3'!C23+'[21]TO.3'!C23+'[22]TO.3'!C23+'[23]TO.3'!C23+'[24]TO.3'!C23+'[25]TO.3'!C23+'[26]TO.3'!C23+'[27]TO.3'!C23+'[28]TO.3'!C23+'[29]TO.3'!C23+'[30]TO.3'!C23+'[31]TO.3'!C20+'[32]TO.3'!C23</f>
        <v>74269724.09536956</v>
      </c>
      <c r="D23" s="106">
        <f>'[4]TO.3'!D23+'[5]TO.3'!D23+'[6]TO.3'!D23+'[7]TO.3'!D23+'[8]TO.3'!D23+'[9]TO.3'!D23+'[10]TO.3'!D23+'[11]TO.3'!D23+'[12]TO.3'!D23+'[13]TO.3'!D23+'[14]TO.3'!D23+'[15]TO.3'!D23+'[16]TO.3'!D23+'[17]TO.3'!D23+'[18]TO.3'!D23+'[19]TO.3'!D23+'[20]TO.3'!D23+'[21]TO.3'!D23+'[22]TO.3'!D23+'[23]TO.3'!D23+'[24]TO.3'!D23+'[25]TO.3'!D23+'[26]TO.3'!D23+'[27]TO.3'!D23+'[28]TO.3'!D23+'[29]TO.3'!D23+'[30]TO.3'!D23+'[31]TO.3'!D20+'[32]TO.3'!D23</f>
        <v>326939316.3981708</v>
      </c>
      <c r="E23" s="106">
        <f>'[4]TO.3'!E23+'[5]TO.3'!E23+'[6]TO.3'!E23+'[7]TO.3'!E23+'[8]TO.3'!E23+'[9]TO.3'!E23+'[10]TO.3'!E23+'[11]TO.3'!E23+'[12]TO.3'!E23+'[13]TO.3'!E23+'[14]TO.3'!E23+'[15]TO.3'!E23+'[16]TO.3'!E23+'[17]TO.3'!E23+'[18]TO.3'!E23+'[19]TO.3'!E23+'[20]TO.3'!E23+'[21]TO.3'!E23+'[22]TO.3'!E23+'[23]TO.3'!E23+'[24]TO.3'!E23+'[25]TO.3'!E23+'[26]TO.3'!E23+'[27]TO.3'!E23+'[28]TO.3'!E23+'[29]TO.3'!E23+'[30]TO.3'!E23+'[31]TO.3'!E20+'[32]TO.3'!E23</f>
        <v>-11304338.899834054</v>
      </c>
      <c r="F23" s="129">
        <f>'[33]TO.3'!E23</f>
        <v>-11304338.899834054</v>
      </c>
      <c r="G23" s="129">
        <f t="shared" si="0"/>
        <v>0</v>
      </c>
    </row>
    <row r="24" spans="1:7" ht="42.75" customHeight="1">
      <c r="A24" s="42" t="s">
        <v>532</v>
      </c>
      <c r="B24" s="106">
        <f>'[4]TO.3'!B24+'[5]TO.3'!B24+'[6]TO.3'!B24+'[7]TO.3'!B24+'[8]TO.3'!B24+'[9]TO.3'!B24+'[10]TO.3'!B24+'[11]TO.3'!B24+'[12]TO.3'!B24+'[13]TO.3'!B24+'[14]TO.3'!B24+'[15]TO.3'!B24+'[16]TO.3'!B24+'[17]TO.3'!B24+'[18]TO.3'!B24+'[19]TO.3'!B24+'[20]TO.3'!B24+'[21]TO.3'!B24+'[22]TO.3'!B24+'[23]TO.3'!B24+'[24]TO.3'!B24+'[25]TO.3'!B24+'[26]TO.3'!B24+'[27]TO.3'!B24+'[28]TO.3'!B24+'[29]TO.3'!B24+'[30]TO.3'!B24+'[31]TO.3'!B21+'[32]TO.3'!B24</f>
        <v>406499773.234987</v>
      </c>
      <c r="C24" s="106">
        <f>'[4]TO.3'!C24+'[5]TO.3'!C24+'[6]TO.3'!C24+'[7]TO.3'!C24+'[8]TO.3'!C24+'[9]TO.3'!C24+'[10]TO.3'!C24+'[11]TO.3'!C24+'[12]TO.3'!C24+'[13]TO.3'!C24+'[14]TO.3'!C24+'[15]TO.3'!C24+'[16]TO.3'!C24+'[17]TO.3'!C24+'[18]TO.3'!C24+'[19]TO.3'!C24+'[20]TO.3'!C24+'[21]TO.3'!C24+'[22]TO.3'!C24+'[23]TO.3'!C24+'[24]TO.3'!C24+'[25]TO.3'!C24+'[26]TO.3'!C24+'[27]TO.3'!C24+'[28]TO.3'!C24+'[29]TO.3'!C24+'[30]TO.3'!C24+'[31]TO.3'!C21+'[32]TO.3'!C24</f>
        <v>73486444.90276441</v>
      </c>
      <c r="D24" s="106">
        <f>'[4]TO.3'!D24+'[5]TO.3'!D24+'[6]TO.3'!D24+'[7]TO.3'!D24+'[8]TO.3'!D24+'[9]TO.3'!D24+'[10]TO.3'!D24+'[11]TO.3'!D24+'[12]TO.3'!D24+'[13]TO.3'!D24+'[14]TO.3'!D24+'[15]TO.3'!D24+'[16]TO.3'!D24+'[17]TO.3'!D24+'[18]TO.3'!D24+'[19]TO.3'!D24+'[20]TO.3'!D24+'[21]TO.3'!D24+'[22]TO.3'!D24+'[23]TO.3'!D24+'[24]TO.3'!D24+'[25]TO.3'!D24+'[26]TO.3'!D24+'[27]TO.3'!D24+'[28]TO.3'!D24+'[29]TO.3'!D24+'[30]TO.3'!D24+'[31]TO.3'!D21+'[32]TO.3'!D24</f>
        <v>314043343.5173499</v>
      </c>
      <c r="E24" s="106">
        <f>'[4]TO.3'!E24+'[5]TO.3'!E24+'[6]TO.3'!E24+'[7]TO.3'!E24+'[8]TO.3'!E24+'[9]TO.3'!E24+'[10]TO.3'!E24+'[11]TO.3'!E24+'[12]TO.3'!E24+'[13]TO.3'!E24+'[14]TO.3'!E24+'[15]TO.3'!E24+'[16]TO.3'!E24+'[17]TO.3'!E24+'[18]TO.3'!E24+'[19]TO.3'!E24+'[20]TO.3'!E24+'[21]TO.3'!E24+'[22]TO.3'!E24+'[23]TO.3'!E24+'[24]TO.3'!E24+'[25]TO.3'!E24+'[26]TO.3'!E24+'[27]TO.3'!E24+'[28]TO.3'!E24+'[29]TO.3'!E24+'[30]TO.3'!E24+'[31]TO.3'!E21+'[32]TO.3'!E24</f>
        <v>-11424800.999209197</v>
      </c>
      <c r="F24" s="129">
        <f>'[33]TO.3'!E24</f>
        <v>-11424800.999209197</v>
      </c>
      <c r="G24" s="129">
        <f t="shared" si="0"/>
        <v>0</v>
      </c>
    </row>
    <row r="25" spans="1:7" ht="42.75" customHeight="1">
      <c r="A25" s="42" t="s">
        <v>533</v>
      </c>
      <c r="B25" s="106">
        <f>'[4]TO.3'!B25+'[5]TO.3'!B25+'[6]TO.3'!B25+'[7]TO.3'!B25+'[8]TO.3'!B25+'[9]TO.3'!B25+'[10]TO.3'!B25+'[11]TO.3'!B25+'[12]TO.3'!B25+'[13]TO.3'!B25+'[14]TO.3'!B25+'[15]TO.3'!B25+'[16]TO.3'!B25+'[17]TO.3'!B25+'[18]TO.3'!B25+'[19]TO.3'!B25+'[20]TO.3'!B25+'[21]TO.3'!B25+'[22]TO.3'!B25+'[23]TO.3'!B25+'[24]TO.3'!B25+'[25]TO.3'!B25+'[26]TO.3'!B25+'[27]TO.3'!B25+'[28]TO.3'!B25+'[29]TO.3'!B25+'[30]TO.3'!B25+'[31]TO.3'!B22+'[32]TO.3'!B25</f>
        <v>10566606.945269726</v>
      </c>
      <c r="C25" s="106">
        <f>'[4]TO.3'!C25+'[5]TO.3'!C25+'[6]TO.3'!C25+'[7]TO.3'!C25+'[8]TO.3'!C25+'[9]TO.3'!C25+'[10]TO.3'!C25+'[11]TO.3'!C25+'[12]TO.3'!C25+'[13]TO.3'!C25+'[14]TO.3'!C25+'[15]TO.3'!C25+'[16]TO.3'!C25+'[17]TO.3'!C25+'[18]TO.3'!C25+'[19]TO.3'!C25+'[20]TO.3'!C25+'[21]TO.3'!C25+'[22]TO.3'!C25+'[23]TO.3'!C25+'[24]TO.3'!C25+'[25]TO.3'!C25+'[26]TO.3'!C25+'[27]TO.3'!C25+'[28]TO.3'!C25+'[29]TO.3'!C25+'[30]TO.3'!C25+'[31]TO.3'!C22+'[32]TO.3'!C25</f>
        <v>156361.9126051588</v>
      </c>
      <c r="D25" s="106">
        <f>'[4]TO.3'!D25+'[5]TO.3'!D25+'[6]TO.3'!D25+'[7]TO.3'!D25+'[8]TO.3'!D25+'[9]TO.3'!D25+'[10]TO.3'!D25+'[11]TO.3'!D25+'[12]TO.3'!D25+'[13]TO.3'!D25+'[14]TO.3'!D25+'[15]TO.3'!D25+'[16]TO.3'!D25+'[17]TO.3'!D25+'[18]TO.3'!D25+'[19]TO.3'!D25+'[20]TO.3'!D25+'[21]TO.3'!D25+'[22]TO.3'!D25+'[23]TO.3'!D25+'[24]TO.3'!D25+'[25]TO.3'!D25+'[26]TO.3'!D25+'[27]TO.3'!D25+'[28]TO.3'!D25+'[29]TO.3'!D25+'[30]TO.3'!D25+'[31]TO.3'!D22+'[32]TO.3'!D25</f>
        <v>6978537.2889986755</v>
      </c>
      <c r="E25" s="106">
        <f>'[4]TO.3'!E25+'[5]TO.3'!E25+'[6]TO.3'!E25+'[7]TO.3'!E25+'[8]TO.3'!E25+'[9]TO.3'!E25+'[10]TO.3'!E25+'[11]TO.3'!E25+'[12]TO.3'!E25+'[13]TO.3'!E25+'[14]TO.3'!E25+'[15]TO.3'!E25+'[16]TO.3'!E25+'[17]TO.3'!E25+'[18]TO.3'!E25+'[19]TO.3'!E25+'[20]TO.3'!E25+'[21]TO.3'!E25+'[22]TO.3'!E25+'[23]TO.3'!E25+'[24]TO.3'!E25+'[25]TO.3'!E25+'[26]TO.3'!E25+'[27]TO.3'!E25+'[28]TO.3'!E25+'[29]TO.3'!E25+'[30]TO.3'!E25+'[31]TO.3'!E22+'[32]TO.3'!E25</f>
        <v>-5847.470000000001</v>
      </c>
      <c r="F25" s="129">
        <f>'[33]TO.3'!E25</f>
        <v>-5847.470000000001</v>
      </c>
      <c r="G25" s="129">
        <f t="shared" si="0"/>
        <v>0</v>
      </c>
    </row>
    <row r="26" spans="1:7" ht="42.75" customHeight="1">
      <c r="A26" s="42" t="s">
        <v>534</v>
      </c>
      <c r="B26" s="106">
        <f>'[4]TO.3'!B26+'[5]TO.3'!B26+'[6]TO.3'!B26+'[7]TO.3'!B26+'[8]TO.3'!B26+'[9]TO.3'!B26+'[10]TO.3'!B26+'[11]TO.3'!B26+'[12]TO.3'!B26+'[13]TO.3'!B26+'[14]TO.3'!B26+'[15]TO.3'!B26+'[16]TO.3'!B26+'[17]TO.3'!B26+'[18]TO.3'!B26+'[19]TO.3'!B26+'[20]TO.3'!B26+'[21]TO.3'!B26+'[22]TO.3'!B26+'[23]TO.3'!B26+'[24]TO.3'!B26+'[25]TO.3'!B26+'[26]TO.3'!B26+'[27]TO.3'!B26+'[28]TO.3'!B26+'[29]TO.3'!B26+'[30]TO.3'!B26+'[31]TO.3'!B23+'[32]TO.3'!B26</f>
        <v>649242.9484</v>
      </c>
      <c r="C26" s="106">
        <f>'[4]TO.3'!C26+'[5]TO.3'!C26+'[6]TO.3'!C26+'[7]TO.3'!C26+'[8]TO.3'!C26+'[9]TO.3'!C26+'[10]TO.3'!C26+'[11]TO.3'!C26+'[12]TO.3'!C26+'[13]TO.3'!C26+'[14]TO.3'!C26+'[15]TO.3'!C26+'[16]TO.3'!C26+'[17]TO.3'!C26+'[18]TO.3'!C26+'[19]TO.3'!C26+'[20]TO.3'!C26+'[21]TO.3'!C26+'[22]TO.3'!C26+'[23]TO.3'!C26+'[24]TO.3'!C26+'[25]TO.3'!C26+'[26]TO.3'!C26+'[27]TO.3'!C26+'[28]TO.3'!C26+'[29]TO.3'!C26+'[30]TO.3'!C26+'[31]TO.3'!C23+'[32]TO.3'!C26</f>
        <v>14182.62</v>
      </c>
      <c r="D26" s="106">
        <f>'[4]TO.3'!D26+'[5]TO.3'!D26+'[6]TO.3'!D26+'[7]TO.3'!D26+'[8]TO.3'!D26+'[9]TO.3'!D26+'[10]TO.3'!D26+'[11]TO.3'!D26+'[12]TO.3'!D26+'[13]TO.3'!D26+'[14]TO.3'!D26+'[15]TO.3'!D26+'[16]TO.3'!D26+'[17]TO.3'!D26+'[18]TO.3'!D26+'[19]TO.3'!D26+'[20]TO.3'!D26+'[21]TO.3'!D26+'[22]TO.3'!D26+'[23]TO.3'!D26+'[24]TO.3'!D26+'[25]TO.3'!D26+'[26]TO.3'!D26+'[27]TO.3'!D26+'[28]TO.3'!D26+'[29]TO.3'!D26+'[30]TO.3'!D26+'[31]TO.3'!D23+'[32]TO.3'!D26</f>
        <v>623400.2518222469</v>
      </c>
      <c r="E26" s="106">
        <f>'[4]TO.3'!E26+'[5]TO.3'!E26+'[6]TO.3'!E26+'[7]TO.3'!E26+'[8]TO.3'!E26+'[9]TO.3'!E26+'[10]TO.3'!E26+'[11]TO.3'!E26+'[12]TO.3'!E26+'[13]TO.3'!E26+'[14]TO.3'!E26+'[15]TO.3'!E26+'[16]TO.3'!E26+'[17]TO.3'!E26+'[18]TO.3'!E26+'[19]TO.3'!E26+'[20]TO.3'!E26+'[21]TO.3'!E26+'[22]TO.3'!E26+'[23]TO.3'!E26+'[24]TO.3'!E26+'[25]TO.3'!E26+'[26]TO.3'!E26+'[27]TO.3'!E26+'[28]TO.3'!E26+'[29]TO.3'!E26+'[30]TO.3'!E26+'[31]TO.3'!E23+'[32]TO.3'!E26</f>
        <v>-20213.383422246898</v>
      </c>
      <c r="F26" s="129">
        <f>'[33]TO.3'!E26</f>
        <v>-18716.52000000002</v>
      </c>
      <c r="G26" s="129">
        <f t="shared" si="0"/>
        <v>1496.863422246879</v>
      </c>
    </row>
    <row r="27" spans="1:7" ht="42.75" customHeight="1">
      <c r="A27" s="42" t="s">
        <v>535</v>
      </c>
      <c r="B27" s="106">
        <f>'[4]TO.3'!B27+'[5]TO.3'!B27+'[6]TO.3'!B27+'[7]TO.3'!B27+'[8]TO.3'!B27+'[9]TO.3'!B27+'[10]TO.3'!B27+'[11]TO.3'!B27+'[12]TO.3'!B27+'[13]TO.3'!B27+'[14]TO.3'!B27+'[15]TO.3'!B27+'[16]TO.3'!B27+'[17]TO.3'!B27+'[18]TO.3'!B27+'[19]TO.3'!B27+'[20]TO.3'!B27+'[21]TO.3'!B27+'[22]TO.3'!B27+'[23]TO.3'!B27+'[24]TO.3'!B27+'[25]TO.3'!B27+'[26]TO.3'!B27+'[27]TO.3'!B27+'[28]TO.3'!B27+'[29]TO.3'!B27+'[30]TO.3'!B27+'[31]TO.3'!B24+'[32]TO.3'!B27</f>
        <v>6020081.3869423</v>
      </c>
      <c r="C27" s="106">
        <f>'[4]TO.3'!C27+'[5]TO.3'!C27+'[6]TO.3'!C27+'[7]TO.3'!C27+'[8]TO.3'!C27+'[9]TO.3'!C27+'[10]TO.3'!C27+'[11]TO.3'!C27+'[12]TO.3'!C27+'[13]TO.3'!C27+'[14]TO.3'!C27+'[15]TO.3'!C27+'[16]TO.3'!C27+'[17]TO.3'!C27+'[18]TO.3'!C27+'[19]TO.3'!C27+'[20]TO.3'!C27+'[21]TO.3'!C27+'[22]TO.3'!C27+'[23]TO.3'!C27+'[24]TO.3'!C27+'[25]TO.3'!C27+'[26]TO.3'!C27+'[27]TO.3'!C27+'[28]TO.3'!C27+'[29]TO.3'!C27+'[30]TO.3'!C27+'[31]TO.3'!C24+'[32]TO.3'!C27</f>
        <v>612734.6599999999</v>
      </c>
      <c r="D27" s="106">
        <f>'[4]TO.3'!D27+'[5]TO.3'!D27+'[6]TO.3'!D27+'[7]TO.3'!D27+'[8]TO.3'!D27+'[9]TO.3'!D27+'[10]TO.3'!D27+'[11]TO.3'!D27+'[12]TO.3'!D27+'[13]TO.3'!D27+'[14]TO.3'!D27+'[15]TO.3'!D27+'[16]TO.3'!D27+'[17]TO.3'!D27+'[18]TO.3'!D27+'[19]TO.3'!D27+'[20]TO.3'!D27+'[21]TO.3'!D27+'[22]TO.3'!D27+'[23]TO.3'!D27+'[24]TO.3'!D27+'[25]TO.3'!D27+'[26]TO.3'!D27+'[27]TO.3'!D27+'[28]TO.3'!D27+'[29]TO.3'!D27+'[30]TO.3'!D27+'[31]TO.3'!D24+'[32]TO.3'!D27</f>
        <v>5294035.340000001</v>
      </c>
      <c r="E27" s="106">
        <f>'[4]TO.3'!E27+'[5]TO.3'!E27+'[6]TO.3'!E27+'[7]TO.3'!E27+'[8]TO.3'!E27+'[9]TO.3'!E27+'[10]TO.3'!E27+'[11]TO.3'!E27+'[12]TO.3'!E27+'[13]TO.3'!E27+'[14]TO.3'!E27+'[15]TO.3'!E27+'[16]TO.3'!E27+'[17]TO.3'!E27+'[18]TO.3'!E27+'[19]TO.3'!E27+'[20]TO.3'!E27+'[21]TO.3'!E27+'[22]TO.3'!E27+'[23]TO.3'!E27+'[24]TO.3'!E27+'[25]TO.3'!E27+'[26]TO.3'!E27+'[27]TO.3'!E27+'[28]TO.3'!E27+'[29]TO.3'!E27+'[30]TO.3'!E27+'[31]TO.3'!E24+'[32]TO.3'!E27</f>
        <v>-109239.49000000022</v>
      </c>
      <c r="F27" s="129">
        <f>'[33]TO.3'!E27</f>
        <v>-109239.49000000022</v>
      </c>
      <c r="G27" s="129">
        <f t="shared" si="0"/>
        <v>0</v>
      </c>
    </row>
    <row r="28" spans="1:7" ht="47.25">
      <c r="A28" s="42" t="s">
        <v>30</v>
      </c>
      <c r="B28" s="106">
        <f>'[4]TO.3'!B28+'[5]TO.3'!B28+'[6]TO.3'!B28+'[7]TO.3'!B28+'[8]TO.3'!B28+'[9]TO.3'!B28+'[10]TO.3'!B28+'[11]TO.3'!B28+'[12]TO.3'!B28+'[13]TO.3'!B28+'[14]TO.3'!B28+'[15]TO.3'!B28+'[16]TO.3'!B28+'[17]TO.3'!B28+'[18]TO.3'!B28+'[19]TO.3'!B28+'[20]TO.3'!B28+'[21]TO.3'!B28+'[22]TO.3'!B28+'[23]TO.3'!B28+'[24]TO.3'!B28+'[25]TO.3'!B28+'[26]TO.3'!B28+'[27]TO.3'!B28+'[28]TO.3'!B28+'[29]TO.3'!B28+'[30]TO.3'!B28+'[31]TO.3'!B25+'[32]TO.3'!B28</f>
        <v>635731.401693</v>
      </c>
      <c r="C28" s="106">
        <f>'[4]TO.3'!C28+'[5]TO.3'!C28+'[6]TO.3'!C28+'[7]TO.3'!C28+'[8]TO.3'!C28+'[9]TO.3'!C28+'[10]TO.3'!C28+'[11]TO.3'!C28+'[12]TO.3'!C28+'[13]TO.3'!C28+'[14]TO.3'!C28+'[15]TO.3'!C28+'[16]TO.3'!C28+'[17]TO.3'!C28+'[18]TO.3'!C28+'[19]TO.3'!C28+'[20]TO.3'!C28+'[21]TO.3'!C28+'[22]TO.3'!C28+'[23]TO.3'!C28+'[24]TO.3'!C28+'[25]TO.3'!C28+'[26]TO.3'!C28+'[27]TO.3'!C28+'[28]TO.3'!C28+'[29]TO.3'!C28+'[30]TO.3'!C28+'[31]TO.3'!C25+'[32]TO.3'!C28</f>
        <v>1083.34</v>
      </c>
      <c r="D28" s="106">
        <f>'[4]TO.3'!D28+'[5]TO.3'!D28+'[6]TO.3'!D28+'[7]TO.3'!D28+'[8]TO.3'!D28+'[9]TO.3'!D28+'[10]TO.3'!D28+'[11]TO.3'!D28+'[12]TO.3'!D28+'[13]TO.3'!D28+'[14]TO.3'!D28+'[15]TO.3'!D28+'[16]TO.3'!D28+'[17]TO.3'!D28+'[18]TO.3'!D28+'[19]TO.3'!D28+'[20]TO.3'!D28+'[21]TO.3'!D28+'[22]TO.3'!D28+'[23]TO.3'!D28+'[24]TO.3'!D28+'[25]TO.3'!D28+'[26]TO.3'!D28+'[27]TO.3'!D28+'[28]TO.3'!D28+'[29]TO.3'!D28+'[30]TO.3'!D28+'[31]TO.3'!D25+'[32]TO.3'!D28</f>
        <v>627437.5881108999</v>
      </c>
      <c r="E28" s="106">
        <f>'[4]TO.3'!E28+'[5]TO.3'!E28+'[6]TO.3'!E28+'[7]TO.3'!E28+'[8]TO.3'!E28+'[9]TO.3'!E28+'[10]TO.3'!E28+'[11]TO.3'!E28+'[12]TO.3'!E28+'[13]TO.3'!E28+'[14]TO.3'!E28+'[15]TO.3'!E28+'[16]TO.3'!E28+'[17]TO.3'!E28+'[18]TO.3'!E28+'[19]TO.3'!E28+'[20]TO.3'!E28+'[21]TO.3'!E28+'[22]TO.3'!E28+'[23]TO.3'!E28+'[24]TO.3'!E28+'[25]TO.3'!E28+'[26]TO.3'!E28+'[27]TO.3'!E28+'[28]TO.3'!E28+'[29]TO.3'!E28+'[30]TO.3'!E28+'[31]TO.3'!E25+'[32]TO.3'!E28</f>
        <v>0</v>
      </c>
      <c r="F28" s="129">
        <f>'[33]TO.3'!E28</f>
        <v>0</v>
      </c>
      <c r="G28" s="129">
        <f t="shared" si="0"/>
        <v>0</v>
      </c>
    </row>
    <row r="29" spans="1:7" ht="47.25">
      <c r="A29" s="42" t="s">
        <v>31</v>
      </c>
      <c r="B29" s="106">
        <f>'[4]TO.3'!B29+'[5]TO.3'!B29+'[6]TO.3'!B29+'[7]TO.3'!B29+'[8]TO.3'!B29+'[9]TO.3'!B29+'[10]TO.3'!B29+'[11]TO.3'!B29+'[12]TO.3'!B29+'[13]TO.3'!B29+'[14]TO.3'!B29+'[15]TO.3'!B29+'[16]TO.3'!B29+'[17]TO.3'!B29+'[18]TO.3'!B29+'[19]TO.3'!B29+'[20]TO.3'!B29+'[21]TO.3'!B29+'[22]TO.3'!B29+'[23]TO.3'!B29+'[24]TO.3'!B29+'[25]TO.3'!B29+'[26]TO.3'!B29+'[27]TO.3'!B29+'[28]TO.3'!B29+'[29]TO.3'!B29+'[30]TO.3'!B29+'[31]TO.3'!B26+'[32]TO.3'!B29</f>
        <v>767382.0380000001</v>
      </c>
      <c r="C29" s="106">
        <f>'[4]TO.3'!C29+'[5]TO.3'!C29+'[6]TO.3'!C29+'[7]TO.3'!C29+'[8]TO.3'!C29+'[9]TO.3'!C29+'[10]TO.3'!C29+'[11]TO.3'!C29+'[12]TO.3'!C29+'[13]TO.3'!C29+'[14]TO.3'!C29+'[15]TO.3'!C29+'[16]TO.3'!C29+'[17]TO.3'!C29+'[18]TO.3'!C29+'[19]TO.3'!C29+'[20]TO.3'!C29+'[21]TO.3'!C29+'[22]TO.3'!C29+'[23]TO.3'!C29+'[24]TO.3'!C29+'[25]TO.3'!C29+'[26]TO.3'!C29+'[27]TO.3'!C29+'[28]TO.3'!C29+'[29]TO.3'!C29+'[30]TO.3'!C29+'[31]TO.3'!C26+'[32]TO.3'!C29</f>
        <v>0</v>
      </c>
      <c r="D29" s="106">
        <f>'[4]TO.3'!D29+'[5]TO.3'!D29+'[6]TO.3'!D29+'[7]TO.3'!D29+'[8]TO.3'!D29+'[9]TO.3'!D29+'[10]TO.3'!D29+'[11]TO.3'!D29+'[12]TO.3'!D29+'[13]TO.3'!D29+'[14]TO.3'!D29+'[15]TO.3'!D29+'[16]TO.3'!D29+'[17]TO.3'!D29+'[18]TO.3'!D29+'[19]TO.3'!D29+'[20]TO.3'!D29+'[21]TO.3'!D29+'[22]TO.3'!D29+'[23]TO.3'!D29+'[24]TO.3'!D29+'[25]TO.3'!D29+'[26]TO.3'!D29+'[27]TO.3'!D29+'[28]TO.3'!D29+'[29]TO.3'!D29+'[30]TO.3'!D29+'[31]TO.3'!D26+'[32]TO.3'!D29</f>
        <v>752360.85</v>
      </c>
      <c r="E29" s="106">
        <f>'[4]TO.3'!E29+'[5]TO.3'!E29+'[6]TO.3'!E29+'[7]TO.3'!E29+'[8]TO.3'!E29+'[9]TO.3'!E29+'[10]TO.3'!E29+'[11]TO.3'!E29+'[12]TO.3'!E29+'[13]TO.3'!E29+'[14]TO.3'!E29+'[15]TO.3'!E29+'[16]TO.3'!E29+'[17]TO.3'!E29+'[18]TO.3'!E29+'[19]TO.3'!E29+'[20]TO.3'!E29+'[21]TO.3'!E29+'[22]TO.3'!E29+'[23]TO.3'!E29+'[24]TO.3'!E29+'[25]TO.3'!E29+'[26]TO.3'!E29+'[27]TO.3'!E29+'[28]TO.3'!E29+'[29]TO.3'!E29+'[30]TO.3'!E29+'[31]TO.3'!E26+'[32]TO.3'!E29</f>
        <v>0</v>
      </c>
      <c r="F29" s="129">
        <f>'[33]TO.3'!E29</f>
        <v>0</v>
      </c>
      <c r="G29" s="129">
        <f t="shared" si="0"/>
        <v>0</v>
      </c>
    </row>
    <row r="30" spans="1:7" ht="42.75" customHeight="1">
      <c r="A30" s="42" t="s">
        <v>32</v>
      </c>
      <c r="B30" s="106">
        <f>'[4]TO.3'!B30+'[5]TO.3'!B30+'[6]TO.3'!B30+'[7]TO.3'!B30+'[8]TO.3'!B30+'[9]TO.3'!B30+'[10]TO.3'!B30+'[11]TO.3'!B30+'[12]TO.3'!B30+'[13]TO.3'!B30+'[14]TO.3'!B30+'[15]TO.3'!B30+'[16]TO.3'!B30+'[17]TO.3'!B30+'[18]TO.3'!B30+'[19]TO.3'!B30+'[20]TO.3'!B30+'[21]TO.3'!B30+'[22]TO.3'!B30+'[23]TO.3'!B30+'[24]TO.3'!B30+'[25]TO.3'!B30+'[26]TO.3'!B30+'[27]TO.3'!B30+'[28]TO.3'!B30+'[29]TO.3'!B30+'[30]TO.3'!B30+'[31]TO.3'!B27+'[32]TO.3'!B30</f>
        <v>28265227.54540028</v>
      </c>
      <c r="C30" s="106">
        <f>'[4]TO.3'!C30+'[5]TO.3'!C30+'[6]TO.3'!C30+'[7]TO.3'!C30+'[8]TO.3'!C30+'[9]TO.3'!C30+'[10]TO.3'!C30+'[11]TO.3'!C30+'[12]TO.3'!C30+'[13]TO.3'!C30+'[14]TO.3'!C30+'[15]TO.3'!C30+'[16]TO.3'!C30+'[17]TO.3'!C30+'[18]TO.3'!C30+'[19]TO.3'!C30+'[20]TO.3'!C30+'[21]TO.3'!C30+'[22]TO.3'!C30+'[23]TO.3'!C30+'[24]TO.3'!C30+'[25]TO.3'!C30+'[26]TO.3'!C30+'[27]TO.3'!C30+'[28]TO.3'!C30+'[29]TO.3'!C30+'[30]TO.3'!C30+'[31]TO.3'!C27+'[32]TO.3'!C30</f>
        <v>2631235.6081140954</v>
      </c>
      <c r="D30" s="106">
        <f>'[4]TO.3'!D30+'[5]TO.3'!D30+'[6]TO.3'!D30+'[7]TO.3'!D30+'[8]TO.3'!D30+'[9]TO.3'!D30+'[10]TO.3'!D30+'[11]TO.3'!D30+'[12]TO.3'!D30+'[13]TO.3'!D30+'[14]TO.3'!D30+'[15]TO.3'!D30+'[16]TO.3'!D30+'[17]TO.3'!D30+'[18]TO.3'!D30+'[19]TO.3'!D30+'[20]TO.3'!D30+'[21]TO.3'!D30+'[22]TO.3'!D30+'[23]TO.3'!D30+'[24]TO.3'!D30+'[25]TO.3'!D30+'[26]TO.3'!D30+'[27]TO.3'!D30+'[28]TO.3'!D30+'[29]TO.3'!D30+'[30]TO.3'!D30+'[31]TO.3'!D27+'[32]TO.3'!D30</f>
        <v>25857358.7560205</v>
      </c>
      <c r="E30" s="106">
        <f>'[4]TO.3'!E30+'[5]TO.3'!E30+'[6]TO.3'!E30+'[7]TO.3'!E30+'[8]TO.3'!E30+'[9]TO.3'!E30+'[10]TO.3'!E30+'[11]TO.3'!E30+'[12]TO.3'!E30+'[13]TO.3'!E30+'[14]TO.3'!E30+'[15]TO.3'!E30+'[16]TO.3'!E30+'[17]TO.3'!E30+'[18]TO.3'!E30+'[19]TO.3'!E30+'[20]TO.3'!E30+'[21]TO.3'!E30+'[22]TO.3'!E30+'[23]TO.3'!E30+'[24]TO.3'!E30+'[25]TO.3'!E30+'[26]TO.3'!E30+'[27]TO.3'!E30+'[28]TO.3'!E30+'[29]TO.3'!E30+'[30]TO.3'!E30+'[31]TO.3'!E27+'[32]TO.3'!E30</f>
        <v>-977373.4819865973</v>
      </c>
      <c r="F30" s="129">
        <f>'[33]TO.3'!E30</f>
        <v>-896045.1765117861</v>
      </c>
      <c r="G30" s="129">
        <f t="shared" si="0"/>
        <v>81328.30547481123</v>
      </c>
    </row>
    <row r="31" spans="1:7" ht="42.75" customHeight="1">
      <c r="A31" s="42" t="s">
        <v>33</v>
      </c>
      <c r="B31" s="106">
        <f>'[4]TO.3'!B31+'[5]TO.3'!B31+'[6]TO.3'!B31+'[7]TO.3'!B31+'[8]TO.3'!B31+'[9]TO.3'!B31+'[10]TO.3'!B31+'[11]TO.3'!B31+'[12]TO.3'!B31+'[13]TO.3'!B31+'[14]TO.3'!B31+'[15]TO.3'!B31+'[16]TO.3'!B31+'[17]TO.3'!B31+'[18]TO.3'!B31+'[19]TO.3'!B31+'[20]TO.3'!B31+'[21]TO.3'!B31+'[22]TO.3'!B31+'[23]TO.3'!B31+'[24]TO.3'!B31+'[25]TO.3'!B31+'[26]TO.3'!B31+'[27]TO.3'!B31+'[28]TO.3'!B31+'[29]TO.3'!B31+'[30]TO.3'!B31+'[31]TO.3'!B28+'[32]TO.3'!B31</f>
        <v>2437241.73004173</v>
      </c>
      <c r="C31" s="106">
        <f>'[4]TO.3'!C31+'[5]TO.3'!C31+'[6]TO.3'!C31+'[7]TO.3'!C31+'[8]TO.3'!C31+'[9]TO.3'!C31+'[10]TO.3'!C31+'[11]TO.3'!C31+'[12]TO.3'!C31+'[13]TO.3'!C31+'[14]TO.3'!C31+'[15]TO.3'!C31+'[16]TO.3'!C31+'[17]TO.3'!C31+'[18]TO.3'!C31+'[19]TO.3'!C31+'[20]TO.3'!C31+'[21]TO.3'!C31+'[22]TO.3'!C31+'[23]TO.3'!C31+'[24]TO.3'!C31+'[25]TO.3'!C31+'[26]TO.3'!C31+'[27]TO.3'!C31+'[28]TO.3'!C31+'[29]TO.3'!C31+'[30]TO.3'!C31+'[31]TO.3'!C28+'[32]TO.3'!C31</f>
        <v>733331.5900000001</v>
      </c>
      <c r="D31" s="106">
        <f>'[4]TO.3'!D31+'[5]TO.3'!D31+'[6]TO.3'!D31+'[7]TO.3'!D31+'[8]TO.3'!D31+'[9]TO.3'!D31+'[10]TO.3'!D31+'[11]TO.3'!D31+'[12]TO.3'!D31+'[13]TO.3'!D31+'[14]TO.3'!D31+'[15]TO.3'!D31+'[16]TO.3'!D31+'[17]TO.3'!D31+'[18]TO.3'!D31+'[19]TO.3'!D31+'[20]TO.3'!D31+'[21]TO.3'!D31+'[22]TO.3'!D31+'[23]TO.3'!D31+'[24]TO.3'!D31+'[25]TO.3'!D31+'[26]TO.3'!D31+'[27]TO.3'!D31+'[28]TO.3'!D31+'[29]TO.3'!D31+'[30]TO.3'!D31+'[31]TO.3'!D28+'[32]TO.3'!D31</f>
        <v>1359743.3654993013</v>
      </c>
      <c r="E31" s="106">
        <f>'[4]TO.3'!E31+'[5]TO.3'!E31+'[6]TO.3'!E31+'[7]TO.3'!E31+'[8]TO.3'!E31+'[9]TO.3'!E31+'[10]TO.3'!E31+'[11]TO.3'!E31+'[12]TO.3'!E31+'[13]TO.3'!E31+'[14]TO.3'!E31+'[15]TO.3'!E31+'[16]TO.3'!E31+'[17]TO.3'!E31+'[18]TO.3'!E31+'[19]TO.3'!E31+'[20]TO.3'!E31+'[21]TO.3'!E31+'[22]TO.3'!E31+'[23]TO.3'!E31+'[24]TO.3'!E31+'[25]TO.3'!E31+'[26]TO.3'!E31+'[27]TO.3'!E31+'[28]TO.3'!E31+'[29]TO.3'!E31+'[30]TO.3'!E31+'[31]TO.3'!E28+'[32]TO.3'!E31</f>
        <v>-48902.85545757087</v>
      </c>
      <c r="F31" s="129">
        <f>'[33]TO.3'!E31</f>
        <v>-48902.85545757087</v>
      </c>
      <c r="G31" s="129">
        <f t="shared" si="0"/>
        <v>0</v>
      </c>
    </row>
    <row r="32" spans="1:7" ht="42.75" customHeight="1">
      <c r="A32" s="42" t="s">
        <v>34</v>
      </c>
      <c r="B32" s="106">
        <f>'[4]TO.3'!B32+'[5]TO.3'!B32+'[6]TO.3'!B32+'[7]TO.3'!B32+'[8]TO.3'!B32+'[9]TO.3'!B32+'[10]TO.3'!B32+'[11]TO.3'!B32+'[12]TO.3'!B32+'[13]TO.3'!B32+'[14]TO.3'!B32+'[15]TO.3'!B32+'[16]TO.3'!B32+'[17]TO.3'!B32+'[18]TO.3'!B32+'[19]TO.3'!B32+'[20]TO.3'!B32+'[21]TO.3'!B32+'[22]TO.3'!B32+'[23]TO.3'!B32+'[24]TO.3'!B32+'[25]TO.3'!B32+'[26]TO.3'!B32+'[27]TO.3'!B32+'[28]TO.3'!B32+'[29]TO.3'!B32+'[30]TO.3'!B32+'[31]TO.3'!B29+'[32]TO.3'!B32</f>
        <v>5731603.455325</v>
      </c>
      <c r="C32" s="106">
        <f>'[4]TO.3'!C32+'[5]TO.3'!C32+'[6]TO.3'!C32+'[7]TO.3'!C32+'[8]TO.3'!C32+'[9]TO.3'!C32+'[10]TO.3'!C32+'[11]TO.3'!C32+'[12]TO.3'!C32+'[13]TO.3'!C32+'[14]TO.3'!C32+'[15]TO.3'!C32+'[16]TO.3'!C32+'[17]TO.3'!C32+'[18]TO.3'!C32+'[19]TO.3'!C32+'[20]TO.3'!C32+'[21]TO.3'!C32+'[22]TO.3'!C32+'[23]TO.3'!C32+'[24]TO.3'!C32+'[25]TO.3'!C32+'[26]TO.3'!C32+'[27]TO.3'!C32+'[28]TO.3'!C32+'[29]TO.3'!C32+'[30]TO.3'!C32+'[31]TO.3'!C29+'[32]TO.3'!C32</f>
        <v>0</v>
      </c>
      <c r="D32" s="106">
        <f>'[4]TO.3'!D32+'[5]TO.3'!D32+'[6]TO.3'!D32+'[7]TO.3'!D32+'[8]TO.3'!D32+'[9]TO.3'!D32+'[10]TO.3'!D32+'[11]TO.3'!D32+'[12]TO.3'!D32+'[13]TO.3'!D32+'[14]TO.3'!D32+'[15]TO.3'!D32+'[16]TO.3'!D32+'[17]TO.3'!D32+'[18]TO.3'!D32+'[19]TO.3'!D32+'[20]TO.3'!D32+'[21]TO.3'!D32+'[22]TO.3'!D32+'[23]TO.3'!D32+'[24]TO.3'!D32+'[25]TO.3'!D32+'[26]TO.3'!D32+'[27]TO.3'!D32+'[28]TO.3'!D32+'[29]TO.3'!D32+'[30]TO.3'!D32+'[31]TO.3'!D29+'[32]TO.3'!D32</f>
        <v>5218752.627400001</v>
      </c>
      <c r="E32" s="106">
        <f>'[4]TO.3'!E32+'[5]TO.3'!E32+'[6]TO.3'!E32+'[7]TO.3'!E32+'[8]TO.3'!E32+'[9]TO.3'!E32+'[10]TO.3'!E32+'[11]TO.3'!E32+'[12]TO.3'!E32+'[13]TO.3'!E32+'[14]TO.3'!E32+'[15]TO.3'!E32+'[16]TO.3'!E32+'[17]TO.3'!E32+'[18]TO.3'!E32+'[19]TO.3'!E32+'[20]TO.3'!E32+'[21]TO.3'!E32+'[22]TO.3'!E32+'[23]TO.3'!E32+'[24]TO.3'!E32+'[25]TO.3'!E32+'[26]TO.3'!E32+'[27]TO.3'!E32+'[28]TO.3'!E32+'[29]TO.3'!E32+'[30]TO.3'!E32+'[31]TO.3'!E29+'[32]TO.3'!E32</f>
        <v>0</v>
      </c>
      <c r="F32" s="129">
        <f>'[33]TO.3'!E32</f>
        <v>0</v>
      </c>
      <c r="G32" s="129">
        <f t="shared" si="0"/>
        <v>0</v>
      </c>
    </row>
    <row r="33" spans="1:7" ht="42.75" customHeight="1">
      <c r="A33" s="42" t="s">
        <v>35</v>
      </c>
      <c r="B33" s="106">
        <f>'[4]TO.3'!B33+'[5]TO.3'!B33+'[6]TO.3'!B33+'[7]TO.3'!B33+'[8]TO.3'!B33+'[9]TO.3'!B33+'[10]TO.3'!B33+'[11]TO.3'!B33+'[12]TO.3'!B33+'[13]TO.3'!B33+'[14]TO.3'!B33+'[15]TO.3'!B33+'[16]TO.3'!B33+'[17]TO.3'!B33+'[18]TO.3'!B33+'[19]TO.3'!B33+'[20]TO.3'!B33+'[21]TO.3'!B33+'[22]TO.3'!B33+'[23]TO.3'!B33+'[24]TO.3'!B33+'[25]TO.3'!B33+'[26]TO.3'!B33+'[27]TO.3'!B33+'[28]TO.3'!B33+'[29]TO.3'!B33+'[30]TO.3'!B33+'[31]TO.3'!B30+'[32]TO.3'!B33</f>
        <v>1057070.516649033</v>
      </c>
      <c r="C33" s="106">
        <f>'[4]TO.3'!C33+'[5]TO.3'!C33+'[6]TO.3'!C33+'[7]TO.3'!C33+'[8]TO.3'!C33+'[9]TO.3'!C33+'[10]TO.3'!C33+'[11]TO.3'!C33+'[12]TO.3'!C33+'[13]TO.3'!C33+'[14]TO.3'!C33+'[15]TO.3'!C33+'[16]TO.3'!C33+'[17]TO.3'!C33+'[18]TO.3'!C33+'[19]TO.3'!C33+'[20]TO.3'!C33+'[21]TO.3'!C33+'[22]TO.3'!C33+'[23]TO.3'!C33+'[24]TO.3'!C33+'[25]TO.3'!C33+'[26]TO.3'!C33+'[27]TO.3'!C33+'[28]TO.3'!C33+'[29]TO.3'!C33+'[30]TO.3'!C33+'[31]TO.3'!C30+'[32]TO.3'!C33</f>
        <v>266290.6787766269</v>
      </c>
      <c r="D33" s="106">
        <f>'[4]TO.3'!D33+'[5]TO.3'!D33+'[6]TO.3'!D33+'[7]TO.3'!D33+'[8]TO.3'!D33+'[9]TO.3'!D33+'[10]TO.3'!D33+'[11]TO.3'!D33+'[12]TO.3'!D33+'[13]TO.3'!D33+'[14]TO.3'!D33+'[15]TO.3'!D33+'[16]TO.3'!D33+'[17]TO.3'!D33+'[18]TO.3'!D33+'[19]TO.3'!D33+'[20]TO.3'!D33+'[21]TO.3'!D33+'[22]TO.3'!D33+'[23]TO.3'!D33+'[24]TO.3'!D33+'[25]TO.3'!D33+'[26]TO.3'!D33+'[27]TO.3'!D33+'[28]TO.3'!D33+'[29]TO.3'!D33+'[30]TO.3'!D33+'[31]TO.3'!D30+'[32]TO.3'!D33</f>
        <v>453977.32139090024</v>
      </c>
      <c r="E33" s="106">
        <f>'[4]TO.3'!E33+'[5]TO.3'!E33+'[6]TO.3'!E33+'[7]TO.3'!E33+'[8]TO.3'!E33+'[9]TO.3'!E33+'[10]TO.3'!E33+'[11]TO.3'!E33+'[12]TO.3'!E33+'[13]TO.3'!E33+'[14]TO.3'!E33+'[15]TO.3'!E33+'[16]TO.3'!E33+'[17]TO.3'!E33+'[18]TO.3'!E33+'[19]TO.3'!E33+'[20]TO.3'!E33+'[21]TO.3'!E33+'[22]TO.3'!E33+'[23]TO.3'!E33+'[24]TO.3'!E33+'[25]TO.3'!E33+'[26]TO.3'!E33+'[27]TO.3'!E33+'[28]TO.3'!E33+'[29]TO.3'!E33+'[30]TO.3'!E33+'[31]TO.3'!E30+'[32]TO.3'!E33</f>
        <v>-21936.118000000046</v>
      </c>
      <c r="F33" s="129">
        <f>'[33]TO.3'!E33</f>
        <v>-21936.118000000046</v>
      </c>
      <c r="G33" s="129">
        <f t="shared" si="0"/>
        <v>0</v>
      </c>
    </row>
    <row r="34" spans="1:7" ht="42.75" customHeight="1">
      <c r="A34" s="42" t="s">
        <v>36</v>
      </c>
      <c r="B34" s="106">
        <f>'[4]TO.3'!B34+'[5]TO.3'!B34+'[6]TO.3'!B34+'[7]TO.3'!B34+'[8]TO.3'!B34+'[9]TO.3'!B34+'[10]TO.3'!B34+'[11]TO.3'!B34+'[12]TO.3'!B34+'[13]TO.3'!B34+'[14]TO.3'!B34+'[15]TO.3'!B34+'[16]TO.3'!B34+'[17]TO.3'!B34+'[18]TO.3'!B34+'[19]TO.3'!B34+'[20]TO.3'!B34+'[21]TO.3'!B34+'[22]TO.3'!B34+'[23]TO.3'!B34+'[24]TO.3'!B34+'[25]TO.3'!B34+'[26]TO.3'!B34+'[27]TO.3'!B34+'[28]TO.3'!B34+'[29]TO.3'!B34+'[30]TO.3'!B34+'[31]TO.3'!B31+'[32]TO.3'!B34</f>
        <v>0</v>
      </c>
      <c r="C34" s="106">
        <f>'[4]TO.3'!C34+'[5]TO.3'!C34+'[6]TO.3'!C34+'[7]TO.3'!C34+'[8]TO.3'!C34+'[9]TO.3'!C34+'[10]TO.3'!C34+'[11]TO.3'!C34+'[12]TO.3'!C34+'[13]TO.3'!C34+'[14]TO.3'!C34+'[15]TO.3'!C34+'[16]TO.3'!C34+'[17]TO.3'!C34+'[18]TO.3'!C34+'[19]TO.3'!C34+'[20]TO.3'!C34+'[21]TO.3'!C34+'[22]TO.3'!C34+'[23]TO.3'!C34+'[24]TO.3'!C34+'[25]TO.3'!C34+'[26]TO.3'!C34+'[27]TO.3'!C34+'[28]TO.3'!C34+'[29]TO.3'!C34+'[30]TO.3'!C34+'[31]TO.3'!C31+'[32]TO.3'!C34</f>
        <v>0</v>
      </c>
      <c r="D34" s="106">
        <f>'[4]TO.3'!D34+'[5]TO.3'!D34+'[6]TO.3'!D34+'[7]TO.3'!D34+'[8]TO.3'!D34+'[9]TO.3'!D34+'[10]TO.3'!D34+'[11]TO.3'!D34+'[12]TO.3'!D34+'[13]TO.3'!D34+'[14]TO.3'!D34+'[15]TO.3'!D34+'[16]TO.3'!D34+'[17]TO.3'!D34+'[18]TO.3'!D34+'[19]TO.3'!D34+'[20]TO.3'!D34+'[21]TO.3'!D34+'[22]TO.3'!D34+'[23]TO.3'!D34+'[24]TO.3'!D34+'[25]TO.3'!D34+'[26]TO.3'!D34+'[27]TO.3'!D34+'[28]TO.3'!D34+'[29]TO.3'!D34+'[30]TO.3'!D34+'[31]TO.3'!D31+'[32]TO.3'!D34</f>
        <v>0</v>
      </c>
      <c r="E34" s="106">
        <f>'[4]TO.3'!E34+'[5]TO.3'!E34+'[6]TO.3'!E34+'[7]TO.3'!E34+'[8]TO.3'!E34+'[9]TO.3'!E34+'[10]TO.3'!E34+'[11]TO.3'!E34+'[12]TO.3'!E34+'[13]TO.3'!E34+'[14]TO.3'!E34+'[15]TO.3'!E34+'[16]TO.3'!E34+'[17]TO.3'!E34+'[18]TO.3'!E34+'[19]TO.3'!E34+'[20]TO.3'!E34+'[21]TO.3'!E34+'[22]TO.3'!E34+'[23]TO.3'!E34+'[24]TO.3'!E34+'[25]TO.3'!E34+'[26]TO.3'!E34+'[27]TO.3'!E34+'[28]TO.3'!E34+'[29]TO.3'!E34+'[30]TO.3'!E34+'[31]TO.3'!E31+'[32]TO.3'!E34</f>
        <v>0</v>
      </c>
      <c r="F34" s="129">
        <f>'[33]TO.3'!E34</f>
        <v>0</v>
      </c>
      <c r="G34" s="129">
        <f t="shared" si="0"/>
        <v>0</v>
      </c>
    </row>
    <row r="35" spans="1:7" ht="42.75" customHeight="1">
      <c r="A35" s="42" t="s">
        <v>37</v>
      </c>
      <c r="B35" s="106">
        <f>'[4]TO.3'!B35+'[5]TO.3'!B35+'[6]TO.3'!B35+'[7]TO.3'!B35+'[8]TO.3'!B35+'[9]TO.3'!B35+'[10]TO.3'!B35+'[11]TO.3'!B35+'[12]TO.3'!B35+'[13]TO.3'!B35+'[14]TO.3'!B35+'[15]TO.3'!B35+'[16]TO.3'!B35+'[17]TO.3'!B35+'[18]TO.3'!B35+'[19]TO.3'!B35+'[20]TO.3'!B35+'[21]TO.3'!B35+'[22]TO.3'!B35+'[23]TO.3'!B35+'[24]TO.3'!B35+'[25]TO.3'!B35+'[26]TO.3'!B35+'[27]TO.3'!B35+'[28]TO.3'!B35+'[29]TO.3'!B35+'[30]TO.3'!B35+'[31]TO.3'!B32+'[32]TO.3'!B35</f>
        <v>3514781.119392192</v>
      </c>
      <c r="C35" s="106">
        <f>'[4]TO.3'!C35+'[5]TO.3'!C35+'[6]TO.3'!C35+'[7]TO.3'!C35+'[8]TO.3'!C35+'[9]TO.3'!C35+'[10]TO.3'!C35+'[11]TO.3'!C35+'[12]TO.3'!C35+'[13]TO.3'!C35+'[14]TO.3'!C35+'[15]TO.3'!C35+'[16]TO.3'!C35+'[17]TO.3'!C35+'[18]TO.3'!C35+'[19]TO.3'!C35+'[20]TO.3'!C35+'[21]TO.3'!C35+'[22]TO.3'!C35+'[23]TO.3'!C35+'[24]TO.3'!C35+'[25]TO.3'!C35+'[26]TO.3'!C35+'[27]TO.3'!C35+'[28]TO.3'!C35+'[29]TO.3'!C35+'[30]TO.3'!C35+'[31]TO.3'!C32+'[32]TO.3'!C35</f>
        <v>1003477.7811248571</v>
      </c>
      <c r="D35" s="106">
        <f>'[4]TO.3'!D35+'[5]TO.3'!D35+'[6]TO.3'!D35+'[7]TO.3'!D35+'[8]TO.3'!D35+'[9]TO.3'!D35+'[10]TO.3'!D35+'[11]TO.3'!D35+'[12]TO.3'!D35+'[13]TO.3'!D35+'[14]TO.3'!D35+'[15]TO.3'!D35+'[16]TO.3'!D35+'[17]TO.3'!D35+'[18]TO.3'!D35+'[19]TO.3'!D35+'[20]TO.3'!D35+'[21]TO.3'!D35+'[22]TO.3'!D35+'[23]TO.3'!D35+'[24]TO.3'!D35+'[25]TO.3'!D35+'[26]TO.3'!D35+'[27]TO.3'!D35+'[28]TO.3'!D35+'[29]TO.3'!D35+'[30]TO.3'!D35+'[31]TO.3'!D32+'[32]TO.3'!D35</f>
        <v>2511571.304781205</v>
      </c>
      <c r="E35" s="106">
        <f>'[4]TO.3'!E35+'[5]TO.3'!E35+'[6]TO.3'!E35+'[7]TO.3'!E35+'[8]TO.3'!E35+'[9]TO.3'!E35+'[10]TO.3'!E35+'[11]TO.3'!E35+'[12]TO.3'!E35+'[13]TO.3'!E35+'[14]TO.3'!E35+'[15]TO.3'!E35+'[16]TO.3'!E35+'[17]TO.3'!E35+'[18]TO.3'!E35+'[19]TO.3'!E35+'[20]TO.3'!E35+'[21]TO.3'!E35+'[22]TO.3'!E35+'[23]TO.3'!E35+'[24]TO.3'!E35+'[25]TO.3'!E35+'[26]TO.3'!E35+'[27]TO.3'!E35+'[28]TO.3'!E35+'[29]TO.3'!E35+'[30]TO.3'!E35+'[31]TO.3'!E32+'[32]TO.3'!E35</f>
        <v>-128022.22462270364</v>
      </c>
      <c r="F35" s="129">
        <f>'[33]TO.3'!E35</f>
        <v>-107856.94713395243</v>
      </c>
      <c r="G35" s="129">
        <f t="shared" si="0"/>
        <v>20165.277488751206</v>
      </c>
    </row>
    <row r="36" spans="1:7" ht="42.75" customHeight="1">
      <c r="A36" s="111" t="s">
        <v>38</v>
      </c>
      <c r="B36" s="106">
        <f>'[4]TO.3'!B36+'[5]TO.3'!B36+'[6]TO.3'!B36+'[7]TO.3'!B36+'[8]TO.3'!B36+'[9]TO.3'!B36+'[10]TO.3'!B36+'[11]TO.3'!B36+'[12]TO.3'!B36+'[13]TO.3'!B36+'[14]TO.3'!B36+'[15]TO.3'!B36+'[16]TO.3'!B36+'[17]TO.3'!B36+'[18]TO.3'!B36+'[19]TO.3'!B36+'[20]TO.3'!B36+'[21]TO.3'!B36+'[22]TO.3'!B36+'[23]TO.3'!B36+'[24]TO.3'!B36+'[25]TO.3'!B36+'[26]TO.3'!B36+'[27]TO.3'!B36+'[28]TO.3'!B36+'[29]TO.3'!B36+'[30]TO.3'!B36+'[31]TO.3'!B33+'[32]TO.3'!B36</f>
        <v>727644752.9396707</v>
      </c>
      <c r="C36" s="106">
        <f>'[4]TO.3'!C36+'[5]TO.3'!C36+'[6]TO.3'!C36+'[7]TO.3'!C36+'[8]TO.3'!C36+'[9]TO.3'!C36+'[10]TO.3'!C36+'[11]TO.3'!C36+'[12]TO.3'!C36+'[13]TO.3'!C36+'[14]TO.3'!C36+'[15]TO.3'!C36+'[16]TO.3'!C36+'[17]TO.3'!C36+'[18]TO.3'!C36+'[19]TO.3'!C36+'[20]TO.3'!C36+'[21]TO.3'!C36+'[22]TO.3'!C36+'[23]TO.3'!C36+'[24]TO.3'!C36+'[25]TO.3'!C36+'[26]TO.3'!C36+'[27]TO.3'!C36+'[28]TO.3'!C36+'[29]TO.3'!C36+'[30]TO.3'!C36+'[31]TO.3'!C33+'[32]TO.3'!C36</f>
        <v>146586679.22010136</v>
      </c>
      <c r="D36" s="106">
        <f>'[4]TO.3'!D36+'[5]TO.3'!D36+'[6]TO.3'!D36+'[7]TO.3'!D36+'[8]TO.3'!D36+'[9]TO.3'!D36+'[10]TO.3'!D36+'[11]TO.3'!D36+'[12]TO.3'!D36+'[13]TO.3'!D36+'[14]TO.3'!D36+'[15]TO.3'!D36+'[16]TO.3'!D36+'[17]TO.3'!D36+'[18]TO.3'!D36+'[19]TO.3'!D36+'[20]TO.3'!D36+'[21]TO.3'!D36+'[22]TO.3'!D36+'[23]TO.3'!D36+'[24]TO.3'!D36+'[25]TO.3'!D36+'[26]TO.3'!D36+'[27]TO.3'!D36+'[28]TO.3'!D36+'[29]TO.3'!D36+'[30]TO.3'!D36+'[31]TO.3'!D33+'[32]TO.3'!D36</f>
        <v>550195247.2097962</v>
      </c>
      <c r="E36" s="106">
        <f>'[4]TO.3'!E36+'[5]TO.3'!E36+'[6]TO.3'!E36+'[7]TO.3'!E36+'[8]TO.3'!E36+'[9]TO.3'!E36+'[10]TO.3'!E36+'[11]TO.3'!E36+'[12]TO.3'!E36+'[13]TO.3'!E36+'[14]TO.3'!E36+'[15]TO.3'!E36+'[16]TO.3'!E36+'[17]TO.3'!E36+'[18]TO.3'!E36+'[19]TO.3'!E36+'[20]TO.3'!E36+'[21]TO.3'!E36+'[22]TO.3'!E36+'[23]TO.3'!E36+'[24]TO.3'!E36+'[25]TO.3'!E36+'[26]TO.3'!E36+'[27]TO.3'!E36+'[28]TO.3'!E36+'[29]TO.3'!E36+'[30]TO.3'!E36+'[31]TO.3'!E33+'[32]TO.3'!E36</f>
        <v>-13000199.92307759</v>
      </c>
      <c r="F36" s="129">
        <f>'[33]TO.3'!E36</f>
        <v>-13000199.92307759</v>
      </c>
      <c r="G36" s="129">
        <f t="shared" si="0"/>
        <v>0</v>
      </c>
    </row>
    <row r="37" spans="1:5" ht="42.75" customHeight="1">
      <c r="A37" s="46"/>
      <c r="B37" s="46"/>
      <c r="C37" s="46"/>
      <c r="D37" s="46"/>
      <c r="E37" s="46"/>
    </row>
    <row r="38" spans="1:5" ht="42.75" customHeight="1">
      <c r="A38" s="108" t="s">
        <v>59</v>
      </c>
      <c r="B38" s="108" t="s">
        <v>57</v>
      </c>
      <c r="C38" s="109"/>
      <c r="D38" s="110" t="s">
        <v>56</v>
      </c>
      <c r="E38" s="46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AU37"/>
  <sheetViews>
    <sheetView zoomScale="70" zoomScaleNormal="70" zoomScalePageLayoutView="0" workbookViewId="0" topLeftCell="A1">
      <selection activeCell="A1" sqref="A1"/>
    </sheetView>
  </sheetViews>
  <sheetFormatPr defaultColWidth="29.57421875" defaultRowHeight="12.75"/>
  <cols>
    <col min="1" max="1" width="59.140625" style="12" customWidth="1"/>
    <col min="2" max="2" width="30.140625" style="10" customWidth="1"/>
    <col min="3" max="3" width="29.140625" style="10" customWidth="1"/>
    <col min="4" max="4" width="35.28125" style="10" customWidth="1"/>
    <col min="5" max="5" width="26.28125" style="10" customWidth="1"/>
    <col min="6" max="6" width="32.00390625" style="10" customWidth="1"/>
    <col min="7" max="7" width="31.00390625" style="10" customWidth="1"/>
    <col min="8" max="8" width="42.00390625" style="10" customWidth="1"/>
    <col min="9" max="9" width="32.00390625" style="10" customWidth="1"/>
    <col min="10" max="10" width="30.421875" style="10" customWidth="1"/>
    <col min="11" max="67" width="42.00390625" style="10" customWidth="1"/>
    <col min="68" max="16384" width="29.57421875" style="10" customWidth="1"/>
  </cols>
  <sheetData>
    <row r="1" ht="24" customHeight="1"/>
    <row r="2" spans="1:10" s="195" customFormat="1" ht="24" customHeight="1">
      <c r="A2" s="328" t="s">
        <v>877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32.25" customHeight="1">
      <c r="A3" s="25"/>
      <c r="B3" s="26"/>
      <c r="C3" s="26"/>
      <c r="D3" s="26"/>
      <c r="E3" s="26"/>
      <c r="F3" s="27"/>
      <c r="G3" s="28"/>
      <c r="H3" s="28"/>
      <c r="I3" s="28"/>
      <c r="J3" s="256" t="s">
        <v>873</v>
      </c>
    </row>
    <row r="4" spans="1:10" s="11" customFormat="1" ht="32.25" customHeight="1">
      <c r="A4" s="334" t="s">
        <v>548</v>
      </c>
      <c r="B4" s="336" t="s">
        <v>58</v>
      </c>
      <c r="C4" s="332" t="s">
        <v>39</v>
      </c>
      <c r="D4" s="338"/>
      <c r="E4" s="331" t="s">
        <v>755</v>
      </c>
      <c r="F4" s="331"/>
      <c r="G4" s="332" t="s">
        <v>40</v>
      </c>
      <c r="H4" s="333"/>
      <c r="I4" s="331" t="s">
        <v>61</v>
      </c>
      <c r="J4" s="329" t="s">
        <v>41</v>
      </c>
    </row>
    <row r="5" spans="1:10" s="9" customFormat="1" ht="54.75" customHeight="1">
      <c r="A5" s="335"/>
      <c r="B5" s="337"/>
      <c r="C5" s="40" t="s">
        <v>13</v>
      </c>
      <c r="D5" s="54" t="s">
        <v>42</v>
      </c>
      <c r="E5" s="54" t="s">
        <v>43</v>
      </c>
      <c r="F5" s="54" t="s">
        <v>44</v>
      </c>
      <c r="G5" s="54" t="s">
        <v>14</v>
      </c>
      <c r="H5" s="54" t="s">
        <v>50</v>
      </c>
      <c r="I5" s="331"/>
      <c r="J5" s="330"/>
    </row>
    <row r="6" spans="1:11" ht="31.5" customHeight="1">
      <c r="A6" s="42" t="s">
        <v>20</v>
      </c>
      <c r="B6" s="128">
        <v>58990.9659857078</v>
      </c>
      <c r="C6" s="128">
        <v>3943477.892057982</v>
      </c>
      <c r="D6" s="128">
        <v>755368.3590852463</v>
      </c>
      <c r="E6" s="128">
        <v>179070.8979152776</v>
      </c>
      <c r="F6" s="128">
        <v>199031.54078569857</v>
      </c>
      <c r="G6" s="128">
        <v>0</v>
      </c>
      <c r="H6" s="128">
        <v>2504309.0177328303</v>
      </c>
      <c r="I6" s="128">
        <v>306328.62679536466</v>
      </c>
      <c r="J6" s="128">
        <v>7946577.300358107</v>
      </c>
      <c r="K6" s="55"/>
    </row>
    <row r="7" spans="1:11" ht="47.25" customHeight="1">
      <c r="A7" s="42" t="s">
        <v>536</v>
      </c>
      <c r="B7" s="128">
        <v>1624.1567637883413</v>
      </c>
      <c r="C7" s="128">
        <v>407093.55053946807</v>
      </c>
      <c r="D7" s="128">
        <v>54355.22562741042</v>
      </c>
      <c r="E7" s="128">
        <v>12223.730036384004</v>
      </c>
      <c r="F7" s="128">
        <v>23574.411698539538</v>
      </c>
      <c r="G7" s="128">
        <v>0</v>
      </c>
      <c r="H7" s="128">
        <v>460692.01572925627</v>
      </c>
      <c r="I7" s="128">
        <v>19517.65067707797</v>
      </c>
      <c r="J7" s="128">
        <v>713505.5610719245</v>
      </c>
      <c r="K7" s="55"/>
    </row>
    <row r="8" spans="1:11" ht="31.5" customHeight="1">
      <c r="A8" s="42" t="s">
        <v>21</v>
      </c>
      <c r="B8" s="128">
        <v>285139.8016614404</v>
      </c>
      <c r="C8" s="128">
        <v>1868531.563622376</v>
      </c>
      <c r="D8" s="128">
        <v>635462.0077261719</v>
      </c>
      <c r="E8" s="128">
        <v>115359.13873255276</v>
      </c>
      <c r="F8" s="128">
        <v>816124.9502338134</v>
      </c>
      <c r="G8" s="128">
        <v>0</v>
      </c>
      <c r="H8" s="128">
        <v>3982527.8363561444</v>
      </c>
      <c r="I8" s="128">
        <v>8806.292479848567</v>
      </c>
      <c r="J8" s="128">
        <v>7711951.590812349</v>
      </c>
      <c r="K8" s="55"/>
    </row>
    <row r="9" spans="1:11" ht="31.5" customHeight="1">
      <c r="A9" s="42" t="s">
        <v>22</v>
      </c>
      <c r="B9" s="128">
        <v>8741002.458228033</v>
      </c>
      <c r="C9" s="128">
        <v>61036436.110076696</v>
      </c>
      <c r="D9" s="128">
        <v>7458797.631717518</v>
      </c>
      <c r="E9" s="128">
        <v>1450996.176546222</v>
      </c>
      <c r="F9" s="128">
        <v>2452089.732819718</v>
      </c>
      <c r="G9" s="128">
        <v>0</v>
      </c>
      <c r="H9" s="128">
        <v>28684789.002864443</v>
      </c>
      <c r="I9" s="128">
        <v>5642927.502774731</v>
      </c>
      <c r="J9" s="128">
        <v>115467038.61502734</v>
      </c>
      <c r="K9" s="55"/>
    </row>
    <row r="10" spans="1:11" ht="31.5" customHeight="1">
      <c r="A10" s="42" t="s">
        <v>23</v>
      </c>
      <c r="B10" s="128">
        <v>9784.557222030046</v>
      </c>
      <c r="C10" s="128">
        <v>254329.68028282054</v>
      </c>
      <c r="D10" s="128">
        <v>147767.61740508312</v>
      </c>
      <c r="E10" s="128">
        <v>6008.967392618113</v>
      </c>
      <c r="F10" s="128">
        <v>4509.35669878125</v>
      </c>
      <c r="G10" s="128">
        <v>0</v>
      </c>
      <c r="H10" s="128">
        <v>192921.61563889682</v>
      </c>
      <c r="I10" s="128">
        <v>502.789273422318</v>
      </c>
      <c r="J10" s="128">
        <v>615824.5839136522</v>
      </c>
      <c r="K10" s="55"/>
    </row>
    <row r="11" spans="1:11" ht="31.5" customHeight="1">
      <c r="A11" s="42" t="s">
        <v>24</v>
      </c>
      <c r="B11" s="128">
        <v>54263.038931551164</v>
      </c>
      <c r="C11" s="128">
        <v>71638.3</v>
      </c>
      <c r="D11" s="128">
        <v>8669.12852645343</v>
      </c>
      <c r="E11" s="128">
        <v>44421.57139370551</v>
      </c>
      <c r="F11" s="128">
        <v>155.16717613757996</v>
      </c>
      <c r="G11" s="128">
        <v>0</v>
      </c>
      <c r="H11" s="128">
        <v>1217583.8265202816</v>
      </c>
      <c r="I11" s="128">
        <v>-29987.0705454536</v>
      </c>
      <c r="J11" s="128">
        <v>1366743.9620026755</v>
      </c>
      <c r="K11" s="55"/>
    </row>
    <row r="12" spans="1:11" ht="31.5" customHeight="1">
      <c r="A12" s="42" t="s">
        <v>25</v>
      </c>
      <c r="B12" s="128">
        <v>183825.37203179736</v>
      </c>
      <c r="C12" s="128">
        <v>212642.85609608653</v>
      </c>
      <c r="D12" s="128">
        <v>26800.512758217963</v>
      </c>
      <c r="E12" s="128">
        <v>13087.42404407109</v>
      </c>
      <c r="F12" s="128">
        <v>3402.3506434993133</v>
      </c>
      <c r="G12" s="128">
        <v>0</v>
      </c>
      <c r="H12" s="128">
        <v>487252.04027349944</v>
      </c>
      <c r="I12" s="128">
        <v>47119.55563908158</v>
      </c>
      <c r="J12" s="128">
        <v>974130.1114862534</v>
      </c>
      <c r="K12" s="55"/>
    </row>
    <row r="13" spans="1:11" ht="31.5" customHeight="1">
      <c r="A13" s="42" t="s">
        <v>26</v>
      </c>
      <c r="B13" s="128">
        <v>86824.0938628571</v>
      </c>
      <c r="C13" s="128">
        <v>2588567.721645383</v>
      </c>
      <c r="D13" s="128">
        <v>369150.4768160417</v>
      </c>
      <c r="E13" s="128">
        <v>38339.27696023872</v>
      </c>
      <c r="F13" s="128">
        <v>48339.357660837966</v>
      </c>
      <c r="G13" s="128">
        <v>0</v>
      </c>
      <c r="H13" s="128">
        <v>2342474.4577711187</v>
      </c>
      <c r="I13" s="128">
        <v>14287.492190274641</v>
      </c>
      <c r="J13" s="128">
        <v>5487982.876906751</v>
      </c>
      <c r="K13" s="55"/>
    </row>
    <row r="14" spans="1:11" ht="31.5" customHeight="1">
      <c r="A14" s="42" t="s">
        <v>27</v>
      </c>
      <c r="B14" s="128">
        <v>1155961.2877584575</v>
      </c>
      <c r="C14" s="128">
        <v>23523405.655801535</v>
      </c>
      <c r="D14" s="128">
        <v>4041490.183654235</v>
      </c>
      <c r="E14" s="128">
        <v>589802.003239004</v>
      </c>
      <c r="F14" s="128">
        <v>1360934.5119150563</v>
      </c>
      <c r="G14" s="128">
        <v>0</v>
      </c>
      <c r="H14" s="128">
        <v>17182302.859797508</v>
      </c>
      <c r="I14" s="128">
        <v>995849.37907876</v>
      </c>
      <c r="J14" s="128">
        <v>48849745.88124455</v>
      </c>
      <c r="K14" s="55"/>
    </row>
    <row r="15" spans="1:11" ht="31.5" customHeight="1">
      <c r="A15" s="42" t="s">
        <v>599</v>
      </c>
      <c r="B15" s="128">
        <v>764576.7838698925</v>
      </c>
      <c r="C15" s="128">
        <v>11287487.971375136</v>
      </c>
      <c r="D15" s="128">
        <v>1973431.858836566</v>
      </c>
      <c r="E15" s="128">
        <v>292486.27534556424</v>
      </c>
      <c r="F15" s="128">
        <v>1042056.9863157917</v>
      </c>
      <c r="G15" s="128">
        <v>0</v>
      </c>
      <c r="H15" s="128">
        <v>10067599.069380717</v>
      </c>
      <c r="I15" s="128">
        <v>364836.6974813564</v>
      </c>
      <c r="J15" s="128">
        <v>25792475.642605025</v>
      </c>
      <c r="K15" s="55"/>
    </row>
    <row r="16" spans="1:11" ht="31.5" customHeight="1">
      <c r="A16" s="42" t="s">
        <v>600</v>
      </c>
      <c r="B16" s="128">
        <v>333629.8916706459</v>
      </c>
      <c r="C16" s="128">
        <v>9606269.221475696</v>
      </c>
      <c r="D16" s="128">
        <v>1438796.4880690558</v>
      </c>
      <c r="E16" s="128">
        <v>223469.69814894797</v>
      </c>
      <c r="F16" s="128">
        <v>196645.1322088763</v>
      </c>
      <c r="G16" s="128">
        <v>0</v>
      </c>
      <c r="H16" s="128">
        <v>5280393.391143206</v>
      </c>
      <c r="I16" s="128">
        <v>268606.6895471723</v>
      </c>
      <c r="J16" s="128">
        <v>17347810.512263596</v>
      </c>
      <c r="K16" s="55"/>
    </row>
    <row r="17" spans="1:11" ht="31.5" customHeight="1">
      <c r="A17" s="42" t="s">
        <v>601</v>
      </c>
      <c r="B17" s="128">
        <v>35621.220626519396</v>
      </c>
      <c r="C17" s="128">
        <v>948034.8322949539</v>
      </c>
      <c r="D17" s="128">
        <v>168844.24611481195</v>
      </c>
      <c r="E17" s="128">
        <v>13721.961386737805</v>
      </c>
      <c r="F17" s="128">
        <v>51560.47823768438</v>
      </c>
      <c r="G17" s="128">
        <v>0</v>
      </c>
      <c r="H17" s="128">
        <v>576462.1051810049</v>
      </c>
      <c r="I17" s="128">
        <v>2316.916463631502</v>
      </c>
      <c r="J17" s="128">
        <v>1796561.7603053437</v>
      </c>
      <c r="K17" s="55"/>
    </row>
    <row r="18" spans="1:11" ht="31.5" customHeight="1">
      <c r="A18" s="42" t="s">
        <v>602</v>
      </c>
      <c r="B18" s="128">
        <v>22133.39159139994</v>
      </c>
      <c r="C18" s="128">
        <v>1681613.630655747</v>
      </c>
      <c r="D18" s="128">
        <v>460417.5906338016</v>
      </c>
      <c r="E18" s="128">
        <v>60124.068357754</v>
      </c>
      <c r="F18" s="128">
        <v>70671.91515270402</v>
      </c>
      <c r="G18" s="128">
        <v>0</v>
      </c>
      <c r="H18" s="128">
        <v>1257848.294092579</v>
      </c>
      <c r="I18" s="128">
        <v>360089.0755865998</v>
      </c>
      <c r="J18" s="128">
        <v>3912897.966070586</v>
      </c>
      <c r="K18" s="55"/>
    </row>
    <row r="19" spans="1:11" ht="31.5" customHeight="1">
      <c r="A19" s="42" t="s">
        <v>28</v>
      </c>
      <c r="B19" s="128">
        <v>33851.32845532787</v>
      </c>
      <c r="C19" s="128">
        <v>2419181.7147594923</v>
      </c>
      <c r="D19" s="128">
        <v>648662.5252941423</v>
      </c>
      <c r="E19" s="128">
        <v>34886.34535396196</v>
      </c>
      <c r="F19" s="128">
        <v>177862.34361890552</v>
      </c>
      <c r="G19" s="128">
        <v>0</v>
      </c>
      <c r="H19" s="128">
        <v>1406079.1184256736</v>
      </c>
      <c r="I19" s="128">
        <v>15500.778612527572</v>
      </c>
      <c r="J19" s="128">
        <v>4736024.154520031</v>
      </c>
      <c r="K19" s="55"/>
    </row>
    <row r="20" spans="1:11" ht="31.5" customHeight="1">
      <c r="A20" s="42" t="s">
        <v>603</v>
      </c>
      <c r="B20" s="128">
        <v>27608.09128330049</v>
      </c>
      <c r="C20" s="128">
        <v>2376059.747041471</v>
      </c>
      <c r="D20" s="128">
        <v>636335.3674903609</v>
      </c>
      <c r="E20" s="128">
        <v>32061.49370447955</v>
      </c>
      <c r="F20" s="128">
        <v>172644.36331427313</v>
      </c>
      <c r="G20" s="128">
        <v>0</v>
      </c>
      <c r="H20" s="128">
        <v>1347182.4417283998</v>
      </c>
      <c r="I20" s="128">
        <v>3251.334042829014</v>
      </c>
      <c r="J20" s="128">
        <v>4595142.838605112</v>
      </c>
      <c r="K20" s="55"/>
    </row>
    <row r="21" spans="1:11" ht="31.5" customHeight="1">
      <c r="A21" s="42" t="s">
        <v>604</v>
      </c>
      <c r="B21" s="128">
        <v>6243.237172027379</v>
      </c>
      <c r="C21" s="128">
        <v>43121.96771802207</v>
      </c>
      <c r="D21" s="128">
        <v>12327.157803781469</v>
      </c>
      <c r="E21" s="128">
        <v>2824.8516494824025</v>
      </c>
      <c r="F21" s="128">
        <v>5217.980304632351</v>
      </c>
      <c r="G21" s="128">
        <v>0</v>
      </c>
      <c r="H21" s="128">
        <v>58896.67669727387</v>
      </c>
      <c r="I21" s="128">
        <v>12249.444569698559</v>
      </c>
      <c r="J21" s="128">
        <v>140881.31591491812</v>
      </c>
      <c r="K21" s="55"/>
    </row>
    <row r="22" spans="1:11" ht="31.5" customHeight="1">
      <c r="A22" s="42" t="s">
        <v>29</v>
      </c>
      <c r="B22" s="128">
        <v>10989996.89330584</v>
      </c>
      <c r="C22" s="128">
        <v>57310254.64752782</v>
      </c>
      <c r="D22" s="128">
        <v>7353486.254334331</v>
      </c>
      <c r="E22" s="128">
        <v>1114804.2591544124</v>
      </c>
      <c r="F22" s="128">
        <v>5622149.843306793</v>
      </c>
      <c r="G22" s="128">
        <v>0</v>
      </c>
      <c r="H22" s="128">
        <v>24468334.295783766</v>
      </c>
      <c r="I22" s="128">
        <v>10104632.937492974</v>
      </c>
      <c r="J22" s="128">
        <v>116963659.13090596</v>
      </c>
      <c r="K22" s="55"/>
    </row>
    <row r="23" spans="1:47" ht="31.5" customHeight="1">
      <c r="A23" s="42" t="s">
        <v>532</v>
      </c>
      <c r="B23" s="128">
        <v>10754350.307375759</v>
      </c>
      <c r="C23" s="128">
        <v>56646448.95664615</v>
      </c>
      <c r="D23" s="128">
        <v>7342035.667408658</v>
      </c>
      <c r="E23" s="128">
        <v>1088362.83430164</v>
      </c>
      <c r="F23" s="128">
        <v>5500271.087236927</v>
      </c>
      <c r="G23" s="128">
        <v>0</v>
      </c>
      <c r="H23" s="128">
        <v>23638296.64431768</v>
      </c>
      <c r="I23" s="128">
        <v>10052767.075391203</v>
      </c>
      <c r="J23" s="128">
        <v>115022532.57267801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1:47" ht="31.5" customHeight="1">
      <c r="A24" s="42" t="s">
        <v>533</v>
      </c>
      <c r="B24" s="128">
        <v>142120.08000000005</v>
      </c>
      <c r="C24" s="128">
        <v>112.5</v>
      </c>
      <c r="D24" s="128">
        <v>-7903.54</v>
      </c>
      <c r="E24" s="128">
        <v>3478.670533693059</v>
      </c>
      <c r="F24" s="128">
        <v>0</v>
      </c>
      <c r="G24" s="128">
        <v>0</v>
      </c>
      <c r="H24" s="128">
        <v>118040.17145279972</v>
      </c>
      <c r="I24" s="128">
        <v>9298.95208716108</v>
      </c>
      <c r="J24" s="128">
        <v>265146.8340736539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</row>
    <row r="25" spans="1:47" s="59" customFormat="1" ht="31.5" customHeight="1">
      <c r="A25" s="42" t="s">
        <v>534</v>
      </c>
      <c r="B25" s="128">
        <v>17830.56890424162</v>
      </c>
      <c r="C25" s="128">
        <v>102529.35</v>
      </c>
      <c r="D25" s="128">
        <v>4395.961121930806</v>
      </c>
      <c r="E25" s="128">
        <v>10556.058884890332</v>
      </c>
      <c r="F25" s="128">
        <v>68615.1736</v>
      </c>
      <c r="G25" s="128">
        <v>0</v>
      </c>
      <c r="H25" s="128">
        <v>309958.82586453384</v>
      </c>
      <c r="I25" s="128">
        <v>10208.846051316359</v>
      </c>
      <c r="J25" s="128">
        <v>524094.7844269129</v>
      </c>
      <c r="K25" s="55"/>
      <c r="L25" s="56"/>
      <c r="M25" s="56"/>
      <c r="N25" s="56"/>
      <c r="O25" s="56"/>
      <c r="P25" s="56"/>
      <c r="Q25" s="56"/>
      <c r="R25" s="56"/>
      <c r="S25" s="57"/>
      <c r="T25" s="57"/>
      <c r="U25" s="57"/>
      <c r="V25" s="57"/>
      <c r="W25" s="57"/>
      <c r="X25" s="57"/>
      <c r="Y25" s="56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ht="31.5" customHeight="1">
      <c r="A26" s="42" t="s">
        <v>535</v>
      </c>
      <c r="B26" s="128">
        <v>75695.93702583772</v>
      </c>
      <c r="C26" s="128">
        <v>561163.8408816649</v>
      </c>
      <c r="D26" s="128">
        <v>14958.165803742508</v>
      </c>
      <c r="E26" s="128">
        <v>12406.695434189069</v>
      </c>
      <c r="F26" s="128">
        <v>53263.58246986714</v>
      </c>
      <c r="G26" s="128">
        <v>0</v>
      </c>
      <c r="H26" s="128">
        <v>402038.6541487579</v>
      </c>
      <c r="I26" s="128">
        <v>32358.06396329178</v>
      </c>
      <c r="J26" s="128">
        <v>1151884.9397273508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</row>
    <row r="27" spans="1:11" ht="47.25">
      <c r="A27" s="42" t="s">
        <v>30</v>
      </c>
      <c r="B27" s="128">
        <v>600.8</v>
      </c>
      <c r="C27" s="128">
        <v>74389.41</v>
      </c>
      <c r="D27" s="128">
        <v>0</v>
      </c>
      <c r="E27" s="128">
        <v>1690.083559658577</v>
      </c>
      <c r="F27" s="128">
        <v>14.641330492569045</v>
      </c>
      <c r="G27" s="128">
        <v>0</v>
      </c>
      <c r="H27" s="128">
        <v>314139.4754108785</v>
      </c>
      <c r="I27" s="128">
        <v>-11115.778624916358</v>
      </c>
      <c r="J27" s="128">
        <v>379718.63167611323</v>
      </c>
      <c r="K27" s="55"/>
    </row>
    <row r="28" spans="1:11" ht="47.25">
      <c r="A28" s="42" t="s">
        <v>31</v>
      </c>
      <c r="B28" s="128">
        <v>14</v>
      </c>
      <c r="C28" s="128">
        <v>87767.00066035714</v>
      </c>
      <c r="D28" s="128">
        <v>792.1329741781641</v>
      </c>
      <c r="E28" s="128">
        <v>2448.5725120447923</v>
      </c>
      <c r="F28" s="128">
        <v>960.3426161476185</v>
      </c>
      <c r="G28" s="128">
        <v>0</v>
      </c>
      <c r="H28" s="128">
        <v>209191.7843612074</v>
      </c>
      <c r="I28" s="128">
        <v>1239.6640727300603</v>
      </c>
      <c r="J28" s="128">
        <v>302413.49719666515</v>
      </c>
      <c r="K28" s="55"/>
    </row>
    <row r="29" spans="1:11" ht="31.5" customHeight="1">
      <c r="A29" s="42" t="s">
        <v>32</v>
      </c>
      <c r="B29" s="128">
        <v>160706.2348210614</v>
      </c>
      <c r="C29" s="128">
        <v>3423168.317896284</v>
      </c>
      <c r="D29" s="128">
        <v>809375.7325563024</v>
      </c>
      <c r="E29" s="128">
        <v>123449.34434519039</v>
      </c>
      <c r="F29" s="128">
        <v>268705.95185267326</v>
      </c>
      <c r="G29" s="128">
        <v>0</v>
      </c>
      <c r="H29" s="128">
        <v>3005036.8647273467</v>
      </c>
      <c r="I29" s="128">
        <v>1038325.9438240728</v>
      </c>
      <c r="J29" s="128">
        <v>8828768.390022932</v>
      </c>
      <c r="K29" s="55"/>
    </row>
    <row r="30" spans="1:11" ht="31.5" customHeight="1">
      <c r="A30" s="42" t="s">
        <v>33</v>
      </c>
      <c r="B30" s="128">
        <v>66.97909855538795</v>
      </c>
      <c r="C30" s="128">
        <v>229226.78</v>
      </c>
      <c r="D30" s="128">
        <v>458.9708791817872</v>
      </c>
      <c r="E30" s="128">
        <v>2383.8890782806766</v>
      </c>
      <c r="F30" s="128">
        <v>186658.4899232374</v>
      </c>
      <c r="G30" s="128">
        <v>0</v>
      </c>
      <c r="H30" s="128">
        <v>656201.9038966994</v>
      </c>
      <c r="I30" s="128">
        <v>84918.34301183748</v>
      </c>
      <c r="J30" s="128">
        <v>1159915.3558877923</v>
      </c>
      <c r="K30" s="55"/>
    </row>
    <row r="31" spans="1:11" ht="31.5" customHeight="1">
      <c r="A31" s="42" t="s">
        <v>34</v>
      </c>
      <c r="B31" s="128">
        <v>31223.067400553122</v>
      </c>
      <c r="C31" s="128">
        <v>1489788.659102084</v>
      </c>
      <c r="D31" s="128">
        <v>46551.76753776947</v>
      </c>
      <c r="E31" s="128">
        <v>8211.266097500855</v>
      </c>
      <c r="F31" s="128">
        <v>830.8082187280713</v>
      </c>
      <c r="G31" s="128">
        <v>0</v>
      </c>
      <c r="H31" s="128">
        <v>82499.35959193153</v>
      </c>
      <c r="I31" s="128">
        <v>6305.624022969297</v>
      </c>
      <c r="J31" s="128">
        <v>1665410.5519715366</v>
      </c>
      <c r="K31" s="55"/>
    </row>
    <row r="32" spans="1:11" ht="31.5" customHeight="1">
      <c r="A32" s="42" t="s">
        <v>35</v>
      </c>
      <c r="B32" s="128">
        <v>14333.216770052442</v>
      </c>
      <c r="C32" s="128">
        <v>1740163.212045324</v>
      </c>
      <c r="D32" s="128">
        <v>110235.65534316275</v>
      </c>
      <c r="E32" s="128">
        <v>50437.52246407547</v>
      </c>
      <c r="F32" s="128">
        <v>95535.62607425031</v>
      </c>
      <c r="G32" s="128">
        <v>0</v>
      </c>
      <c r="H32" s="128">
        <v>1153628.9791376172</v>
      </c>
      <c r="I32" s="128">
        <v>275333.19665586815</v>
      </c>
      <c r="J32" s="128">
        <v>3439667.40849035</v>
      </c>
      <c r="K32" s="55"/>
    </row>
    <row r="33" spans="1:11" ht="31.5" customHeight="1">
      <c r="A33" s="42" t="s">
        <v>36</v>
      </c>
      <c r="B33" s="128">
        <v>0</v>
      </c>
      <c r="C33" s="128">
        <v>1105.12</v>
      </c>
      <c r="D33" s="128">
        <v>0</v>
      </c>
      <c r="E33" s="128">
        <v>3.2467761352438465</v>
      </c>
      <c r="F33" s="128">
        <v>0</v>
      </c>
      <c r="G33" s="128">
        <v>0</v>
      </c>
      <c r="H33" s="128">
        <v>283.11370315083695</v>
      </c>
      <c r="I33" s="128">
        <v>0</v>
      </c>
      <c r="J33" s="128">
        <v>1391.4804792860807</v>
      </c>
      <c r="K33" s="55"/>
    </row>
    <row r="34" spans="1:11" ht="31.5" customHeight="1">
      <c r="A34" s="42" t="s">
        <v>37</v>
      </c>
      <c r="B34" s="128">
        <v>224106.51496673658</v>
      </c>
      <c r="C34" s="128">
        <v>3084714.0891391793</v>
      </c>
      <c r="D34" s="128">
        <v>477338.7582783806</v>
      </c>
      <c r="E34" s="128">
        <v>84941.3143350495</v>
      </c>
      <c r="F34" s="128">
        <v>77720.0654490842</v>
      </c>
      <c r="G34" s="128">
        <v>0</v>
      </c>
      <c r="H34" s="128">
        <v>1711525.097561747</v>
      </c>
      <c r="I34" s="128">
        <v>287578.7580341834</v>
      </c>
      <c r="J34" s="128">
        <v>5947924.59776436</v>
      </c>
      <c r="K34" s="55"/>
    </row>
    <row r="35" spans="1:11" s="11" customFormat="1" ht="31.5" customHeight="1">
      <c r="A35" s="39" t="s">
        <v>38</v>
      </c>
      <c r="B35" s="128">
        <v>22030690.610499997</v>
      </c>
      <c r="C35" s="128">
        <v>163358788.73071343</v>
      </c>
      <c r="D35" s="128">
        <v>22890407.714886416</v>
      </c>
      <c r="E35" s="128">
        <v>3860341.2999</v>
      </c>
      <c r="F35" s="128">
        <v>11315025.080323853</v>
      </c>
      <c r="G35" s="128">
        <v>0</v>
      </c>
      <c r="H35" s="128">
        <v>89601080.64955476</v>
      </c>
      <c r="I35" s="128">
        <v>18788554.034788277</v>
      </c>
      <c r="J35" s="128">
        <v>331844888.1206668</v>
      </c>
      <c r="K35" s="55"/>
    </row>
    <row r="36" spans="1:10" ht="17.25" customHeight="1">
      <c r="A36" s="4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8.75">
      <c r="A37" s="243" t="s">
        <v>863</v>
      </c>
      <c r="B37" s="55"/>
      <c r="C37" s="55"/>
      <c r="D37" s="55"/>
      <c r="E37" s="55"/>
      <c r="F37" s="55"/>
      <c r="G37" s="55"/>
      <c r="H37" s="55"/>
      <c r="I37" s="55"/>
      <c r="J37" s="55"/>
    </row>
  </sheetData>
  <sheetProtection/>
  <mergeCells count="8">
    <mergeCell ref="A2:J2"/>
    <mergeCell ref="J4:J5"/>
    <mergeCell ref="E4:F4"/>
    <mergeCell ref="G4:H4"/>
    <mergeCell ref="I4:I5"/>
    <mergeCell ref="A4:A5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9"/>
  <sheetViews>
    <sheetView zoomScale="55" zoomScaleNormal="55" zoomScalePageLayoutView="0" workbookViewId="0" topLeftCell="A1">
      <selection activeCell="A1" sqref="A1"/>
    </sheetView>
  </sheetViews>
  <sheetFormatPr defaultColWidth="43.28125" defaultRowHeight="51" customHeight="1"/>
  <cols>
    <col min="1" max="1" width="65.57421875" style="13" customWidth="1"/>
    <col min="2" max="2" width="20.140625" style="13" customWidth="1"/>
    <col min="3" max="3" width="38.57421875" style="13" customWidth="1"/>
    <col min="4" max="4" width="31.8515625" style="13" customWidth="1"/>
    <col min="5" max="5" width="24.00390625" style="13" customWidth="1"/>
    <col min="6" max="6" width="37.8515625" style="13" customWidth="1"/>
    <col min="7" max="7" width="29.57421875" style="13" customWidth="1"/>
    <col min="8" max="8" width="30.28125" style="13" customWidth="1"/>
    <col min="9" max="9" width="35.00390625" style="13" customWidth="1"/>
    <col min="10" max="10" width="36.57421875" style="13" customWidth="1"/>
    <col min="11" max="12" width="43.28125" style="13" customWidth="1"/>
    <col min="13" max="13" width="23.57421875" style="13" customWidth="1"/>
    <col min="14" max="14" width="27.421875" style="13" customWidth="1"/>
    <col min="15" max="15" width="32.140625" style="13" customWidth="1"/>
    <col min="16" max="16" width="27.00390625" style="13" customWidth="1"/>
    <col min="17" max="17" width="30.8515625" style="13" customWidth="1"/>
    <col min="18" max="18" width="25.57421875" style="13" customWidth="1"/>
    <col min="19" max="19" width="36.57421875" style="13" customWidth="1"/>
    <col min="20" max="20" width="25.421875" style="13" customWidth="1"/>
    <col min="21" max="21" width="35.7109375" style="13" customWidth="1"/>
    <col min="22" max="22" width="43.28125" style="13" customWidth="1"/>
    <col min="23" max="23" width="26.8515625" style="13" customWidth="1"/>
    <col min="24" max="24" width="38.28125" style="13" customWidth="1"/>
    <col min="25" max="25" width="38.5742187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2:29" ht="33.75" customHeight="1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ht="33.75" customHeight="1">
      <c r="A2" s="343" t="s">
        <v>876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</row>
    <row r="3" spans="1:29" ht="33.7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5" t="s">
        <v>760</v>
      </c>
    </row>
    <row r="4" spans="1:29" s="29" customFormat="1" ht="60.75" customHeight="1">
      <c r="A4" s="322" t="s">
        <v>605</v>
      </c>
      <c r="B4" s="322" t="s">
        <v>45</v>
      </c>
      <c r="C4" s="322"/>
      <c r="D4" s="322"/>
      <c r="E4" s="322" t="s">
        <v>80</v>
      </c>
      <c r="F4" s="322"/>
      <c r="G4" s="322"/>
      <c r="H4" s="322" t="s">
        <v>79</v>
      </c>
      <c r="I4" s="322"/>
      <c r="J4" s="322"/>
      <c r="K4" s="322" t="s">
        <v>8</v>
      </c>
      <c r="L4" s="322"/>
      <c r="M4" s="322" t="s">
        <v>46</v>
      </c>
      <c r="N4" s="322"/>
      <c r="O4" s="340" t="s">
        <v>6</v>
      </c>
      <c r="P4" s="308" t="s">
        <v>65</v>
      </c>
      <c r="Q4" s="308"/>
      <c r="R4" s="308"/>
      <c r="S4" s="308"/>
      <c r="T4" s="322" t="s">
        <v>619</v>
      </c>
      <c r="U4" s="322"/>
      <c r="V4" s="322"/>
      <c r="W4" s="322"/>
      <c r="X4" s="322"/>
      <c r="Y4" s="322"/>
      <c r="Z4" s="322" t="s">
        <v>7</v>
      </c>
      <c r="AA4" s="322"/>
      <c r="AB4" s="308" t="s">
        <v>620</v>
      </c>
      <c r="AC4" s="308" t="s">
        <v>621</v>
      </c>
    </row>
    <row r="5" spans="1:29" ht="60.75" customHeight="1">
      <c r="A5" s="322"/>
      <c r="B5" s="322" t="s">
        <v>81</v>
      </c>
      <c r="C5" s="322"/>
      <c r="D5" s="322" t="s">
        <v>83</v>
      </c>
      <c r="E5" s="322" t="s">
        <v>84</v>
      </c>
      <c r="F5" s="322"/>
      <c r="G5" s="322" t="s">
        <v>85</v>
      </c>
      <c r="H5" s="322" t="s">
        <v>337</v>
      </c>
      <c r="I5" s="322" t="s">
        <v>339</v>
      </c>
      <c r="J5" s="322" t="s">
        <v>340</v>
      </c>
      <c r="K5" s="322"/>
      <c r="L5" s="322"/>
      <c r="M5" s="322" t="s">
        <v>48</v>
      </c>
      <c r="N5" s="322" t="s">
        <v>54</v>
      </c>
      <c r="O5" s="341"/>
      <c r="P5" s="308" t="s">
        <v>66</v>
      </c>
      <c r="Q5" s="308"/>
      <c r="R5" s="308" t="s">
        <v>67</v>
      </c>
      <c r="S5" s="308"/>
      <c r="T5" s="339" t="s">
        <v>68</v>
      </c>
      <c r="U5" s="339"/>
      <c r="V5" s="339"/>
      <c r="W5" s="339" t="s">
        <v>69</v>
      </c>
      <c r="X5" s="339"/>
      <c r="Y5" s="339"/>
      <c r="Z5" s="339" t="s">
        <v>68</v>
      </c>
      <c r="AA5" s="339" t="s">
        <v>69</v>
      </c>
      <c r="AB5" s="308"/>
      <c r="AC5" s="308"/>
    </row>
    <row r="6" spans="1:29" ht="60.75" customHeight="1">
      <c r="A6" s="322"/>
      <c r="B6" s="53" t="s">
        <v>82</v>
      </c>
      <c r="C6" s="53" t="s">
        <v>503</v>
      </c>
      <c r="D6" s="322"/>
      <c r="E6" s="53" t="s">
        <v>82</v>
      </c>
      <c r="F6" s="53" t="s">
        <v>504</v>
      </c>
      <c r="G6" s="322"/>
      <c r="H6" s="322"/>
      <c r="I6" s="322"/>
      <c r="J6" s="322"/>
      <c r="K6" s="53" t="s">
        <v>334</v>
      </c>
      <c r="L6" s="53" t="s">
        <v>333</v>
      </c>
      <c r="M6" s="322"/>
      <c r="N6" s="322"/>
      <c r="O6" s="342"/>
      <c r="P6" s="39" t="s">
        <v>55</v>
      </c>
      <c r="Q6" s="39" t="s">
        <v>341</v>
      </c>
      <c r="R6" s="39" t="s">
        <v>70</v>
      </c>
      <c r="S6" s="39" t="s">
        <v>341</v>
      </c>
      <c r="T6" s="61" t="s">
        <v>55</v>
      </c>
      <c r="U6" s="61" t="s">
        <v>342</v>
      </c>
      <c r="V6" s="61" t="s">
        <v>343</v>
      </c>
      <c r="W6" s="53" t="s">
        <v>70</v>
      </c>
      <c r="X6" s="53" t="s">
        <v>344</v>
      </c>
      <c r="Y6" s="61" t="s">
        <v>345</v>
      </c>
      <c r="Z6" s="339"/>
      <c r="AA6" s="339"/>
      <c r="AB6" s="308"/>
      <c r="AC6" s="308"/>
    </row>
    <row r="7" spans="1:29" ht="15.75">
      <c r="A7" s="42" t="s">
        <v>20</v>
      </c>
      <c r="B7" s="128">
        <v>350565</v>
      </c>
      <c r="C7" s="128">
        <v>222817</v>
      </c>
      <c r="D7" s="128">
        <v>291832</v>
      </c>
      <c r="E7" s="128">
        <v>4391666</v>
      </c>
      <c r="F7" s="128">
        <v>1506328</v>
      </c>
      <c r="G7" s="128">
        <v>1907351</v>
      </c>
      <c r="H7" s="128">
        <v>18886615.514864586</v>
      </c>
      <c r="I7" s="128">
        <v>16205409.49853736</v>
      </c>
      <c r="J7" s="128">
        <v>540777.966</v>
      </c>
      <c r="K7" s="128">
        <v>1065150.3353</v>
      </c>
      <c r="L7" s="128">
        <v>911320.63</v>
      </c>
      <c r="M7" s="128">
        <v>16952931.293698773</v>
      </c>
      <c r="N7" s="128">
        <v>11561436.54349281</v>
      </c>
      <c r="O7" s="128">
        <v>321668.96912839345</v>
      </c>
      <c r="P7" s="128">
        <v>7617</v>
      </c>
      <c r="Q7" s="128">
        <v>2563</v>
      </c>
      <c r="R7" s="128">
        <v>6426193.010000002</v>
      </c>
      <c r="S7" s="128">
        <v>3435233.6100000003</v>
      </c>
      <c r="T7" s="128">
        <v>7025</v>
      </c>
      <c r="U7" s="128">
        <v>3261</v>
      </c>
      <c r="V7" s="128">
        <v>996</v>
      </c>
      <c r="W7" s="128">
        <v>5287476.209999951</v>
      </c>
      <c r="X7" s="128">
        <v>3609022.4003267824</v>
      </c>
      <c r="Y7" s="128">
        <v>1369270.9317562194</v>
      </c>
      <c r="Z7" s="128">
        <v>683</v>
      </c>
      <c r="AA7" s="128">
        <v>816630.0657056001</v>
      </c>
      <c r="AB7" s="128">
        <v>61472.0144</v>
      </c>
      <c r="AC7" s="128">
        <v>10000</v>
      </c>
    </row>
    <row r="8" spans="1:29" ht="66" customHeight="1">
      <c r="A8" s="42" t="s">
        <v>536</v>
      </c>
      <c r="B8" s="128">
        <v>31871</v>
      </c>
      <c r="C8" s="128">
        <v>17677</v>
      </c>
      <c r="D8" s="128">
        <v>18613</v>
      </c>
      <c r="E8" s="128">
        <v>242696</v>
      </c>
      <c r="F8" s="128">
        <v>139727</v>
      </c>
      <c r="G8" s="128">
        <v>143606</v>
      </c>
      <c r="H8" s="128">
        <v>1990866.29</v>
      </c>
      <c r="I8" s="128">
        <v>1709512.52</v>
      </c>
      <c r="J8" s="128">
        <v>6460.1</v>
      </c>
      <c r="K8" s="128">
        <v>549051.8204</v>
      </c>
      <c r="L8" s="128">
        <v>114126.95999999999</v>
      </c>
      <c r="M8" s="128">
        <v>1800765.65</v>
      </c>
      <c r="N8" s="128">
        <v>2753726.8499999996</v>
      </c>
      <c r="O8" s="128">
        <v>30483.67819999998</v>
      </c>
      <c r="P8" s="128">
        <v>65</v>
      </c>
      <c r="Q8" s="128">
        <v>60026</v>
      </c>
      <c r="R8" s="128">
        <v>509995.63</v>
      </c>
      <c r="S8" s="128">
        <v>192490.62999999998</v>
      </c>
      <c r="T8" s="128">
        <v>48</v>
      </c>
      <c r="U8" s="128">
        <v>28</v>
      </c>
      <c r="V8" s="128">
        <v>8</v>
      </c>
      <c r="W8" s="128">
        <v>357940.05</v>
      </c>
      <c r="X8" s="128">
        <v>153000.05</v>
      </c>
      <c r="Y8" s="128">
        <v>14500</v>
      </c>
      <c r="Z8" s="128">
        <v>15</v>
      </c>
      <c r="AA8" s="128">
        <v>17396</v>
      </c>
      <c r="AB8" s="128">
        <v>7076.44</v>
      </c>
      <c r="AC8" s="128">
        <v>0</v>
      </c>
    </row>
    <row r="9" spans="1:29" ht="24" customHeight="1">
      <c r="A9" s="42" t="s">
        <v>21</v>
      </c>
      <c r="B9" s="128">
        <v>16345</v>
      </c>
      <c r="C9" s="128">
        <v>8957</v>
      </c>
      <c r="D9" s="128">
        <v>11365</v>
      </c>
      <c r="E9" s="128">
        <v>466566</v>
      </c>
      <c r="F9" s="128">
        <v>312922</v>
      </c>
      <c r="G9" s="128">
        <v>297701</v>
      </c>
      <c r="H9" s="128">
        <v>28211245.03631144</v>
      </c>
      <c r="I9" s="128">
        <v>27673524.34611078</v>
      </c>
      <c r="J9" s="128">
        <v>3255906.1799999997</v>
      </c>
      <c r="K9" s="128">
        <v>730241.9899999996</v>
      </c>
      <c r="L9" s="128">
        <v>424504.88000000006</v>
      </c>
      <c r="M9" s="128">
        <v>22918860.539617322</v>
      </c>
      <c r="N9" s="128">
        <v>11107771.045172352</v>
      </c>
      <c r="O9" s="128">
        <v>446311.45201621676</v>
      </c>
      <c r="P9" s="128">
        <v>262810</v>
      </c>
      <c r="Q9" s="128">
        <v>36220</v>
      </c>
      <c r="R9" s="128">
        <v>15729007.43809169</v>
      </c>
      <c r="S9" s="128">
        <v>1672431.0399999998</v>
      </c>
      <c r="T9" s="128">
        <v>271792</v>
      </c>
      <c r="U9" s="128">
        <v>78211</v>
      </c>
      <c r="V9" s="128">
        <v>36803</v>
      </c>
      <c r="W9" s="128">
        <v>15166922.529999984</v>
      </c>
      <c r="X9" s="128">
        <v>4646232.500000002</v>
      </c>
      <c r="Y9" s="128">
        <v>1671739.9900000002</v>
      </c>
      <c r="Z9" s="128">
        <v>6368</v>
      </c>
      <c r="AA9" s="128">
        <v>840031.1795643001</v>
      </c>
      <c r="AB9" s="128">
        <v>79.52</v>
      </c>
      <c r="AC9" s="128">
        <v>488.83</v>
      </c>
    </row>
    <row r="10" spans="1:29" ht="35.25" customHeight="1">
      <c r="A10" s="42" t="s">
        <v>22</v>
      </c>
      <c r="B10" s="128">
        <v>617335</v>
      </c>
      <c r="C10" s="128">
        <v>380241</v>
      </c>
      <c r="D10" s="128">
        <v>424711</v>
      </c>
      <c r="E10" s="128">
        <v>698490</v>
      </c>
      <c r="F10" s="128">
        <v>389037</v>
      </c>
      <c r="G10" s="128">
        <v>424967</v>
      </c>
      <c r="H10" s="128">
        <v>278780944.889606</v>
      </c>
      <c r="I10" s="128">
        <v>263854814.11441854</v>
      </c>
      <c r="J10" s="128">
        <v>2994741.7209268</v>
      </c>
      <c r="K10" s="128">
        <v>9043260.593210302</v>
      </c>
      <c r="L10" s="128">
        <v>4583307.081656201</v>
      </c>
      <c r="M10" s="128">
        <v>258777677.11107445</v>
      </c>
      <c r="N10" s="128">
        <v>156588896.4809528</v>
      </c>
      <c r="O10" s="128">
        <v>5003126.923872097</v>
      </c>
      <c r="P10" s="128">
        <v>232588</v>
      </c>
      <c r="Q10" s="128">
        <v>4796</v>
      </c>
      <c r="R10" s="128">
        <v>201102531.32788575</v>
      </c>
      <c r="S10" s="128">
        <v>9786659.1877332</v>
      </c>
      <c r="T10" s="128">
        <v>201060</v>
      </c>
      <c r="U10" s="128">
        <v>77500</v>
      </c>
      <c r="V10" s="128">
        <v>73645</v>
      </c>
      <c r="W10" s="128">
        <v>163106530.9</v>
      </c>
      <c r="X10" s="128">
        <v>85867728.04989965</v>
      </c>
      <c r="Y10" s="128">
        <v>81175547.86092615</v>
      </c>
      <c r="Z10" s="128">
        <v>16352</v>
      </c>
      <c r="AA10" s="128">
        <v>10703196.791499997</v>
      </c>
      <c r="AB10" s="128">
        <v>152687.8043</v>
      </c>
      <c r="AC10" s="128">
        <v>23491211.066999998</v>
      </c>
    </row>
    <row r="11" spans="1:29" ht="24" customHeight="1">
      <c r="A11" s="42" t="s">
        <v>23</v>
      </c>
      <c r="B11" s="128">
        <v>55</v>
      </c>
      <c r="C11" s="128">
        <v>35</v>
      </c>
      <c r="D11" s="128">
        <v>36</v>
      </c>
      <c r="E11" s="128">
        <v>27</v>
      </c>
      <c r="F11" s="128">
        <v>12</v>
      </c>
      <c r="G11" s="128">
        <v>12</v>
      </c>
      <c r="H11" s="128">
        <v>1076889.36</v>
      </c>
      <c r="I11" s="128">
        <v>1068089.3601626</v>
      </c>
      <c r="J11" s="128">
        <v>0</v>
      </c>
      <c r="K11" s="128">
        <v>15569</v>
      </c>
      <c r="L11" s="128">
        <v>5808.8099999999995</v>
      </c>
      <c r="M11" s="128">
        <v>3308230.3000000003</v>
      </c>
      <c r="N11" s="128">
        <v>225634.14</v>
      </c>
      <c r="O11" s="128">
        <v>69472.2916</v>
      </c>
      <c r="P11" s="128">
        <v>19</v>
      </c>
      <c r="Q11" s="128">
        <v>8</v>
      </c>
      <c r="R11" s="128">
        <v>30147.2</v>
      </c>
      <c r="S11" s="128">
        <v>7260</v>
      </c>
      <c r="T11" s="128">
        <v>12</v>
      </c>
      <c r="U11" s="128">
        <v>9</v>
      </c>
      <c r="V11" s="128">
        <v>6</v>
      </c>
      <c r="W11" s="128">
        <v>14183.740000000002</v>
      </c>
      <c r="X11" s="128">
        <v>8819.309025227025</v>
      </c>
      <c r="Y11" s="128">
        <v>8259.309025227025</v>
      </c>
      <c r="Z11" s="128">
        <v>7</v>
      </c>
      <c r="AA11" s="128">
        <v>242000.01</v>
      </c>
      <c r="AB11" s="128">
        <v>1466.33</v>
      </c>
      <c r="AC11" s="128">
        <v>38677.369999999995</v>
      </c>
    </row>
    <row r="12" spans="1:29" ht="24" customHeight="1">
      <c r="A12" s="42" t="s">
        <v>24</v>
      </c>
      <c r="B12" s="128">
        <v>63</v>
      </c>
      <c r="C12" s="128">
        <v>44</v>
      </c>
      <c r="D12" s="128">
        <v>44</v>
      </c>
      <c r="E12" s="128">
        <v>224</v>
      </c>
      <c r="F12" s="128">
        <v>68</v>
      </c>
      <c r="G12" s="128">
        <v>68</v>
      </c>
      <c r="H12" s="128">
        <v>4761262.1886192</v>
      </c>
      <c r="I12" s="128">
        <v>4693806.16</v>
      </c>
      <c r="J12" s="128">
        <v>0.0178941</v>
      </c>
      <c r="K12" s="128">
        <v>-80596.37671450005</v>
      </c>
      <c r="L12" s="128">
        <v>111851.49</v>
      </c>
      <c r="M12" s="128">
        <v>2786453.44</v>
      </c>
      <c r="N12" s="128">
        <v>973327.97</v>
      </c>
      <c r="O12" s="128">
        <v>246.48999999999995</v>
      </c>
      <c r="P12" s="128">
        <v>3</v>
      </c>
      <c r="Q12" s="128">
        <v>2</v>
      </c>
      <c r="R12" s="128">
        <v>1052363.8</v>
      </c>
      <c r="S12" s="128">
        <v>709625.8</v>
      </c>
      <c r="T12" s="128">
        <v>4</v>
      </c>
      <c r="U12" s="128">
        <v>3</v>
      </c>
      <c r="V12" s="128">
        <v>2</v>
      </c>
      <c r="W12" s="128">
        <v>144976.81</v>
      </c>
      <c r="X12" s="128">
        <v>105860.21</v>
      </c>
      <c r="Y12" s="128">
        <v>45641.91</v>
      </c>
      <c r="Z12" s="128">
        <v>3</v>
      </c>
      <c r="AA12" s="128">
        <v>39120.299459999995</v>
      </c>
      <c r="AB12" s="128">
        <v>3380.4</v>
      </c>
      <c r="AC12" s="128">
        <v>0</v>
      </c>
    </row>
    <row r="13" spans="1:29" ht="24" customHeight="1">
      <c r="A13" s="42" t="s">
        <v>25</v>
      </c>
      <c r="B13" s="128">
        <v>495</v>
      </c>
      <c r="C13" s="128">
        <v>321</v>
      </c>
      <c r="D13" s="128">
        <v>342</v>
      </c>
      <c r="E13" s="128">
        <v>815</v>
      </c>
      <c r="F13" s="128">
        <v>410</v>
      </c>
      <c r="G13" s="128">
        <v>424</v>
      </c>
      <c r="H13" s="128">
        <v>2606169.2009378</v>
      </c>
      <c r="I13" s="128">
        <v>2385054.8713168</v>
      </c>
      <c r="J13" s="128">
        <v>6379.91746</v>
      </c>
      <c r="K13" s="128">
        <v>139028.65192869998</v>
      </c>
      <c r="L13" s="128">
        <v>26227.0655</v>
      </c>
      <c r="M13" s="128">
        <v>1963856.36</v>
      </c>
      <c r="N13" s="128">
        <v>1012621.6900000001</v>
      </c>
      <c r="O13" s="128">
        <v>325.6</v>
      </c>
      <c r="P13" s="128">
        <v>41</v>
      </c>
      <c r="Q13" s="128">
        <v>7</v>
      </c>
      <c r="R13" s="128">
        <v>558014.074365</v>
      </c>
      <c r="S13" s="128">
        <v>90675.43</v>
      </c>
      <c r="T13" s="128">
        <v>74</v>
      </c>
      <c r="U13" s="128">
        <v>68</v>
      </c>
      <c r="V13" s="128">
        <v>63</v>
      </c>
      <c r="W13" s="128">
        <v>2509918.4699999997</v>
      </c>
      <c r="X13" s="128">
        <v>2482042.3894919995</v>
      </c>
      <c r="Y13" s="128">
        <v>2456466.9594919994</v>
      </c>
      <c r="Z13" s="128">
        <v>17</v>
      </c>
      <c r="AA13" s="128">
        <v>52425.36184</v>
      </c>
      <c r="AB13" s="128">
        <v>7327.75</v>
      </c>
      <c r="AC13" s="128">
        <v>0</v>
      </c>
    </row>
    <row r="14" spans="1:29" ht="24" customHeight="1">
      <c r="A14" s="42" t="s">
        <v>26</v>
      </c>
      <c r="B14" s="128">
        <v>22051</v>
      </c>
      <c r="C14" s="128">
        <v>18978</v>
      </c>
      <c r="D14" s="128">
        <v>25911</v>
      </c>
      <c r="E14" s="128">
        <v>13232.942070000001</v>
      </c>
      <c r="F14" s="128">
        <v>6145.362639999999</v>
      </c>
      <c r="G14" s="128">
        <v>9715.36264</v>
      </c>
      <c r="H14" s="128">
        <v>10933214.030139152</v>
      </c>
      <c r="I14" s="128">
        <v>7947929.882758502</v>
      </c>
      <c r="J14" s="128">
        <v>10972.2651846</v>
      </c>
      <c r="K14" s="128">
        <v>127936.52039095001</v>
      </c>
      <c r="L14" s="128">
        <v>77647.92000000001</v>
      </c>
      <c r="M14" s="128">
        <v>10543177.771025995</v>
      </c>
      <c r="N14" s="128">
        <v>8560074.98935423</v>
      </c>
      <c r="O14" s="128">
        <v>61496.62629209665</v>
      </c>
      <c r="P14" s="128">
        <v>692</v>
      </c>
      <c r="Q14" s="128">
        <v>171</v>
      </c>
      <c r="R14" s="128">
        <v>3523381.6171562998</v>
      </c>
      <c r="S14" s="128">
        <v>1191433.6378545999</v>
      </c>
      <c r="T14" s="128">
        <v>550</v>
      </c>
      <c r="U14" s="128">
        <v>207</v>
      </c>
      <c r="V14" s="128">
        <v>74</v>
      </c>
      <c r="W14" s="128">
        <v>1901755.6900000002</v>
      </c>
      <c r="X14" s="128">
        <v>1257317.0565602477</v>
      </c>
      <c r="Y14" s="128">
        <v>917829.7572295852</v>
      </c>
      <c r="Z14" s="128">
        <v>40</v>
      </c>
      <c r="AA14" s="128">
        <v>261554.6910108</v>
      </c>
      <c r="AB14" s="128">
        <v>13543.399999999998</v>
      </c>
      <c r="AC14" s="128">
        <v>-7813.340000000006</v>
      </c>
    </row>
    <row r="15" spans="1:29" ht="24" customHeight="1">
      <c r="A15" s="42" t="s">
        <v>27</v>
      </c>
      <c r="B15" s="128">
        <v>577945</v>
      </c>
      <c r="C15" s="128">
        <v>278114</v>
      </c>
      <c r="D15" s="128">
        <v>291629</v>
      </c>
      <c r="E15" s="128">
        <v>11942039.535199998</v>
      </c>
      <c r="F15" s="128">
        <v>4259228.6492</v>
      </c>
      <c r="G15" s="128">
        <v>4456343.6042</v>
      </c>
      <c r="H15" s="128">
        <v>137375953.5707454</v>
      </c>
      <c r="I15" s="128">
        <v>112193332.13124457</v>
      </c>
      <c r="J15" s="128">
        <v>4686173.9658510005</v>
      </c>
      <c r="K15" s="128">
        <v>3936133.935853925</v>
      </c>
      <c r="L15" s="128">
        <v>2586056.463742301</v>
      </c>
      <c r="M15" s="128">
        <v>118773778.05574404</v>
      </c>
      <c r="N15" s="128">
        <v>68560972.14203642</v>
      </c>
      <c r="O15" s="128">
        <v>2192185.2659634515</v>
      </c>
      <c r="P15" s="128">
        <v>22811</v>
      </c>
      <c r="Q15" s="128">
        <v>1313</v>
      </c>
      <c r="R15" s="128">
        <v>75118744.9731256</v>
      </c>
      <c r="S15" s="128">
        <v>2840238.6966456</v>
      </c>
      <c r="T15" s="128">
        <v>18349</v>
      </c>
      <c r="U15" s="128">
        <v>4188</v>
      </c>
      <c r="V15" s="128">
        <v>3206</v>
      </c>
      <c r="W15" s="128">
        <v>24537430.30000001</v>
      </c>
      <c r="X15" s="128">
        <v>15298831.691093555</v>
      </c>
      <c r="Y15" s="128">
        <v>14229423.805653775</v>
      </c>
      <c r="Z15" s="128">
        <v>2785</v>
      </c>
      <c r="AA15" s="128">
        <v>3410521.8241000003</v>
      </c>
      <c r="AB15" s="128">
        <v>2593511.9713</v>
      </c>
      <c r="AC15" s="128">
        <v>731385.325</v>
      </c>
    </row>
    <row r="16" spans="1:29" ht="24" customHeight="1">
      <c r="A16" s="42" t="s">
        <v>599</v>
      </c>
      <c r="B16" s="128">
        <v>60718</v>
      </c>
      <c r="C16" s="128">
        <v>47944</v>
      </c>
      <c r="D16" s="128">
        <v>49095</v>
      </c>
      <c r="E16" s="128">
        <v>220744</v>
      </c>
      <c r="F16" s="128">
        <v>106414</v>
      </c>
      <c r="G16" s="128">
        <v>112949</v>
      </c>
      <c r="H16" s="128">
        <v>83813965.2293745</v>
      </c>
      <c r="I16" s="128">
        <v>68059060.0170172</v>
      </c>
      <c r="J16" s="128">
        <v>916356.1799999999</v>
      </c>
      <c r="K16" s="128">
        <v>2446171.3825603253</v>
      </c>
      <c r="L16" s="128">
        <v>1211786.8900000008</v>
      </c>
      <c r="M16" s="128">
        <v>74698517.37176469</v>
      </c>
      <c r="N16" s="128">
        <v>41041133.006699994</v>
      </c>
      <c r="O16" s="128">
        <v>1261858.8054352931</v>
      </c>
      <c r="P16" s="128">
        <v>8298</v>
      </c>
      <c r="Q16" s="128">
        <v>787</v>
      </c>
      <c r="R16" s="128">
        <v>43483274.049025595</v>
      </c>
      <c r="S16" s="128">
        <v>1392285.3466456</v>
      </c>
      <c r="T16" s="128">
        <v>6192</v>
      </c>
      <c r="U16" s="128">
        <v>1683</v>
      </c>
      <c r="V16" s="128">
        <v>1114</v>
      </c>
      <c r="W16" s="128">
        <v>13521811.409999998</v>
      </c>
      <c r="X16" s="128">
        <v>10607194.13513768</v>
      </c>
      <c r="Y16" s="128">
        <v>10148779.439914096</v>
      </c>
      <c r="Z16" s="128">
        <v>1311</v>
      </c>
      <c r="AA16" s="128">
        <v>2054867.9524999997</v>
      </c>
      <c r="AB16" s="128">
        <v>2281719.53</v>
      </c>
      <c r="AC16" s="128">
        <v>273567.305</v>
      </c>
    </row>
    <row r="17" spans="1:29" ht="24" customHeight="1">
      <c r="A17" s="42" t="s">
        <v>600</v>
      </c>
      <c r="B17" s="128">
        <v>510557</v>
      </c>
      <c r="C17" s="128">
        <v>226448</v>
      </c>
      <c r="D17" s="128">
        <v>238555</v>
      </c>
      <c r="E17" s="128">
        <v>6314827</v>
      </c>
      <c r="F17" s="128">
        <v>2775847</v>
      </c>
      <c r="G17" s="128">
        <v>2962647</v>
      </c>
      <c r="H17" s="128">
        <v>38496290.82041869</v>
      </c>
      <c r="I17" s="128">
        <v>29723474.341478646</v>
      </c>
      <c r="J17" s="128">
        <v>1777204.3184</v>
      </c>
      <c r="K17" s="128">
        <v>1018221.3632936002</v>
      </c>
      <c r="L17" s="128">
        <v>719310.6137423</v>
      </c>
      <c r="M17" s="128">
        <v>31515446.97397932</v>
      </c>
      <c r="N17" s="128">
        <v>19750359.95673642</v>
      </c>
      <c r="O17" s="128">
        <v>719329.5459281583</v>
      </c>
      <c r="P17" s="128">
        <v>13939</v>
      </c>
      <c r="Q17" s="128">
        <v>440</v>
      </c>
      <c r="R17" s="128">
        <v>27959870.100000013</v>
      </c>
      <c r="S17" s="128">
        <v>1183021.6099999999</v>
      </c>
      <c r="T17" s="128">
        <v>11881</v>
      </c>
      <c r="U17" s="128">
        <v>2351</v>
      </c>
      <c r="V17" s="128">
        <v>1983</v>
      </c>
      <c r="W17" s="128">
        <v>8839750.850000001</v>
      </c>
      <c r="X17" s="128">
        <v>3180095.216384701</v>
      </c>
      <c r="Y17" s="128">
        <v>2623929.5442234026</v>
      </c>
      <c r="Z17" s="128">
        <v>1406</v>
      </c>
      <c r="AA17" s="128">
        <v>1214961.97</v>
      </c>
      <c r="AB17" s="128">
        <v>276625.8584</v>
      </c>
      <c r="AC17" s="128">
        <v>50317.05</v>
      </c>
    </row>
    <row r="18" spans="1:29" ht="24" customHeight="1">
      <c r="A18" s="42" t="s">
        <v>601</v>
      </c>
      <c r="B18" s="128">
        <v>2704</v>
      </c>
      <c r="C18" s="128">
        <v>1036</v>
      </c>
      <c r="D18" s="128">
        <v>1241</v>
      </c>
      <c r="E18" s="128">
        <v>1285</v>
      </c>
      <c r="F18" s="128">
        <v>451</v>
      </c>
      <c r="G18" s="128">
        <v>560</v>
      </c>
      <c r="H18" s="128">
        <v>5451003.2609522</v>
      </c>
      <c r="I18" s="128">
        <v>4932945.1522487</v>
      </c>
      <c r="J18" s="128">
        <v>1884082.537451</v>
      </c>
      <c r="K18" s="128">
        <v>91062.47</v>
      </c>
      <c r="L18" s="128">
        <v>188474.74</v>
      </c>
      <c r="M18" s="128">
        <v>4808836.65</v>
      </c>
      <c r="N18" s="128">
        <v>2067555.5700000003</v>
      </c>
      <c r="O18" s="128">
        <v>62143.25060000001</v>
      </c>
      <c r="P18" s="128">
        <v>207</v>
      </c>
      <c r="Q18" s="128">
        <v>79</v>
      </c>
      <c r="R18" s="128">
        <v>974565.1799999999</v>
      </c>
      <c r="S18" s="128">
        <v>227226.74</v>
      </c>
      <c r="T18" s="128">
        <v>155</v>
      </c>
      <c r="U18" s="128">
        <v>108</v>
      </c>
      <c r="V18" s="128">
        <v>65</v>
      </c>
      <c r="W18" s="128">
        <v>513835.66000000003</v>
      </c>
      <c r="X18" s="128">
        <v>407261.1528623076</v>
      </c>
      <c r="Y18" s="128">
        <v>365663.63480741327</v>
      </c>
      <c r="Z18" s="128">
        <v>15</v>
      </c>
      <c r="AA18" s="128">
        <v>34928.9</v>
      </c>
      <c r="AB18" s="128">
        <v>14379.222899999999</v>
      </c>
      <c r="AC18" s="128">
        <v>407500.97</v>
      </c>
    </row>
    <row r="19" spans="1:29" ht="24" customHeight="1">
      <c r="A19" s="42" t="s">
        <v>602</v>
      </c>
      <c r="B19" s="128">
        <v>3966</v>
      </c>
      <c r="C19" s="128">
        <v>2686</v>
      </c>
      <c r="D19" s="128">
        <v>2738</v>
      </c>
      <c r="E19" s="128">
        <v>5405183.5352</v>
      </c>
      <c r="F19" s="128">
        <v>1376516.6491999999</v>
      </c>
      <c r="G19" s="128">
        <v>1380187.6042</v>
      </c>
      <c r="H19" s="128">
        <v>9614694.26</v>
      </c>
      <c r="I19" s="128">
        <v>9477852.6205</v>
      </c>
      <c r="J19" s="128">
        <v>108530.93</v>
      </c>
      <c r="K19" s="128">
        <v>380678.72000000003</v>
      </c>
      <c r="L19" s="128">
        <v>466484.22</v>
      </c>
      <c r="M19" s="128">
        <v>7750977.0600000005</v>
      </c>
      <c r="N19" s="128">
        <v>5701923.608600002</v>
      </c>
      <c r="O19" s="128">
        <v>148853.664</v>
      </c>
      <c r="P19" s="128">
        <v>367</v>
      </c>
      <c r="Q19" s="128">
        <v>7</v>
      </c>
      <c r="R19" s="128">
        <v>2701035.6440999997</v>
      </c>
      <c r="S19" s="128">
        <v>37705</v>
      </c>
      <c r="T19" s="128">
        <v>121</v>
      </c>
      <c r="U19" s="128">
        <v>46</v>
      </c>
      <c r="V19" s="128">
        <v>44</v>
      </c>
      <c r="W19" s="128">
        <v>1662032.3800000001</v>
      </c>
      <c r="X19" s="128">
        <v>1104281.186708861</v>
      </c>
      <c r="Y19" s="128">
        <v>1091051.186708861</v>
      </c>
      <c r="Z19" s="128">
        <v>53</v>
      </c>
      <c r="AA19" s="128">
        <v>105763.0016</v>
      </c>
      <c r="AB19" s="128">
        <v>20787.36</v>
      </c>
      <c r="AC19" s="128">
        <v>0</v>
      </c>
    </row>
    <row r="20" spans="1:29" ht="24" customHeight="1">
      <c r="A20" s="42" t="s">
        <v>28</v>
      </c>
      <c r="B20" s="128">
        <v>149679</v>
      </c>
      <c r="C20" s="128">
        <v>84225</v>
      </c>
      <c r="D20" s="128">
        <v>87738</v>
      </c>
      <c r="E20" s="128">
        <v>5473384</v>
      </c>
      <c r="F20" s="128">
        <v>3588804</v>
      </c>
      <c r="G20" s="128">
        <v>9208128</v>
      </c>
      <c r="H20" s="128">
        <v>10543663.299999995</v>
      </c>
      <c r="I20" s="128">
        <v>9271973.060407026</v>
      </c>
      <c r="J20" s="128">
        <v>67074.68999999999</v>
      </c>
      <c r="K20" s="128">
        <v>249393.61330000003</v>
      </c>
      <c r="L20" s="128">
        <v>424582.766</v>
      </c>
      <c r="M20" s="128">
        <v>10210874.354509804</v>
      </c>
      <c r="N20" s="128">
        <v>6610321.333199996</v>
      </c>
      <c r="O20" s="128">
        <v>197838.9572901976</v>
      </c>
      <c r="P20" s="128">
        <v>1321</v>
      </c>
      <c r="Q20" s="128">
        <v>78</v>
      </c>
      <c r="R20" s="128">
        <v>1842128.39</v>
      </c>
      <c r="S20" s="128">
        <v>270825.8</v>
      </c>
      <c r="T20" s="128">
        <v>1009</v>
      </c>
      <c r="U20" s="128">
        <v>445</v>
      </c>
      <c r="V20" s="128">
        <v>393</v>
      </c>
      <c r="W20" s="128">
        <v>1549718.0399999998</v>
      </c>
      <c r="X20" s="128">
        <v>1095515.2694793</v>
      </c>
      <c r="Y20" s="128">
        <v>1031062.8894793001</v>
      </c>
      <c r="Z20" s="128">
        <v>247</v>
      </c>
      <c r="AA20" s="128">
        <v>215544.64</v>
      </c>
      <c r="AB20" s="128">
        <v>19241.079999999998</v>
      </c>
      <c r="AC20" s="128">
        <v>9863</v>
      </c>
    </row>
    <row r="21" spans="1:29" ht="24" customHeight="1">
      <c r="A21" s="42" t="s">
        <v>603</v>
      </c>
      <c r="B21" s="128">
        <v>149513</v>
      </c>
      <c r="C21" s="128">
        <v>84148</v>
      </c>
      <c r="D21" s="128">
        <v>87649</v>
      </c>
      <c r="E21" s="128">
        <v>322518</v>
      </c>
      <c r="F21" s="128">
        <v>142181</v>
      </c>
      <c r="G21" s="128">
        <v>150428</v>
      </c>
      <c r="H21" s="128">
        <v>10162689.839999996</v>
      </c>
      <c r="I21" s="128">
        <v>8948158.790407026</v>
      </c>
      <c r="J21" s="128">
        <v>65910.93999999999</v>
      </c>
      <c r="K21" s="128">
        <v>205246.48</v>
      </c>
      <c r="L21" s="128">
        <v>424598.31600000005</v>
      </c>
      <c r="M21" s="128">
        <v>9596952.904509805</v>
      </c>
      <c r="N21" s="128">
        <v>6381578.853199997</v>
      </c>
      <c r="O21" s="128">
        <v>186224.60549019763</v>
      </c>
      <c r="P21" s="128">
        <v>1176</v>
      </c>
      <c r="Q21" s="128">
        <v>68</v>
      </c>
      <c r="R21" s="128">
        <v>1553216.49</v>
      </c>
      <c r="S21" s="128">
        <v>165073.5</v>
      </c>
      <c r="T21" s="128">
        <v>828</v>
      </c>
      <c r="U21" s="128">
        <v>317</v>
      </c>
      <c r="V21" s="128">
        <v>275</v>
      </c>
      <c r="W21" s="128">
        <v>1306673.2999999998</v>
      </c>
      <c r="X21" s="128">
        <v>931331.7694792999</v>
      </c>
      <c r="Y21" s="128">
        <v>896251.6894793</v>
      </c>
      <c r="Z21" s="128">
        <v>214</v>
      </c>
      <c r="AA21" s="128">
        <v>205784.64</v>
      </c>
      <c r="AB21" s="128">
        <v>19241.079999999998</v>
      </c>
      <c r="AC21" s="128">
        <v>9388</v>
      </c>
    </row>
    <row r="22" spans="1:29" ht="24" customHeight="1">
      <c r="A22" s="42" t="s">
        <v>604</v>
      </c>
      <c r="B22" s="128">
        <v>166</v>
      </c>
      <c r="C22" s="128">
        <v>77</v>
      </c>
      <c r="D22" s="128">
        <v>89</v>
      </c>
      <c r="E22" s="128">
        <v>5150866</v>
      </c>
      <c r="F22" s="128">
        <v>3446623</v>
      </c>
      <c r="G22" s="128">
        <v>9057700</v>
      </c>
      <c r="H22" s="128">
        <v>380973.46</v>
      </c>
      <c r="I22" s="128">
        <v>323814.26999999996</v>
      </c>
      <c r="J22" s="128">
        <v>1163.75</v>
      </c>
      <c r="K22" s="128">
        <v>44147.1333</v>
      </c>
      <c r="L22" s="128">
        <v>-15.55</v>
      </c>
      <c r="M22" s="128">
        <v>613921.4500000001</v>
      </c>
      <c r="N22" s="128">
        <v>228742.47999999998</v>
      </c>
      <c r="O22" s="128">
        <v>11614.3518</v>
      </c>
      <c r="P22" s="128">
        <v>145</v>
      </c>
      <c r="Q22" s="128">
        <v>10</v>
      </c>
      <c r="R22" s="128">
        <v>288911.89999999997</v>
      </c>
      <c r="S22" s="128">
        <v>105752.3</v>
      </c>
      <c r="T22" s="128">
        <v>181</v>
      </c>
      <c r="U22" s="128">
        <v>128</v>
      </c>
      <c r="V22" s="128">
        <v>118</v>
      </c>
      <c r="W22" s="128">
        <v>243044.74</v>
      </c>
      <c r="X22" s="128">
        <v>164183.5</v>
      </c>
      <c r="Y22" s="128">
        <v>134811.2</v>
      </c>
      <c r="Z22" s="128">
        <v>33</v>
      </c>
      <c r="AA22" s="128">
        <v>9760</v>
      </c>
      <c r="AB22" s="128">
        <v>0</v>
      </c>
      <c r="AC22" s="128">
        <v>475</v>
      </c>
    </row>
    <row r="23" spans="1:29" ht="35.25" customHeight="1">
      <c r="A23" s="42" t="s">
        <v>29</v>
      </c>
      <c r="B23" s="128">
        <v>3106267</v>
      </c>
      <c r="C23" s="128">
        <v>1902738</v>
      </c>
      <c r="D23" s="128">
        <v>2048334</v>
      </c>
      <c r="E23" s="128">
        <v>2950425</v>
      </c>
      <c r="F23" s="128">
        <v>1731015</v>
      </c>
      <c r="G23" s="128">
        <v>1848860</v>
      </c>
      <c r="H23" s="128">
        <v>352188479.3942932</v>
      </c>
      <c r="I23" s="128">
        <v>335925356.63844955</v>
      </c>
      <c r="J23" s="128">
        <v>4163.934</v>
      </c>
      <c r="K23" s="128">
        <v>23301288.538704984</v>
      </c>
      <c r="L23" s="128">
        <v>12594218.03672033</v>
      </c>
      <c r="M23" s="128">
        <v>291715664.4374811</v>
      </c>
      <c r="N23" s="128">
        <v>216274886.1648775</v>
      </c>
      <c r="O23" s="128">
        <v>5149681.585975601</v>
      </c>
      <c r="P23" s="128">
        <v>71466</v>
      </c>
      <c r="Q23" s="128">
        <v>20030</v>
      </c>
      <c r="R23" s="128">
        <v>236461945.30401477</v>
      </c>
      <c r="S23" s="128">
        <v>139425683.61638972</v>
      </c>
      <c r="T23" s="128">
        <v>56324</v>
      </c>
      <c r="U23" s="128">
        <v>28136</v>
      </c>
      <c r="V23" s="128">
        <v>20746</v>
      </c>
      <c r="W23" s="128">
        <v>201312896.24882498</v>
      </c>
      <c r="X23" s="128">
        <v>170663474.63539696</v>
      </c>
      <c r="Y23" s="128">
        <v>138512501.15347505</v>
      </c>
      <c r="Z23" s="128">
        <v>4720</v>
      </c>
      <c r="AA23" s="128">
        <v>16212590.89542553</v>
      </c>
      <c r="AB23" s="128">
        <v>195670.87</v>
      </c>
      <c r="AC23" s="128">
        <v>2019438.4900000002</v>
      </c>
    </row>
    <row r="24" spans="1:38" ht="24" customHeight="1">
      <c r="A24" s="42" t="s">
        <v>532</v>
      </c>
      <c r="B24" s="128">
        <v>2746382</v>
      </c>
      <c r="C24" s="128">
        <v>1696424</v>
      </c>
      <c r="D24" s="128">
        <v>1818612</v>
      </c>
      <c r="E24" s="128">
        <v>2603194</v>
      </c>
      <c r="F24" s="128">
        <v>1536289</v>
      </c>
      <c r="G24" s="128">
        <v>1638184</v>
      </c>
      <c r="H24" s="128">
        <v>345331459.86651886</v>
      </c>
      <c r="I24" s="128">
        <v>330701835.9926496</v>
      </c>
      <c r="J24" s="128">
        <v>2648.164</v>
      </c>
      <c r="K24" s="128">
        <v>23011897.49999998</v>
      </c>
      <c r="L24" s="128">
        <v>12432019.10404033</v>
      </c>
      <c r="M24" s="128">
        <v>285777669.86681354</v>
      </c>
      <c r="N24" s="128">
        <v>211344996.72127235</v>
      </c>
      <c r="O24" s="128">
        <v>5052439.369030414</v>
      </c>
      <c r="P24" s="128">
        <v>70770</v>
      </c>
      <c r="Q24" s="128">
        <v>19817</v>
      </c>
      <c r="R24" s="128">
        <v>230131364.01317257</v>
      </c>
      <c r="S24" s="128">
        <v>134712626.64183354</v>
      </c>
      <c r="T24" s="128">
        <v>55958</v>
      </c>
      <c r="U24" s="128">
        <v>27848</v>
      </c>
      <c r="V24" s="128">
        <v>20583</v>
      </c>
      <c r="W24" s="128">
        <v>199573864.97882503</v>
      </c>
      <c r="X24" s="128">
        <v>169078920.1640082</v>
      </c>
      <c r="Y24" s="128">
        <v>137316274.5718057</v>
      </c>
      <c r="Z24" s="128">
        <v>4426</v>
      </c>
      <c r="AA24" s="128">
        <v>15577631.76073433</v>
      </c>
      <c r="AB24" s="128">
        <v>195670.87</v>
      </c>
      <c r="AC24" s="128">
        <v>1701901.48</v>
      </c>
      <c r="AD24" s="62"/>
      <c r="AE24" s="62"/>
      <c r="AF24" s="62"/>
      <c r="AG24" s="62"/>
      <c r="AH24" s="62"/>
      <c r="AI24" s="62"/>
      <c r="AJ24" s="62"/>
      <c r="AK24" s="62"/>
      <c r="AL24" s="62"/>
    </row>
    <row r="25" spans="1:38" ht="24" customHeight="1">
      <c r="A25" s="42" t="s">
        <v>533</v>
      </c>
      <c r="B25" s="128">
        <v>336573</v>
      </c>
      <c r="C25" s="128">
        <v>185742</v>
      </c>
      <c r="D25" s="128">
        <v>195721</v>
      </c>
      <c r="E25" s="128">
        <v>337463</v>
      </c>
      <c r="F25" s="128">
        <v>185742</v>
      </c>
      <c r="G25" s="128">
        <v>195721</v>
      </c>
      <c r="H25" s="128">
        <v>329078.18159000005</v>
      </c>
      <c r="I25" s="128">
        <v>251777.85</v>
      </c>
      <c r="J25" s="128">
        <v>0</v>
      </c>
      <c r="K25" s="128">
        <v>0.02</v>
      </c>
      <c r="L25" s="128">
        <v>410.7243</v>
      </c>
      <c r="M25" s="128">
        <v>334390.00999999995</v>
      </c>
      <c r="N25" s="128">
        <v>273574.94</v>
      </c>
      <c r="O25" s="128">
        <v>5939.4084</v>
      </c>
      <c r="P25" s="128">
        <v>137</v>
      </c>
      <c r="Q25" s="128">
        <v>82</v>
      </c>
      <c r="R25" s="128">
        <v>4756218.41305997</v>
      </c>
      <c r="S25" s="128">
        <v>4400401.15305997</v>
      </c>
      <c r="T25" s="128">
        <v>103</v>
      </c>
      <c r="U25" s="128">
        <v>92</v>
      </c>
      <c r="V25" s="128">
        <v>38</v>
      </c>
      <c r="W25" s="128">
        <v>568364.4699999999</v>
      </c>
      <c r="X25" s="128">
        <v>499905.2613887775</v>
      </c>
      <c r="Y25" s="128">
        <v>184422.30166938488</v>
      </c>
      <c r="Z25" s="128">
        <v>17</v>
      </c>
      <c r="AA25" s="128">
        <v>126081.8626957</v>
      </c>
      <c r="AB25" s="128">
        <v>0</v>
      </c>
      <c r="AC25" s="128">
        <v>316867.01</v>
      </c>
      <c r="AD25" s="62"/>
      <c r="AE25" s="62"/>
      <c r="AF25" s="62"/>
      <c r="AG25" s="62"/>
      <c r="AH25" s="62"/>
      <c r="AI25" s="62"/>
      <c r="AJ25" s="62"/>
      <c r="AK25" s="62"/>
      <c r="AL25" s="62"/>
    </row>
    <row r="26" spans="1:39" s="63" customFormat="1" ht="24" customHeight="1">
      <c r="A26" s="42" t="s">
        <v>534</v>
      </c>
      <c r="B26" s="128">
        <v>16720</v>
      </c>
      <c r="C26" s="128">
        <v>16714</v>
      </c>
      <c r="D26" s="128">
        <v>29822</v>
      </c>
      <c r="E26" s="128">
        <v>7692</v>
      </c>
      <c r="F26" s="128">
        <v>7687</v>
      </c>
      <c r="G26" s="128">
        <v>13647</v>
      </c>
      <c r="H26" s="128">
        <v>3443813.3499999996</v>
      </c>
      <c r="I26" s="128">
        <v>1978677.989999996</v>
      </c>
      <c r="J26" s="128">
        <v>0</v>
      </c>
      <c r="K26" s="128">
        <v>745</v>
      </c>
      <c r="L26" s="128">
        <v>113.5</v>
      </c>
      <c r="M26" s="128">
        <v>3302485.1000000006</v>
      </c>
      <c r="N26" s="128">
        <v>3190336.1299999813</v>
      </c>
      <c r="O26" s="128">
        <v>45354.443</v>
      </c>
      <c r="P26" s="128">
        <v>47</v>
      </c>
      <c r="Q26" s="128">
        <v>16</v>
      </c>
      <c r="R26" s="128">
        <v>117990.3477822</v>
      </c>
      <c r="S26" s="128">
        <v>28354.7014962</v>
      </c>
      <c r="T26" s="128">
        <v>52</v>
      </c>
      <c r="U26" s="128">
        <v>35</v>
      </c>
      <c r="V26" s="128">
        <v>28</v>
      </c>
      <c r="W26" s="128">
        <v>157296.48999999996</v>
      </c>
      <c r="X26" s="128">
        <v>157076.44999999998</v>
      </c>
      <c r="Y26" s="128">
        <v>156816.66</v>
      </c>
      <c r="Z26" s="128">
        <v>3</v>
      </c>
      <c r="AA26" s="128">
        <v>0</v>
      </c>
      <c r="AB26" s="128">
        <v>0</v>
      </c>
      <c r="AC26" s="128">
        <v>0</v>
      </c>
      <c r="AD26" s="56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38" ht="24" customHeight="1">
      <c r="A27" s="42" t="s">
        <v>535</v>
      </c>
      <c r="B27" s="128">
        <v>6592</v>
      </c>
      <c r="C27" s="128">
        <v>3858</v>
      </c>
      <c r="D27" s="128">
        <v>4179</v>
      </c>
      <c r="E27" s="128">
        <v>2076</v>
      </c>
      <c r="F27" s="128">
        <v>1297</v>
      </c>
      <c r="G27" s="128">
        <v>1308</v>
      </c>
      <c r="H27" s="128">
        <v>3084127.9961843</v>
      </c>
      <c r="I27" s="128">
        <v>2993064.8057999997</v>
      </c>
      <c r="J27" s="128">
        <v>1515.77</v>
      </c>
      <c r="K27" s="128">
        <v>288646.01870499994</v>
      </c>
      <c r="L27" s="128">
        <v>161674.70838</v>
      </c>
      <c r="M27" s="128">
        <v>2301119.460667517</v>
      </c>
      <c r="N27" s="128">
        <v>1465978.3736051728</v>
      </c>
      <c r="O27" s="128">
        <v>45948.3655451871</v>
      </c>
      <c r="P27" s="128">
        <v>512</v>
      </c>
      <c r="Q27" s="128">
        <v>115</v>
      </c>
      <c r="R27" s="128">
        <v>1456372.53</v>
      </c>
      <c r="S27" s="128">
        <v>284301.12</v>
      </c>
      <c r="T27" s="128">
        <v>211</v>
      </c>
      <c r="U27" s="128">
        <v>161</v>
      </c>
      <c r="V27" s="128">
        <v>97</v>
      </c>
      <c r="W27" s="128">
        <v>1013370.31</v>
      </c>
      <c r="X27" s="128">
        <v>927572.76</v>
      </c>
      <c r="Y27" s="128">
        <v>854987.62</v>
      </c>
      <c r="Z27" s="128">
        <v>274</v>
      </c>
      <c r="AA27" s="128">
        <v>508877.27199549996</v>
      </c>
      <c r="AB27" s="128">
        <v>0</v>
      </c>
      <c r="AC27" s="128">
        <v>670</v>
      </c>
      <c r="AD27" s="62"/>
      <c r="AE27" s="62"/>
      <c r="AF27" s="62"/>
      <c r="AG27" s="62"/>
      <c r="AH27" s="62"/>
      <c r="AI27" s="62"/>
      <c r="AJ27" s="62"/>
      <c r="AK27" s="62"/>
      <c r="AL27" s="62"/>
    </row>
    <row r="28" spans="1:38" ht="35.25" customHeight="1">
      <c r="A28" s="42" t="s">
        <v>30</v>
      </c>
      <c r="B28" s="128">
        <v>89</v>
      </c>
      <c r="C28" s="128">
        <v>52</v>
      </c>
      <c r="D28" s="128">
        <v>54</v>
      </c>
      <c r="E28" s="128">
        <v>107</v>
      </c>
      <c r="F28" s="128">
        <v>75</v>
      </c>
      <c r="G28" s="128">
        <v>78</v>
      </c>
      <c r="H28" s="128">
        <v>2319259.6310062</v>
      </c>
      <c r="I28" s="128">
        <v>2181642.2299999995</v>
      </c>
      <c r="J28" s="128">
        <v>0</v>
      </c>
      <c r="K28" s="128">
        <v>-15267.6</v>
      </c>
      <c r="L28" s="128">
        <v>0</v>
      </c>
      <c r="M28" s="128">
        <v>2376704.74</v>
      </c>
      <c r="N28" s="128">
        <v>898276.64</v>
      </c>
      <c r="O28" s="128">
        <v>8362.87</v>
      </c>
      <c r="P28" s="128">
        <v>10</v>
      </c>
      <c r="Q28" s="128">
        <v>1</v>
      </c>
      <c r="R28" s="128">
        <v>1136332.65</v>
      </c>
      <c r="S28" s="128">
        <v>156466.4</v>
      </c>
      <c r="T28" s="128">
        <v>3</v>
      </c>
      <c r="U28" s="128">
        <v>3</v>
      </c>
      <c r="V28" s="128">
        <v>2</v>
      </c>
      <c r="W28" s="128">
        <v>198813.88999999998</v>
      </c>
      <c r="X28" s="128">
        <v>198813.88999999998</v>
      </c>
      <c r="Y28" s="128">
        <v>42347.49</v>
      </c>
      <c r="Z28" s="128">
        <v>2</v>
      </c>
      <c r="AA28" s="128">
        <v>3.5859</v>
      </c>
      <c r="AB28" s="128">
        <v>0</v>
      </c>
      <c r="AC28" s="128">
        <v>0</v>
      </c>
      <c r="AD28" s="62"/>
      <c r="AE28" s="62"/>
      <c r="AF28" s="62"/>
      <c r="AG28" s="62"/>
      <c r="AH28" s="62"/>
      <c r="AI28" s="62"/>
      <c r="AJ28" s="62"/>
      <c r="AK28" s="62"/>
      <c r="AL28" s="62"/>
    </row>
    <row r="29" spans="1:38" ht="35.25" customHeight="1">
      <c r="A29" s="42" t="s">
        <v>31</v>
      </c>
      <c r="B29" s="128">
        <v>463</v>
      </c>
      <c r="C29" s="128">
        <v>318</v>
      </c>
      <c r="D29" s="128">
        <v>344</v>
      </c>
      <c r="E29" s="128">
        <v>794</v>
      </c>
      <c r="F29" s="128">
        <v>420</v>
      </c>
      <c r="G29" s="128">
        <v>439</v>
      </c>
      <c r="H29" s="128">
        <v>1125483.4312539997</v>
      </c>
      <c r="I29" s="128">
        <v>1103622.5843549997</v>
      </c>
      <c r="J29" s="128">
        <v>0</v>
      </c>
      <c r="K29" s="128">
        <v>113211.59499999997</v>
      </c>
      <c r="L29" s="128">
        <v>1030.14</v>
      </c>
      <c r="M29" s="128">
        <v>619402.5799999998</v>
      </c>
      <c r="N29" s="128">
        <v>285572.92</v>
      </c>
      <c r="O29" s="128">
        <v>61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2</v>
      </c>
      <c r="AA29" s="128">
        <v>13977.915</v>
      </c>
      <c r="AB29" s="128">
        <v>0</v>
      </c>
      <c r="AC29" s="128">
        <v>0</v>
      </c>
      <c r="AD29" s="62"/>
      <c r="AE29" s="62"/>
      <c r="AF29" s="62"/>
      <c r="AG29" s="62"/>
      <c r="AH29" s="62"/>
      <c r="AI29" s="62"/>
      <c r="AJ29" s="62"/>
      <c r="AK29" s="62"/>
      <c r="AL29" s="62"/>
    </row>
    <row r="30" spans="1:38" ht="35.25" customHeight="1">
      <c r="A30" s="42" t="s">
        <v>32</v>
      </c>
      <c r="B30" s="128">
        <v>91164</v>
      </c>
      <c r="C30" s="128">
        <v>60563</v>
      </c>
      <c r="D30" s="128">
        <v>62643</v>
      </c>
      <c r="E30" s="128">
        <v>101656</v>
      </c>
      <c r="F30" s="128">
        <v>65132</v>
      </c>
      <c r="G30" s="128">
        <v>66954</v>
      </c>
      <c r="H30" s="128">
        <v>23593254.818270605</v>
      </c>
      <c r="I30" s="128">
        <v>20691242.457234923</v>
      </c>
      <c r="J30" s="128">
        <v>2714751.03</v>
      </c>
      <c r="K30" s="128" t="e">
        <v>#VALUE!</v>
      </c>
      <c r="L30" s="128">
        <v>634549.6120000001</v>
      </c>
      <c r="M30" s="128">
        <v>19693814.99826117</v>
      </c>
      <c r="N30" s="128">
        <v>13885148.027080076</v>
      </c>
      <c r="O30" s="128">
        <v>374231.905686899</v>
      </c>
      <c r="P30" s="128">
        <v>1490</v>
      </c>
      <c r="Q30" s="128">
        <v>478</v>
      </c>
      <c r="R30" s="128">
        <v>6952742.749661604</v>
      </c>
      <c r="S30" s="128">
        <v>4716489.36821098</v>
      </c>
      <c r="T30" s="128">
        <v>1136</v>
      </c>
      <c r="U30" s="128">
        <v>789</v>
      </c>
      <c r="V30" s="128">
        <v>496</v>
      </c>
      <c r="W30" s="128">
        <v>4449118.62</v>
      </c>
      <c r="X30" s="128">
        <v>4152193.705380824</v>
      </c>
      <c r="Y30" s="128">
        <v>3385699.0197033403</v>
      </c>
      <c r="Z30" s="128">
        <v>420</v>
      </c>
      <c r="AA30" s="128">
        <v>2516356.2336977995</v>
      </c>
      <c r="AB30" s="128">
        <v>18391.57</v>
      </c>
      <c r="AC30" s="128">
        <v>3459.6</v>
      </c>
      <c r="AD30" s="62"/>
      <c r="AE30" s="62"/>
      <c r="AF30" s="62"/>
      <c r="AG30" s="62"/>
      <c r="AH30" s="62"/>
      <c r="AI30" s="62"/>
      <c r="AJ30" s="62"/>
      <c r="AK30" s="62"/>
      <c r="AL30" s="62"/>
    </row>
    <row r="31" spans="1:38" ht="24" customHeight="1">
      <c r="A31" s="42" t="s">
        <v>33</v>
      </c>
      <c r="B31" s="128">
        <v>189</v>
      </c>
      <c r="C31" s="128">
        <v>79</v>
      </c>
      <c r="D31" s="128">
        <v>80</v>
      </c>
      <c r="E31" s="128">
        <v>22</v>
      </c>
      <c r="F31" s="128">
        <v>7</v>
      </c>
      <c r="G31" s="128">
        <v>8</v>
      </c>
      <c r="H31" s="128">
        <v>3196193.8849625</v>
      </c>
      <c r="I31" s="128">
        <v>2653256.2099999995</v>
      </c>
      <c r="J31" s="128">
        <v>211066.57383749998</v>
      </c>
      <c r="K31" s="128">
        <v>0</v>
      </c>
      <c r="L31" s="128">
        <v>0</v>
      </c>
      <c r="M31" s="128">
        <v>3229288.619999999</v>
      </c>
      <c r="N31" s="128">
        <v>1484151.93</v>
      </c>
      <c r="O31" s="128">
        <v>64217.13259999999</v>
      </c>
      <c r="P31" s="128">
        <v>52</v>
      </c>
      <c r="Q31" s="128">
        <v>3</v>
      </c>
      <c r="R31" s="128">
        <v>3123109.1100000003</v>
      </c>
      <c r="S31" s="128">
        <v>8955</v>
      </c>
      <c r="T31" s="128">
        <v>62</v>
      </c>
      <c r="U31" s="128">
        <v>30</v>
      </c>
      <c r="V31" s="128">
        <v>29</v>
      </c>
      <c r="W31" s="128">
        <v>1185857.6600000001</v>
      </c>
      <c r="X31" s="128">
        <v>647009.13</v>
      </c>
      <c r="Y31" s="128">
        <v>647009.13</v>
      </c>
      <c r="Z31" s="128">
        <v>25</v>
      </c>
      <c r="AA31" s="128">
        <v>332175.50704</v>
      </c>
      <c r="AB31" s="128">
        <v>32358.59</v>
      </c>
      <c r="AC31" s="128">
        <v>128291.92999999998</v>
      </c>
      <c r="AD31" s="62"/>
      <c r="AE31" s="62"/>
      <c r="AF31" s="62"/>
      <c r="AG31" s="62"/>
      <c r="AH31" s="62"/>
      <c r="AI31" s="62"/>
      <c r="AJ31" s="62"/>
      <c r="AK31" s="62"/>
      <c r="AL31" s="62"/>
    </row>
    <row r="32" spans="1:38" ht="24" customHeight="1">
      <c r="A32" s="42" t="s">
        <v>34</v>
      </c>
      <c r="B32" s="128">
        <v>11828</v>
      </c>
      <c r="C32" s="128">
        <v>1248</v>
      </c>
      <c r="D32" s="128">
        <v>15233</v>
      </c>
      <c r="E32" s="128">
        <v>11633</v>
      </c>
      <c r="F32" s="128">
        <v>1106</v>
      </c>
      <c r="G32" s="128">
        <v>15017</v>
      </c>
      <c r="H32" s="128">
        <v>7203993.4166</v>
      </c>
      <c r="I32" s="128">
        <v>5823163.630100001</v>
      </c>
      <c r="J32" s="128">
        <v>5493621.298599999</v>
      </c>
      <c r="K32" s="128">
        <v>70991.36</v>
      </c>
      <c r="L32" s="128">
        <v>476.39</v>
      </c>
      <c r="M32" s="128">
        <v>8455159.198134638</v>
      </c>
      <c r="N32" s="128">
        <v>5877116.47048548</v>
      </c>
      <c r="O32" s="128">
        <v>30129.010846630987</v>
      </c>
      <c r="P32" s="128">
        <v>17</v>
      </c>
      <c r="Q32" s="128">
        <v>1</v>
      </c>
      <c r="R32" s="128">
        <v>11360.4</v>
      </c>
      <c r="S32" s="128">
        <v>184.49</v>
      </c>
      <c r="T32" s="128">
        <v>17</v>
      </c>
      <c r="U32" s="128">
        <v>1</v>
      </c>
      <c r="V32" s="128">
        <v>0</v>
      </c>
      <c r="W32" s="128">
        <v>11360.4</v>
      </c>
      <c r="X32" s="128">
        <v>184.49</v>
      </c>
      <c r="Y32" s="128">
        <v>0</v>
      </c>
      <c r="Z32" s="128">
        <v>3</v>
      </c>
      <c r="AA32" s="128">
        <v>1300</v>
      </c>
      <c r="AB32" s="128">
        <v>0</v>
      </c>
      <c r="AC32" s="128">
        <v>4320.68</v>
      </c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ht="24" customHeight="1">
      <c r="A33" s="42" t="s">
        <v>35</v>
      </c>
      <c r="B33" s="128">
        <v>160539</v>
      </c>
      <c r="C33" s="128">
        <v>105284</v>
      </c>
      <c r="D33" s="128">
        <v>106663</v>
      </c>
      <c r="E33" s="128">
        <v>87983</v>
      </c>
      <c r="F33" s="128">
        <v>29572</v>
      </c>
      <c r="G33" s="128">
        <v>31685</v>
      </c>
      <c r="H33" s="128">
        <v>8072082.8821284</v>
      </c>
      <c r="I33" s="128">
        <v>7650404.941732661</v>
      </c>
      <c r="J33" s="128">
        <v>3341870.6596299997</v>
      </c>
      <c r="K33" s="128">
        <v>561168.3204238999</v>
      </c>
      <c r="L33" s="128">
        <v>128941.78000000001</v>
      </c>
      <c r="M33" s="128">
        <v>6395991.01522051</v>
      </c>
      <c r="N33" s="128">
        <v>4410763.6779000005</v>
      </c>
      <c r="O33" s="128">
        <v>124495.62390999877</v>
      </c>
      <c r="P33" s="128">
        <v>240</v>
      </c>
      <c r="Q33" s="128">
        <v>64</v>
      </c>
      <c r="R33" s="128">
        <v>1140081.8171640001</v>
      </c>
      <c r="S33" s="128">
        <v>122098.38</v>
      </c>
      <c r="T33" s="128">
        <v>278</v>
      </c>
      <c r="U33" s="128">
        <v>126</v>
      </c>
      <c r="V33" s="128">
        <v>56</v>
      </c>
      <c r="W33" s="128">
        <v>1075212.25</v>
      </c>
      <c r="X33" s="128">
        <v>432005.9570609205</v>
      </c>
      <c r="Y33" s="128">
        <v>405821.3708846685</v>
      </c>
      <c r="Z33" s="128">
        <v>165</v>
      </c>
      <c r="AA33" s="128">
        <v>646279.5132000002</v>
      </c>
      <c r="AB33" s="128">
        <v>909119</v>
      </c>
      <c r="AC33" s="128">
        <v>658626.24</v>
      </c>
      <c r="AD33" s="62"/>
      <c r="AE33" s="62"/>
      <c r="AF33" s="62"/>
      <c r="AG33" s="62"/>
      <c r="AH33" s="62"/>
      <c r="AI33" s="62"/>
      <c r="AJ33" s="62"/>
      <c r="AK33" s="62"/>
      <c r="AL33" s="62"/>
    </row>
    <row r="34" spans="1:38" ht="24" customHeight="1">
      <c r="A34" s="42" t="s">
        <v>36</v>
      </c>
      <c r="B34" s="128">
        <v>166</v>
      </c>
      <c r="C34" s="128">
        <v>67</v>
      </c>
      <c r="D34" s="128">
        <v>70</v>
      </c>
      <c r="E34" s="128">
        <v>166</v>
      </c>
      <c r="F34" s="128">
        <v>67</v>
      </c>
      <c r="G34" s="128">
        <v>70</v>
      </c>
      <c r="H34" s="128">
        <v>1571.13</v>
      </c>
      <c r="I34" s="128">
        <v>1500.6</v>
      </c>
      <c r="J34" s="128">
        <v>0</v>
      </c>
      <c r="K34" s="128">
        <v>72.6</v>
      </c>
      <c r="L34" s="128">
        <v>0</v>
      </c>
      <c r="M34" s="128">
        <v>1479.59</v>
      </c>
      <c r="N34" s="128">
        <v>1254.55</v>
      </c>
      <c r="O34" s="128">
        <v>29.57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0</v>
      </c>
      <c r="AB34" s="128">
        <v>0</v>
      </c>
      <c r="AC34" s="128">
        <v>0</v>
      </c>
      <c r="AD34" s="62"/>
      <c r="AE34" s="62"/>
      <c r="AF34" s="62"/>
      <c r="AG34" s="62"/>
      <c r="AH34" s="62"/>
      <c r="AI34" s="62"/>
      <c r="AJ34" s="62"/>
      <c r="AK34" s="62"/>
      <c r="AL34" s="62"/>
    </row>
    <row r="35" spans="1:38" ht="24" customHeight="1">
      <c r="A35" s="42" t="s">
        <v>37</v>
      </c>
      <c r="B35" s="128">
        <v>275954</v>
      </c>
      <c r="C35" s="128">
        <v>144564</v>
      </c>
      <c r="D35" s="128">
        <v>282934</v>
      </c>
      <c r="E35" s="128">
        <v>623470</v>
      </c>
      <c r="F35" s="128">
        <v>222310</v>
      </c>
      <c r="G35" s="128">
        <v>578147</v>
      </c>
      <c r="H35" s="128">
        <v>10344531.969949104</v>
      </c>
      <c r="I35" s="128">
        <v>5661803.9570461</v>
      </c>
      <c r="J35" s="128">
        <v>295887.18722</v>
      </c>
      <c r="K35" s="128">
        <v>71019.65299000002</v>
      </c>
      <c r="L35" s="128">
        <v>363310.6978645</v>
      </c>
      <c r="M35" s="128">
        <v>9388951.454120131</v>
      </c>
      <c r="N35" s="128">
        <v>8151308.995576581</v>
      </c>
      <c r="O35" s="128">
        <v>171926.8378245458</v>
      </c>
      <c r="P35" s="128">
        <v>6327</v>
      </c>
      <c r="Q35" s="128">
        <v>1066</v>
      </c>
      <c r="R35" s="128">
        <v>3679819.0939091</v>
      </c>
      <c r="S35" s="128">
        <v>637853.4028769999</v>
      </c>
      <c r="T35" s="128">
        <v>6105</v>
      </c>
      <c r="U35" s="128">
        <v>2849</v>
      </c>
      <c r="V35" s="128">
        <v>1908</v>
      </c>
      <c r="W35" s="128">
        <v>3242549.8515671007</v>
      </c>
      <c r="X35" s="128">
        <v>1828535.0312053082</v>
      </c>
      <c r="Y35" s="128">
        <v>1419579.7826351048</v>
      </c>
      <c r="Z35" s="128">
        <v>385</v>
      </c>
      <c r="AA35" s="128">
        <v>248605.37358939994</v>
      </c>
      <c r="AB35" s="128">
        <v>4957.81</v>
      </c>
      <c r="AC35" s="128">
        <v>15881.53</v>
      </c>
      <c r="AD35" s="62"/>
      <c r="AE35" s="62"/>
      <c r="AF35" s="62"/>
      <c r="AG35" s="62"/>
      <c r="AH35" s="62"/>
      <c r="AI35" s="62"/>
      <c r="AJ35" s="62"/>
      <c r="AK35" s="62"/>
      <c r="AL35" s="62"/>
    </row>
    <row r="36" spans="1:29" ht="24" customHeight="1">
      <c r="A36" s="39" t="s">
        <v>38</v>
      </c>
      <c r="B36" s="128">
        <v>5381192</v>
      </c>
      <c r="C36" s="128">
        <v>3208645</v>
      </c>
      <c r="D36" s="128">
        <v>3649963</v>
      </c>
      <c r="E36" s="128">
        <v>26762700.47727</v>
      </c>
      <c r="F36" s="128">
        <v>12112659.01184</v>
      </c>
      <c r="G36" s="128">
        <v>18845967.96684</v>
      </c>
      <c r="H36" s="128">
        <v>901220807.6496875</v>
      </c>
      <c r="I36" s="128">
        <v>826985926.6738746</v>
      </c>
      <c r="J36" s="128">
        <v>23623387.406604</v>
      </c>
      <c r="K36" s="128">
        <v>40089792.99038827</v>
      </c>
      <c r="L36" s="128">
        <v>22873833.763483327</v>
      </c>
      <c r="M36" s="128">
        <v>788112295.8588876</v>
      </c>
      <c r="N36" s="128">
        <v>516469535.7101283</v>
      </c>
      <c r="O36" s="128">
        <v>14215808.113006128</v>
      </c>
      <c r="P36" s="128">
        <v>607504</v>
      </c>
      <c r="Q36" s="128">
        <v>66801</v>
      </c>
      <c r="R36" s="128">
        <v>557887902.9553739</v>
      </c>
      <c r="S36" s="128">
        <v>165072113.8597112</v>
      </c>
      <c r="T36" s="128">
        <v>563800</v>
      </c>
      <c r="U36" s="128">
        <v>195826</v>
      </c>
      <c r="V36" s="128">
        <v>138425</v>
      </c>
      <c r="W36" s="128">
        <v>425694721.6103921</v>
      </c>
      <c r="X36" s="128">
        <v>292293585.71492076</v>
      </c>
      <c r="Y36" s="128">
        <v>247318201.3602605</v>
      </c>
      <c r="Z36" s="128">
        <v>32224</v>
      </c>
      <c r="AA36" s="128">
        <v>36552313.88703343</v>
      </c>
      <c r="AB36" s="128">
        <v>4013208.11</v>
      </c>
      <c r="AC36" s="128">
        <v>27103830.722</v>
      </c>
    </row>
    <row r="37" spans="1:29" ht="15.75">
      <c r="A37" s="4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ht="15.75">
      <c r="W38" s="62"/>
    </row>
    <row r="39" ht="18.75">
      <c r="A39" s="243" t="s">
        <v>863</v>
      </c>
    </row>
    <row r="40" ht="15.75"/>
  </sheetData>
  <sheetProtection/>
  <mergeCells count="28">
    <mergeCell ref="A2:AC2"/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  <mergeCell ref="H5:H6"/>
    <mergeCell ref="R5:S5"/>
    <mergeCell ref="T4:Y4"/>
    <mergeCell ref="M4:N4"/>
    <mergeCell ref="O4:O6"/>
    <mergeCell ref="N5:N6"/>
    <mergeCell ref="M5:M6"/>
    <mergeCell ref="T5:V5"/>
    <mergeCell ref="D5:D6"/>
    <mergeCell ref="AC4:AC6"/>
    <mergeCell ref="W5:Y5"/>
    <mergeCell ref="J5:J6"/>
    <mergeCell ref="H4:J4"/>
    <mergeCell ref="AB4:AB6"/>
    <mergeCell ref="Z5:Z6"/>
    <mergeCell ref="I5:I6"/>
    <mergeCell ref="Z4:AA4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e.karaboeva</cp:lastModifiedBy>
  <cp:lastPrinted>2017-09-19T09:18:05Z</cp:lastPrinted>
  <dcterms:created xsi:type="dcterms:W3CDTF">2002-03-05T12:07:18Z</dcterms:created>
  <dcterms:modified xsi:type="dcterms:W3CDTF">2017-10-02T13:08:58Z</dcterms:modified>
  <cp:category/>
  <cp:version/>
  <cp:contentType/>
  <cp:contentStatus/>
</cp:coreProperties>
</file>