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785" windowWidth="12120" windowHeight="5295" tabRatio="898" firstSheet="3" activeTab="13"/>
  </bookViews>
  <sheets>
    <sheet name="Premiums " sheetId="1" r:id="rId1"/>
    <sheet name="Payments" sheetId="2" r:id="rId2"/>
    <sheet name="Prem-Pay-Total" sheetId="3" r:id="rId3"/>
    <sheet name="TP Част 1" sheetId="4" r:id="rId4"/>
    <sheet name="TP Част 2" sheetId="5" r:id="rId5"/>
    <sheet name="Технически резултат" sheetId="6" r:id="rId6"/>
    <sheet name="TO.3" sheetId="7" state="hidden" r:id="rId7"/>
    <sheet name="Разходи" sheetId="8" r:id="rId8"/>
    <sheet name="Премии, Обезщетения" sheetId="9" r:id="rId9"/>
    <sheet name="Пас. Презастраховане" sheetId="10" r:id="rId10"/>
    <sheet name="Акт. Презастраховане" sheetId="11" r:id="rId11"/>
    <sheet name="ЕИП-ОЗ" sheetId="12" r:id="rId12"/>
    <sheet name="Баланс" sheetId="13" r:id="rId13"/>
    <sheet name="ОПЗ" sheetId="14" r:id="rId14"/>
    <sheet name="Списък с банки" sheetId="15" state="veryHidden" r:id="rId15"/>
    <sheet name="Списък с валути" sheetId="16" state="veryHidden" r:id="rId16"/>
    <sheet name="Държави по ЕИП" sheetId="17" state="veryHidden" r:id="rId17"/>
    <sheet name="Имоти" sheetId="18" state="veryHidden" r:id="rId18"/>
    <sheet name="Видове застраховки" sheetId="19" state="veryHidden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god95" localSheetId="0">'[1]база'!#REF!</definedName>
    <definedName name="_god95">'[1]база'!#REF!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 localSheetId="0">#REF!</definedName>
    <definedName name="asd">#REF!</definedName>
    <definedName name="banka">'Списък с банки'!$C$2:$C$30</definedName>
    <definedName name="dargava">'Държави по ЕИП'!$C$2:$C$57</definedName>
    <definedName name="dividents" localSheetId="0">#REF!</definedName>
    <definedName name="dividents">#REF!</definedName>
    <definedName name="DS0_S0" localSheetId="0">OFFSET(#REF!,1,-1,MAX(2,COUNTA(OFFSET(#REF!,1,0,16382,1))+1),1)</definedName>
    <definedName name="DS0_S0">OFFSET(#REF!,1,-1,MAX(2,COUNTA(OFFSET(#REF!,1,0,16382,1))+1),1)</definedName>
    <definedName name="DS0_S1" localSheetId="0">OFFSET(#REF!,1,0,MAX(2,COUNTA(OFFSET(#REF!,1,0,16382,1))+1),1)</definedName>
    <definedName name="DS0_S1">OFFSET(#REF!,1,0,MAX(2,COUNTA(OFFSET(#REF!,1,0,16382,1))+1),1)</definedName>
    <definedName name="fghj" localSheetId="0">#REF!</definedName>
    <definedName name="fghj">#REF!</definedName>
    <definedName name="gfhj" localSheetId="0">#REF!</definedName>
    <definedName name="gfhj">#REF!</definedName>
    <definedName name="Increase_in_premium" localSheetId="0">#REF!</definedName>
    <definedName name="Increase_in_premium">#REF!</definedName>
    <definedName name="maxRate" localSheetId="0">#REF!</definedName>
    <definedName name="maxRate">#REF!</definedName>
    <definedName name="minRate" localSheetId="0">#REF!</definedName>
    <definedName name="minRate">#REF!</definedName>
    <definedName name="other" localSheetId="0">#REF!</definedName>
    <definedName name="other">#REF!</definedName>
    <definedName name="other2" localSheetId="0">#REF!</definedName>
    <definedName name="other2">#REF!</definedName>
    <definedName name="P158_2451" localSheetId="14">'Списък с банки'!#REF!</definedName>
    <definedName name="P186_2869" localSheetId="14">'Списък с банки'!#REF!</definedName>
    <definedName name="P309_4668" localSheetId="14">'Списък с банки'!#REF!</definedName>
    <definedName name="PP" localSheetId="0">'[2]Граница-спрямо премиите 2006'!#REF!</definedName>
    <definedName name="PP">'[2]Граница-спрямо премиите 2006'!#REF!</definedName>
    <definedName name="Premium_earned_1999" localSheetId="0">#REF!</definedName>
    <definedName name="Premium_earned_1999">#REF!</definedName>
    <definedName name="Premium_earned_2000" localSheetId="0">#REF!</definedName>
    <definedName name="Premium_earned_2000">#REF!</definedName>
    <definedName name="Premium2000" localSheetId="0">#REF!</definedName>
    <definedName name="Premium2000">#REF!</definedName>
    <definedName name="Premium99" localSheetId="0">#REF!</definedName>
    <definedName name="Premium99">#REF!</definedName>
    <definedName name="PremiumIncrease" localSheetId="0">#REF!</definedName>
    <definedName name="PremiumIncrease">#REF!</definedName>
    <definedName name="_xlnm.Print_Area" localSheetId="1">'Payments'!$A$1:$BJ$37</definedName>
    <definedName name="_xlnm.Print_Area" localSheetId="0">'Premiums '!$A$1:$BJ$40</definedName>
    <definedName name="_xlnm.Print_Area" localSheetId="2">'Prem-Pay-Total'!$A$1:$K$56</definedName>
    <definedName name="_xlnm.Print_Area" localSheetId="6">'TO.3'!$A$1:$E$38</definedName>
    <definedName name="_xlnm.Print_Area" localSheetId="3">'TP Част 1'!$A$1:$AB$38</definedName>
    <definedName name="_xlnm.Print_Area" localSheetId="4">'TP Част 2'!$A$1:$AN$39</definedName>
    <definedName name="_xlnm.Print_Area" localSheetId="10">'Акт. Презастраховане'!$A$1:$P$36</definedName>
    <definedName name="_xlnm.Print_Area" localSheetId="12">'Баланс'!$A$1:$AE$135</definedName>
    <definedName name="_xlnm.Print_Area" localSheetId="11">'ЕИП-ОЗ'!$A$1:$H$35</definedName>
    <definedName name="_xlnm.Print_Area" localSheetId="13">'ОПЗ'!$A$2:$AE$124</definedName>
    <definedName name="_xlnm.Print_Area" localSheetId="9">'Пас. Презастраховане'!$A$1:$O$37</definedName>
    <definedName name="_xlnm.Print_Area" localSheetId="8">'Премии, Обезщетения'!$A$1:$AC$36</definedName>
    <definedName name="_xlnm.Print_Area" localSheetId="7">'Разходи'!$A$1:$J$36</definedName>
    <definedName name="_xlnm.Print_Titles" localSheetId="1">'Payments'!$A:$B</definedName>
    <definedName name="_xlnm.Print_Titles" localSheetId="0">'Premiums '!$A:$B</definedName>
    <definedName name="_xlnm.Print_Titles" localSheetId="2">'Prem-Pay-Total'!$A:$B</definedName>
    <definedName name="_xlnm.Print_Titles" localSheetId="3">'TP Част 1'!$A:$A</definedName>
    <definedName name="_xlnm.Print_Titles" localSheetId="4">'TP Част 2'!$A:$A</definedName>
    <definedName name="_xlnm.Print_Titles" localSheetId="10">'Акт. Презастраховане'!$A:$A</definedName>
    <definedName name="_xlnm.Print_Titles" localSheetId="12">'Баланс'!$A:$B</definedName>
    <definedName name="_xlnm.Print_Titles" localSheetId="11">'ЕИП-ОЗ'!$A:$A</definedName>
    <definedName name="_xlnm.Print_Titles" localSheetId="13">'ОПЗ'!$A:$B</definedName>
    <definedName name="_xlnm.Print_Titles" localSheetId="9">'Пас. Презастраховане'!$A:$A</definedName>
    <definedName name="_xlnm.Print_Titles" localSheetId="8">'Премии, Обезщетения'!$A:$A</definedName>
    <definedName name="_xlnm.Print_Titles" localSheetId="7">'Разходи'!$A:$A</definedName>
    <definedName name="_xlnm.Print_Titles" localSheetId="5">'Технически резултат'!$A:$A</definedName>
    <definedName name="profit1" localSheetId="0">#REF!</definedName>
    <definedName name="profit1">#REF!</definedName>
    <definedName name="Profit2" localSheetId="0">#REF!</definedName>
    <definedName name="Profit2">#REF!</definedName>
    <definedName name="Rate31" localSheetId="0">#REF!</definedName>
    <definedName name="Rate31">#REF!</definedName>
    <definedName name="sd" localSheetId="0">#REF!</definedName>
    <definedName name="sd">#REF!</definedName>
    <definedName name="services" localSheetId="0">#REF!</definedName>
    <definedName name="services">#REF!</definedName>
    <definedName name="typeins">#REF!</definedName>
    <definedName name="valuti">'Списък с валути'!$C$2:$C$43</definedName>
    <definedName name="XS014562443">'[3]T-Securities_Trade 2001'!$F$5</definedName>
    <definedName name="АКВИЗ" localSheetId="0">#REF!</definedName>
    <definedName name="АКВИЗ">#REF!</definedName>
    <definedName name="Валути">'Списък с валути'!$C$2:$C$43</definedName>
    <definedName name="гг" localSheetId="0">'[2]Граница-спрямо премиите 2006'!#REF!</definedName>
    <definedName name="гг">'[2]Граница-спрямо премиите 2006'!#REF!</definedName>
    <definedName name="ГФ" localSheetId="0">#REF!</definedName>
    <definedName name="ГФ">#REF!</definedName>
    <definedName name="ДЗН" localSheetId="0">#REF!</definedName>
    <definedName name="ДЗН">#REF!</definedName>
    <definedName name="Държава">'Държави по ЕИП'!$C$2:$C$57</definedName>
    <definedName name="ЕИП">'Държави по ЕИП'!$F$2:$F$33</definedName>
    <definedName name="Застраховки">'Видове застраховки'!$A$2:$A$30</definedName>
    <definedName name="ИЗГ_ДОГ" localSheetId="0">#REF!</definedName>
    <definedName name="ИЗГ_ДОГ">#REF!</definedName>
    <definedName name="ИЗПЛ_АКТ_З" localSheetId="0">#REF!</definedName>
    <definedName name="ИЗПЛ_АКТ_З">#REF!</definedName>
    <definedName name="ИЗПЛ_ДИР_З" localSheetId="0">#REF!</definedName>
    <definedName name="ИЗПЛ_ДИР_З">#REF!</definedName>
    <definedName name="Имоти">'Имоти'!$C$2:$C$56</definedName>
    <definedName name="КОМ" localSheetId="0">#REF!</definedName>
    <definedName name="КОМ">#REF!</definedName>
    <definedName name="КОРП_Д" localSheetId="0">#REF!</definedName>
    <definedName name="КОРП_Д">#REF!</definedName>
    <definedName name="КОРП_ДАН" localSheetId="0">#REF!</definedName>
    <definedName name="КОРП_ДАН">#REF!</definedName>
    <definedName name="НЕТО_П" localSheetId="0">#REF!</definedName>
    <definedName name="НЕТО_П">#REF!</definedName>
    <definedName name="ОБЕЗЩ_ПРЕЗ" localSheetId="0">#REF!</definedName>
    <definedName name="ОБЕЗЩ_ПРЕЗ">#REF!</definedName>
    <definedName name="ОБР_ПРЕДЛ" localSheetId="0">#REF!</definedName>
    <definedName name="ОБР_ПРЕДЛ">#REF!</definedName>
    <definedName name="ОРГ_Р" localSheetId="0">#REF!</definedName>
    <definedName name="ОРГ_Р">#REF!</definedName>
    <definedName name="П1">'[2]Граница-спрямо премиите 2006'!$B$45</definedName>
    <definedName name="П2">'[2]Граница-спрямо премиите 2006'!$B$48</definedName>
    <definedName name="ПП">'[2]Граница-спрямо премиите 2006'!$B$2</definedName>
    <definedName name="ПП_ПР_АКПР" localSheetId="0">#REF!</definedName>
    <definedName name="ПП_ПР_АКПР">#REF!</definedName>
    <definedName name="ППкрай">'[2]Граница-спрямо премиите 2006'!$B$8</definedName>
    <definedName name="ППн" localSheetId="0">'[2]Граница-спрямо премиите 2006'!#REF!</definedName>
    <definedName name="ППн">'[2]Граница-спрямо премиите 2006'!#REF!</definedName>
    <definedName name="ППначало">'[2]Граница-спрямо премиите 2006'!$B$5</definedName>
    <definedName name="ППркрай11">'[2]Граница-спрямо премиите 2006'!$B$19</definedName>
    <definedName name="ППркрай12">'[2]Граница-спрямо премиите 2006'!$B$30</definedName>
    <definedName name="ППркрай13">'[2]Граница-спрямо премиите 2006'!$B$41</definedName>
    <definedName name="ППрначало11">'[2]Граница-спрямо премиите 2006'!$B$16</definedName>
    <definedName name="ППрначало12">'[2]Граница-спрямо премиите 2006'!$B$27</definedName>
    <definedName name="ППрначало13">'[2]Граница-спрямо премиите 2006'!$B$38</definedName>
    <definedName name="ПР_М" localSheetId="0">#REF!</definedName>
    <definedName name="ПР_М">#REF!</definedName>
    <definedName name="Пр11">'[2]Граница-спрямо премиите 2006'!$B$13</definedName>
    <definedName name="Пр12">'[2]Граница-спрямо премиите 2006'!$B$24</definedName>
    <definedName name="Пр13">'[2]Граница-спрямо премиите 2006'!$B$35</definedName>
    <definedName name="ПРЕМ_АКТ_ПР" localSheetId="0">#REF!</definedName>
    <definedName name="ПРЕМ_АКТ_ПР">#REF!</definedName>
    <definedName name="ПРЕМ_ДИР_З" localSheetId="0">#REF!</definedName>
    <definedName name="ПРЕМ_ДИР_З">#REF!</definedName>
    <definedName name="проц_необ" localSheetId="0">#REF!</definedName>
    <definedName name="проц_необ">#REF!</definedName>
    <definedName name="проц_необ_пас" localSheetId="0">#REF!</definedName>
    <definedName name="проц_необ_пас">#REF!</definedName>
    <definedName name="ПРОЦ_РЕГР" localSheetId="0">#REF!</definedName>
    <definedName name="ПРОЦ_РЕГР">#REF!</definedName>
    <definedName name="Р_ЦУ" localSheetId="0">#REF!</definedName>
    <definedName name="Р_ЦУ">#REF!</definedName>
    <definedName name="РЕКЛАМА" localSheetId="0">#REF!</definedName>
    <definedName name="РЕКЛАМА">#REF!</definedName>
    <definedName name="СМ661" localSheetId="0">#REF!</definedName>
    <definedName name="СМ661">#REF!</definedName>
    <definedName name="СМ681" localSheetId="0">#REF!</definedName>
    <definedName name="СМ681">#REF!</definedName>
    <definedName name="Ф_ЗЕМ" localSheetId="0">#REF!</definedName>
    <definedName name="Ф_ЗЕМ">#REF!</definedName>
  </definedNames>
  <calcPr fullCalcOnLoad="1"/>
</workbook>
</file>

<file path=xl/sharedStrings.xml><?xml version="1.0" encoding="utf-8"?>
<sst xmlns="http://schemas.openxmlformats.org/spreadsheetml/2006/main" count="1853" uniqueCount="881">
  <si>
    <t>Резерв за неизтекли рискове</t>
  </si>
  <si>
    <t>Брутен размер</t>
  </si>
  <si>
    <t>СТОРНИРАНИ ПРЕМИИ ОТ ОТСТЪПЕНИЯ ПРЕМИЕН ПРИХОД</t>
  </si>
  <si>
    <t>Брой новосключени договори</t>
  </si>
  <si>
    <t>Изплатени претенции</t>
  </si>
  <si>
    <t>Изплатени комисиони</t>
  </si>
  <si>
    <t>Начислен данък по Закона за данък върху застрахователните премии</t>
  </si>
  <si>
    <t>ОТКАЗАНИ ПРЕТЕНЦИИ</t>
  </si>
  <si>
    <t>РАЗМЕР НА ВЪРНАТИТЕ ПРЕМИИ И ОТПИСАНИТЕ ВЗЕМАНИЯ ПО ПРЕДСРОЧНО ПРЕКРАТЕНИ ДОГОВОРИ</t>
  </si>
  <si>
    <t>Дял на презастрахователите в отложените аквизиционни разходи</t>
  </si>
  <si>
    <t>Други натрупвания и доход за бъдещи периоди</t>
  </si>
  <si>
    <t>ДРУГИ РЕЗЕРВИ ПО АКТИВНО ПРЕЗАСТРАХОВАНЕ</t>
  </si>
  <si>
    <t>в т.ч. разходи за уреждане на претенции</t>
  </si>
  <si>
    <t>АКВИЗИЦИОННИ КОМИСИОНИ</t>
  </si>
  <si>
    <t>ИНКАСОВИ КОМИСИОНИ</t>
  </si>
  <si>
    <t>ПРЕНОС-ПРЕМИЕН РЕЗЕРВ</t>
  </si>
  <si>
    <t>РЕЗЕРВ ЗА ПРЕДСТОЯЩИ ПЛАЩАНИЯ</t>
  </si>
  <si>
    <t>ЗАПАСЕН ФОНД</t>
  </si>
  <si>
    <t>БРУТЕН РАЗМЕР</t>
  </si>
  <si>
    <t>в т.ч. дял на презастрахователя</t>
  </si>
  <si>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</si>
  <si>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</si>
  <si>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</si>
  <si>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</si>
  <si>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</si>
  <si>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</si>
  <si>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</si>
  <si>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</si>
  <si>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</si>
  <si>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</si>
  <si>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</si>
  <si>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</si>
  <si>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</si>
  <si>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</si>
  <si>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</si>
  <si>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</si>
  <si>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</si>
  <si>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</si>
  <si>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ОБЩО:</t>
  </si>
  <si>
    <t>ПРЕКИ АКВИЗИЦИОННИ РАЗХОДИ</t>
  </si>
  <si>
    <t>АДМИНИСТРАТИВНИ РАЗХОДИ, СВЪРЗАНИ СЪС ЗАСТРАХОВАНЕТО</t>
  </si>
  <si>
    <t>ОБЩО РАЗХОДИ</t>
  </si>
  <si>
    <t>ДРУГИ ПРЕКИ АКВИЗИЦИОННИ РАЗХОДИ</t>
  </si>
  <si>
    <t>ЗА РЕКЛАМА</t>
  </si>
  <si>
    <t>ДРУГИ КОСВЕНИ АКВ. РАЗХОДИ</t>
  </si>
  <si>
    <t>Фактически</t>
  </si>
  <si>
    <t xml:space="preserve">БРОЙ ЗАСТРАХОВАТЕЛНИ ДОГОВОРИ  </t>
  </si>
  <si>
    <t xml:space="preserve">ПОЛУЧЕНИ ПРЕМИИ </t>
  </si>
  <si>
    <t>ПРИХОДИ ОТ УЧАСТИЕ В РЕЗУЛТАТА ОТ ПРЕЗАСТРАХОВАНЕ</t>
  </si>
  <si>
    <t>ОБЩ РАЗМЕР</t>
  </si>
  <si>
    <t>РАЗХОДИ ЗА УЧАСТИЕ В РЕЗУЛТАТА ОТ ПРЕЗАСТРАХОВАНЕ</t>
  </si>
  <si>
    <t>ДРУГИ АДМИНИСТРАТИВНИ РАЗХОДИ</t>
  </si>
  <si>
    <t>в т.ч. дял на резерва за възникнали, но непредявени претенции</t>
  </si>
  <si>
    <t>ДРУГИ РЕЗЕРВИ, ОДОБРЕНИ ОТ КФН</t>
  </si>
  <si>
    <t>РЕЗЕРВ ЗА БОНУСИ И ОТСТЪПКИ</t>
  </si>
  <si>
    <t>в т.ч. 
ПО НОВОСКЛЮЧЕНИ ДОГОВОРИ</t>
  </si>
  <si>
    <t>ОБЩ БРОЙ</t>
  </si>
  <si>
    <t>Представляващ:</t>
  </si>
  <si>
    <t>Изготвил:</t>
  </si>
  <si>
    <t>РАЗХОДИ ЗА УРЕЖДАНЕ НА ПРЕТЕНЦИИ</t>
  </si>
  <si>
    <t xml:space="preserve">Дата: </t>
  </si>
  <si>
    <t>РЕЗЕРВ ЗА НЕИЗТЕКЛИ РИСКОВЕ</t>
  </si>
  <si>
    <t>РАЗХОДИ ЗА ДАНЪЦИ, ТАКСИ, ОТЧИСЛЕНИЯ ЗА ФОНДОВЕ И ДР.</t>
  </si>
  <si>
    <t>ДЯЛ НА ПРЕЗАСТРАХОВАТЕЛЯ В ИЗПЛАТЕНИТЕ  ОБЕЗЩЕТЕНИЯ</t>
  </si>
  <si>
    <t>ОТСТЪПЕНИ ПРЕМИИ, ПО ДОГОВОРИ ПЛАСИРАНИ НА ПРЕЗАСТРАХОВАТЕЛЯ</t>
  </si>
  <si>
    <t>ПРИХОДИ ОТ КОМИСИОНИ, ПО ДОГОВОРИ ПЛАСИРАНИ НА ПРЕЗАСТРАХОВАТЕЛЯ</t>
  </si>
  <si>
    <t xml:space="preserve">ПРЕТЕНЦИИ, ПРЕДЯВЕНИ ПРЕЗ ПЕРИОДА </t>
  </si>
  <si>
    <t xml:space="preserve">БРОЙ </t>
  </si>
  <si>
    <t>ПРЕДЯВЕНА СУМА</t>
  </si>
  <si>
    <t>БРОЙ</t>
  </si>
  <si>
    <t>СУМА</t>
  </si>
  <si>
    <t>ОБЩА СУМА</t>
  </si>
  <si>
    <t xml:space="preserve">в т.ч. просрочени вземания със закъснение от 61 до 90 дни </t>
  </si>
  <si>
    <t>в т.ч. просрочени вземания със закъснение над 90 дни</t>
  </si>
  <si>
    <t>в т.ч. просрочени вземания със закъснение от 31 до 60 дни</t>
  </si>
  <si>
    <t>в т.ч. размер на резерва (вкл. и IBNR) по събития от предходни години</t>
  </si>
  <si>
    <t>в т.ч. просрочени вземания със закъснение от 90 до 180дни</t>
  </si>
  <si>
    <t xml:space="preserve">в т.ч. просрочени вземания със закъснение от 181 до 360 дни </t>
  </si>
  <si>
    <t>в т.ч. просрочени вземания със закъснение над 360 дни</t>
  </si>
  <si>
    <t>в т.ч. просрочени вземания, по договори с изтекъл срок</t>
  </si>
  <si>
    <t>БРУТЕН ПРЕМИЕН ПРИХОД</t>
  </si>
  <si>
    <t>БРОЙ ЗАСТРАХОВАНИ ОБЕКТИ*</t>
  </si>
  <si>
    <t>ДЕЙСТВАЩИ ДОГОВОРИ КЪМ 31.12 НА ОТЧ. ГОД.</t>
  </si>
  <si>
    <t>ОБЩО</t>
  </si>
  <si>
    <t xml:space="preserve"> СКЛЮЧЕНИ ОТ 01.01. ДО КРАЯ НА ТРИМЕСЕЧИЕТО</t>
  </si>
  <si>
    <t>ПО ДЕЙСТВАЩИ ДОГОВОРИ КЪМ КРАЯ НА ТРИМЕСЕЧИЕТО</t>
  </si>
  <si>
    <t xml:space="preserve"> ПО СКЛЮЧЕНИ ОТ 01.01. ДО КРАЯ НА ТРИМЕСЕЧИЕТО </t>
  </si>
  <si>
    <t>ДЯЛ НА ПРЕЗАСТРАХОВАТЕЛЯ В РЕЗЕРВА ЗА ПРЕДСТОЯЩИ ПЛАЩАНИЯ</t>
  </si>
  <si>
    <t>ДЯЛ НА ПРЕЗАСТРАХОВАТЕЛЯ В ДРУГИ РЕЗЕРВИ</t>
  </si>
  <si>
    <t>Премиен приход</t>
  </si>
  <si>
    <t>Дял на презастрахователите в отсрочените аквизиционни разходи</t>
  </si>
  <si>
    <t>n-1 год.</t>
  </si>
  <si>
    <t>n-2 год.</t>
  </si>
  <si>
    <t>n-3 год.</t>
  </si>
  <si>
    <t>n-4 год.</t>
  </si>
  <si>
    <t>n-5 год.</t>
  </si>
  <si>
    <t>ЗАДЪРЖАНИ ДЕПОЗИТИ ВЪВ ВРЪЗКА С ПРЕНОС-ПРЕМИЙНИЯ РЕЗЕРВ</t>
  </si>
  <si>
    <t>ЗАДЪРЖАНИ ДЕПОЗИТИ ВЪВ ВРЪЗКА С РЕЗЕРВА ЗА ПРЕДСТОЯЩИ ПЛАЩАНИЯ</t>
  </si>
  <si>
    <t>ЗАДЪРЖАНИ ДЕПОЗИТИ ВЪВ ВРЪЗКА С ДРУГИ РЕЗЕРВИ</t>
  </si>
  <si>
    <t>ДРУГИ (различни от дял в техническите резерви) ВЗЕМАНИЯ ОТ ПРЕЗАСТРАХОВАТЕЛЯ</t>
  </si>
  <si>
    <t>ДРУГИ (различни от задържани депозити) ЗАДЪЛЖЕНИЯ КЪМ ПРЕЗАСТРАХОВАТЕЛЯ</t>
  </si>
  <si>
    <t>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</si>
  <si>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</si>
  <si>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</si>
  <si>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</si>
  <si>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</si>
  <si>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</si>
  <si>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</si>
  <si>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</si>
  <si>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</si>
  <si>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</si>
  <si>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</si>
  <si>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</si>
  <si>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Б.</t>
  </si>
  <si>
    <t>№</t>
  </si>
  <si>
    <t>Общо:</t>
  </si>
  <si>
    <t>Общо по раздел Ж</t>
  </si>
  <si>
    <t>ІІІ</t>
  </si>
  <si>
    <t>ІV.</t>
  </si>
  <si>
    <t>V.</t>
  </si>
  <si>
    <t>VІ.</t>
  </si>
  <si>
    <t>Други</t>
  </si>
  <si>
    <t>други</t>
  </si>
  <si>
    <t xml:space="preserve"> </t>
  </si>
  <si>
    <t>Пореден номер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</si>
  <si>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</si>
  <si>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</si>
  <si>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</si>
  <si>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</si>
  <si>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</si>
  <si>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</si>
  <si>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</si>
  <si>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</si>
  <si>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</si>
  <si>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</si>
  <si>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</si>
  <si>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</si>
  <si>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</si>
  <si>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</si>
  <si>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</si>
  <si>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</si>
  <si>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</si>
  <si>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</si>
  <si>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Код на валута</t>
  </si>
  <si>
    <t>текст на валута</t>
  </si>
  <si>
    <t>AUD</t>
  </si>
  <si>
    <t>Австралийски долар</t>
  </si>
  <si>
    <t>BGN</t>
  </si>
  <si>
    <t xml:space="preserve">Български лев 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</si>
  <si>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</si>
  <si>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</si>
  <si>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</si>
  <si>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</si>
  <si>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</si>
  <si>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</si>
  <si>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</si>
  <si>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</si>
  <si>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</si>
  <si>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</si>
  <si>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</si>
  <si>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</si>
  <si>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EUR</t>
  </si>
  <si>
    <t>Евро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</si>
  <si>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</si>
  <si>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</si>
  <si>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</si>
  <si>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</si>
  <si>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</si>
  <si>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</si>
  <si>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</si>
  <si>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</si>
  <si>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</si>
  <si>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</si>
  <si>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</si>
  <si>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</si>
  <si>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</si>
  <si>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</si>
  <si>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</si>
  <si>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</si>
  <si>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</si>
  <si>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</si>
  <si>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</si>
  <si>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</si>
  <si>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</si>
  <si>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</si>
  <si>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</si>
  <si>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</si>
  <si>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</si>
  <si>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</si>
  <si>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</si>
  <si>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</si>
  <si>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</si>
  <si>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</si>
  <si>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</si>
  <si>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</si>
  <si>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</si>
  <si>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</si>
  <si>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</si>
  <si>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</si>
  <si>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</si>
  <si>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</si>
  <si>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</si>
  <si>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</si>
  <si>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</si>
  <si>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</si>
  <si>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</si>
  <si>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</si>
  <si>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</si>
  <si>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</si>
  <si>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</si>
  <si>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</si>
  <si>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</si>
  <si>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</si>
  <si>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</si>
  <si>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</si>
  <si>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</si>
  <si>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</si>
  <si>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 xml:space="preserve"> PHP</t>
  </si>
  <si>
    <t>Филипинско песо</t>
  </si>
  <si>
    <t xml:space="preserve"> HKD</t>
  </si>
  <si>
    <t>Хонконгски долар</t>
  </si>
  <si>
    <t>OTH</t>
  </si>
  <si>
    <t>Код на държава</t>
  </si>
  <si>
    <t>Име на държава</t>
  </si>
  <si>
    <t>AU</t>
  </si>
  <si>
    <t> Австралия</t>
  </si>
  <si>
    <t>AT</t>
  </si>
  <si>
    <t> Австрия</t>
  </si>
  <si>
    <t>AL</t>
  </si>
  <si>
    <t> Албания</t>
  </si>
  <si>
    <t>AD</t>
  </si>
  <si>
    <t> Андора</t>
  </si>
  <si>
    <t>BY</t>
  </si>
  <si>
    <t> Беларус</t>
  </si>
  <si>
    <t>BE</t>
  </si>
  <si>
    <t> Белгия</t>
  </si>
  <si>
    <t>BA</t>
  </si>
  <si>
    <t> Босна и Херцеговина</t>
  </si>
  <si>
    <t>BR</t>
  </si>
  <si>
    <t> Бразилия</t>
  </si>
  <si>
    <t>BG</t>
  </si>
  <si>
    <t> България</t>
  </si>
  <si>
    <t>GB</t>
  </si>
  <si>
    <t> Великобритания</t>
  </si>
  <si>
    <t>DE</t>
  </si>
  <si>
    <t> Германия</t>
  </si>
  <si>
    <t>GR</t>
  </si>
  <si>
    <t> Гърция</t>
  </si>
  <si>
    <t>DK</t>
  </si>
  <si>
    <t> Дания</t>
  </si>
  <si>
    <t>EU</t>
  </si>
  <si>
    <t> Европейски съюз</t>
  </si>
  <si>
    <t>EE</t>
  </si>
  <si>
    <t> Естония</t>
  </si>
  <si>
    <t>IL</t>
  </si>
  <si>
    <t> Израел</t>
  </si>
  <si>
    <t>IN</t>
  </si>
  <si>
    <t> Индия</t>
  </si>
  <si>
    <t>IE</t>
  </si>
  <si>
    <t> Ирландия</t>
  </si>
  <si>
    <t>IS</t>
  </si>
  <si>
    <t> Исландия</t>
  </si>
  <si>
    <t>ES</t>
  </si>
  <si>
    <t> Испания</t>
  </si>
  <si>
    <t>IT</t>
  </si>
  <si>
    <t> Италия</t>
  </si>
  <si>
    <t>CA</t>
  </si>
  <si>
    <t> Канада</t>
  </si>
  <si>
    <t>CY</t>
  </si>
  <si>
    <t> Кипър</t>
  </si>
  <si>
    <t>CN</t>
  </si>
  <si>
    <t> Китай</t>
  </si>
  <si>
    <t>LV</t>
  </si>
  <si>
    <t> Латвия</t>
  </si>
  <si>
    <t>LB</t>
  </si>
  <si>
    <t> Ливан</t>
  </si>
  <si>
    <t>LT</t>
  </si>
  <si>
    <t> Литва</t>
  </si>
  <si>
    <t>LI</t>
  </si>
  <si>
    <t> Лихтенщайн</t>
  </si>
  <si>
    <t>LU</t>
  </si>
  <si>
    <t> Люксембург</t>
  </si>
  <si>
    <t>MT</t>
  </si>
  <si>
    <t> Малта</t>
  </si>
  <si>
    <t>MD</t>
  </si>
  <si>
    <t> Молдова</t>
  </si>
  <si>
    <t>MC</t>
  </si>
  <si>
    <t> Монако</t>
  </si>
  <si>
    <t>NL</t>
  </si>
  <si>
    <t> Нидерландия</t>
  </si>
  <si>
    <t>NO</t>
  </si>
  <si>
    <t> Норвегия</t>
  </si>
  <si>
    <t>PL</t>
  </si>
  <si>
    <t> Полша</t>
  </si>
  <si>
    <t>PT</t>
  </si>
  <si>
    <t> Португалия</t>
  </si>
  <si>
    <t>MK</t>
  </si>
  <si>
    <t> Република Македония</t>
  </si>
  <si>
    <t>RO</t>
  </si>
  <si>
    <t> Румъния</t>
  </si>
  <si>
    <t>RU</t>
  </si>
  <si>
    <t> Русия</t>
  </si>
  <si>
    <t>SM</t>
  </si>
  <si>
    <t> Сан Марино</t>
  </si>
  <si>
    <t>US</t>
  </si>
  <si>
    <t> САЩ</t>
  </si>
  <si>
    <t>SK</t>
  </si>
  <si>
    <t> Словакия</t>
  </si>
  <si>
    <t>SI</t>
  </si>
  <si>
    <t> Словения</t>
  </si>
  <si>
    <t>RS</t>
  </si>
  <si>
    <t> Сърбия</t>
  </si>
  <si>
    <t>TR</t>
  </si>
  <si>
    <t> Турция</t>
  </si>
  <si>
    <t>UA</t>
  </si>
  <si>
    <t> Украйна</t>
  </si>
  <si>
    <t>HU</t>
  </si>
  <si>
    <t> Унгария</t>
  </si>
  <si>
    <t>FI</t>
  </si>
  <si>
    <t> Финландия</t>
  </si>
  <si>
    <t>FR</t>
  </si>
  <si>
    <t> Франция</t>
  </si>
  <si>
    <t>HR</t>
  </si>
  <si>
    <t> Хърватия</t>
  </si>
  <si>
    <t>ME</t>
  </si>
  <si>
    <t> Черна гора</t>
  </si>
  <si>
    <t>CZ</t>
  </si>
  <si>
    <t> Чехия</t>
  </si>
  <si>
    <t>CH</t>
  </si>
  <si>
    <t> Швейцария</t>
  </si>
  <si>
    <t>SE</t>
  </si>
  <si>
    <t> Швеция</t>
  </si>
  <si>
    <t>JP</t>
  </si>
  <si>
    <t> Япония</t>
  </si>
  <si>
    <t>DR</t>
  </si>
  <si>
    <t>СКЛЮЧЕНИ ПРЕЗ ТЕКУЩИЯ ПЕРИОД (приспаднати от начисления премиен приход)</t>
  </si>
  <si>
    <t xml:space="preserve">СКЛЮЧЕНИ ПРЕЗ ПРЕДХОДНИ ОТЧЕТНИ ПЕРИОДИ (съгласно т.І, 8 от Отчета за доходите) </t>
  </si>
  <si>
    <t xml:space="preserve">НАЧИСЛЕНА ОБЕЗЦЕНКА НА ПРОСРОЧЕНИ ВЗЕМАНИЯ ПО ЗАСТРАХОВАТЕЛНИ ДОГОВОРИ </t>
  </si>
  <si>
    <t xml:space="preserve">НАЧИСЛЕНА ОБЕЗЦЕНКА НА ПРОСРОЧЕНИ ВЗЕМАНИЯ ОТ ПОСРЕДНИЦИ </t>
  </si>
  <si>
    <t xml:space="preserve">ОБЩО
(съгласно т.І, 1,"а" от Отчета за доходите) </t>
  </si>
  <si>
    <t>в т.ч. в резерва за бонуси и отстъпки</t>
  </si>
  <si>
    <t xml:space="preserve"> в т.ч. ПО ДОГОВОРИ, ДЕЙСТВАЩИ КЪМ КРАЯ НА ТРИМЕСЕЧИЕТО</t>
  </si>
  <si>
    <t xml:space="preserve"> в т.ч. ПО ДОГОВОРИ СЪС СРОК НАД ЕДНА ГОДИНА</t>
  </si>
  <si>
    <t xml:space="preserve"> в т.ч. ПО СЪБИТИЯ ОТ ПРЕДХОДНИ ГОДИНИ</t>
  </si>
  <si>
    <t xml:space="preserve"> в т.ч.  ПО СЪБИТИЯ ОТ ПРЕДХОДНИ ГОДИНИ</t>
  </si>
  <si>
    <t xml:space="preserve"> в т.ч. ПО ПРЕДЯВЕНИ ОТ ПРЕДХОДНИ ГОДИНИ ПРЕТЕНЦИИ</t>
  </si>
  <si>
    <t>в т.ч. ПО СЪБИТИЯ ОТ ПРЕДХОДНИ ГОДИНИ</t>
  </si>
  <si>
    <t>в т.ч. ПО ПРЕДЯВЕНИ ОТ ПРЕДХОДНИ ГОДИНИ ПРЕТЕНЦИИ</t>
  </si>
  <si>
    <t>АКТИВ</t>
  </si>
  <si>
    <t>НЕМАТЕРИАЛНИ АКТИВИ, в т.ч.</t>
  </si>
  <si>
    <t xml:space="preserve"> -</t>
  </si>
  <si>
    <t>Програмни продукти</t>
  </si>
  <si>
    <t>Репутация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</si>
  <si>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</si>
  <si>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</si>
  <si>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</si>
  <si>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</si>
  <si>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</si>
  <si>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</si>
  <si>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</si>
  <si>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</si>
  <si>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</si>
  <si>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</si>
  <si>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</si>
  <si>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</si>
  <si>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</si>
  <si>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</si>
  <si>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</si>
  <si>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</si>
  <si>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</si>
  <si>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</si>
  <si>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</si>
  <si>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</si>
  <si>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</si>
  <si>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</si>
  <si>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</si>
  <si>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</si>
  <si>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</si>
  <si>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</si>
  <si>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</si>
  <si>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</si>
  <si>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</si>
  <si>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>Общо за група І</t>
  </si>
  <si>
    <t>Вземания от презастрахователни операции в т.ч.</t>
  </si>
  <si>
    <t>Други вземания в т.ч.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</si>
  <si>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</si>
  <si>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</si>
  <si>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</si>
  <si>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</si>
  <si>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</si>
  <si>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</si>
  <si>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</si>
  <si>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</si>
  <si>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</si>
  <si>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</si>
  <si>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</si>
  <si>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</si>
  <si>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</si>
  <si>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</si>
  <si>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</si>
  <si>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</si>
  <si>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</si>
  <si>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</si>
  <si>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</si>
  <si>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</si>
  <si>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</si>
  <si>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</si>
  <si>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</si>
  <si>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</si>
  <si>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</si>
  <si>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</si>
  <si>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</si>
  <si>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</si>
  <si>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</si>
  <si>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</si>
  <si>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</si>
  <si>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</si>
  <si>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</si>
  <si>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</si>
  <si>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</si>
  <si>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</si>
  <si>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</si>
  <si>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</si>
  <si>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</si>
  <si>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</si>
  <si>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</si>
  <si>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</si>
  <si>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</si>
  <si>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</si>
  <si>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</si>
  <si>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</si>
  <si>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</si>
  <si>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</si>
  <si>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</si>
  <si>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</si>
  <si>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</si>
  <si>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</si>
  <si>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</si>
  <si>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</si>
  <si>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</si>
  <si>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</si>
  <si>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</si>
  <si>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</si>
  <si>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</si>
  <si>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</si>
  <si>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</si>
  <si>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</si>
  <si>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</si>
  <si>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</si>
  <si>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</si>
  <si>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</si>
  <si>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</si>
  <si>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</si>
  <si>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</si>
  <si>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</si>
  <si>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</si>
  <si>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</si>
  <si>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</si>
  <si>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</si>
  <si>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</si>
  <si>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</si>
  <si>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</si>
  <si>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</si>
  <si>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</si>
  <si>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</si>
  <si>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</si>
  <si>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</si>
  <si>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</si>
  <si>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</si>
  <si>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</si>
  <si>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</si>
  <si>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</si>
  <si>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</si>
  <si>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</si>
  <si>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</si>
  <si>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</si>
  <si>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</si>
  <si>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</si>
  <si>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</si>
  <si>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</si>
  <si>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</si>
  <si>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</si>
  <si>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</si>
  <si>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</si>
  <si>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</si>
  <si>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</si>
  <si>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</si>
  <si>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</si>
  <si>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</si>
  <si>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</si>
  <si>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</si>
  <si>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</si>
  <si>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</si>
  <si>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</si>
  <si>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</si>
  <si>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</si>
  <si>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</si>
  <si>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</si>
  <si>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</si>
  <si>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</si>
  <si>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</si>
  <si>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</si>
  <si>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</si>
  <si>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</si>
  <si>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</si>
  <si>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 xml:space="preserve"> в т.ч. СКЛЮЧЕНИ ОТ 01.01. ДО КРАЯ НА ТРИМЕСЕЧИЕТО</t>
  </si>
  <si>
    <t xml:space="preserve"> в т.ч. ПО СКЛЮЧЕНИ ОТ 01.01. ДО КРАЯ НА ТРИМЕСЕЧИЕТО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</si>
  <si>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</si>
  <si>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</si>
  <si>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</si>
  <si>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</si>
  <si>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</si>
  <si>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</si>
  <si>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</si>
  <si>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</si>
  <si>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</si>
  <si>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</si>
  <si>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</si>
  <si>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Общо за 5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</si>
  <si>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</si>
  <si>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</si>
  <si>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</si>
  <si>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</si>
  <si>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</si>
  <si>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</si>
  <si>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</si>
  <si>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</si>
  <si>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</si>
  <si>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</si>
  <si>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</si>
  <si>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</si>
  <si>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</si>
  <si>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Бонуси, отстъпки и участие в положителния финансов резултат, нетни от презастраховане</t>
  </si>
  <si>
    <t>Отсрочени аквизиционни разходи</t>
  </si>
  <si>
    <t xml:space="preserve">    В т.ч. ПО ГО НА АВТОМОБИЛИСТИТЕ</t>
  </si>
  <si>
    <t xml:space="preserve">    В т.ч. ПО "ЗЕЛЕНА КАРТА"</t>
  </si>
  <si>
    <t xml:space="preserve">    В т.ч. ГРАНИЧНА "ГРАЖДАНСКА ОТГОВОРНОСТ"</t>
  </si>
  <si>
    <t xml:space="preserve">    В т.ч. ПО ГО НА ПРЕВОЗВАЧА</t>
  </si>
  <si>
    <t xml:space="preserve">    В т.ч. ПО ЗАДЪЛЖИТЕЛНА ЗАСТРАХОВКА "ЗЛОПОЛУКА" НА ПЪТНИЦИТЕ В СРЕДСТВАТА ЗА ОБЩEСТВЕН ТРАНСПОРТ</t>
  </si>
  <si>
    <t>ЗАСТРАХОВАТЕЛНА СУМА ПРИЕТА ОТ ЦЕДЕНТИТЕ</t>
  </si>
  <si>
    <t>БРУТЕН РАЗМЕР НА ПОЛУЧЕНИТЕ ЗАСТРАХОВАТЕЛНИ ПРЕМИИ ОТ ЦЕДЕНТИТЕ</t>
  </si>
  <si>
    <t>ИЗПЛАТЕНИ КОМИСИОНИ НА ЦЕДЕНТИТЕ</t>
  </si>
  <si>
    <t>БРОЙ ИСКОВЕ ОТ ЦЕДЕНТИТЕ</t>
  </si>
  <si>
    <t>ИЗПЛАТЕНИ СУМИ И ОБЕЗЩЕТЕНИЯ НА ЦЕДЕНТИТЕ</t>
  </si>
  <si>
    <t>ЗАДЪРЖАНИ ДЕПОЗИТИ В ЦЕДЕНТИТЕ ВЪВ ВРЪЗКА С ПРЕНОС-ПРЕМИЙНИЯ РЕЗЕРВ</t>
  </si>
  <si>
    <t>ЗАДЪРЖАНИ ДЕПОЗИТИ В ЦЕДЕНТИТЕ ВЪВ ВРЪЗКА С РЕЗЕРВА ЗА ПРЕДСТОЯЩИ ПЛАЩАНИЯ</t>
  </si>
  <si>
    <t>ДРУГИ ВЗЕМАНИЯ КЪМ ЦЕДЕНТИТЕ</t>
  </si>
  <si>
    <t>ДРУГИ ЗАДЪЛЖЕНИЯ КЪМ ЦЕДЕНТИТЕ</t>
  </si>
  <si>
    <t>БРОЙ ЗАСТРАХОВАТЕЛНИ ДОГОВОРИ ПРИЕТИ ОТ ЦЕДЕНТИТЕ</t>
  </si>
  <si>
    <t>ЗАДЪРЖАНИ ДЕПОЗИТИ В ЦЕДЕНТИТЕ ВЪВ ВРЪЗКА С ДРУГИ РЕЗЕРВИ</t>
  </si>
  <si>
    <t>КЛАСОВЕ  ЗАСТРАХОВКИ</t>
  </si>
  <si>
    <t>Сумата на отложените аквизициони разходи - когато отчитането на тези разходи е съгласно чл. 81, ал. 1, т. 2</t>
  </si>
  <si>
    <t>Сумата на аквизиционните разходи, приспаднати при изчислението на пренос-премийния резерв - когато отчитането на тези разходи е съгласно чл. 81, ал. 1, т. 1</t>
  </si>
  <si>
    <t>в т.ч. резерв за............</t>
  </si>
  <si>
    <t>ОБЩ РАЗМЕР НА РЕЗЕРВА</t>
  </si>
  <si>
    <t>РЕЗЕРВ ЗА ПРЕДЯВЕНИ, НО НЕИЗПЛАТЕНИ ПРЕТЕНЦИИ</t>
  </si>
  <si>
    <t>РЕЗЕРВ ЗА ВЪЗНИКНАЛИ, НО НЕПРЕДЯВЕНИ ПРЕТЕНЦИИ ВЪВ ВРЪЗКА СЪС СЪБИТИЯ ОТ:</t>
  </si>
  <si>
    <t>РЕЗЕРВ ЗА ПОКРИВАНЕ НА РАЗХОДИТЕ ЗА УРЕЖДАНЕ НА ПРЕТЕНЦИИ</t>
  </si>
  <si>
    <t>ДЯЛ НА ПРЕЗАСТРАХОВАТЕЛИ В РЕЗЕРВА ЗА ПРЕДСТОЯЩИ ПЛАЩАНИЯ</t>
  </si>
  <si>
    <t>ПО СЪБИТИЯ ОТ:</t>
  </si>
  <si>
    <t>ПО ПРЕТЕНЦИИ ПРЕДЯВЕНИ ПРЕЗ:</t>
  </si>
  <si>
    <t>n (текуща година) год.</t>
  </si>
  <si>
    <t>n-6 год.</t>
  </si>
  <si>
    <t>n-I год. (i&gt;6)</t>
  </si>
  <si>
    <t>n-I год. (i&gt;3)</t>
  </si>
  <si>
    <t>n-I год. (i&gt;5)</t>
  </si>
  <si>
    <t>стойност  (лв)</t>
  </si>
  <si>
    <t>брой претенции</t>
  </si>
  <si>
    <t>Пренос - премиен резерв</t>
  </si>
  <si>
    <t>Други резерви</t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</si>
  <si>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</si>
  <si>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</si>
  <si>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</si>
  <si>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</si>
  <si>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</si>
  <si>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</si>
  <si>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</si>
  <si>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</si>
  <si>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</si>
  <si>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</si>
  <si>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</si>
  <si>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</si>
  <si>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</si>
  <si>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</si>
  <si>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Премии</t>
  </si>
  <si>
    <t>ППР нач.</t>
  </si>
  <si>
    <t>ППР край</t>
  </si>
  <si>
    <t>Изплатени обезщетения</t>
  </si>
  <si>
    <t>РПП нач.</t>
  </si>
  <si>
    <t>РПП край</t>
  </si>
  <si>
    <t>Фактически разходи - общо, без разходи за уреждане на претенции</t>
  </si>
  <si>
    <t>Резерв за неизтекли рискове нач.</t>
  </si>
  <si>
    <t>Резерв за неизтекли рискове край</t>
  </si>
  <si>
    <t>Резерв за бонуси и отстъпки нач.</t>
  </si>
  <si>
    <t>Резерв за бонуси и отстъпки край</t>
  </si>
  <si>
    <t>Други резерви - общо, нач.</t>
  </si>
  <si>
    <t>Други резерви - общо, край</t>
  </si>
  <si>
    <t>Получени комисиони от презастрахователи</t>
  </si>
  <si>
    <t>Участие в резултата от презастраховане</t>
  </si>
  <si>
    <t>Брутен технически резултат</t>
  </si>
  <si>
    <t>Нетен технически резултат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</si>
  <si>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</si>
  <si>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</si>
  <si>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</si>
  <si>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</si>
  <si>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В Т.Ч. ЗАСТРАХОВКА КРАЖБА, ГРАБЕЖ, ВАНДАЛИЗЪМ</t>
  </si>
  <si>
    <t>В Т.Ч . ЗАСТРАХОВКИ НА ЖИВОТНИ</t>
  </si>
  <si>
    <t>КЛАСОВЕ ЗАСТРАХОВКИ</t>
  </si>
  <si>
    <t>застраховател:</t>
  </si>
  <si>
    <t>РЕЗЕРВ ЗА ПРЕДЯВЕНИ, НО НЕИЗПЛАТЕНИ ПРЕТЕНЦИИ КЪМ КРАЯ НА ПРЕДХОДНАТА ГОДИНА</t>
  </si>
  <si>
    <t xml:space="preserve"> ИЗПЛАТЕНИ ОБЕЗЩЕТЕНИЯ ПРЕЗ ПЕРИОДА  ПО ПРЕДЯВЕНИ ОТ ПРЕДХОДНИ ГОДИНИ ПРЕТЕНЦИИ</t>
  </si>
  <si>
    <t>РЕЗЕРВ ЗА ПРЕДЯВЕНИ, НО НЕИЗПЛАТЕНИ ПРЕТЕНЦИИ КЪМ КРАЯ НА ТЕКУЩОТО ТРИМЕСЕЧИЕ ПО  ПРЕДЯВЕНИ ОТ ПРЕДХОДНИ ГОДИНИ ПРЕТЕНЦИИ</t>
  </si>
  <si>
    <t>ДОСТАТЪЧНОСТ НА РЕЗЕРВА ЗА ПРЕДЯВЕНИ, НО НЕИЗПЛАТЕНИ ПРЕТЕНЦИИ</t>
  </si>
  <si>
    <t>ДЯЛ НА ПРЕЗАСТРАХОВАТЕЛЯ В ПРЕНОС-ПРЕМИЙНИЯ РЕЗЕРВ</t>
  </si>
  <si>
    <t>СПРАВКА № TO.3: ДОСТАТЪЧНОСТ НА РЕЗЕРВА ЗА ПРЕДЯВЕНИ, НО НЕИЗПЛАТЕНИ ПРЕТЕНЦИИ КЪМ КРАЯ НА ……………………ТРИМЕСЕЧИЕ НА....................ГОДИНА</t>
  </si>
  <si>
    <t>Задължения към кредитни институции, в т.ч.</t>
  </si>
  <si>
    <t>Ба.</t>
  </si>
  <si>
    <t>ФОНД ЗА БЪДЕЩО РАЗПРЕДЕЛЕНИЕ</t>
  </si>
  <si>
    <t>10а.</t>
  </si>
  <si>
    <t>Прехвърляне към или от Фонда за бъдещо разпределение</t>
  </si>
  <si>
    <t>Дял на презастрахователите в резерва за неизтекли рискове</t>
  </si>
  <si>
    <r>
      <t xml:space="preserve"> ИЗПЛАТЕНИ ОБЕЗЩЕТЕНИЯ ПРЕЗ ПЕРИОДА 
</t>
    </r>
    <r>
      <rPr>
        <b/>
        <i/>
        <u val="single"/>
        <sz val="12"/>
        <rFont val="Times New Roman"/>
        <family val="1"/>
      </rPr>
      <t>(без разходи по уреждане на обезщетенията</t>
    </r>
    <r>
      <rPr>
        <b/>
        <sz val="12"/>
        <rFont val="Times New Roman"/>
        <family val="1"/>
      </rPr>
      <t>)</t>
    </r>
  </si>
  <si>
    <r>
      <t>ИЗПЛАТЕНИ БОНУСИ, ОТСТЪПКИ И УЧАСТИЕ В ПОЛОЖИТЕЛНИЯ ФИНАНСОВ РЕЗУЛТАТ</t>
    </r>
    <r>
      <rPr>
        <b/>
        <u val="single"/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вкл. намаление на премиите или частично връщане на премии</t>
    </r>
  </si>
  <si>
    <t xml:space="preserve">НАЧИСЛЕНИ СУМИ ПО РЕГРЕСИ И АБАНДОНИ /приспаднати от изплатените обезщетения/ 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</si>
  <si>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</si>
  <si>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</si>
  <si>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</si>
  <si>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</si>
  <si>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</si>
  <si>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</si>
  <si>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</si>
  <si>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</si>
  <si>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</si>
  <si>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</si>
  <si>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</si>
  <si>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</si>
  <si>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Държави страни по ЕИП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</si>
  <si>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</si>
  <si>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</si>
  <si>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</si>
  <si>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</si>
  <si>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</si>
  <si>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</si>
  <si>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</si>
  <si>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</si>
  <si>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</si>
  <si>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</si>
  <si>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</si>
  <si>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</si>
  <si>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</si>
  <si>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</si>
  <si>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</si>
  <si>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</si>
  <si>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</si>
  <si>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</si>
  <si>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</si>
  <si>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</si>
  <si>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</si>
  <si>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</si>
  <si>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</si>
  <si>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</si>
  <si>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</si>
  <si>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</si>
  <si>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</si>
  <si>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</si>
  <si>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</si>
  <si>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</si>
  <si>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</si>
  <si>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</si>
  <si>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</si>
  <si>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</si>
  <si>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</si>
  <si>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</si>
  <si>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</si>
  <si>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</si>
  <si>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</si>
  <si>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</si>
  <si>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</si>
  <si>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</si>
  <si>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</si>
  <si>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</si>
  <si>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</si>
  <si>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</si>
  <si>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</si>
  <si>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</si>
  <si>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</si>
  <si>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</si>
  <si>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</si>
  <si>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</si>
  <si>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</si>
  <si>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</si>
  <si>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</si>
  <si>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</si>
  <si>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</si>
  <si>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</si>
  <si>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</si>
  <si>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</si>
  <si>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</si>
  <si>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</si>
  <si>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</si>
  <si>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</si>
  <si>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</si>
  <si>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</si>
  <si>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</si>
  <si>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</si>
  <si>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</si>
  <si>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</si>
  <si>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</si>
  <si>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</si>
  <si>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</si>
  <si>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</si>
  <si>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</si>
  <si>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</si>
  <si>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</si>
  <si>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</si>
  <si>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</si>
  <si>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</si>
  <si>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</si>
  <si>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</si>
  <si>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</si>
  <si>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</si>
  <si>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</si>
  <si>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</si>
  <si>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</si>
  <si>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</si>
  <si>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</si>
  <si>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</si>
  <si>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</si>
  <si>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</si>
  <si>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</si>
  <si>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</si>
  <si>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</si>
  <si>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</si>
  <si>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</si>
  <si>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</si>
  <si>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</si>
  <si>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</si>
  <si>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</si>
  <si>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</si>
  <si>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</si>
  <si>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</si>
  <si>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</si>
  <si>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</si>
  <si>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</si>
  <si>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</si>
  <si>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</si>
  <si>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</si>
  <si>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</si>
  <si>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</si>
  <si>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</si>
  <si>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</si>
  <si>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</si>
  <si>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</si>
  <si>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</si>
  <si>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</si>
  <si>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Видове застраховки</t>
  </si>
  <si>
    <t>Общо по раздел Га</t>
  </si>
  <si>
    <t>КОСВЕНИ АКВИЗИЦИОННИ РАЗХОДИ</t>
  </si>
  <si>
    <t>ОБЩО РЕЗЕРВИ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</si>
  <si>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</si>
  <si>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</si>
  <si>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дела на презастрахователите в резерва за предстоящи плащания</t>
  </si>
  <si>
    <t>ОТЧЕТ ЗА ФИНАНСОВОТО СЪСТОЯНИЕ към 31.03.2017 г.</t>
  </si>
  <si>
    <t>ОБЩИ ДАННИ ЗА ЗАСТРАХОВАТЕЛНИЯ ПОРТФЕЙЛ ОТ 01.01. ДО КРАЯ НА ПЪРВОТО ТРИМЕСЕЧИЕ НА 2017 ГОДИНА</t>
  </si>
  <si>
    <t xml:space="preserve">АКТИВНО ПРЕЗАСТРАХОВАНЕ ЗА ПЕРИОДА ОТ 01.01. ДО КРАЯ НА ПЪРВОТО ТРИМЕСЕЧИЕ НА 2017 ГОДИНА </t>
  </si>
  <si>
    <t>в лв.</t>
  </si>
  <si>
    <t xml:space="preserve"> ЗАД “Армеец” </t>
  </si>
  <si>
    <t>ЗАД “Булстрад Виена Иншурънс Груп”</t>
  </si>
  <si>
    <t>ЗК "Лев Инс" АД</t>
  </si>
  <si>
    <t>“ДЗИ - Общо застраховане” ЕАД</t>
  </si>
  <si>
    <t xml:space="preserve">ЗАД "Алианц България" </t>
  </si>
  <si>
    <t>ЗД “Бул инс” АД</t>
  </si>
  <si>
    <t>"Застрахователно дружество Евроинс" АД</t>
  </si>
  <si>
    <t>ЗАД "ОЗК - Застраховане" АД</t>
  </si>
  <si>
    <t>ЗК "Уника" АД</t>
  </si>
  <si>
    <t>"Дженерали Застраховане" АД</t>
  </si>
  <si>
    <t>ЗАД “Енергия”</t>
  </si>
  <si>
    <t>"ЗАД България" АД</t>
  </si>
  <si>
    <t>"ОЗОФ Доверие ЗАД'' АД</t>
  </si>
  <si>
    <t>"Българска агенция за експортно застраховане" ЕАД</t>
  </si>
  <si>
    <t>"Групама Застраховане" ЕАД</t>
  </si>
  <si>
    <t>"Евроинс – Здравно Осигуряване ЗЕАД'' ЕАД</t>
  </si>
  <si>
    <t>"ЗК Медико – 21'' АД</t>
  </si>
  <si>
    <t>"Токуда Здравно Застраховане'' ЕАД</t>
  </si>
  <si>
    <t>"ЗЕАД ДаллБогг: Живот и здраве'' ЕАД</t>
  </si>
  <si>
    <t>"Фи Хелт Застраховане" АД</t>
  </si>
  <si>
    <t>"Европейска Здравноосигурителна каса" ЗАД</t>
  </si>
  <si>
    <t>ЗД "ОЗОК Инс'' АД</t>
  </si>
  <si>
    <t>ЗАД "Здравноосигурителен институт" АД</t>
  </si>
  <si>
    <t>ЗД "Съгласие" АД</t>
  </si>
  <si>
    <t>ЗАД "Асет Иншурънс" АД</t>
  </si>
  <si>
    <t>общо</t>
  </si>
  <si>
    <t xml:space="preserve">в т.ч. по активно презаст-
раховане </t>
  </si>
  <si>
    <t>"ЗЛОПОЛУКА"</t>
  </si>
  <si>
    <t>1.1</t>
  </si>
  <si>
    <t xml:space="preserve">    В т.ч. ЗАДЪЛЖИТЕЛНА ЗАСТРАХОВКА "ЗЛОПОЛУКА" НА ПЪТНИЦИТЕ В СРЕДСТВАТА ЗА ОБЩEСТВЕН ТРАНСПОРТ</t>
  </si>
  <si>
    <t>"ЗАБОЛЯВАНЕ"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</si>
  <si>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</si>
  <si>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</si>
  <si>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</si>
  <si>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</si>
  <si>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</si>
  <si>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</si>
  <si>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"ДРУГИ ЩЕТИ НА ИМУЩЕСТВО"</t>
  </si>
  <si>
    <t>"ГО, СВЪРЗАНА С ПРИТЕЖАВАНЕТО И ИЗПОЛЗВАНЕТО НА МПС"</t>
  </si>
  <si>
    <t>10.1</t>
  </si>
  <si>
    <t xml:space="preserve">   В т.ч. "ГО НА АВТОМОБИЛИСТИТЕ"</t>
  </si>
  <si>
    <t>10.2</t>
  </si>
  <si>
    <t xml:space="preserve">   В т.ч. "ЗЕЛЕНА КАРТА"</t>
  </si>
  <si>
    <t>10.3</t>
  </si>
  <si>
    <t xml:space="preserve">   В т.ч. ГРАНИЧНА ЗАСТРАХОВКА "ГРАЖДАНСКА ОТГОВОРНОСТ"</t>
  </si>
  <si>
    <t>10.4</t>
  </si>
  <si>
    <t xml:space="preserve">   В т.ч. "ГО НА ПРЕВОЗВАЧА"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</si>
  <si>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</si>
  <si>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</si>
  <si>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</si>
  <si>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</si>
  <si>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</si>
  <si>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</si>
  <si>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</si>
  <si>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</si>
  <si>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ПАЗАРЕН ДЯЛ НА БАЗА ОБЩИЯ ПРЕМИЕН ПРИХОД:</t>
  </si>
  <si>
    <t>"ЕИГ РЕ" ЕАД</t>
  </si>
  <si>
    <t>"ЗК Надежда'' АД</t>
  </si>
  <si>
    <t xml:space="preserve"> "Нова инс АД"</t>
  </si>
  <si>
    <t xml:space="preserve">"Застрахователна компания Юроамерикан" АД                  </t>
  </si>
  <si>
    <t>"Застрахователна компания Юроамерикан" АД                  (ЗЗД "Планета" ЕАД)</t>
  </si>
  <si>
    <t>ПАЗАРЕН ДЯЛ :</t>
  </si>
  <si>
    <t>Злополука и заболяване</t>
  </si>
  <si>
    <t>МПС</t>
  </si>
  <si>
    <t>Релсови превозни средства</t>
  </si>
  <si>
    <t>Летателни апарати</t>
  </si>
  <si>
    <t>Плаванелни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</si>
  <si>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</si>
  <si>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</si>
  <si>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</si>
  <si>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</si>
  <si>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</si>
  <si>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"ЗД ЕИГ РЕ" ЕАД</t>
  </si>
  <si>
    <r>
      <t xml:space="preserve"> 1 </t>
    </r>
    <r>
      <rPr>
        <i/>
        <sz val="10"/>
        <rFont val="Times New Roman"/>
        <family val="1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 </t>
    </r>
  </si>
  <si>
    <r>
      <t xml:space="preserve">ИЗПЛАТЕНИ ОБЕЗЩЕТЕНИЯ ПО ОБЩО ЗАСТРАХОВАНЕ КЪМ 31.03.2017 ГОДИНА </t>
    </r>
    <r>
      <rPr>
        <b/>
        <vertAlign val="superscript"/>
        <sz val="8"/>
        <rFont val="Times New Roman"/>
        <family val="1"/>
      </rPr>
      <t>1</t>
    </r>
    <r>
      <rPr>
        <b/>
        <sz val="8"/>
        <rFont val="Times New Roman"/>
        <family val="1"/>
      </rPr>
      <t xml:space="preserve"> </t>
    </r>
  </si>
  <si>
    <r>
      <t xml:space="preserve"> 1 </t>
    </r>
    <r>
      <rPr>
        <i/>
        <sz val="10"/>
        <rFont val="Times New Roman"/>
        <family val="1"/>
      </rPr>
      <t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</t>
    </r>
  </si>
  <si>
    <t>Брутен премиен приход, реализиран от застрахователите по общо застраховане</t>
  </si>
  <si>
    <t>Брутен премиен приход, реализиран от застрахователите със смесена дейност *</t>
  </si>
  <si>
    <t>ОБЩО ПРЕМИЕН ПРИХОД</t>
  </si>
  <si>
    <t>Изплатени обезщетения от застрахователите по общо застраховане</t>
  </si>
  <si>
    <t>Изплатени обезщетения от застрахователите със смесена дейност*</t>
  </si>
  <si>
    <t>ОБЩО ИЗПЛАТЕНИ ОБЕЗЩЕТЕНИЯ</t>
  </si>
  <si>
    <t>ЗАСТРАХОВКА "ЗАБОЛЯВАНЕ"</t>
  </si>
  <si>
    <t>-</t>
  </si>
  <si>
    <t>"ЩЕТИ НА ИМУЩЕСТВО"</t>
  </si>
  <si>
    <t xml:space="preserve">   В т.ч. ГРАНИЧНА"ГРАЖДАНСКА ОТГОВОРНОСТ"</t>
  </si>
  <si>
    <t>ОТНОСИТЕЛЕН ДЯЛ:</t>
  </si>
  <si>
    <r>
      <rPr>
        <b/>
        <vertAlign val="superscript"/>
        <sz val="10"/>
        <rFont val="Times New Roman"/>
        <family val="1"/>
      </rPr>
      <t xml:space="preserve">1 </t>
    </r>
    <r>
      <rPr>
        <b/>
        <sz val="10"/>
        <rFont val="Times New Roman"/>
        <family val="1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</si>
  <si>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</si>
  <si>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r>
      <t xml:space="preserve">БРУТЕН ПРЕМИЕН ПРИХОД И ИЗПЛАТЕНИ ОБЕЗЩЕТЕНИЯ ПО ОБЩО ЗАСТРАХОВАНЕ КЪМ 31.03.2017 ГОДИНА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</t>
    </r>
  </si>
  <si>
    <r>
      <t xml:space="preserve">БРУТЕН ПРЕМИЕН ПРИХОД, РЕАЛИЗИРАН ОТ ЗАСТРАХОВАТЕЛИТЕ, КОИТО ИЗВЪРШВАТ ДЕЙНОСТ ПО ОБЩО ЗАСТРАХОВАНЕ КЪМ 31.03.2017 ГОДИНА </t>
    </r>
    <r>
      <rPr>
        <b/>
        <vertAlign val="superscript"/>
        <sz val="8"/>
        <rFont val="Times New Roman"/>
        <family val="1"/>
      </rPr>
      <t>1</t>
    </r>
    <r>
      <rPr>
        <b/>
        <sz val="8"/>
        <rFont val="Times New Roman"/>
        <family val="1"/>
      </rPr>
      <t xml:space="preserve"> </t>
    </r>
  </si>
  <si>
    <t>"Нова инс АД"</t>
  </si>
  <si>
    <t>8.1</t>
  </si>
  <si>
    <t>8.2</t>
  </si>
  <si>
    <t>8.3</t>
  </si>
  <si>
    <t>8.4</t>
  </si>
  <si>
    <t>9.1</t>
  </si>
  <si>
    <t>9.2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</si>
  <si>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</rPr>
      <t>позиция ІІІ 6</t>
    </r>
    <r>
      <rPr>
        <sz val="12"/>
        <rFont val="Times New Roman"/>
        <family val="1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</si>
  <si>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</rPr>
      <t>позиция ІІІ 4</t>
    </r>
    <r>
      <rPr>
        <sz val="12"/>
        <rFont val="Times New Roman"/>
        <family val="1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</si>
  <si>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</rPr>
      <t>позиция І 10</t>
    </r>
    <r>
      <rPr>
        <sz val="12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</si>
  <si>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</rPr>
      <t>позиция ІІ 11</t>
    </r>
    <r>
      <rPr>
        <sz val="12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</si>
  <si>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</rPr>
      <t>позиция ІІ 10</t>
    </r>
    <r>
      <rPr>
        <sz val="12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</si>
  <si>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</rPr>
      <t>позиция І 2</t>
    </r>
    <r>
      <rPr>
        <sz val="12"/>
        <rFont val="Times New Roman"/>
        <family val="1"/>
      </rPr>
      <t>)</t>
    </r>
  </si>
  <si>
    <t xml:space="preserve">Общо за "б" </t>
  </si>
  <si>
    <t xml:space="preserve"> ПАСИВНО ПРЕЗАСТРАХОВАНЕ ЗА ПЕРИОДА ОТ 01.01. ДО КРАЯ НА ПЪРВОТО ТРИМЕСЕЧИЕ НА 2017 ГОДИНА </t>
  </si>
  <si>
    <t>ТЕХНИЧЕСКИ РЕЗУЛТАТ КЪМ КРАЯ НА ПЪРВОТО ТРИМЕСЕЧИЕ НА 2017  ГОДИНА</t>
  </si>
  <si>
    <t>РАЗХОДИ, СВЪРЗАНИ СЪС ЗАСТРАХОВАТЕЛНАТА ДЕЙНОСТ ОТ 01.01. ДО КРАЯ НА ПЪРВОТО ТРИМЕСЕЧИЕ НА 2017 ГОДИНА</t>
  </si>
  <si>
    <t>ТЕХНИЧЕСКИ РЕЗЕРВИ ОТ 01.01. ДО КРАЯ НА ПЪРВОТО ТРИМЕСЕЧИЕ НА 2017 ГОДИНА</t>
  </si>
  <si>
    <t>РЕЗЕРВ ЗА ПРЕДСТОЯЩИ ПЛАЩАНИЯ КЪМ КРАЯ НА ПЪРВОТО ТРИМЕСЕЧИЕ НА 2017 ГОДИНА</t>
  </si>
  <si>
    <t>Сключени сделки при правото на установяване или свободата на предоставяне на услуги на територията на ЕИП за периода от 01.01 до края на първото тримесечие на 2017 година</t>
  </si>
  <si>
    <t>ОТЧЕТ ЗА ПЕЧАЛБАТА ИЛИ ЗАГУБАТА И ДРУГИЯ ВСЕОБХВАТЕН ДОХОД КЪМ 31.3.2017 г.</t>
  </si>
  <si>
    <t>Общо</t>
  </si>
  <si>
    <t>в хил. лв.</t>
  </si>
  <si>
    <t>в хил лв.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</si>
</sst>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.0"/>
    <numFmt numFmtId="173" formatCode="#,##0.000"/>
    <numFmt numFmtId="174" formatCode="_-* #,##0\ _л_в_-;\-* #,##0\ _л_в_-;_-* &quot;-&quot;??\ _л_в_-;_-@_-"/>
    <numFmt numFmtId="175" formatCode="0000000"/>
    <numFmt numFmtId="176" formatCode="_-* #,##0.00&quot;лв&quot;_-;\-* #,##0.00&quot;лв&quot;_-;_-* &quot;-&quot;??&quot;лв&quot;_-;_-@_-"/>
    <numFmt numFmtId="177" formatCode="_-* #,##0.00\ [$€-1]_-;\-* #,##0.00\ [$€-1]_-;_-* &quot;-&quot;??\ [$€-1]_-"/>
    <numFmt numFmtId="178" formatCode="0.000000"/>
    <numFmt numFmtId="179" formatCode="0.0;\(0.0\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&quot;Lei&quot;_-;\-* #,##0\ &quot;Lei&quot;_-;_-* &quot;-&quot;\ &quot;Lei&quot;_-;_-@_-"/>
    <numFmt numFmtId="183" formatCode="_-* #,##0.00\ &quot;Lei&quot;_-;\-* #,##0.00\ &quot;Lei&quot;_-;_-* &quot;-&quot;??\ &quot;Lei&quot;_-;_-@_-"/>
    <numFmt numFmtId="184" formatCode="#,##0;\(#,##0\)"/>
    <numFmt numFmtId="185" formatCode="[$-F800]dddd\,\ mmmm\ dd\,\ yyyy"/>
    <numFmt numFmtId="186" formatCode="[$-402]dd\ mmmm\ yyyy\ &quot;г.&quot;"/>
    <numFmt numFmtId="187" formatCode="0.0"/>
    <numFmt numFmtId="188" formatCode="0.0%"/>
    <numFmt numFmtId="189" formatCode="#,##0_ ;\-#,##0\ 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HebarDbCond"/>
      <family val="2"/>
    </font>
    <font>
      <sz val="10"/>
      <name val="SP_Optim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bar"/>
      <family val="5"/>
    </font>
    <font>
      <b/>
      <sz val="10"/>
      <name val="Hebar"/>
      <family val="5"/>
    </font>
    <font>
      <sz val="14"/>
      <name val="HebarExtraBlack"/>
      <family val="2"/>
    </font>
    <font>
      <b/>
      <i/>
      <sz val="10"/>
      <name val="HebarCond"/>
      <family val="5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HebarDbCond"/>
      <family val="2"/>
    </font>
    <font>
      <sz val="11"/>
      <color indexed="60"/>
      <name val="Calibri"/>
      <family val="2"/>
    </font>
    <font>
      <sz val="8"/>
      <name val="Arial Cyr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sz val="26"/>
      <name val="Times New Roman"/>
      <family val="1"/>
    </font>
    <font>
      <b/>
      <sz val="20"/>
      <name val="Times New Roman"/>
      <family val="1"/>
    </font>
    <font>
      <b/>
      <vertAlign val="superscript"/>
      <sz val="8"/>
      <name val="Times New Roman"/>
      <family val="1"/>
    </font>
    <font>
      <b/>
      <sz val="12"/>
      <name val="Times New Roman Cyr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 Cyr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20"/>
      <name val="Arial"/>
      <family val="2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sz val="10"/>
      <color theme="0"/>
      <name val="Arial"/>
      <family val="2"/>
    </font>
    <font>
      <sz val="10"/>
      <color theme="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/>
      <top style="medium"/>
      <bottom/>
    </border>
    <border>
      <left/>
      <right style="thin"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double">
        <color indexed="52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 style="medium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2" fillId="0" borderId="1">
      <alignment horizontal="center"/>
      <protection/>
    </xf>
    <xf numFmtId="0" fontId="12" fillId="0" borderId="1">
      <alignment horizontal="center"/>
      <protection/>
    </xf>
    <xf numFmtId="175" fontId="12" fillId="0" borderId="2">
      <alignment horizontal="right"/>
      <protection/>
    </xf>
    <xf numFmtId="175" fontId="12" fillId="0" borderId="2">
      <alignment horizontal="right"/>
      <protection/>
    </xf>
    <xf numFmtId="40" fontId="17" fillId="0" borderId="0" applyNumberFormat="0" applyFont="0" applyFill="0" applyAlignment="0" applyProtection="0"/>
    <xf numFmtId="0" fontId="2" fillId="0" borderId="3" applyAlignment="0">
      <protection/>
    </xf>
    <xf numFmtId="3" fontId="10" fillId="0" borderId="0" applyFill="0" applyBorder="0" applyProtection="0">
      <alignment horizontal="center" vertical="center"/>
    </xf>
    <xf numFmtId="3" fontId="10" fillId="0" borderId="0" applyFill="0" applyProtection="0">
      <alignment horizontal="right" vertical="center"/>
    </xf>
    <xf numFmtId="3" fontId="10" fillId="0" borderId="0" applyFill="0" applyProtection="0">
      <alignment horizontal="right" vertical="center"/>
    </xf>
    <xf numFmtId="3" fontId="18" fillId="0" borderId="4" applyNumberFormat="0" applyFill="0" applyBorder="0" applyProtection="0">
      <alignment horizontal="center" vertical="center" wrapText="1"/>
    </xf>
    <xf numFmtId="21" fontId="17" fillId="0" borderId="0" applyFont="0" applyFill="0" applyBorder="0" applyProtection="0">
      <alignment horizontal="right"/>
    </xf>
    <xf numFmtId="0" fontId="12" fillId="0" borderId="4">
      <alignment/>
      <protection/>
    </xf>
    <xf numFmtId="0" fontId="12" fillId="0" borderId="4">
      <alignment/>
      <protection/>
    </xf>
    <xf numFmtId="40" fontId="17" fillId="0" borderId="5" applyNumberFormat="0" applyFont="0" applyFill="0" applyAlignment="0" applyProtection="0"/>
    <xf numFmtId="0" fontId="19" fillId="20" borderId="6" applyNumberFormat="0" applyAlignment="0" applyProtection="0"/>
    <xf numFmtId="0" fontId="12" fillId="0" borderId="2">
      <alignment horizontal="center"/>
      <protection/>
    </xf>
    <xf numFmtId="0" fontId="12" fillId="0" borderId="2">
      <alignment horizontal="center"/>
      <protection/>
    </xf>
    <xf numFmtId="0" fontId="12" fillId="0" borderId="0">
      <alignment horizontal="centerContinuous"/>
      <protection/>
    </xf>
    <xf numFmtId="0" fontId="12" fillId="0" borderId="0">
      <alignment horizontal="centerContinuous"/>
      <protection/>
    </xf>
    <xf numFmtId="0" fontId="12" fillId="0" borderId="0">
      <alignment horizontal="center"/>
      <protection/>
    </xf>
    <xf numFmtId="0" fontId="12" fillId="0" borderId="0">
      <alignment horizontal="center"/>
      <protection/>
    </xf>
    <xf numFmtId="0" fontId="20" fillId="21" borderId="7" applyNumberFormat="0" applyAlignment="0" applyProtection="0"/>
    <xf numFmtId="0" fontId="17" fillId="20" borderId="0" applyNumberFormat="0" applyFont="0" applyBorder="0" applyAlignment="0" applyProtection="0"/>
    <xf numFmtId="0" fontId="12" fillId="0" borderId="8">
      <alignment horizontal="center" vertical="center" wrapText="1"/>
      <protection/>
    </xf>
    <xf numFmtId="0" fontId="12" fillId="0" borderId="8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2" fontId="17" fillId="0" borderId="0" applyFont="0" applyFill="0" applyBorder="0" applyProtection="0">
      <alignment horizontal="right" vertical="top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10" fillId="0" borderId="0">
      <alignment horizontal="right" vertical="center"/>
      <protection/>
    </xf>
    <xf numFmtId="14" fontId="12" fillId="0" borderId="0" applyFill="0" applyBorder="0" applyProtection="0">
      <alignment horizontal="center" vertical="center"/>
    </xf>
    <xf numFmtId="14" fontId="12" fillId="0" borderId="0" applyFill="0" applyBorder="0" applyProtection="0">
      <alignment horizontal="center" vertical="center"/>
    </xf>
    <xf numFmtId="14" fontId="12" fillId="0" borderId="0">
      <alignment horizontal="left"/>
      <protection/>
    </xf>
    <xf numFmtId="14" fontId="12" fillId="0" borderId="0">
      <alignment horizontal="left"/>
      <protection/>
    </xf>
    <xf numFmtId="4" fontId="12" fillId="0" borderId="0" applyFill="0" applyBorder="0" applyProtection="0">
      <alignment horizontal="right" vertical="center"/>
    </xf>
    <xf numFmtId="0" fontId="12" fillId="0" borderId="1">
      <alignment/>
      <protection/>
    </xf>
    <xf numFmtId="0" fontId="12" fillId="0" borderId="1">
      <alignment/>
      <protection/>
    </xf>
    <xf numFmtId="177" fontId="21" fillId="0" borderId="0" applyFont="0" applyFill="0" applyBorder="0" applyAlignment="0" applyProtection="0"/>
    <xf numFmtId="178" fontId="7" fillId="0" borderId="9" applyFill="0" applyBorder="0">
      <alignment horizontal="center" vertical="center"/>
      <protection/>
    </xf>
    <xf numFmtId="0" fontId="2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0" fillId="20" borderId="0">
      <alignment/>
      <protection/>
    </xf>
    <xf numFmtId="0" fontId="0" fillId="20" borderId="0">
      <alignment/>
      <protection/>
    </xf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17" fillId="22" borderId="13" applyProtection="0">
      <alignment horizontal="center" vertical="center" wrapText="1"/>
    </xf>
    <xf numFmtId="1" fontId="27" fillId="0" borderId="0" applyNumberFormat="0" applyFill="0" applyBorder="0" applyAlignment="0" applyProtection="0"/>
    <xf numFmtId="0" fontId="17" fillId="0" borderId="0" applyNumberFormat="0" applyFill="0" applyBorder="0" applyProtection="0">
      <alignment horizontal="left" vertical="top" wrapText="1"/>
    </xf>
    <xf numFmtId="1" fontId="28" fillId="0" borderId="0" applyNumberFormat="0" applyFill="0" applyBorder="0" applyAlignment="0" applyProtection="0"/>
    <xf numFmtId="1" fontId="29" fillId="20" borderId="0" applyNumberFormat="0" applyFont="0" applyBorder="0" applyAlignment="0" applyProtection="0"/>
    <xf numFmtId="1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14" fontId="12" fillId="0" borderId="2">
      <alignment horizontal="center"/>
      <protection/>
    </xf>
    <xf numFmtId="14" fontId="12" fillId="0" borderId="2">
      <alignment horizontal="center"/>
      <protection/>
    </xf>
    <xf numFmtId="179" fontId="11" fillId="0" borderId="0" applyFill="0" applyBorder="0">
      <alignment horizontal="center" vertical="center"/>
      <protection/>
    </xf>
    <xf numFmtId="0" fontId="31" fillId="7" borderId="6" applyNumberFormat="0" applyAlignment="0" applyProtection="0"/>
    <xf numFmtId="1" fontId="17" fillId="0" borderId="0" applyFont="0" applyFill="0" applyBorder="0" applyProtection="0">
      <alignment horizontal="left" wrapText="1"/>
    </xf>
    <xf numFmtId="0" fontId="12" fillId="0" borderId="14">
      <alignment/>
      <protection/>
    </xf>
    <xf numFmtId="0" fontId="12" fillId="0" borderId="14">
      <alignment/>
      <protection/>
    </xf>
    <xf numFmtId="0" fontId="32" fillId="0" borderId="15" applyNumberFormat="0" applyFill="0" applyAlignment="0" applyProtection="0"/>
    <xf numFmtId="0" fontId="12" fillId="0" borderId="3">
      <alignment/>
      <protection/>
    </xf>
    <xf numFmtId="0" fontId="12" fillId="0" borderId="3">
      <alignment/>
      <protection/>
    </xf>
    <xf numFmtId="0" fontId="12" fillId="0" borderId="16">
      <alignment horizontal="center"/>
      <protection/>
    </xf>
    <xf numFmtId="0" fontId="12" fillId="0" borderId="16">
      <alignment horizontal="center"/>
      <protection/>
    </xf>
    <xf numFmtId="0" fontId="12" fillId="0" borderId="8">
      <alignment horizontal="center" wrapText="1"/>
      <protection/>
    </xf>
    <xf numFmtId="0" fontId="12" fillId="0" borderId="8">
      <alignment horizontal="center" wrapText="1"/>
      <protection/>
    </xf>
    <xf numFmtId="0" fontId="2" fillId="0" borderId="17">
      <alignment horizontal="left" vertical="top" wrapText="1"/>
      <protection/>
    </xf>
    <xf numFmtId="0" fontId="12" fillId="0" borderId="18">
      <alignment horizontal="center"/>
      <protection/>
    </xf>
    <xf numFmtId="0" fontId="12" fillId="0" borderId="18">
      <alignment horizontal="center"/>
      <protection/>
    </xf>
    <xf numFmtId="0" fontId="12" fillId="0" borderId="19">
      <alignment horizontal="center"/>
      <protection/>
    </xf>
    <xf numFmtId="0" fontId="12" fillId="0" borderId="19">
      <alignment horizontal="center"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3" fillId="2" borderId="20" applyNumberFormat="0">
      <alignment horizontal="right" vertical="center"/>
      <protection locked="0"/>
    </xf>
    <xf numFmtId="0" fontId="34" fillId="23" borderId="0" applyNumberFormat="0" applyBorder="0" applyAlignment="0" applyProtection="0"/>
    <xf numFmtId="0" fontId="2" fillId="0" borderId="19">
      <alignment horizontal="left" wrapText="1"/>
      <protection/>
    </xf>
    <xf numFmtId="0" fontId="0" fillId="0" borderId="16">
      <alignment horizontal="left" vertical="center"/>
      <protection/>
    </xf>
    <xf numFmtId="0" fontId="0" fillId="0" borderId="16">
      <alignment horizontal="left" vertical="center"/>
      <protection/>
    </xf>
    <xf numFmtId="0" fontId="35" fillId="0" borderId="4" applyNumberFormat="0" applyFont="0">
      <alignment horizontal="left" vertical="top" wrapText="1"/>
      <protection/>
    </xf>
    <xf numFmtId="0" fontId="0" fillId="0" borderId="0">
      <alignment/>
      <protection/>
    </xf>
    <xf numFmtId="3" fontId="2" fillId="0" borderId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2" fillId="0" borderId="0">
      <alignment horizontal="right" vertical="center"/>
      <protection/>
    </xf>
    <xf numFmtId="3" fontId="2" fillId="0" borderId="0">
      <alignment horizontal="right" vertical="center"/>
      <protection/>
    </xf>
    <xf numFmtId="0" fontId="2" fillId="0" borderId="0">
      <alignment horizontal="center" vertical="center" wrapText="1"/>
      <protection/>
    </xf>
    <xf numFmtId="0" fontId="2" fillId="0" borderId="0">
      <alignment horizontal="center" vertical="center" wrapText="1"/>
      <protection/>
    </xf>
    <xf numFmtId="0" fontId="2" fillId="0" borderId="0" applyFill="0">
      <alignment horizontal="center" vertical="center" wrapText="1"/>
      <protection/>
    </xf>
    <xf numFmtId="0" fontId="0" fillId="0" borderId="0">
      <alignment/>
      <protection/>
    </xf>
    <xf numFmtId="0" fontId="0" fillId="24" borderId="21" applyNumberFormat="0" applyFont="0" applyAlignment="0" applyProtection="0"/>
    <xf numFmtId="4" fontId="12" fillId="0" borderId="2">
      <alignment horizontal="right"/>
      <protection/>
    </xf>
    <xf numFmtId="4" fontId="12" fillId="0" borderId="2">
      <alignment horizontal="right"/>
      <protection/>
    </xf>
    <xf numFmtId="4" fontId="12" fillId="0" borderId="0">
      <alignment horizontal="right"/>
      <protection/>
    </xf>
    <xf numFmtId="4" fontId="12" fillId="0" borderId="0">
      <alignment horizontal="right"/>
      <protection/>
    </xf>
    <xf numFmtId="0" fontId="36" fillId="20" borderId="2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0" fillId="0" borderId="0" applyFont="0" applyFill="0" applyBorder="0" applyAlignment="0" applyProtection="0"/>
    <xf numFmtId="10" fontId="10" fillId="0" borderId="0" applyFill="0" applyBorder="0" applyProtection="0">
      <alignment horizontal="right" vertical="center"/>
    </xf>
    <xf numFmtId="172" fontId="10" fillId="0" borderId="0" applyFont="0" applyFill="0" applyBorder="0" applyProtection="0">
      <alignment horizontal="center" vertical="center"/>
    </xf>
    <xf numFmtId="172" fontId="10" fillId="0" borderId="0" applyFont="0" applyFill="0" applyBorder="0" applyProtection="0">
      <alignment horizontal="center" vertical="center"/>
    </xf>
    <xf numFmtId="4" fontId="10" fillId="0" borderId="0" applyFill="0" applyBorder="0" applyProtection="0">
      <alignment horizontal="center" vertical="center"/>
    </xf>
    <xf numFmtId="4" fontId="10" fillId="0" borderId="0">
      <alignment horizontal="right" vertical="center"/>
      <protection/>
    </xf>
    <xf numFmtId="173" fontId="10" fillId="0" borderId="0" applyFill="0" applyBorder="0" applyProtection="0">
      <alignment horizontal="center" vertical="center"/>
    </xf>
    <xf numFmtId="173" fontId="10" fillId="0" borderId="0">
      <alignment horizontal="right" vertical="center"/>
      <protection/>
    </xf>
    <xf numFmtId="178" fontId="17" fillId="0" borderId="0" applyFont="0" applyFill="0" applyBorder="0" applyProtection="0">
      <alignment horizontal="right" vertical="top" wrapText="1"/>
    </xf>
    <xf numFmtId="1" fontId="27" fillId="0" borderId="0" applyFont="0" applyFill="0" applyBorder="0" applyProtection="0">
      <alignment horizontal="right" wrapText="1"/>
    </xf>
    <xf numFmtId="0" fontId="12" fillId="0" borderId="23">
      <alignment/>
      <protection/>
    </xf>
    <xf numFmtId="0" fontId="12" fillId="0" borderId="23">
      <alignment/>
      <protection/>
    </xf>
    <xf numFmtId="1" fontId="17" fillId="0" borderId="0" applyFont="0" applyFill="0" applyBorder="0" applyProtection="0">
      <alignment horizontal="right" vertical="center"/>
    </xf>
    <xf numFmtId="0" fontId="12" fillId="0" borderId="24">
      <alignment/>
      <protection/>
    </xf>
    <xf numFmtId="0" fontId="12" fillId="0" borderId="24">
      <alignment/>
      <protection/>
    </xf>
    <xf numFmtId="1" fontId="12" fillId="0" borderId="0" applyFill="0" applyBorder="0" applyProtection="0">
      <alignment horizontal="center" vertical="center"/>
    </xf>
    <xf numFmtId="1" fontId="4" fillId="0" borderId="25">
      <alignment horizontal="right"/>
      <protection/>
    </xf>
    <xf numFmtId="0" fontId="0" fillId="0" borderId="26">
      <alignment vertical="center"/>
      <protection/>
    </xf>
    <xf numFmtId="0" fontId="0" fillId="0" borderId="26">
      <alignment vertical="center"/>
      <protection/>
    </xf>
    <xf numFmtId="184" fontId="10" fillId="0" borderId="0" applyFill="0" applyBorder="0">
      <alignment horizontal="right"/>
      <protection/>
    </xf>
    <xf numFmtId="0" fontId="17" fillId="0" borderId="27" applyNumberFormat="0" applyFont="0" applyFill="0" applyAlignment="0" applyProtection="0"/>
    <xf numFmtId="0" fontId="12" fillId="0" borderId="28">
      <alignment/>
      <protection/>
    </xf>
    <xf numFmtId="0" fontId="12" fillId="0" borderId="28">
      <alignment/>
      <protection/>
    </xf>
    <xf numFmtId="4" fontId="12" fillId="0" borderId="29">
      <alignment/>
      <protection/>
    </xf>
    <xf numFmtId="4" fontId="12" fillId="0" borderId="29">
      <alignment/>
      <protection/>
    </xf>
    <xf numFmtId="49" fontId="12" fillId="0" borderId="0" applyFill="0" applyBorder="0" applyProtection="0">
      <alignment/>
    </xf>
    <xf numFmtId="49" fontId="12" fillId="0" borderId="0" applyFill="0" applyBorder="0" applyProtection="0">
      <alignment/>
    </xf>
    <xf numFmtId="0" fontId="12" fillId="0" borderId="2">
      <alignment horizontal="right"/>
      <protection/>
    </xf>
    <xf numFmtId="0" fontId="12" fillId="0" borderId="2">
      <alignment horizontal="right"/>
      <protection/>
    </xf>
    <xf numFmtId="0" fontId="37" fillId="0" borderId="0" applyNumberFormat="0" applyFill="0" applyBorder="0" applyAlignment="0" applyProtection="0"/>
    <xf numFmtId="0" fontId="38" fillId="0" borderId="30" applyNumberFormat="0" applyFill="0" applyAlignment="0" applyProtection="0"/>
    <xf numFmtId="4" fontId="12" fillId="0" borderId="31">
      <alignment/>
      <protection/>
    </xf>
    <xf numFmtId="4" fontId="12" fillId="0" borderId="31">
      <alignment/>
      <protection/>
    </xf>
    <xf numFmtId="0" fontId="12" fillId="0" borderId="0">
      <alignment horizontal="left" vertical="center" wrapText="1"/>
      <protection/>
    </xf>
    <xf numFmtId="0" fontId="12" fillId="0" borderId="0">
      <alignment horizontal="left" vertical="center" wrapText="1"/>
      <protection/>
    </xf>
    <xf numFmtId="40" fontId="17" fillId="0" borderId="0" applyFont="0" applyFill="0" applyBorder="0" applyProtection="0">
      <alignment horizontal="right" vertical="center"/>
    </xf>
    <xf numFmtId="16" fontId="17" fillId="0" borderId="0" applyFont="0" applyFill="0" applyBorder="0" applyProtection="0">
      <alignment horizontal="right" vertical="center"/>
    </xf>
    <xf numFmtId="0" fontId="10" fillId="0" borderId="32" applyFill="0" applyBorder="0" applyProtection="0">
      <alignment horizontal="center" vertical="distributed" textRotation="90" wrapText="1"/>
    </xf>
    <xf numFmtId="1" fontId="17" fillId="0" borderId="0" applyNumberFormat="0" applyFont="0" applyFill="0" applyBorder="0" applyProtection="0">
      <alignment vertical="center"/>
    </xf>
    <xf numFmtId="1" fontId="27" fillId="0" borderId="0" applyFont="0" applyFill="0" applyBorder="0" applyProtection="0">
      <alignment horizontal="right" vertical="center"/>
    </xf>
    <xf numFmtId="0" fontId="39" fillId="0" borderId="0" applyNumberFormat="0" applyFill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49" fontId="14" fillId="0" borderId="0">
      <alignment horizontal="centerContinuous"/>
      <protection/>
    </xf>
    <xf numFmtId="0" fontId="2" fillId="0" borderId="8">
      <alignment horizontal="left" vertical="center" wrapText="1"/>
      <protection/>
    </xf>
  </cellStyleXfs>
  <cellXfs count="358">
    <xf numFmtId="0" fontId="0" fillId="0" borderId="0" xfId="0" applyAlignment="1">
      <alignment/>
    </xf>
    <xf numFmtId="0" fontId="6" fillId="0" borderId="0" xfId="157" applyFont="1" applyFill="1" applyBorder="1" applyAlignment="1" applyProtection="1">
      <alignment/>
      <protection/>
    </xf>
    <xf numFmtId="0" fontId="6" fillId="0" borderId="0" xfId="157" applyFont="1" applyFill="1" applyBorder="1" applyAlignment="1" applyProtection="1">
      <alignment wrapText="1"/>
      <protection/>
    </xf>
    <xf numFmtId="0" fontId="7" fillId="0" borderId="0" xfId="157" applyFont="1" applyFill="1" applyBorder="1" applyAlignment="1" applyProtection="1">
      <alignment/>
      <protection/>
    </xf>
    <xf numFmtId="0" fontId="5" fillId="0" borderId="0" xfId="157" applyFont="1" applyFill="1" applyBorder="1" applyAlignment="1" applyProtection="1">
      <alignment horizontal="center" vertical="center" wrapText="1"/>
      <protection/>
    </xf>
    <xf numFmtId="0" fontId="8" fillId="0" borderId="0" xfId="157" applyFont="1" applyFill="1" applyBorder="1" applyAlignment="1" applyProtection="1">
      <alignment horizontal="center" vertical="center" wrapText="1"/>
      <protection/>
    </xf>
    <xf numFmtId="0" fontId="8" fillId="0" borderId="0" xfId="157" applyFont="1" applyFill="1" applyBorder="1" applyAlignment="1" applyProtection="1">
      <alignment/>
      <protection/>
    </xf>
    <xf numFmtId="0" fontId="5" fillId="0" borderId="0" xfId="151" applyFont="1" applyFill="1" applyBorder="1" applyProtection="1">
      <alignment/>
      <protection/>
    </xf>
    <xf numFmtId="0" fontId="5" fillId="0" borderId="0" xfId="151" applyFont="1" applyFill="1" applyBorder="1" applyAlignment="1" applyProtection="1">
      <alignment vertical="top"/>
      <protection/>
    </xf>
    <xf numFmtId="0" fontId="5" fillId="0" borderId="0" xfId="155" applyFont="1" applyBorder="1" applyAlignment="1" applyProtection="1">
      <alignment horizontal="center" vertical="center" wrapText="1"/>
      <protection/>
    </xf>
    <xf numFmtId="0" fontId="6" fillId="0" borderId="0" xfId="155" applyFont="1" applyBorder="1" applyProtection="1">
      <alignment horizontal="center" vertical="center" wrapText="1"/>
      <protection/>
    </xf>
    <xf numFmtId="0" fontId="5" fillId="0" borderId="0" xfId="155" applyFont="1" applyBorder="1" applyProtection="1">
      <alignment horizontal="center" vertical="center" wrapText="1"/>
      <protection/>
    </xf>
    <xf numFmtId="0" fontId="6" fillId="0" borderId="0" xfId="152" applyFont="1" applyBorder="1" applyProtection="1">
      <alignment/>
      <protection/>
    </xf>
    <xf numFmtId="0" fontId="5" fillId="0" borderId="0" xfId="151" applyFont="1" applyFill="1" applyBorder="1" applyProtection="1">
      <alignment/>
      <protection locked="0"/>
    </xf>
    <xf numFmtId="0" fontId="5" fillId="0" borderId="13" xfId="155" applyFont="1" applyBorder="1" applyAlignment="1" applyProtection="1">
      <alignment horizontal="center" vertical="center" wrapText="1"/>
      <protection/>
    </xf>
    <xf numFmtId="0" fontId="5" fillId="0" borderId="13" xfId="155" applyFont="1" applyFill="1" applyBorder="1" applyAlignment="1" applyProtection="1">
      <alignment horizontal="center" vertical="center" wrapText="1"/>
      <protection/>
    </xf>
    <xf numFmtId="3" fontId="9" fillId="0" borderId="0" xfId="156" applyNumberFormat="1" applyFont="1" applyFill="1" applyProtection="1">
      <alignment horizontal="center" vertical="center" wrapText="1"/>
      <protection/>
    </xf>
    <xf numFmtId="3" fontId="9" fillId="0" borderId="0" xfId="156" applyNumberFormat="1" applyFont="1" applyProtection="1">
      <alignment horizontal="center" vertical="center" wrapText="1"/>
      <protection/>
    </xf>
    <xf numFmtId="3" fontId="13" fillId="0" borderId="0" xfId="156" applyNumberFormat="1" applyFont="1" applyProtection="1">
      <alignment horizontal="center" vertical="center" wrapText="1"/>
      <protection/>
    </xf>
    <xf numFmtId="3" fontId="13" fillId="0" borderId="0" xfId="156" applyNumberFormat="1" applyFont="1" applyFill="1" applyProtection="1">
      <alignment horizontal="center" vertical="center" wrapText="1"/>
      <protection/>
    </xf>
    <xf numFmtId="3" fontId="9" fillId="0" borderId="0" xfId="156" applyNumberFormat="1" applyFont="1" applyBorder="1" applyProtection="1">
      <alignment horizontal="center" vertical="center" wrapText="1"/>
      <protection/>
    </xf>
    <xf numFmtId="0" fontId="9" fillId="0" borderId="0" xfId="156" applyNumberFormat="1" applyFont="1" applyFill="1" applyProtection="1">
      <alignment horizontal="center" vertical="center" wrapText="1"/>
      <protection/>
    </xf>
    <xf numFmtId="3" fontId="7" fillId="0" borderId="0" xfId="157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157" applyNumberFormat="1" applyFont="1" applyFill="1" applyBorder="1" applyAlignment="1" applyProtection="1">
      <alignment horizontal="right" vertical="center" wrapText="1"/>
      <protection/>
    </xf>
    <xf numFmtId="0" fontId="6" fillId="0" borderId="0" xfId="157" applyFont="1" applyFill="1" applyBorder="1" applyAlignment="1" applyProtection="1">
      <alignment/>
      <protection locked="0"/>
    </xf>
    <xf numFmtId="0" fontId="6" fillId="0" borderId="0" xfId="157" applyFont="1" applyFill="1" applyBorder="1" applyAlignment="1" applyProtection="1">
      <alignment wrapText="1"/>
      <protection locked="0"/>
    </xf>
    <xf numFmtId="0" fontId="7" fillId="0" borderId="0" xfId="157" applyFont="1" applyFill="1" applyBorder="1" applyAlignment="1" applyProtection="1">
      <alignment/>
      <protection locked="0"/>
    </xf>
    <xf numFmtId="0" fontId="5" fillId="0" borderId="0" xfId="152" applyFont="1" applyFill="1" applyBorder="1" applyAlignment="1" applyProtection="1">
      <alignment horizontal="left" vertical="center"/>
      <protection locked="0"/>
    </xf>
    <xf numFmtId="0" fontId="5" fillId="0" borderId="0" xfId="155" applyFont="1" applyBorder="1" applyAlignment="1" applyProtection="1">
      <alignment horizontal="center" vertical="center" wrapText="1"/>
      <protection locked="0"/>
    </xf>
    <xf numFmtId="0" fontId="5" fillId="0" borderId="0" xfId="155" applyFont="1" applyBorder="1" applyAlignment="1" applyProtection="1">
      <alignment horizontal="center" vertical="center"/>
      <protection locked="0"/>
    </xf>
    <xf numFmtId="0" fontId="5" fillId="0" borderId="0" xfId="155" applyFont="1" applyBorder="1" applyAlignment="1" applyProtection="1">
      <alignment horizontal="right" vertical="center"/>
      <protection locked="0"/>
    </xf>
    <xf numFmtId="0" fontId="6" fillId="0" borderId="0" xfId="155" applyFont="1" applyBorder="1" applyProtection="1">
      <alignment horizontal="center" vertical="center" wrapText="1"/>
      <protection locked="0"/>
    </xf>
    <xf numFmtId="0" fontId="5" fillId="0" borderId="0" xfId="151" applyFont="1" applyFill="1" applyBorder="1" applyAlignment="1" applyProtection="1">
      <alignment vertical="top"/>
      <protection locked="0"/>
    </xf>
    <xf numFmtId="0" fontId="0" fillId="0" borderId="13" xfId="0" applyBorder="1" applyAlignment="1">
      <alignment/>
    </xf>
    <xf numFmtId="0" fontId="6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/>
    </xf>
    <xf numFmtId="0" fontId="0" fillId="25" borderId="13" xfId="0" applyFill="1" applyBorder="1" applyAlignment="1">
      <alignment/>
    </xf>
    <xf numFmtId="0" fontId="6" fillId="25" borderId="13" xfId="0" applyFont="1" applyFill="1" applyBorder="1" applyAlignment="1">
      <alignment/>
    </xf>
    <xf numFmtId="3" fontId="8" fillId="0" borderId="0" xfId="157" applyNumberFormat="1" applyFont="1" applyFill="1" applyBorder="1" applyAlignment="1" applyProtection="1">
      <alignment/>
      <protection/>
    </xf>
    <xf numFmtId="0" fontId="7" fillId="0" borderId="0" xfId="157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0" fontId="5" fillId="0" borderId="13" xfId="157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0" xfId="157" applyFont="1" applyFill="1" applyBorder="1" applyAlignment="1" applyProtection="1">
      <alignment vertical="center"/>
      <protection locked="0"/>
    </xf>
    <xf numFmtId="0" fontId="6" fillId="0" borderId="13" xfId="157" applyFont="1" applyFill="1" applyBorder="1" applyAlignment="1" applyProtection="1">
      <alignment vertical="center" wrapText="1"/>
      <protection/>
    </xf>
    <xf numFmtId="3" fontId="6" fillId="0" borderId="13" xfId="157" applyNumberFormat="1" applyFont="1" applyFill="1" applyBorder="1" applyAlignment="1" applyProtection="1">
      <alignment horizontal="right" vertical="center" wrapText="1"/>
      <protection/>
    </xf>
    <xf numFmtId="0" fontId="5" fillId="0" borderId="13" xfId="157" applyFont="1" applyFill="1" applyBorder="1" applyAlignment="1" applyProtection="1">
      <alignment horizontal="right" wrapText="1"/>
      <protection/>
    </xf>
    <xf numFmtId="3" fontId="5" fillId="0" borderId="13" xfId="157" applyNumberFormat="1" applyFont="1" applyFill="1" applyBorder="1" applyAlignment="1" applyProtection="1">
      <alignment horizontal="right" vertical="center" wrapText="1"/>
      <protection/>
    </xf>
    <xf numFmtId="0" fontId="6" fillId="0" borderId="0" xfId="143" applyFont="1">
      <alignment/>
      <protection/>
    </xf>
    <xf numFmtId="0" fontId="10" fillId="0" borderId="0" xfId="0" applyFont="1" applyAlignment="1">
      <alignment/>
    </xf>
    <xf numFmtId="0" fontId="6" fillId="0" borderId="13" xfId="143" applyFont="1" applyBorder="1" applyAlignment="1">
      <alignment vertical="center" wrapText="1"/>
      <protection/>
    </xf>
    <xf numFmtId="0" fontId="6" fillId="0" borderId="13" xfId="143" applyFont="1" applyBorder="1" applyAlignment="1">
      <alignment horizontal="right" vertical="center" wrapText="1"/>
      <protection/>
    </xf>
    <xf numFmtId="0" fontId="6" fillId="0" borderId="13" xfId="143" applyFont="1" applyFill="1" applyBorder="1" applyAlignment="1">
      <alignment vertical="center" wrapText="1"/>
      <protection/>
    </xf>
    <xf numFmtId="0" fontId="6" fillId="0" borderId="0" xfId="143" applyFont="1" applyFill="1">
      <alignment/>
      <protection/>
    </xf>
    <xf numFmtId="3" fontId="6" fillId="0" borderId="0" xfId="143" applyNumberFormat="1" applyFont="1">
      <alignment/>
      <protection/>
    </xf>
    <xf numFmtId="0" fontId="5" fillId="0" borderId="0" xfId="143" applyFont="1" applyBorder="1" applyAlignment="1">
      <alignment wrapText="1"/>
      <protection/>
    </xf>
    <xf numFmtId="0" fontId="5" fillId="0" borderId="13" xfId="151" applyFont="1" applyFill="1" applyBorder="1" applyAlignment="1" applyProtection="1">
      <alignment horizontal="center" vertical="center" wrapText="1"/>
      <protection/>
    </xf>
    <xf numFmtId="0" fontId="5" fillId="0" borderId="26" xfId="155" applyFont="1" applyBorder="1" applyAlignment="1" applyProtection="1">
      <alignment horizontal="center" vertical="center" wrapText="1"/>
      <protection/>
    </xf>
    <xf numFmtId="3" fontId="6" fillId="0" borderId="0" xfId="155" applyNumberFormat="1" applyFont="1" applyBorder="1" applyProtection="1">
      <alignment horizontal="center" vertical="center" wrapText="1"/>
      <protection/>
    </xf>
    <xf numFmtId="3" fontId="6" fillId="0" borderId="0" xfId="157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157" applyNumberFormat="1" applyFont="1" applyFill="1" applyBorder="1" applyAlignment="1" applyProtection="1">
      <alignment horizontal="right" vertical="center" wrapText="1"/>
      <protection/>
    </xf>
    <xf numFmtId="3" fontId="5" fillId="0" borderId="0" xfId="157" applyNumberFormat="1" applyFont="1" applyFill="1" applyBorder="1" applyAlignment="1" applyProtection="1">
      <alignment/>
      <protection/>
    </xf>
    <xf numFmtId="0" fontId="5" fillId="0" borderId="0" xfId="157" applyFont="1" applyFill="1" applyBorder="1" applyAlignment="1" applyProtection="1">
      <alignment/>
      <protection/>
    </xf>
    <xf numFmtId="3" fontId="5" fillId="0" borderId="0" xfId="157" applyNumberFormat="1" applyFont="1" applyFill="1" applyBorder="1" applyAlignment="1" applyProtection="1">
      <alignment horizontal="right" vertical="center" wrapText="1"/>
      <protection/>
    </xf>
    <xf numFmtId="0" fontId="5" fillId="0" borderId="13" xfId="157" applyFont="1" applyBorder="1" applyAlignment="1" applyProtection="1">
      <alignment horizontal="center" vertical="center" wrapText="1"/>
      <protection/>
    </xf>
    <xf numFmtId="3" fontId="5" fillId="0" borderId="0" xfId="151" applyNumberFormat="1" applyFont="1" applyFill="1" applyBorder="1" applyProtection="1">
      <alignment/>
      <protection locked="0"/>
    </xf>
    <xf numFmtId="0" fontId="5" fillId="0" borderId="0" xfId="157" applyFont="1" applyFill="1" applyBorder="1" applyAlignment="1" applyProtection="1">
      <alignment/>
      <protection locked="0"/>
    </xf>
    <xf numFmtId="3" fontId="5" fillId="0" borderId="13" xfId="82" applyNumberFormat="1" applyFont="1" applyFill="1" applyBorder="1" applyAlignment="1" applyProtection="1">
      <alignment horizontal="center" vertical="center" wrapText="1"/>
      <protection/>
    </xf>
    <xf numFmtId="3" fontId="6" fillId="0" borderId="0" xfId="154" applyFont="1" applyBorder="1" applyProtection="1">
      <alignment horizontal="right" vertical="center"/>
      <protection/>
    </xf>
    <xf numFmtId="0" fontId="5" fillId="0" borderId="0" xfId="151" applyFont="1" applyFill="1" applyBorder="1" applyAlignment="1" applyProtection="1">
      <alignment horizontal="right"/>
      <protection/>
    </xf>
    <xf numFmtId="3" fontId="6" fillId="0" borderId="0" xfId="154" applyFont="1" applyBorder="1" applyProtection="1">
      <alignment horizontal="right" vertical="center"/>
      <protection locked="0"/>
    </xf>
    <xf numFmtId="3" fontId="5" fillId="0" borderId="0" xfId="157" applyNumberFormat="1" applyFont="1" applyFill="1" applyBorder="1" applyAlignment="1" applyProtection="1">
      <alignment/>
      <protection locked="0"/>
    </xf>
    <xf numFmtId="0" fontId="5" fillId="0" borderId="0" xfId="157" applyFont="1" applyFill="1" applyBorder="1" applyAlignment="1" applyProtection="1">
      <alignment horizontal="right" wrapText="1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wrapText="1"/>
      <protection locked="0"/>
    </xf>
    <xf numFmtId="3" fontId="47" fillId="0" borderId="0" xfId="156" applyNumberFormat="1" applyFont="1" applyFill="1" applyBorder="1" applyProtection="1">
      <alignment horizontal="center" vertical="center" wrapText="1"/>
      <protection/>
    </xf>
    <xf numFmtId="0" fontId="48" fillId="0" borderId="0" xfId="0" applyFont="1" applyAlignment="1">
      <alignment/>
    </xf>
    <xf numFmtId="3" fontId="47" fillId="0" borderId="0" xfId="156" applyNumberFormat="1" applyFont="1" applyFill="1" applyBorder="1" applyAlignment="1" applyProtection="1">
      <alignment horizontal="left"/>
      <protection/>
    </xf>
    <xf numFmtId="0" fontId="47" fillId="0" borderId="0" xfId="156" applyNumberFormat="1" applyFont="1" applyFill="1" applyBorder="1" applyProtection="1">
      <alignment horizontal="center" vertical="center" wrapText="1"/>
      <protection/>
    </xf>
    <xf numFmtId="0" fontId="5" fillId="0" borderId="33" xfId="157" applyFont="1" applyFill="1" applyBorder="1" applyAlignment="1" applyProtection="1">
      <alignment horizontal="center" vertical="center" wrapText="1"/>
      <protection/>
    </xf>
    <xf numFmtId="3" fontId="6" fillId="0" borderId="13" xfId="157" applyNumberFormat="1" applyFont="1" applyFill="1" applyBorder="1" applyAlignment="1" applyProtection="1">
      <alignment vertical="center" wrapText="1"/>
      <protection/>
    </xf>
    <xf numFmtId="0" fontId="5" fillId="0" borderId="13" xfId="146" applyFont="1" applyBorder="1" applyAlignment="1">
      <alignment horizontal="center" vertical="center" wrapText="1"/>
      <protection/>
    </xf>
    <xf numFmtId="0" fontId="6" fillId="0" borderId="13" xfId="146" applyFont="1" applyBorder="1" applyAlignment="1">
      <alignment horizontal="left" vertical="center" wrapText="1"/>
      <protection/>
    </xf>
    <xf numFmtId="0" fontId="40" fillId="20" borderId="13" xfId="146" applyFont="1" applyFill="1" applyBorder="1">
      <alignment/>
      <protection/>
    </xf>
    <xf numFmtId="0" fontId="41" fillId="0" borderId="13" xfId="146" applyFont="1" applyBorder="1" applyAlignment="1">
      <alignment horizontal="center"/>
      <protection/>
    </xf>
    <xf numFmtId="0" fontId="6" fillId="0" borderId="13" xfId="146" applyFont="1" applyFill="1" applyBorder="1" applyAlignment="1">
      <alignment horizontal="left" vertical="center" wrapText="1"/>
      <protection/>
    </xf>
    <xf numFmtId="0" fontId="5" fillId="0" borderId="13" xfId="146" applyFont="1" applyBorder="1" applyAlignment="1">
      <alignment horizontal="left" vertical="center" wrapText="1"/>
      <protection/>
    </xf>
    <xf numFmtId="0" fontId="5" fillId="0" borderId="13" xfId="146" applyFont="1" applyBorder="1">
      <alignment/>
      <protection/>
    </xf>
    <xf numFmtId="0" fontId="0" fillId="25" borderId="13" xfId="146" applyFont="1" applyFill="1" applyBorder="1">
      <alignment/>
      <protection/>
    </xf>
    <xf numFmtId="49" fontId="6" fillId="25" borderId="13" xfId="146" applyNumberFormat="1" applyFont="1" applyFill="1" applyBorder="1" applyAlignment="1">
      <alignment horizontal="left" vertical="center" wrapText="1"/>
      <protection/>
    </xf>
    <xf numFmtId="0" fontId="42" fillId="25" borderId="13" xfId="146" applyFont="1" applyFill="1" applyBorder="1" applyAlignment="1">
      <alignment horizontal="left" vertical="center" wrapText="1"/>
      <protection/>
    </xf>
    <xf numFmtId="0" fontId="6" fillId="25" borderId="13" xfId="146" applyFont="1" applyFill="1" applyBorder="1">
      <alignment/>
      <protection/>
    </xf>
    <xf numFmtId="0" fontId="42" fillId="26" borderId="13" xfId="146" applyFont="1" applyFill="1" applyBorder="1" applyAlignment="1">
      <alignment horizontal="left" vertical="center" wrapText="1"/>
      <protection/>
    </xf>
    <xf numFmtId="0" fontId="6" fillId="0" borderId="13" xfId="111" applyFont="1" applyFill="1" applyBorder="1" applyAlignment="1" applyProtection="1">
      <alignment horizontal="left" vertical="center" wrapText="1"/>
      <protection/>
    </xf>
    <xf numFmtId="0" fontId="42" fillId="26" borderId="13" xfId="111" applyFont="1" applyFill="1" applyBorder="1" applyAlignment="1" applyProtection="1">
      <alignment horizontal="left" vertical="center" wrapText="1"/>
      <protection/>
    </xf>
    <xf numFmtId="0" fontId="41" fillId="0" borderId="13" xfId="146" applyFont="1" applyFill="1" applyBorder="1" applyAlignment="1">
      <alignment horizontal="center"/>
      <protection/>
    </xf>
    <xf numFmtId="0" fontId="6" fillId="0" borderId="13" xfId="146" applyFont="1" applyBorder="1" applyAlignment="1">
      <alignment horizontal="center"/>
      <protection/>
    </xf>
    <xf numFmtId="0" fontId="6" fillId="25" borderId="13" xfId="146" applyFont="1" applyFill="1" applyBorder="1" applyAlignment="1">
      <alignment horizontal="center"/>
      <protection/>
    </xf>
    <xf numFmtId="0" fontId="6" fillId="0" borderId="13" xfId="146" applyFont="1" applyFill="1" applyBorder="1">
      <alignment/>
      <protection/>
    </xf>
    <xf numFmtId="0" fontId="42" fillId="25" borderId="13" xfId="146" applyFont="1" applyFill="1" applyBorder="1">
      <alignment/>
      <protection/>
    </xf>
    <xf numFmtId="0" fontId="46" fillId="0" borderId="13" xfId="146" applyFont="1" applyBorder="1" applyAlignment="1">
      <alignment horizontal="center"/>
      <protection/>
    </xf>
    <xf numFmtId="0" fontId="41" fillId="0" borderId="9" xfId="146" applyFont="1" applyBorder="1" applyAlignment="1">
      <alignment horizontal="center"/>
      <protection/>
    </xf>
    <xf numFmtId="0" fontId="6" fillId="0" borderId="9" xfId="146" applyFont="1" applyFill="1" applyBorder="1" applyAlignment="1">
      <alignment horizontal="center"/>
      <protection/>
    </xf>
    <xf numFmtId="0" fontId="49" fillId="27" borderId="9" xfId="146" applyFont="1" applyFill="1" applyBorder="1" applyAlignment="1">
      <alignment horizontal="left"/>
      <protection/>
    </xf>
    <xf numFmtId="0" fontId="6" fillId="0" borderId="13" xfId="146" applyFont="1" applyFill="1" applyBorder="1" applyAlignment="1">
      <alignment horizontal="center"/>
      <protection/>
    </xf>
    <xf numFmtId="0" fontId="49" fillId="27" borderId="13" xfId="146" applyFont="1" applyFill="1" applyBorder="1" applyAlignment="1">
      <alignment horizontal="left"/>
      <protection/>
    </xf>
    <xf numFmtId="0" fontId="49" fillId="0" borderId="13" xfId="146" applyFont="1" applyFill="1" applyBorder="1" applyAlignment="1">
      <alignment horizontal="left"/>
      <protection/>
    </xf>
    <xf numFmtId="0" fontId="49" fillId="0" borderId="13" xfId="146" applyFont="1" applyBorder="1">
      <alignment/>
      <protection/>
    </xf>
    <xf numFmtId="0" fontId="5" fillId="0" borderId="13" xfId="146" applyFont="1" applyBorder="1" applyAlignment="1">
      <alignment horizontal="center" wrapText="1"/>
      <protection/>
    </xf>
    <xf numFmtId="0" fontId="6" fillId="0" borderId="13" xfId="146" applyFont="1" applyBorder="1" applyAlignment="1">
      <alignment horizontal="center" vertical="center"/>
      <protection/>
    </xf>
    <xf numFmtId="3" fontId="47" fillId="6" borderId="13" xfId="157" applyNumberFormat="1" applyFont="1" applyFill="1" applyBorder="1" applyAlignment="1" applyProtection="1">
      <alignment horizontal="right" vertical="center" wrapText="1"/>
      <protection locked="0"/>
    </xf>
    <xf numFmtId="2" fontId="5" fillId="28" borderId="0" xfId="157" applyNumberFormat="1" applyFont="1" applyFill="1" applyBorder="1" applyAlignment="1" applyProtection="1">
      <alignment horizontal="left" vertical="center"/>
      <protection locked="0"/>
    </xf>
    <xf numFmtId="2" fontId="6" fillId="28" borderId="0" xfId="158" applyNumberFormat="1" applyFont="1" applyFill="1" applyAlignment="1" applyProtection="1">
      <alignment horizontal="left"/>
      <protection locked="0"/>
    </xf>
    <xf numFmtId="2" fontId="6" fillId="0" borderId="0" xfId="157" applyNumberFormat="1" applyFont="1" applyFill="1" applyBorder="1" applyAlignment="1" applyProtection="1">
      <alignment/>
      <protection locked="0"/>
    </xf>
    <xf numFmtId="2" fontId="6" fillId="28" borderId="0" xfId="157" applyNumberFormat="1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 horizontal="right" wrapText="1"/>
      <protection/>
    </xf>
    <xf numFmtId="3" fontId="6" fillId="27" borderId="13" xfId="157" applyNumberFormat="1" applyFont="1" applyFill="1" applyBorder="1" applyAlignment="1" applyProtection="1">
      <alignment horizontal="right" vertical="center" wrapText="1"/>
      <protection/>
    </xf>
    <xf numFmtId="0" fontId="5" fillId="0" borderId="0" xfId="155" applyFont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>
      <alignment/>
    </xf>
    <xf numFmtId="0" fontId="5" fillId="27" borderId="0" xfId="151" applyFont="1" applyFill="1" applyBorder="1" applyProtection="1">
      <alignment/>
      <protection locked="0"/>
    </xf>
    <xf numFmtId="0" fontId="5" fillId="27" borderId="13" xfId="157" applyFont="1" applyFill="1" applyBorder="1" applyAlignment="1" applyProtection="1">
      <alignment horizontal="center" vertical="center" wrapText="1"/>
      <protection/>
    </xf>
    <xf numFmtId="3" fontId="5" fillId="0" borderId="9" xfId="157" applyNumberFormat="1" applyFont="1" applyFill="1" applyBorder="1" applyAlignment="1" applyProtection="1">
      <alignment horizontal="center" vertical="center" wrapText="1"/>
      <protection/>
    </xf>
    <xf numFmtId="3" fontId="5" fillId="0" borderId="13" xfId="157" applyNumberFormat="1" applyFont="1" applyFill="1" applyBorder="1" applyAlignment="1" applyProtection="1">
      <alignment horizontal="center" vertical="center" wrapText="1"/>
      <protection/>
    </xf>
    <xf numFmtId="3" fontId="5" fillId="0" borderId="0" xfId="157" applyNumberFormat="1" applyFont="1" applyFill="1" applyBorder="1" applyAlignment="1" applyProtection="1">
      <alignment horizontal="center" vertical="center" wrapText="1"/>
      <protection/>
    </xf>
    <xf numFmtId="3" fontId="47" fillId="0" borderId="0" xfId="157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10" fillId="0" borderId="0" xfId="0" applyFont="1" applyFill="1" applyAlignment="1">
      <alignment/>
    </xf>
    <xf numFmtId="0" fontId="71" fillId="0" borderId="13" xfId="0" applyFont="1" applyBorder="1" applyAlignment="1" applyProtection="1">
      <alignment horizontal="center" vertical="center"/>
      <protection/>
    </xf>
    <xf numFmtId="0" fontId="71" fillId="0" borderId="13" xfId="0" applyFont="1" applyBorder="1" applyAlignment="1" applyProtection="1">
      <alignment horizontal="center" vertical="center" wrapText="1"/>
      <protection/>
    </xf>
    <xf numFmtId="0" fontId="6" fillId="0" borderId="13" xfId="143" applyFont="1" applyBorder="1" applyAlignment="1" applyProtection="1">
      <alignment vertical="center" wrapText="1"/>
      <protection/>
    </xf>
    <xf numFmtId="0" fontId="6" fillId="0" borderId="13" xfId="143" applyFont="1" applyBorder="1" applyAlignment="1" applyProtection="1">
      <alignment horizontal="right" vertical="center" wrapText="1"/>
      <protection/>
    </xf>
    <xf numFmtId="0" fontId="6" fillId="0" borderId="13" xfId="143" applyFont="1" applyFill="1" applyBorder="1" applyAlignment="1" applyProtection="1">
      <alignment vertical="center" wrapText="1"/>
      <protection/>
    </xf>
    <xf numFmtId="0" fontId="6" fillId="0" borderId="13" xfId="143" applyFont="1" applyFill="1" applyBorder="1" applyAlignment="1" applyProtection="1">
      <alignment horizontal="right" vertical="center" wrapText="1"/>
      <protection/>
    </xf>
    <xf numFmtId="0" fontId="6" fillId="27" borderId="13" xfId="143" applyFont="1" applyFill="1" applyBorder="1" applyAlignment="1" applyProtection="1">
      <alignment vertical="center" wrapText="1"/>
      <protection/>
    </xf>
    <xf numFmtId="0" fontId="5" fillId="0" borderId="13" xfId="143" applyFont="1" applyFill="1" applyBorder="1" applyAlignment="1" applyProtection="1">
      <alignment vertical="center" wrapText="1"/>
      <protection/>
    </xf>
    <xf numFmtId="3" fontId="6" fillId="0" borderId="13" xfId="157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Font="1" applyAlignment="1">
      <alignment/>
    </xf>
    <xf numFmtId="3" fontId="6" fillId="0" borderId="0" xfId="143" applyNumberFormat="1" applyFont="1" applyFill="1" applyBorder="1">
      <alignment/>
      <protection/>
    </xf>
    <xf numFmtId="3" fontId="6" fillId="0" borderId="0" xfId="143" applyNumberFormat="1" applyFont="1" applyFill="1">
      <alignment/>
      <protection/>
    </xf>
    <xf numFmtId="0" fontId="6" fillId="0" borderId="0" xfId="158" applyFont="1" applyFill="1" applyAlignment="1" applyProtection="1">
      <alignment horizontal="center"/>
      <protection locked="0"/>
    </xf>
    <xf numFmtId="0" fontId="6" fillId="0" borderId="0" xfId="158" applyFont="1" applyFill="1" applyProtection="1">
      <alignment/>
      <protection locked="0"/>
    </xf>
    <xf numFmtId="0" fontId="6" fillId="0" borderId="0" xfId="158" applyFont="1" applyFill="1" applyAlignment="1" applyProtection="1">
      <alignment horizontal="left"/>
      <protection locked="0"/>
    </xf>
    <xf numFmtId="0" fontId="47" fillId="0" borderId="0" xfId="156" applyNumberFormat="1" applyFont="1" applyFill="1" applyBorder="1" applyAlignment="1" applyProtection="1">
      <alignment horizontal="left" vertical="center" wrapText="1"/>
      <protection locked="0"/>
    </xf>
    <xf numFmtId="0" fontId="47" fillId="0" borderId="0" xfId="156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Fill="1" applyAlignment="1">
      <alignment/>
    </xf>
    <xf numFmtId="0" fontId="0" fillId="29" borderId="0" xfId="0" applyFill="1" applyAlignment="1">
      <alignment/>
    </xf>
    <xf numFmtId="0" fontId="53" fillId="29" borderId="33" xfId="0" applyFont="1" applyFill="1" applyBorder="1" applyAlignment="1">
      <alignment/>
    </xf>
    <xf numFmtId="3" fontId="0" fillId="29" borderId="0" xfId="0" applyNumberFormat="1" applyFill="1" applyAlignment="1">
      <alignment/>
    </xf>
    <xf numFmtId="0" fontId="0" fillId="29" borderId="0" xfId="0" applyFont="1" applyFill="1" applyAlignment="1">
      <alignment/>
    </xf>
    <xf numFmtId="0" fontId="3" fillId="29" borderId="0" xfId="111" applyFill="1" applyAlignment="1" applyProtection="1">
      <alignment/>
      <protection/>
    </xf>
    <xf numFmtId="0" fontId="72" fillId="29" borderId="0" xfId="143" applyFont="1" applyFill="1">
      <alignment/>
      <protection/>
    </xf>
    <xf numFmtId="0" fontId="0" fillId="30" borderId="0" xfId="0" applyFill="1" applyAlignment="1">
      <alignment/>
    </xf>
    <xf numFmtId="0" fontId="14" fillId="30" borderId="0" xfId="0" applyFont="1" applyFill="1" applyAlignment="1">
      <alignment vertical="center"/>
    </xf>
    <xf numFmtId="3" fontId="14" fillId="29" borderId="0" xfId="0" applyNumberFormat="1" applyFont="1" applyFill="1" applyAlignment="1">
      <alignment vertical="center"/>
    </xf>
    <xf numFmtId="0" fontId="14" fillId="29" borderId="0" xfId="0" applyFont="1" applyFill="1" applyAlignment="1">
      <alignment vertical="center"/>
    </xf>
    <xf numFmtId="0" fontId="73" fillId="29" borderId="0" xfId="0" applyFont="1" applyFill="1" applyAlignment="1">
      <alignment/>
    </xf>
    <xf numFmtId="0" fontId="74" fillId="29" borderId="0" xfId="0" applyFont="1" applyFill="1" applyAlignment="1">
      <alignment/>
    </xf>
    <xf numFmtId="188" fontId="74" fillId="29" borderId="0" xfId="165" applyNumberFormat="1" applyFont="1" applyFill="1" applyAlignment="1">
      <alignment/>
    </xf>
    <xf numFmtId="0" fontId="6" fillId="29" borderId="0" xfId="146" applyFont="1" applyFill="1">
      <alignment/>
      <protection/>
    </xf>
    <xf numFmtId="0" fontId="5" fillId="29" borderId="13" xfId="146" applyFont="1" applyFill="1" applyBorder="1" applyAlignment="1">
      <alignment horizontal="center"/>
      <protection/>
    </xf>
    <xf numFmtId="0" fontId="5" fillId="29" borderId="13" xfId="146" applyFont="1" applyFill="1" applyBorder="1" applyAlignment="1">
      <alignment horizontal="center" vertical="center" wrapText="1"/>
      <protection/>
    </xf>
    <xf numFmtId="188" fontId="6" fillId="29" borderId="0" xfId="146" applyNumberFormat="1" applyFont="1" applyFill="1">
      <alignment/>
      <protection/>
    </xf>
    <xf numFmtId="0" fontId="6" fillId="30" borderId="0" xfId="146" applyFont="1" applyFill="1">
      <alignment/>
      <protection/>
    </xf>
    <xf numFmtId="0" fontId="57" fillId="29" borderId="0" xfId="146" applyFont="1" applyFill="1" applyBorder="1">
      <alignment/>
      <protection/>
    </xf>
    <xf numFmtId="3" fontId="6" fillId="29" borderId="0" xfId="146" applyNumberFormat="1" applyFont="1" applyFill="1">
      <alignment/>
      <protection/>
    </xf>
    <xf numFmtId="0" fontId="8" fillId="29" borderId="0" xfId="151" applyNumberFormat="1" applyFont="1" applyFill="1" applyBorder="1" applyAlignment="1" applyProtection="1">
      <alignment horizontal="left" wrapText="1"/>
      <protection/>
    </xf>
    <xf numFmtId="0" fontId="72" fillId="29" borderId="0" xfId="146" applyFont="1" applyFill="1">
      <alignment/>
      <protection/>
    </xf>
    <xf numFmtId="10" fontId="72" fillId="29" borderId="0" xfId="166" applyNumberFormat="1" applyFont="1" applyFill="1" applyAlignment="1">
      <alignment/>
    </xf>
    <xf numFmtId="0" fontId="13" fillId="0" borderId="0" xfId="0" applyFont="1" applyFill="1" applyAlignment="1">
      <alignment vertical="center"/>
    </xf>
    <xf numFmtId="10" fontId="6" fillId="29" borderId="0" xfId="146" applyNumberFormat="1" applyFont="1" applyFill="1">
      <alignment/>
      <protection/>
    </xf>
    <xf numFmtId="0" fontId="6" fillId="29" borderId="13" xfId="147" applyFont="1" applyFill="1" applyBorder="1" applyAlignment="1">
      <alignment horizontal="center" vertical="center"/>
      <protection/>
    </xf>
    <xf numFmtId="49" fontId="6" fillId="29" borderId="13" xfId="147" applyNumberFormat="1" applyFont="1" applyFill="1" applyBorder="1" applyAlignment="1">
      <alignment horizontal="center" vertical="center"/>
      <protection/>
    </xf>
    <xf numFmtId="188" fontId="72" fillId="29" borderId="0" xfId="166" applyNumberFormat="1" applyFont="1" applyFill="1" applyAlignment="1">
      <alignment/>
    </xf>
    <xf numFmtId="0" fontId="73" fillId="27" borderId="0" xfId="0" applyFont="1" applyFill="1" applyAlignment="1">
      <alignment/>
    </xf>
    <xf numFmtId="188" fontId="72" fillId="27" borderId="0" xfId="166" applyNumberFormat="1" applyFont="1" applyFill="1" applyAlignment="1">
      <alignment/>
    </xf>
    <xf numFmtId="0" fontId="72" fillId="27" borderId="0" xfId="143" applyFont="1" applyFill="1">
      <alignment/>
      <protection/>
    </xf>
    <xf numFmtId="3" fontId="6" fillId="0" borderId="13" xfId="82" applyNumberFormat="1" applyFont="1" applyFill="1" applyBorder="1" applyAlignment="1" applyProtection="1">
      <alignment horizontal="right" vertical="center"/>
      <protection locked="0"/>
    </xf>
    <xf numFmtId="0" fontId="6" fillId="29" borderId="13" xfId="0" applyFont="1" applyFill="1" applyBorder="1" applyAlignment="1">
      <alignment horizontal="center" vertical="center"/>
    </xf>
    <xf numFmtId="0" fontId="6" fillId="29" borderId="13" xfId="157" applyFont="1" applyFill="1" applyBorder="1" applyAlignment="1" applyProtection="1">
      <alignment vertical="center" wrapText="1"/>
      <protection/>
    </xf>
    <xf numFmtId="3" fontId="6" fillId="29" borderId="13" xfId="157" applyNumberFormat="1" applyFont="1" applyFill="1" applyBorder="1" applyAlignment="1" applyProtection="1">
      <alignment horizontal="right" vertical="center" wrapText="1"/>
      <protection/>
    </xf>
    <xf numFmtId="3" fontId="6" fillId="0" borderId="13" xfId="0" applyNumberFormat="1" applyFont="1" applyFill="1" applyBorder="1" applyAlignment="1" applyProtection="1">
      <alignment horizontal="right" vertical="center" wrapText="1"/>
      <protection/>
    </xf>
    <xf numFmtId="3" fontId="6" fillId="29" borderId="13" xfId="0" applyNumberFormat="1" applyFont="1" applyFill="1" applyBorder="1" applyAlignment="1" applyProtection="1">
      <alignment horizontal="right" vertical="center" wrapText="1"/>
      <protection/>
    </xf>
    <xf numFmtId="3" fontId="6" fillId="29" borderId="13" xfId="0" applyNumberFormat="1" applyFont="1" applyFill="1" applyBorder="1" applyAlignment="1">
      <alignment horizontal="right" wrapText="1"/>
    </xf>
    <xf numFmtId="3" fontId="5" fillId="29" borderId="13" xfId="0" applyNumberFormat="1" applyFont="1" applyFill="1" applyBorder="1" applyAlignment="1" applyProtection="1">
      <alignment horizontal="right" vertical="center" wrapText="1"/>
      <protection/>
    </xf>
    <xf numFmtId="49" fontId="6" fillId="29" borderId="13" xfId="0" applyNumberFormat="1" applyFont="1" applyFill="1" applyBorder="1" applyAlignment="1">
      <alignment horizontal="center" vertical="center"/>
    </xf>
    <xf numFmtId="0" fontId="6" fillId="29" borderId="13" xfId="157" applyFont="1" applyFill="1" applyBorder="1" applyAlignment="1" applyProtection="1">
      <alignment horizontal="left" wrapText="1"/>
      <protection/>
    </xf>
    <xf numFmtId="0" fontId="6" fillId="29" borderId="13" xfId="0" applyFont="1" applyFill="1" applyBorder="1" applyAlignment="1">
      <alignment wrapText="1"/>
    </xf>
    <xf numFmtId="3" fontId="6" fillId="0" borderId="13" xfId="0" applyNumberFormat="1" applyFont="1" applyFill="1" applyBorder="1" applyAlignment="1">
      <alignment horizontal="right" vertical="center"/>
    </xf>
    <xf numFmtId="3" fontId="6" fillId="29" borderId="13" xfId="0" applyNumberFormat="1" applyFont="1" applyFill="1" applyBorder="1" applyAlignment="1">
      <alignment horizontal="right" vertical="center"/>
    </xf>
    <xf numFmtId="3" fontId="5" fillId="29" borderId="13" xfId="0" applyNumberFormat="1" applyFont="1" applyFill="1" applyBorder="1" applyAlignment="1">
      <alignment horizontal="right" vertical="center"/>
    </xf>
    <xf numFmtId="0" fontId="6" fillId="29" borderId="13" xfId="157" applyFont="1" applyFill="1" applyBorder="1" applyAlignment="1" applyProtection="1">
      <alignment horizontal="left" vertical="center" wrapText="1"/>
      <protection/>
    </xf>
    <xf numFmtId="0" fontId="6" fillId="29" borderId="13" xfId="0" applyFont="1" applyFill="1" applyBorder="1" applyAlignment="1">
      <alignment vertical="center" wrapText="1"/>
    </xf>
    <xf numFmtId="3" fontId="6" fillId="0" borderId="0" xfId="157" applyNumberFormat="1" applyFont="1" applyFill="1" applyBorder="1" applyAlignment="1" applyProtection="1">
      <alignment/>
      <protection locked="0"/>
    </xf>
    <xf numFmtId="3" fontId="6" fillId="0" borderId="0" xfId="157" applyNumberFormat="1" applyFont="1" applyFill="1" applyBorder="1" applyAlignment="1" applyProtection="1">
      <alignment/>
      <protection/>
    </xf>
    <xf numFmtId="189" fontId="6" fillId="0" borderId="13" xfId="81" applyNumberFormat="1" applyFont="1" applyFill="1" applyBorder="1" applyAlignment="1" applyProtection="1">
      <alignment vertical="center" wrapText="1"/>
      <protection/>
    </xf>
    <xf numFmtId="0" fontId="6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3" fontId="6" fillId="0" borderId="13" xfId="156" applyNumberFormat="1" applyFont="1" applyFill="1" applyBorder="1" applyAlignment="1" applyProtection="1">
      <alignment horizontal="center" vertical="center" wrapText="1"/>
      <protection/>
    </xf>
    <xf numFmtId="3" fontId="5" fillId="0" borderId="13" xfId="156" applyNumberFormat="1" applyFont="1" applyFill="1" applyBorder="1" applyAlignment="1" applyProtection="1">
      <alignment horizontal="center"/>
      <protection/>
    </xf>
    <xf numFmtId="3" fontId="5" fillId="0" borderId="13" xfId="156" applyNumberFormat="1" applyFont="1" applyFill="1" applyBorder="1" applyAlignment="1" applyProtection="1">
      <alignment horizontal="left" vertical="center" wrapText="1"/>
      <protection/>
    </xf>
    <xf numFmtId="3" fontId="6" fillId="0" borderId="13" xfId="156" applyNumberFormat="1" applyFont="1" applyFill="1" applyBorder="1" applyAlignment="1" applyProtection="1">
      <alignment horizontal="center" vertical="center"/>
      <protection/>
    </xf>
    <xf numFmtId="3" fontId="6" fillId="0" borderId="13" xfId="156" applyNumberFormat="1" applyFont="1" applyFill="1" applyBorder="1" applyAlignment="1" applyProtection="1">
      <alignment horizontal="left" vertical="center" wrapText="1"/>
      <protection/>
    </xf>
    <xf numFmtId="3" fontId="6" fillId="0" borderId="13" xfId="156" applyNumberFormat="1" applyFont="1" applyFill="1" applyBorder="1" applyAlignment="1" applyProtection="1">
      <alignment horizontal="right" vertical="center" wrapText="1"/>
      <protection/>
    </xf>
    <xf numFmtId="3" fontId="6" fillId="0" borderId="13" xfId="156" applyNumberFormat="1" applyFont="1" applyFill="1" applyBorder="1" applyAlignment="1" applyProtection="1">
      <alignment horizontal="right" vertical="center"/>
      <protection/>
    </xf>
    <xf numFmtId="3" fontId="5" fillId="0" borderId="13" xfId="156" applyNumberFormat="1" applyFont="1" applyFill="1" applyBorder="1" applyAlignment="1" applyProtection="1">
      <alignment horizontal="right" vertical="center" wrapText="1"/>
      <protection/>
    </xf>
    <xf numFmtId="3" fontId="5" fillId="0" borderId="13" xfId="153" applyNumberFormat="1" applyFont="1" applyFill="1" applyBorder="1" applyProtection="1">
      <alignment horizontal="right" vertical="center"/>
      <protection/>
    </xf>
    <xf numFmtId="3" fontId="6" fillId="0" borderId="13" xfId="156" applyNumberFormat="1" applyFont="1" applyFill="1" applyBorder="1" applyProtection="1">
      <alignment horizontal="center" vertical="center" wrapText="1"/>
      <protection/>
    </xf>
    <xf numFmtId="3" fontId="5" fillId="0" borderId="13" xfId="156" applyNumberFormat="1" applyFont="1" applyFill="1" applyBorder="1" applyAlignment="1" applyProtection="1">
      <alignment horizontal="center" vertical="center"/>
      <protection/>
    </xf>
    <xf numFmtId="3" fontId="6" fillId="0" borderId="13" xfId="156" applyNumberFormat="1" applyFont="1" applyFill="1" applyBorder="1" applyAlignment="1" applyProtection="1">
      <alignment horizontal="right"/>
      <protection/>
    </xf>
    <xf numFmtId="3" fontId="6" fillId="0" borderId="13" xfId="156" applyNumberFormat="1" applyFont="1" applyFill="1" applyBorder="1" applyAlignment="1" applyProtection="1">
      <alignment horizontal="left"/>
      <protection/>
    </xf>
    <xf numFmtId="3" fontId="5" fillId="0" borderId="13" xfId="156" applyNumberFormat="1" applyFont="1" applyFill="1" applyBorder="1" applyAlignment="1" applyProtection="1">
      <alignment horizontal="right"/>
      <protection/>
    </xf>
    <xf numFmtId="3" fontId="5" fillId="0" borderId="13" xfId="153" applyNumberFormat="1" applyFont="1" applyFill="1" applyBorder="1" applyProtection="1">
      <alignment horizontal="right" vertical="center"/>
      <protection locked="0"/>
    </xf>
    <xf numFmtId="3" fontId="6" fillId="0" borderId="13" xfId="0" applyNumberFormat="1" applyFont="1" applyFill="1" applyBorder="1" applyAlignment="1">
      <alignment wrapText="1"/>
    </xf>
    <xf numFmtId="3" fontId="6" fillId="0" borderId="13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 wrapText="1"/>
      <protection locked="0"/>
    </xf>
    <xf numFmtId="3" fontId="6" fillId="0" borderId="13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 horizontal="right" wrapText="1"/>
    </xf>
    <xf numFmtId="3" fontId="6" fillId="0" borderId="34" xfId="157" applyNumberFormat="1" applyFont="1" applyFill="1" applyBorder="1" applyAlignment="1" applyProtection="1">
      <alignment vertical="center" wrapText="1"/>
      <protection/>
    </xf>
    <xf numFmtId="3" fontId="6" fillId="0" borderId="5" xfId="157" applyNumberFormat="1" applyFont="1" applyFill="1" applyBorder="1" applyAlignment="1" applyProtection="1">
      <alignment vertical="center" wrapText="1"/>
      <protection/>
    </xf>
    <xf numFmtId="3" fontId="5" fillId="0" borderId="13" xfId="82" applyNumberFormat="1" applyFont="1" applyFill="1" applyBorder="1" applyAlignment="1" applyProtection="1">
      <alignment horizontal="right" vertical="center"/>
      <protection locked="0"/>
    </xf>
    <xf numFmtId="0" fontId="6" fillId="0" borderId="0" xfId="155" applyFont="1" applyFill="1" applyBorder="1" applyProtection="1">
      <alignment horizontal="center" vertical="center" wrapText="1"/>
      <protection/>
    </xf>
    <xf numFmtId="3" fontId="5" fillId="0" borderId="13" xfId="146" applyNumberFormat="1" applyFont="1" applyFill="1" applyBorder="1" applyAlignment="1">
      <alignment horizontal="center" vertical="center" wrapText="1"/>
      <protection/>
    </xf>
    <xf numFmtId="0" fontId="6" fillId="29" borderId="13" xfId="146" applyFont="1" applyFill="1" applyBorder="1" applyAlignment="1">
      <alignment horizontal="center" vertical="center"/>
      <protection/>
    </xf>
    <xf numFmtId="3" fontId="5" fillId="29" borderId="13" xfId="146" applyNumberFormat="1" applyFont="1" applyFill="1" applyBorder="1" applyAlignment="1" applyProtection="1">
      <alignment horizontal="right" vertical="center" wrapText="1"/>
      <protection/>
    </xf>
    <xf numFmtId="3" fontId="6" fillId="29" borderId="13" xfId="146" applyNumberFormat="1" applyFont="1" applyFill="1" applyBorder="1" applyAlignment="1" applyProtection="1">
      <alignment horizontal="right" vertical="center" wrapText="1"/>
      <protection/>
    </xf>
    <xf numFmtId="49" fontId="6" fillId="29" borderId="13" xfId="146" applyNumberFormat="1" applyFont="1" applyFill="1" applyBorder="1" applyAlignment="1">
      <alignment horizontal="center" vertical="center"/>
      <protection/>
    </xf>
    <xf numFmtId="3" fontId="6" fillId="29" borderId="13" xfId="148" applyNumberFormat="1" applyFont="1" applyFill="1" applyBorder="1" applyAlignment="1" applyProtection="1">
      <alignment horizontal="right" vertical="center" wrapText="1"/>
      <protection/>
    </xf>
    <xf numFmtId="0" fontId="6" fillId="29" borderId="13" xfId="157" applyNumberFormat="1" applyFont="1" applyFill="1" applyBorder="1" applyAlignment="1" applyProtection="1">
      <alignment vertical="center" wrapText="1"/>
      <protection/>
    </xf>
    <xf numFmtId="0" fontId="6" fillId="29" borderId="13" xfId="146" applyFont="1" applyFill="1" applyBorder="1" applyAlignment="1">
      <alignment vertical="center" wrapText="1"/>
      <protection/>
    </xf>
    <xf numFmtId="3" fontId="5" fillId="29" borderId="13" xfId="157" applyNumberFormat="1" applyFont="1" applyFill="1" applyBorder="1" applyAlignment="1" applyProtection="1">
      <alignment horizontal="right" vertical="center" wrapText="1"/>
      <protection/>
    </xf>
    <xf numFmtId="188" fontId="5" fillId="29" borderId="13" xfId="146" applyNumberFormat="1" applyFont="1" applyFill="1" applyBorder="1" applyAlignment="1" applyProtection="1">
      <alignment horizontal="center" vertical="center" wrapText="1"/>
      <protection/>
    </xf>
    <xf numFmtId="188" fontId="5" fillId="29" borderId="13" xfId="165" applyNumberFormat="1" applyFont="1" applyFill="1" applyBorder="1" applyAlignment="1" applyProtection="1">
      <alignment horizontal="center" vertical="center" wrapText="1"/>
      <protection/>
    </xf>
    <xf numFmtId="3" fontId="5" fillId="0" borderId="13" xfId="157" applyNumberFormat="1" applyFont="1" applyFill="1" applyBorder="1" applyAlignment="1" applyProtection="1">
      <alignment horizontal="right" vertical="center" wrapText="1"/>
      <protection locked="0"/>
    </xf>
    <xf numFmtId="3" fontId="43" fillId="0" borderId="0" xfId="157" applyNumberFormat="1" applyFont="1" applyFill="1" applyBorder="1" applyAlignment="1" applyProtection="1">
      <alignment/>
      <protection/>
    </xf>
    <xf numFmtId="3" fontId="5" fillId="27" borderId="13" xfId="157" applyNumberFormat="1" applyFont="1" applyFill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right" wrapText="1"/>
      <protection/>
    </xf>
    <xf numFmtId="0" fontId="5" fillId="0" borderId="0" xfId="0" applyFont="1" applyAlignment="1" applyProtection="1">
      <alignment/>
      <protection locked="0"/>
    </xf>
    <xf numFmtId="0" fontId="6" fillId="29" borderId="0" xfId="146" applyFont="1" applyFill="1" applyBorder="1">
      <alignment/>
      <protection/>
    </xf>
    <xf numFmtId="0" fontId="52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3" fontId="8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right" vertical="center"/>
    </xf>
    <xf numFmtId="0" fontId="60" fillId="0" borderId="0" xfId="150" applyFont="1" applyFill="1" applyBorder="1" applyAlignment="1">
      <alignment horizontal="right"/>
      <protection/>
    </xf>
    <xf numFmtId="3" fontId="5" fillId="0" borderId="0" xfId="153" applyNumberFormat="1" applyFont="1" applyFill="1" applyBorder="1" applyAlignment="1" applyProtection="1">
      <alignment horizontal="right"/>
      <protection locked="0"/>
    </xf>
    <xf numFmtId="3" fontId="48" fillId="0" borderId="0" xfId="0" applyNumberFormat="1" applyFont="1" applyAlignment="1">
      <alignment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0" borderId="34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3" fillId="0" borderId="35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188" fontId="5" fillId="0" borderId="26" xfId="0" applyNumberFormat="1" applyFont="1" applyFill="1" applyBorder="1" applyAlignment="1" applyProtection="1">
      <alignment horizontal="center" vertical="center" wrapText="1"/>
      <protection/>
    </xf>
    <xf numFmtId="188" fontId="5" fillId="0" borderId="34" xfId="0" applyNumberFormat="1" applyFont="1" applyFill="1" applyBorder="1" applyAlignment="1" applyProtection="1">
      <alignment horizontal="center" vertical="center" wrapText="1"/>
      <protection/>
    </xf>
    <xf numFmtId="3" fontId="5" fillId="0" borderId="13" xfId="0" applyNumberFormat="1" applyFont="1" applyFill="1" applyBorder="1" applyAlignment="1">
      <alignment horizontal="center" vertical="center" wrapText="1"/>
    </xf>
    <xf numFmtId="0" fontId="59" fillId="0" borderId="26" xfId="0" applyFont="1" applyFill="1" applyBorder="1" applyAlignment="1">
      <alignment horizontal="center" vertical="center" wrapText="1"/>
    </xf>
    <xf numFmtId="0" fontId="59" fillId="0" borderId="3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0" fontId="59" fillId="0" borderId="26" xfId="0" applyNumberFormat="1" applyFont="1" applyFill="1" applyBorder="1" applyAlignment="1">
      <alignment horizontal="center" vertical="center" wrapText="1"/>
    </xf>
    <xf numFmtId="10" fontId="59" fillId="0" borderId="34" xfId="0" applyNumberFormat="1" applyFont="1" applyFill="1" applyBorder="1" applyAlignment="1">
      <alignment horizontal="center" vertical="center" wrapText="1"/>
    </xf>
    <xf numFmtId="10" fontId="5" fillId="0" borderId="26" xfId="0" applyNumberFormat="1" applyFont="1" applyFill="1" applyBorder="1" applyAlignment="1" applyProtection="1">
      <alignment horizontal="center" vertical="center" wrapText="1"/>
      <protection/>
    </xf>
    <xf numFmtId="10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146" applyFont="1" applyFill="1" applyAlignment="1">
      <alignment horizontal="center" vertical="center"/>
      <protection/>
    </xf>
    <xf numFmtId="0" fontId="59" fillId="29" borderId="13" xfId="146" applyFont="1" applyFill="1" applyBorder="1" applyAlignment="1">
      <alignment horizontal="center" vertical="center" wrapText="1"/>
      <protection/>
    </xf>
    <xf numFmtId="10" fontId="59" fillId="0" borderId="13" xfId="146" applyNumberFormat="1" applyFont="1" applyFill="1" applyBorder="1" applyAlignment="1">
      <alignment horizontal="center" vertical="center" wrapText="1"/>
      <protection/>
    </xf>
    <xf numFmtId="0" fontId="8" fillId="29" borderId="0" xfId="151" applyNumberFormat="1" applyFont="1" applyFill="1" applyBorder="1" applyAlignment="1" applyProtection="1">
      <alignment horizontal="left" wrapText="1"/>
      <protection/>
    </xf>
    <xf numFmtId="0" fontId="8" fillId="0" borderId="0" xfId="151" applyNumberFormat="1" applyFont="1" applyFill="1" applyBorder="1" applyAlignment="1" applyProtection="1">
      <alignment horizontal="left" wrapText="1"/>
      <protection/>
    </xf>
    <xf numFmtId="3" fontId="5" fillId="0" borderId="13" xfId="155" applyNumberFormat="1" applyFont="1" applyFill="1" applyBorder="1" applyAlignment="1" applyProtection="1">
      <alignment horizontal="center" vertical="center" wrapText="1"/>
      <protection/>
    </xf>
    <xf numFmtId="3" fontId="5" fillId="0" borderId="26" xfId="157" applyNumberFormat="1" applyFont="1" applyFill="1" applyBorder="1" applyAlignment="1" applyProtection="1">
      <alignment horizontal="center" vertical="center" wrapText="1"/>
      <protection/>
    </xf>
    <xf numFmtId="3" fontId="5" fillId="0" borderId="37" xfId="157" applyNumberFormat="1" applyFont="1" applyFill="1" applyBorder="1" applyAlignment="1" applyProtection="1">
      <alignment horizontal="center" vertical="center" wrapText="1"/>
      <protection/>
    </xf>
    <xf numFmtId="3" fontId="5" fillId="0" borderId="9" xfId="155" applyNumberFormat="1" applyFont="1" applyFill="1" applyBorder="1" applyAlignment="1" applyProtection="1">
      <alignment horizontal="center" vertical="center" wrapText="1"/>
      <protection/>
    </xf>
    <xf numFmtId="3" fontId="5" fillId="0" borderId="36" xfId="155" applyNumberFormat="1" applyFont="1" applyFill="1" applyBorder="1" applyAlignment="1" applyProtection="1">
      <alignment horizontal="center" vertical="center" wrapText="1"/>
      <protection/>
    </xf>
    <xf numFmtId="3" fontId="5" fillId="0" borderId="9" xfId="157" applyNumberFormat="1" applyFont="1" applyFill="1" applyBorder="1" applyAlignment="1" applyProtection="1">
      <alignment horizontal="center" vertical="center" wrapText="1"/>
      <protection/>
    </xf>
    <xf numFmtId="3" fontId="5" fillId="0" borderId="36" xfId="157" applyNumberFormat="1" applyFont="1" applyFill="1" applyBorder="1" applyAlignment="1" applyProtection="1">
      <alignment horizontal="center" vertical="center" wrapText="1"/>
      <protection/>
    </xf>
    <xf numFmtId="3" fontId="5" fillId="0" borderId="34" xfId="157" applyNumberFormat="1" applyFont="1" applyFill="1" applyBorder="1" applyAlignment="1" applyProtection="1">
      <alignment horizontal="center" vertical="center" wrapText="1"/>
      <protection/>
    </xf>
    <xf numFmtId="0" fontId="5" fillId="0" borderId="0" xfId="157" applyFont="1" applyFill="1" applyBorder="1" applyAlignment="1" applyProtection="1">
      <alignment horizontal="left" vertical="center" wrapText="1"/>
      <protection locked="0"/>
    </xf>
    <xf numFmtId="0" fontId="5" fillId="0" borderId="35" xfId="157" applyFont="1" applyFill="1" applyBorder="1" applyAlignment="1" applyProtection="1">
      <alignment horizontal="left" vertical="center" wrapText="1"/>
      <protection locked="0"/>
    </xf>
    <xf numFmtId="3" fontId="5" fillId="0" borderId="13" xfId="157" applyNumberFormat="1" applyFont="1" applyFill="1" applyBorder="1" applyAlignment="1" applyProtection="1">
      <alignment horizontal="center" vertical="center" wrapText="1"/>
      <protection/>
    </xf>
    <xf numFmtId="3" fontId="5" fillId="0" borderId="13" xfId="157" applyNumberFormat="1" applyFont="1" applyFill="1" applyBorder="1" applyAlignment="1" applyProtection="1">
      <alignment horizontal="center" vertical="center"/>
      <protection/>
    </xf>
    <xf numFmtId="0" fontId="5" fillId="0" borderId="13" xfId="157" applyFont="1" applyFill="1" applyBorder="1" applyAlignment="1" applyProtection="1">
      <alignment horizontal="center" vertical="center" wrapText="1"/>
      <protection/>
    </xf>
    <xf numFmtId="0" fontId="5" fillId="27" borderId="13" xfId="157" applyFont="1" applyFill="1" applyBorder="1" applyAlignment="1" applyProtection="1">
      <alignment horizontal="center" vertical="center" wrapText="1"/>
      <protection/>
    </xf>
    <xf numFmtId="0" fontId="5" fillId="0" borderId="0" xfId="157" applyFont="1" applyFill="1" applyBorder="1" applyAlignment="1" applyProtection="1">
      <alignment horizontal="left" vertical="center"/>
      <protection locked="0"/>
    </xf>
    <xf numFmtId="0" fontId="5" fillId="0" borderId="35" xfId="157" applyFont="1" applyFill="1" applyBorder="1" applyAlignment="1" applyProtection="1">
      <alignment horizontal="left" vertical="center"/>
      <protection locked="0"/>
    </xf>
    <xf numFmtId="0" fontId="5" fillId="0" borderId="9" xfId="157" applyFont="1" applyFill="1" applyBorder="1" applyAlignment="1" applyProtection="1">
      <alignment horizontal="center" vertical="center"/>
      <protection/>
    </xf>
    <xf numFmtId="0" fontId="5" fillId="0" borderId="38" xfId="157" applyFont="1" applyFill="1" applyBorder="1" applyAlignment="1" applyProtection="1">
      <alignment horizontal="center" vertical="center"/>
      <protection/>
    </xf>
    <xf numFmtId="0" fontId="5" fillId="0" borderId="36" xfId="157" applyFont="1" applyFill="1" applyBorder="1" applyAlignment="1" applyProtection="1">
      <alignment horizontal="center" vertical="center"/>
      <protection/>
    </xf>
    <xf numFmtId="0" fontId="5" fillId="0" borderId="13" xfId="157" applyFont="1" applyFill="1" applyBorder="1" applyAlignment="1" applyProtection="1">
      <alignment horizontal="center" vertical="center" textRotation="90"/>
      <protection/>
    </xf>
    <xf numFmtId="0" fontId="5" fillId="0" borderId="26" xfId="157" applyFont="1" applyFill="1" applyBorder="1" applyAlignment="1" applyProtection="1">
      <alignment horizontal="center" vertical="center" wrapText="1"/>
      <protection/>
    </xf>
    <xf numFmtId="0" fontId="5" fillId="0" borderId="37" xfId="157" applyFont="1" applyFill="1" applyBorder="1" applyAlignment="1" applyProtection="1">
      <alignment horizontal="center" vertical="center" wrapText="1"/>
      <protection/>
    </xf>
    <xf numFmtId="0" fontId="5" fillId="0" borderId="39" xfId="157" applyFont="1" applyFill="1" applyBorder="1" applyAlignment="1" applyProtection="1">
      <alignment horizontal="center" vertical="center" wrapText="1"/>
      <protection/>
    </xf>
    <xf numFmtId="0" fontId="5" fillId="0" borderId="35" xfId="157" applyFont="1" applyFill="1" applyBorder="1" applyAlignment="1" applyProtection="1">
      <alignment horizontal="center" vertical="center" wrapText="1"/>
      <protection/>
    </xf>
    <xf numFmtId="0" fontId="5" fillId="0" borderId="40" xfId="157" applyFont="1" applyFill="1" applyBorder="1" applyAlignment="1" applyProtection="1">
      <alignment horizontal="center" vertical="center" wrapText="1"/>
      <protection/>
    </xf>
    <xf numFmtId="0" fontId="5" fillId="0" borderId="34" xfId="157" applyFont="1" applyFill="1" applyBorder="1" applyAlignment="1" applyProtection="1">
      <alignment horizontal="center" vertical="center" wrapText="1"/>
      <protection/>
    </xf>
    <xf numFmtId="2" fontId="5" fillId="28" borderId="13" xfId="0" applyNumberFormat="1" applyFont="1" applyFill="1" applyBorder="1" applyAlignment="1" applyProtection="1">
      <alignment horizontal="center" wrapText="1"/>
      <protection locked="0"/>
    </xf>
    <xf numFmtId="0" fontId="5" fillId="0" borderId="13" xfId="151" applyFont="1" applyFill="1" applyBorder="1" applyAlignment="1" applyProtection="1">
      <alignment horizontal="center" vertical="center" wrapText="1"/>
      <protection/>
    </xf>
    <xf numFmtId="3" fontId="5" fillId="0" borderId="13" xfId="0" applyNumberFormat="1" applyFont="1" applyFill="1" applyBorder="1" applyAlignment="1" applyProtection="1">
      <alignment horizontal="center" vertical="center" wrapText="1"/>
      <protection/>
    </xf>
    <xf numFmtId="2" fontId="5" fillId="0" borderId="0" xfId="157" applyNumberFormat="1" applyFont="1" applyFill="1" applyBorder="1" applyAlignment="1" applyProtection="1">
      <alignment horizontal="center" vertical="center"/>
      <protection/>
    </xf>
    <xf numFmtId="2" fontId="5" fillId="0" borderId="41" xfId="157" applyNumberFormat="1" applyFont="1" applyFill="1" applyBorder="1" applyAlignment="1" applyProtection="1">
      <alignment horizontal="center" vertical="center"/>
      <protection/>
    </xf>
    <xf numFmtId="2" fontId="5" fillId="0" borderId="35" xfId="157" applyNumberFormat="1" applyFont="1" applyFill="1" applyBorder="1" applyAlignment="1" applyProtection="1">
      <alignment horizontal="center" vertical="center"/>
      <protection/>
    </xf>
    <xf numFmtId="2" fontId="5" fillId="0" borderId="40" xfId="157" applyNumberFormat="1" applyFont="1" applyFill="1" applyBorder="1" applyAlignment="1" applyProtection="1">
      <alignment horizontal="center" vertical="center"/>
      <protection/>
    </xf>
    <xf numFmtId="0" fontId="5" fillId="0" borderId="9" xfId="155" applyFont="1" applyFill="1" applyBorder="1" applyAlignment="1" applyProtection="1">
      <alignment horizontal="center" vertical="center" wrapText="1"/>
      <protection/>
    </xf>
    <xf numFmtId="0" fontId="5" fillId="0" borderId="36" xfId="155" applyFont="1" applyFill="1" applyBorder="1" applyAlignment="1" applyProtection="1">
      <alignment horizontal="center" vertical="center" wrapText="1"/>
      <protection/>
    </xf>
    <xf numFmtId="0" fontId="5" fillId="0" borderId="0" xfId="155" applyFont="1" applyFill="1" applyBorder="1" applyAlignment="1" applyProtection="1">
      <alignment horizontal="left" vertical="center" wrapText="1"/>
      <protection locked="0"/>
    </xf>
    <xf numFmtId="0" fontId="5" fillId="0" borderId="13" xfId="155" applyFont="1" applyBorder="1" applyAlignment="1" applyProtection="1">
      <alignment horizontal="center" vertical="center" wrapText="1"/>
      <protection/>
    </xf>
    <xf numFmtId="0" fontId="5" fillId="0" borderId="26" xfId="155" applyFont="1" applyBorder="1" applyAlignment="1" applyProtection="1">
      <alignment horizontal="center" vertical="center" wrapText="1"/>
      <protection/>
    </xf>
    <xf numFmtId="0" fontId="5" fillId="0" borderId="37" xfId="155" applyFont="1" applyBorder="1" applyAlignment="1" applyProtection="1">
      <alignment horizontal="center" vertical="center" wrapText="1"/>
      <protection/>
    </xf>
    <xf numFmtId="0" fontId="5" fillId="0" borderId="13" xfId="152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/>
      <protection/>
    </xf>
    <xf numFmtId="0" fontId="5" fillId="0" borderId="42" xfId="155" applyFont="1" applyBorder="1" applyAlignment="1" applyProtection="1">
      <alignment horizontal="center" vertical="center" wrapText="1"/>
      <protection/>
    </xf>
    <xf numFmtId="0" fontId="5" fillId="0" borderId="39" xfId="155" applyFont="1" applyBorder="1" applyAlignment="1" applyProtection="1">
      <alignment horizontal="center" vertical="center" wrapText="1"/>
      <protection/>
    </xf>
    <xf numFmtId="0" fontId="5" fillId="0" borderId="34" xfId="155" applyFont="1" applyBorder="1" applyAlignment="1" applyProtection="1">
      <alignment horizontal="center" vertical="center" wrapText="1"/>
      <protection/>
    </xf>
    <xf numFmtId="0" fontId="50" fillId="0" borderId="0" xfId="157" applyFont="1" applyFill="1" applyBorder="1" applyAlignment="1" applyProtection="1">
      <alignment horizontal="left" vertical="center"/>
      <protection locked="0"/>
    </xf>
    <xf numFmtId="0" fontId="50" fillId="0" borderId="35" xfId="157" applyFont="1" applyFill="1" applyBorder="1" applyAlignment="1" applyProtection="1">
      <alignment horizontal="left" vertical="center"/>
      <protection locked="0"/>
    </xf>
    <xf numFmtId="0" fontId="5" fillId="0" borderId="13" xfId="151" applyFont="1" applyFill="1" applyBorder="1" applyAlignment="1" applyProtection="1">
      <alignment horizontal="center" vertical="center"/>
      <protection/>
    </xf>
    <xf numFmtId="0" fontId="5" fillId="0" borderId="9" xfId="151" applyFont="1" applyFill="1" applyBorder="1" applyAlignment="1" applyProtection="1">
      <alignment horizontal="center" vertical="center" wrapText="1"/>
      <protection/>
    </xf>
    <xf numFmtId="0" fontId="5" fillId="0" borderId="38" xfId="151" applyFont="1" applyFill="1" applyBorder="1" applyAlignment="1" applyProtection="1">
      <alignment horizontal="center" vertical="center" wrapText="1"/>
      <protection/>
    </xf>
    <xf numFmtId="0" fontId="5" fillId="0" borderId="36" xfId="151" applyFont="1" applyFill="1" applyBorder="1" applyAlignment="1" applyProtection="1">
      <alignment horizontal="center" vertical="center" wrapText="1"/>
      <protection/>
    </xf>
    <xf numFmtId="0" fontId="5" fillId="0" borderId="0" xfId="151" applyFont="1" applyFill="1" applyBorder="1" applyAlignment="1" applyProtection="1">
      <alignment horizontal="left" vertical="center"/>
      <protection locked="0"/>
    </xf>
    <xf numFmtId="0" fontId="5" fillId="0" borderId="35" xfId="151" applyFont="1" applyFill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42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3" fontId="5" fillId="0" borderId="0" xfId="156" applyNumberFormat="1" applyFont="1" applyFill="1" applyAlignment="1" applyProtection="1">
      <alignment horizontal="left" vertical="center" wrapText="1"/>
      <protection/>
    </xf>
    <xf numFmtId="3" fontId="5" fillId="0" borderId="35" xfId="156" applyNumberFormat="1" applyFont="1" applyFill="1" applyBorder="1" applyAlignment="1" applyProtection="1">
      <alignment horizontal="left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3" fontId="5" fillId="0" borderId="13" xfId="156" applyNumberFormat="1" applyFont="1" applyFill="1" applyBorder="1" applyAlignment="1" applyProtection="1">
      <alignment horizontal="center" vertical="center" wrapText="1"/>
      <protection/>
    </xf>
    <xf numFmtId="3" fontId="6" fillId="0" borderId="13" xfId="156" applyNumberFormat="1" applyFont="1" applyFill="1" applyBorder="1" applyAlignment="1" applyProtection="1">
      <alignment horizontal="center" vertical="center" wrapText="1"/>
      <protection/>
    </xf>
    <xf numFmtId="3" fontId="5" fillId="0" borderId="35" xfId="156" applyNumberFormat="1" applyFont="1" applyFill="1" applyBorder="1" applyAlignment="1" applyProtection="1">
      <alignment vertical="top" wrapText="1"/>
      <protection/>
    </xf>
  </cellXfs>
  <cellStyles count="1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B-DownLine" xfId="52"/>
    <cellStyle name="B-DownLine 2" xfId="53"/>
    <cellStyle name="blanka" xfId="54"/>
    <cellStyle name="blanka 2" xfId="55"/>
    <cellStyle name="B-NoBorders" xfId="56"/>
    <cellStyle name="BORDER" xfId="57"/>
    <cellStyle name="broj" xfId="58"/>
    <cellStyle name="broj Right Indent" xfId="59"/>
    <cellStyle name="broj Right Indent 2" xfId="60"/>
    <cellStyle name="broj-tit" xfId="61"/>
    <cellStyle name="B-Time" xfId="62"/>
    <cellStyle name="B-UpLine" xfId="63"/>
    <cellStyle name="B-UpLine 2" xfId="64"/>
    <cellStyle name="B-UpRight" xfId="65"/>
    <cellStyle name="Calculation" xfId="66"/>
    <cellStyle name="Center" xfId="67"/>
    <cellStyle name="Center 2" xfId="68"/>
    <cellStyle name="CenterAcross" xfId="69"/>
    <cellStyle name="CenterAcross 2" xfId="70"/>
    <cellStyle name="CenterText" xfId="71"/>
    <cellStyle name="CenterText 2" xfId="72"/>
    <cellStyle name="Check Cell" xfId="73"/>
    <cellStyle name="Color" xfId="74"/>
    <cellStyle name="ColorGray" xfId="75"/>
    <cellStyle name="ColorGray 2" xfId="76"/>
    <cellStyle name="Comma" xfId="77"/>
    <cellStyle name="Comma [0]" xfId="78"/>
    <cellStyle name="Comma 2 2" xfId="79"/>
    <cellStyle name="Comma 2 2 2" xfId="80"/>
    <cellStyle name="Comma_Jupiter_1" xfId="81"/>
    <cellStyle name="Comma_Quaterlyl_L_2" xfId="82"/>
    <cellStyle name="Curr_00" xfId="83"/>
    <cellStyle name="Currency" xfId="84"/>
    <cellStyle name="Currency [0]" xfId="85"/>
    <cellStyle name="Currency Right Indent" xfId="86"/>
    <cellStyle name="date" xfId="87"/>
    <cellStyle name="date 2" xfId="88"/>
    <cellStyle name="DateNoBorder" xfId="89"/>
    <cellStyle name="DateNoBorder 2" xfId="90"/>
    <cellStyle name="detail_num" xfId="91"/>
    <cellStyle name="DownBorder" xfId="92"/>
    <cellStyle name="DownBorder 2" xfId="93"/>
    <cellStyle name="Euro" xfId="94"/>
    <cellStyle name="Exchange" xfId="95"/>
    <cellStyle name="Explanatory Text" xfId="96"/>
    <cellStyle name="Followed Hyperlink" xfId="97"/>
    <cellStyle name="Good" xfId="98"/>
    <cellStyle name="Gray" xfId="99"/>
    <cellStyle name="Gray 2" xfId="100"/>
    <cellStyle name="Heading 1" xfId="101"/>
    <cellStyle name="Heading 2" xfId="102"/>
    <cellStyle name="Heading 3" xfId="103"/>
    <cellStyle name="Heading 4" xfId="104"/>
    <cellStyle name="Head-Normal" xfId="105"/>
    <cellStyle name="H-Normal" xfId="106"/>
    <cellStyle name="H-NormalWrap" xfId="107"/>
    <cellStyle name="H-Positions" xfId="108"/>
    <cellStyle name="H-Title" xfId="109"/>
    <cellStyle name="H-Totals" xfId="110"/>
    <cellStyle name="Hyperlink" xfId="111"/>
    <cellStyle name="IDLEditWorkbookLocalCurrency" xfId="112"/>
    <cellStyle name="IDLEditWorkbookLocalCurrency 2" xfId="113"/>
    <cellStyle name="InDate" xfId="114"/>
    <cellStyle name="InDate 2" xfId="115"/>
    <cellStyle name="Inflation" xfId="116"/>
    <cellStyle name="Input" xfId="117"/>
    <cellStyle name="L-Bottom" xfId="118"/>
    <cellStyle name="LD-Border" xfId="119"/>
    <cellStyle name="LD-Border 2" xfId="120"/>
    <cellStyle name="Linked Cell" xfId="121"/>
    <cellStyle name="LR-Border" xfId="122"/>
    <cellStyle name="LR-Border 2" xfId="123"/>
    <cellStyle name="LRD-Border" xfId="124"/>
    <cellStyle name="LRD-Border 2" xfId="125"/>
    <cellStyle name="L-T-B Border" xfId="126"/>
    <cellStyle name="L-T-B Border 2" xfId="127"/>
    <cellStyle name="L-T-B-Border" xfId="128"/>
    <cellStyle name="LT-Border" xfId="129"/>
    <cellStyle name="LT-Border 2" xfId="130"/>
    <cellStyle name="LTR-Border" xfId="131"/>
    <cellStyle name="LTR-Border 2" xfId="132"/>
    <cellStyle name="Milliers [0]_IBNR" xfId="133"/>
    <cellStyle name="Milliers_IBNR" xfId="134"/>
    <cellStyle name="Monetaire [0]_IBNR" xfId="135"/>
    <cellStyle name="Monetaire_IBNR" xfId="136"/>
    <cellStyle name="name_firma" xfId="137"/>
    <cellStyle name="Neutral" xfId="138"/>
    <cellStyle name="NewForm" xfId="139"/>
    <cellStyle name="NewForm1" xfId="140"/>
    <cellStyle name="NewForm1 2" xfId="141"/>
    <cellStyle name="NoFormating" xfId="142"/>
    <cellStyle name="Normal 2" xfId="143"/>
    <cellStyle name="Normal 2 2" xfId="144"/>
    <cellStyle name="Normal 2 3" xfId="145"/>
    <cellStyle name="Normal 3" xfId="146"/>
    <cellStyle name="Normal 3 2" xfId="147"/>
    <cellStyle name="Normal 4" xfId="148"/>
    <cellStyle name="Normal 5" xfId="149"/>
    <cellStyle name="Normal 7" xfId="150"/>
    <cellStyle name="Normal_Book1" xfId="151"/>
    <cellStyle name="Normal_Copy_of_ Spravki_Life_New" xfId="152"/>
    <cellStyle name="Normal_FORMI" xfId="153"/>
    <cellStyle name="Normal_Quaterlyl_L_2" xfId="154"/>
    <cellStyle name="Normal_Spravki_New" xfId="155"/>
    <cellStyle name="Normal_Spravki_NonLIfe_New" xfId="156"/>
    <cellStyle name="Normal_Spravki_NonLIfe1999" xfId="157"/>
    <cellStyle name="Normal_Tables_draft" xfId="158"/>
    <cellStyle name="Note" xfId="159"/>
    <cellStyle name="number" xfId="160"/>
    <cellStyle name="number 2" xfId="161"/>
    <cellStyle name="number-no border" xfId="162"/>
    <cellStyle name="number-no border 2" xfId="163"/>
    <cellStyle name="Output" xfId="164"/>
    <cellStyle name="Percent" xfId="165"/>
    <cellStyle name="Percent 2" xfId="166"/>
    <cellStyle name="Percent 3" xfId="167"/>
    <cellStyle name="Percent Right Indent" xfId="168"/>
    <cellStyle name="proc1" xfId="169"/>
    <cellStyle name="proc1 Right Indent" xfId="170"/>
    <cellStyle name="proc2" xfId="171"/>
    <cellStyle name="proc2   Right Indent" xfId="172"/>
    <cellStyle name="proc3" xfId="173"/>
    <cellStyle name="proc3  Right Indent" xfId="174"/>
    <cellStyle name="Rate" xfId="175"/>
    <cellStyle name="R-Bottom" xfId="176"/>
    <cellStyle name="RD-Border" xfId="177"/>
    <cellStyle name="RD-Border 2" xfId="178"/>
    <cellStyle name="R-orienation" xfId="179"/>
    <cellStyle name="RT-Border" xfId="180"/>
    <cellStyle name="RT-Border 2" xfId="181"/>
    <cellStyle name="shifar_header" xfId="182"/>
    <cellStyle name="spravki" xfId="183"/>
    <cellStyle name="T-B-Border" xfId="184"/>
    <cellStyle name="T-B-Border 2" xfId="185"/>
    <cellStyle name="TBI" xfId="186"/>
    <cellStyle name="T-Border" xfId="187"/>
    <cellStyle name="TDL-Border" xfId="188"/>
    <cellStyle name="TDL-Border 2" xfId="189"/>
    <cellStyle name="TDR-Border" xfId="190"/>
    <cellStyle name="TDR-Border 2" xfId="191"/>
    <cellStyle name="Text" xfId="192"/>
    <cellStyle name="Text 2" xfId="193"/>
    <cellStyle name="TextRight" xfId="194"/>
    <cellStyle name="TextRight 2" xfId="195"/>
    <cellStyle name="Title" xfId="196"/>
    <cellStyle name="Total" xfId="197"/>
    <cellStyle name="UpDownLine" xfId="198"/>
    <cellStyle name="UpDownLine 2" xfId="199"/>
    <cellStyle name="V-Across" xfId="200"/>
    <cellStyle name="V-Across 2" xfId="201"/>
    <cellStyle name="V-Currency" xfId="202"/>
    <cellStyle name="V-Date" xfId="203"/>
    <cellStyle name="ver1" xfId="204"/>
    <cellStyle name="V-Normal" xfId="205"/>
    <cellStyle name="V-Number" xfId="206"/>
    <cellStyle name="Warning Text" xfId="207"/>
    <cellStyle name="Wrap" xfId="208"/>
    <cellStyle name="Wrap 2" xfId="209"/>
    <cellStyle name="WrapTitle" xfId="210"/>
    <cellStyle name="zastrnadzor" xfId="21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externalLink" Target="externalLinks/externalLink11.xml" /><Relationship Id="rId33" Type="http://schemas.openxmlformats.org/officeDocument/2006/relationships/externalLink" Target="externalLinks/externalLink12.xml" /><Relationship Id="rId34" Type="http://schemas.openxmlformats.org/officeDocument/2006/relationships/externalLink" Target="externalLinks/externalLink13.xml" /><Relationship Id="rId35" Type="http://schemas.openxmlformats.org/officeDocument/2006/relationships/externalLink" Target="externalLinks/externalLink14.xml" /><Relationship Id="rId36" Type="http://schemas.openxmlformats.org/officeDocument/2006/relationships/externalLink" Target="externalLinks/externalLink15.xml" /><Relationship Id="rId37" Type="http://schemas.openxmlformats.org/officeDocument/2006/relationships/externalLink" Target="externalLinks/externalLink16.xml" /><Relationship Id="rId38" Type="http://schemas.openxmlformats.org/officeDocument/2006/relationships/externalLink" Target="externalLinks/externalLink17.xml" /><Relationship Id="rId39" Type="http://schemas.openxmlformats.org/officeDocument/2006/relationships/externalLink" Target="externalLinks/externalLink18.xml" /><Relationship Id="rId40" Type="http://schemas.openxmlformats.org/officeDocument/2006/relationships/externalLink" Target="externalLinks/externalLink19.xml" /><Relationship Id="rId41" Type="http://schemas.openxmlformats.org/officeDocument/2006/relationships/externalLink" Target="externalLinks/externalLink20.xml" /><Relationship Id="rId42" Type="http://schemas.openxmlformats.org/officeDocument/2006/relationships/externalLink" Target="externalLinks/externalLink21.xml" /><Relationship Id="rId43" Type="http://schemas.openxmlformats.org/officeDocument/2006/relationships/externalLink" Target="externalLinks/externalLink22.xml" /><Relationship Id="rId44" Type="http://schemas.openxmlformats.org/officeDocument/2006/relationships/externalLink" Target="externalLinks/externalLink23.xml" /><Relationship Id="rId45" Type="http://schemas.openxmlformats.org/officeDocument/2006/relationships/externalLink" Target="externalLinks/externalLink24.xml" /><Relationship Id="rId46" Type="http://schemas.openxmlformats.org/officeDocument/2006/relationships/externalLink" Target="externalLinks/externalLink25.xml" /><Relationship Id="rId47" Type="http://schemas.openxmlformats.org/officeDocument/2006/relationships/externalLink" Target="externalLinks/externalLink26.xml" /><Relationship Id="rId48" Type="http://schemas.openxmlformats.org/officeDocument/2006/relationships/externalLink" Target="externalLinks/externalLink27.xml" /><Relationship Id="rId49" Type="http://schemas.openxmlformats.org/officeDocument/2006/relationships/externalLink" Target="externalLinks/externalLink28.xml" /><Relationship Id="rId50" Type="http://schemas.openxmlformats.org/officeDocument/2006/relationships/externalLink" Target="externalLinks/externalLink29.xml" /><Relationship Id="rId51" Type="http://schemas.openxmlformats.org/officeDocument/2006/relationships/externalLink" Target="externalLinks/externalLink30.xml" /><Relationship Id="rId52" Type="http://schemas.openxmlformats.org/officeDocument/2006/relationships/externalLink" Target="externalLinks/externalLink31.xml" /><Relationship Id="rId53" Type="http://schemas.openxmlformats.org/officeDocument/2006/relationships/externalLink" Target="externalLinks/externalLink32.xml" /><Relationship Id="rId54" Type="http://schemas.openxmlformats.org/officeDocument/2006/relationships/externalLink" Target="externalLinks/externalLink33.xml" /><Relationship Id="rId5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БРУТНИЯ ПРЕМИЕТН ПРИХОД ПО КЛАСОВЕ ЗАСТРАХОВКИ КЪМ 31.03.2017 г.</a:t>
            </a:r>
          </a:p>
        </c:rich>
      </c:tx>
      <c:layout>
        <c:manualLayout>
          <c:xMode val="factor"/>
          <c:yMode val="factor"/>
          <c:x val="-0.02325"/>
          <c:y val="-0.017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8"/>
          <c:y val="0.49475"/>
          <c:w val="0.474"/>
          <c:h val="0.36075"/>
        </c:manualLayout>
      </c:layout>
      <c:pie3DChart>
        <c:varyColors val="1"/>
        <c:ser>
          <c:idx val="0"/>
          <c:order val="0"/>
          <c:tx>
            <c:strRef>
              <c:f>'Premiums '!$B$86:$B$95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F753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4D3B6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'Premiums '!$B$86:$B$95</c:f>
              <c:strCache/>
            </c:strRef>
          </c:cat>
          <c:val>
            <c:numRef>
              <c:f>'Premiums '!$A$86:$A$95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ИЗПЛАТЕНИТЕ ОБЕЗЩЕТЕНИЯ ПО КЛАСОВЕ ЗАСТРАХОВКИ КЪМ 31.03.2017 г.</a:t>
            </a:r>
          </a:p>
        </c:rich>
      </c:tx>
      <c:layout>
        <c:manualLayout>
          <c:xMode val="factor"/>
          <c:yMode val="factor"/>
          <c:x val="-0.0175"/>
          <c:y val="-0.0207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95"/>
          <c:y val="0.49575"/>
          <c:w val="0.37"/>
          <c:h val="0.3565"/>
        </c:manualLayout>
      </c:layout>
      <c:pie3DChart>
        <c:varyColors val="1"/>
        <c:ser>
          <c:idx val="0"/>
          <c:order val="0"/>
          <c:tx>
            <c:strRef>
              <c:f>Payments!$B$86:$B$95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F753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4D3B6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Payments!$B$86:$B$95</c:f>
              <c:strCache/>
            </c:strRef>
          </c:cat>
          <c:val>
            <c:numRef>
              <c:f>Payments!$A$86:$A$95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БРУТНИЯ ПРЕМИЕН ПРИХОД ПО КЛАСОВЕ ЗАСТРАХОВКИ КЪМ 31.03.2017 г.</a:t>
            </a:r>
          </a:p>
        </c:rich>
      </c:tx>
      <c:layout>
        <c:manualLayout>
          <c:xMode val="factor"/>
          <c:yMode val="factor"/>
          <c:x val="-0.039"/>
          <c:y val="-0.015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25"/>
          <c:y val="0.483"/>
          <c:w val="0.4195"/>
          <c:h val="0.37925"/>
        </c:manualLayout>
      </c:layout>
      <c:pie3DChart>
        <c:varyColors val="1"/>
        <c:ser>
          <c:idx val="0"/>
          <c:order val="0"/>
          <c:tx>
            <c:strRef>
              <c:f>'Prem-Pay-Total'!$B$76:$B$85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F753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4D3B6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'Prem-Pay-Total'!$B$76:$B$85</c:f>
              <c:strCache/>
            </c:strRef>
          </c:cat>
          <c:val>
            <c:numRef>
              <c:f>'Prem-Pay-Total'!$A$76:$A$85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ИЗПЛАТЕНИТЕ ОБЕЗЩЕТЕНИЯ ПО КЛАСОВЕ ЗАСТРАХОВКИ КЪМ 31.03.2017 г.</a:t>
            </a:r>
          </a:p>
        </c:rich>
      </c:tx>
      <c:layout>
        <c:manualLayout>
          <c:xMode val="factor"/>
          <c:yMode val="factor"/>
          <c:x val="0.00325"/>
          <c:y val="-0.0157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"/>
          <c:y val="0.529"/>
          <c:w val="0.41975"/>
          <c:h val="0.2865"/>
        </c:manualLayout>
      </c:layout>
      <c:pie3DChart>
        <c:varyColors val="1"/>
        <c:ser>
          <c:idx val="0"/>
          <c:order val="0"/>
          <c:tx>
            <c:strRef>
              <c:f>'Prem-Pay-Total'!$E$76:$E$85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F753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4D3B62"/>
              </a:solidFill>
              <a:ln w="3175">
                <a:noFill/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'Prem-Pay-Total'!$E$76:$E$85</c:f>
              <c:strCache/>
            </c:strRef>
          </c:cat>
          <c:val>
            <c:numRef>
              <c:f>'Prem-Pay-Total'!$D$76:$D$85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1685925</xdr:colOff>
      <xdr:row>41</xdr:row>
      <xdr:rowOff>104775</xdr:rowOff>
    </xdr:from>
    <xdr:to>
      <xdr:col>11</xdr:col>
      <xdr:colOff>771525</xdr:colOff>
      <xdr:row>78</xdr:row>
      <xdr:rowOff>66675</xdr:rowOff>
    </xdr:to>
    <xdr:graphicFrame>
      <xdr:nvGraphicFramePr>
        <xdr:cNvPr id="1" name="Chart 11"/>
        <xdr:cNvGraphicFramePr/>
      </xdr:nvGraphicFramePr>
      <xdr:xfrm>
        <a:off x="2324100" y="11068050"/>
        <a:ext cx="954405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38</xdr:row>
      <xdr:rowOff>95250</xdr:rowOff>
    </xdr:from>
    <xdr:to>
      <xdr:col>9</xdr:col>
      <xdr:colOff>685800</xdr:colOff>
      <xdr:row>67</xdr:row>
      <xdr:rowOff>57150</xdr:rowOff>
    </xdr:to>
    <xdr:graphicFrame>
      <xdr:nvGraphicFramePr>
        <xdr:cNvPr id="1" name="Chart 3"/>
        <xdr:cNvGraphicFramePr/>
      </xdr:nvGraphicFramePr>
      <xdr:xfrm>
        <a:off x="914400" y="10677525"/>
        <a:ext cx="93440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4</xdr:col>
      <xdr:colOff>123825</xdr:colOff>
      <xdr:row>54</xdr:row>
      <xdr:rowOff>171450</xdr:rowOff>
    </xdr:to>
    <xdr:graphicFrame>
      <xdr:nvGraphicFramePr>
        <xdr:cNvPr id="1" name="Chart 1"/>
        <xdr:cNvGraphicFramePr/>
      </xdr:nvGraphicFramePr>
      <xdr:xfrm>
        <a:off x="0" y="9705975"/>
        <a:ext cx="66865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33</xdr:row>
      <xdr:rowOff>0</xdr:rowOff>
    </xdr:from>
    <xdr:to>
      <xdr:col>10</xdr:col>
      <xdr:colOff>209550</xdr:colOff>
      <xdr:row>54</xdr:row>
      <xdr:rowOff>114300</xdr:rowOff>
    </xdr:to>
    <xdr:graphicFrame>
      <xdr:nvGraphicFramePr>
        <xdr:cNvPr id="2" name="Chart 2"/>
        <xdr:cNvGraphicFramePr/>
      </xdr:nvGraphicFramePr>
      <xdr:xfrm>
        <a:off x="7019925" y="9705975"/>
        <a:ext cx="6115050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0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1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1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1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2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2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2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4\FolderRedirections$\Documents%20and%20Settings\dtaskova\Local%20Settings\Temporary%20Internet%20Files\Content.IE5\8V76H9DQ\2006-Annual-G.B.1.3%20-%20Solvency%20Margin-31-12-2006%20-%20II%20ver%20-%2005.02.2007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2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2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2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2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30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3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3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3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34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3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4\FolderRedirections$\MAX\limitaccess\Portfolio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36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37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38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CNFS01\redirection$\disk_D\Statistika\Q1_2017\spravka_NL_Q_1_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3">
        <row r="7">
          <cell r="B7">
            <v>237941.46674346717</v>
          </cell>
          <cell r="C7">
            <v>63186.97236196525</v>
          </cell>
          <cell r="D7">
            <v>224932.60658241517</v>
          </cell>
          <cell r="E7">
            <v>-50178.11220091325</v>
          </cell>
        </row>
        <row r="8">
          <cell r="B8">
            <v>-6.241253162749212</v>
          </cell>
          <cell r="C8">
            <v>0</v>
          </cell>
          <cell r="D8">
            <v>881.9444444444445</v>
          </cell>
          <cell r="E8">
            <v>-888.1856976071937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</row>
        <row r="10">
          <cell r="B10">
            <v>19216684.563779194</v>
          </cell>
          <cell r="C10">
            <v>7284900.239022201</v>
          </cell>
          <cell r="D10">
            <v>11622100.077650804</v>
          </cell>
          <cell r="E10">
            <v>0</v>
          </cell>
        </row>
        <row r="11">
          <cell r="B11">
            <v>89635.27576483293</v>
          </cell>
          <cell r="C11">
            <v>7231.680328758197</v>
          </cell>
          <cell r="D11">
            <v>80802.23787225827</v>
          </cell>
          <cell r="E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</row>
        <row r="13">
          <cell r="B13">
            <v>40819.2259061111</v>
          </cell>
          <cell r="C13">
            <v>1431.62</v>
          </cell>
          <cell r="D13">
            <v>37800.27906976744</v>
          </cell>
          <cell r="E13">
            <v>0</v>
          </cell>
        </row>
        <row r="14">
          <cell r="B14">
            <v>2670837.1479409</v>
          </cell>
          <cell r="C14">
            <v>30510.970592618334</v>
          </cell>
          <cell r="D14">
            <v>2710533.5137000764</v>
          </cell>
          <cell r="E14">
            <v>-70207.33635179466</v>
          </cell>
        </row>
        <row r="15">
          <cell r="B15">
            <v>13458421.046793412</v>
          </cell>
          <cell r="C15">
            <v>530323.2004151056</v>
          </cell>
          <cell r="D15">
            <v>13054641.908345181</v>
          </cell>
          <cell r="E15">
            <v>-126544.0619668737</v>
          </cell>
        </row>
        <row r="16">
          <cell r="B16">
            <v>12548820.07974514</v>
          </cell>
          <cell r="C16">
            <v>215078.15823699348</v>
          </cell>
          <cell r="D16">
            <v>12358665.771327436</v>
          </cell>
          <cell r="E16">
            <v>-24923.84981928952</v>
          </cell>
        </row>
        <row r="17">
          <cell r="B17">
            <v>595927.0790571492</v>
          </cell>
          <cell r="C17">
            <v>292623.99042298814</v>
          </cell>
          <cell r="D17">
            <v>377141.22960081976</v>
          </cell>
          <cell r="E17">
            <v>-73838.14096665866</v>
          </cell>
        </row>
        <row r="18">
          <cell r="B18">
            <v>297320.38791372784</v>
          </cell>
          <cell r="C18">
            <v>13721.051755123885</v>
          </cell>
          <cell r="D18">
            <v>310256.610796024</v>
          </cell>
          <cell r="E18">
            <v>-26657.27463742002</v>
          </cell>
        </row>
        <row r="19">
          <cell r="B19">
            <v>16353.500077394703</v>
          </cell>
          <cell r="C19">
            <v>8900</v>
          </cell>
          <cell r="D19">
            <v>8578.296620902474</v>
          </cell>
          <cell r="E19">
            <v>-1124.7965435077713</v>
          </cell>
        </row>
        <row r="20">
          <cell r="B20">
            <v>218040.10777566012</v>
          </cell>
          <cell r="C20">
            <v>62611.11</v>
          </cell>
          <cell r="D20">
            <v>130768.45843030822</v>
          </cell>
          <cell r="E20">
            <v>0</v>
          </cell>
        </row>
        <row r="21">
          <cell r="B21">
            <v>200363.33262954568</v>
          </cell>
          <cell r="C21">
            <v>42869.21</v>
          </cell>
          <cell r="D21">
            <v>125245.03118269984</v>
          </cell>
          <cell r="E21">
            <v>0</v>
          </cell>
        </row>
        <row r="22">
          <cell r="B22">
            <v>17676.775146114443</v>
          </cell>
          <cell r="C22">
            <v>19741.9</v>
          </cell>
          <cell r="D22">
            <v>5523.427247608381</v>
          </cell>
          <cell r="E22">
            <v>-7588.552101493939</v>
          </cell>
        </row>
        <row r="23">
          <cell r="B23">
            <v>46320418.2989046</v>
          </cell>
          <cell r="C23">
            <v>6766154.914182404</v>
          </cell>
          <cell r="D23">
            <v>40310090.951487325</v>
          </cell>
          <cell r="E23">
            <v>-755827.5667651296</v>
          </cell>
        </row>
        <row r="24">
          <cell r="B24">
            <v>45772432.96492782</v>
          </cell>
          <cell r="C24">
            <v>6753990.501577245</v>
          </cell>
          <cell r="D24">
            <v>39889728.17454855</v>
          </cell>
          <cell r="E24">
            <v>-871285.7111979723</v>
          </cell>
        </row>
        <row r="25">
          <cell r="B25">
            <v>547985.3339767751</v>
          </cell>
          <cell r="C25">
            <v>12164.412605158781</v>
          </cell>
          <cell r="D25">
            <v>420362.7769387755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B30">
            <v>4439144.538990225</v>
          </cell>
          <cell r="C30">
            <v>22110.51137889556</v>
          </cell>
          <cell r="D30">
            <v>5156035.167023115</v>
          </cell>
          <cell r="E30">
            <v>-739001.1394117856</v>
          </cell>
        </row>
        <row r="31">
          <cell r="B31">
            <v>1219637.4700417304</v>
          </cell>
          <cell r="C31">
            <v>40789.15</v>
          </cell>
          <cell r="D31">
            <v>1227751.1754993014</v>
          </cell>
          <cell r="E31">
            <v>-48902.85545757087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B33">
            <v>10868.824649032906</v>
          </cell>
          <cell r="C33">
            <v>-7827.2812233731665</v>
          </cell>
          <cell r="D33">
            <v>2897.6821909001296</v>
          </cell>
          <cell r="E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B35">
            <v>412650.49990031816</v>
          </cell>
          <cell r="C35">
            <v>87314.35753275681</v>
          </cell>
          <cell r="D35">
            <v>357522.65335151326</v>
          </cell>
          <cell r="E35">
            <v>-32186.510983951914</v>
          </cell>
        </row>
        <row r="36">
          <cell r="B36">
            <v>88335098.46718949</v>
          </cell>
          <cell r="C36">
            <v>14888737.44459133</v>
          </cell>
          <cell r="D36">
            <v>74915876.71120296</v>
          </cell>
          <cell r="E36">
            <v>-1469515.688604802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5"/>
      <sheetName val="ТО.4"/>
      <sheetName val="ТО.6"/>
      <sheetName val="ТО.6.1"/>
      <sheetName val="ТО.6.2"/>
      <sheetName val="ТО.6.3"/>
      <sheetName val="ТО.7"/>
      <sheetName val="ПР.1 - ЕМ"/>
      <sheetName val="ПР.1 - ЕР"/>
      <sheetName val="ПР.1 - QBE"/>
      <sheetName val="ПР.1 - HDI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  <sheetName val="Sheet1"/>
    </sheetNames>
    <sheetDataSet>
      <sheetData sheetId="3">
        <row r="7">
          <cell r="B7">
            <v>444082.4482119155</v>
          </cell>
          <cell r="C7">
            <v>26113.61</v>
          </cell>
          <cell r="D7">
            <v>434963.1159959559</v>
          </cell>
          <cell r="E7">
            <v>-16994.277784040372</v>
          </cell>
        </row>
        <row r="8">
          <cell r="B8">
            <v>0</v>
          </cell>
          <cell r="C8">
            <v>0</v>
          </cell>
          <cell r="D8">
            <v>8020.855420035001</v>
          </cell>
          <cell r="E8">
            <v>-8020.855420035001</v>
          </cell>
        </row>
        <row r="9">
          <cell r="B9">
            <v>91808.71505868004</v>
          </cell>
          <cell r="C9">
            <v>50343.91</v>
          </cell>
          <cell r="D9">
            <v>29247.05330565018</v>
          </cell>
          <cell r="E9">
            <v>0</v>
          </cell>
        </row>
        <row r="10">
          <cell r="B10">
            <v>4180737.1969759525</v>
          </cell>
          <cell r="C10">
            <v>3019086.04</v>
          </cell>
          <cell r="D10">
            <v>2471060.72798577</v>
          </cell>
          <cell r="E10">
            <v>-1309409.5710098175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B12">
            <v>70681.74226135259</v>
          </cell>
          <cell r="C12">
            <v>0</v>
          </cell>
          <cell r="D12">
            <v>70681.74546</v>
          </cell>
          <cell r="E12">
            <v>-0.0031986474205041304</v>
          </cell>
        </row>
        <row r="13">
          <cell r="B13">
            <v>264325.14057775</v>
          </cell>
          <cell r="C13">
            <v>49500</v>
          </cell>
          <cell r="D13">
            <v>407.306344</v>
          </cell>
          <cell r="E13">
            <v>0</v>
          </cell>
        </row>
        <row r="14">
          <cell r="B14">
            <v>65293.054236675875</v>
          </cell>
          <cell r="C14">
            <v>6860.9</v>
          </cell>
          <cell r="D14">
            <v>47901.068325409</v>
          </cell>
          <cell r="E14">
            <v>0</v>
          </cell>
        </row>
        <row r="15">
          <cell r="B15">
            <v>3564311.04023497</v>
          </cell>
          <cell r="C15">
            <v>485422.33</v>
          </cell>
          <cell r="D15">
            <v>2337748.133149757</v>
          </cell>
          <cell r="E15">
            <v>0</v>
          </cell>
        </row>
        <row r="16">
          <cell r="B16">
            <v>3564311.04023497</v>
          </cell>
          <cell r="C16">
            <v>0</v>
          </cell>
          <cell r="D16">
            <v>0</v>
          </cell>
          <cell r="E16">
            <v>0</v>
          </cell>
        </row>
        <row r="17">
          <cell r="B17">
            <v>0</v>
          </cell>
          <cell r="C17">
            <v>322792.83</v>
          </cell>
          <cell r="D17">
            <v>2337717.593149757</v>
          </cell>
          <cell r="E17">
            <v>-2660510.423149757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</row>
        <row r="19">
          <cell r="B19">
            <v>0</v>
          </cell>
          <cell r="C19">
            <v>162629.5</v>
          </cell>
          <cell r="D19">
            <v>30.54</v>
          </cell>
          <cell r="E19">
            <v>-162660.04</v>
          </cell>
        </row>
        <row r="20">
          <cell r="B20">
            <v>203660.95228399656</v>
          </cell>
          <cell r="C20">
            <v>15576.67</v>
          </cell>
          <cell r="D20">
            <v>274060.5300197052</v>
          </cell>
          <cell r="E20">
            <v>-85976.24773570863</v>
          </cell>
        </row>
        <row r="21">
          <cell r="B21">
            <v>203660.95228399656</v>
          </cell>
          <cell r="C21">
            <v>13560.67</v>
          </cell>
          <cell r="D21">
            <v>274060.5300197052</v>
          </cell>
          <cell r="E21">
            <v>-83960.24773570863</v>
          </cell>
        </row>
        <row r="22">
          <cell r="B22">
            <v>0</v>
          </cell>
          <cell r="C22">
            <v>2016</v>
          </cell>
          <cell r="D22">
            <v>0</v>
          </cell>
          <cell r="E22">
            <v>-2016</v>
          </cell>
        </row>
        <row r="23">
          <cell r="B23">
            <v>56019059.71967806</v>
          </cell>
          <cell r="C23">
            <v>7883085.96</v>
          </cell>
          <cell r="D23">
            <v>43340107.06932657</v>
          </cell>
          <cell r="E23">
            <v>0</v>
          </cell>
        </row>
        <row r="24">
          <cell r="B24">
            <v>56019059.71967806</v>
          </cell>
          <cell r="C24">
            <v>7883085.96</v>
          </cell>
          <cell r="D24">
            <v>43338610.20590433</v>
          </cell>
          <cell r="E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1496.86342224688</v>
          </cell>
          <cell r="E26">
            <v>-1496.86342224688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B30">
            <v>1854128.773904572</v>
          </cell>
          <cell r="C30">
            <v>975626.94</v>
          </cell>
          <cell r="D30">
            <v>959830.1393793833</v>
          </cell>
          <cell r="E30">
            <v>-81328.30547481123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1940490.540125</v>
          </cell>
          <cell r="C32">
            <v>0</v>
          </cell>
          <cell r="D32">
            <v>1940490.5274</v>
          </cell>
          <cell r="E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B35">
            <v>231167.83069464072</v>
          </cell>
          <cell r="C35">
            <v>107687.74</v>
          </cell>
          <cell r="D35">
            <v>143645.36818339193</v>
          </cell>
          <cell r="E35">
            <v>-20165.277488751206</v>
          </cell>
        </row>
        <row r="36">
          <cell r="B36">
            <v>68929747.15424357</v>
          </cell>
          <cell r="C36">
            <v>12619304.099999998</v>
          </cell>
          <cell r="D36">
            <v>52050142.784875594</v>
          </cell>
          <cell r="E36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3">
        <row r="7">
          <cell r="B7">
            <v>116308.75179999997</v>
          </cell>
          <cell r="C7">
            <v>6630</v>
          </cell>
          <cell r="D7">
            <v>108477.18</v>
          </cell>
          <cell r="E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</row>
        <row r="10">
          <cell r="B10">
            <v>214504.58275000003</v>
          </cell>
          <cell r="C10">
            <v>40117.81</v>
          </cell>
          <cell r="D10">
            <v>153691.635</v>
          </cell>
          <cell r="E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5">
          <cell r="B15">
            <v>2203516.0002474594</v>
          </cell>
          <cell r="C15">
            <v>171855.77</v>
          </cell>
          <cell r="D15">
            <v>1984628.7927915002</v>
          </cell>
          <cell r="E15">
            <v>0</v>
          </cell>
        </row>
        <row r="16">
          <cell r="B16">
            <v>2203516.0002474594</v>
          </cell>
          <cell r="C16">
            <v>171855.77</v>
          </cell>
          <cell r="D16">
            <v>1984628.7927915002</v>
          </cell>
          <cell r="E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16160</v>
          </cell>
          <cell r="C20">
            <v>9338</v>
          </cell>
          <cell r="D20">
            <v>6000</v>
          </cell>
          <cell r="E20">
            <v>0</v>
          </cell>
        </row>
        <row r="21">
          <cell r="B21">
            <v>16160</v>
          </cell>
          <cell r="C21">
            <v>9338</v>
          </cell>
          <cell r="D21">
            <v>6000</v>
          </cell>
          <cell r="E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</row>
        <row r="23">
          <cell r="B23">
            <v>477126.62599999993</v>
          </cell>
          <cell r="C23">
            <v>27216.75</v>
          </cell>
          <cell r="D23">
            <v>403329.49</v>
          </cell>
          <cell r="E23">
            <v>0</v>
          </cell>
        </row>
        <row r="24">
          <cell r="B24">
            <v>477126.62599999993</v>
          </cell>
          <cell r="C24">
            <v>27216.75</v>
          </cell>
          <cell r="D24">
            <v>403329.49</v>
          </cell>
          <cell r="E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B30">
            <v>35659.5246</v>
          </cell>
          <cell r="C30">
            <v>0</v>
          </cell>
          <cell r="D30">
            <v>35306.46</v>
          </cell>
          <cell r="E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B33">
            <v>10122.7048</v>
          </cell>
          <cell r="C33">
            <v>13228.74</v>
          </cell>
          <cell r="D33">
            <v>0</v>
          </cell>
          <cell r="E33">
            <v>-3106.0352000000003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B36">
            <v>3073398.19019746</v>
          </cell>
          <cell r="C36">
            <v>268387.06999999995</v>
          </cell>
          <cell r="D36">
            <v>2691433.5577915004</v>
          </cell>
          <cell r="E36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8"/>
      <sheetName val="ТО.12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  <sheetName val="ТО.6.3"/>
      <sheetName val="ТО.7"/>
      <sheetName val="ПР.1"/>
      <sheetName val="ПР.2"/>
      <sheetName val="ЕИП-ОЗ"/>
      <sheetName val="ЕИП-ГО"/>
      <sheetName val="ТО.9.Б"/>
      <sheetName val="ТО.10.Б"/>
      <sheetName val="ТО.11.Б"/>
      <sheetName val="ТО.13.Б"/>
      <sheetName val="ТО.14.Б"/>
    </sheetNames>
    <sheetDataSet>
      <sheetData sheetId="3">
        <row r="7">
          <cell r="B7">
            <v>56445</v>
          </cell>
          <cell r="C7">
            <v>39384</v>
          </cell>
          <cell r="D7">
            <v>17061</v>
          </cell>
          <cell r="E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</row>
        <row r="10">
          <cell r="B10">
            <v>11039484</v>
          </cell>
          <cell r="C10">
            <v>3668931</v>
          </cell>
          <cell r="D10">
            <v>7369175</v>
          </cell>
          <cell r="E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</row>
        <row r="13">
          <cell r="B13">
            <v>5350</v>
          </cell>
          <cell r="C13">
            <v>0</v>
          </cell>
          <cell r="D13">
            <v>2350</v>
          </cell>
          <cell r="E13">
            <v>0</v>
          </cell>
        </row>
        <row r="14">
          <cell r="B14">
            <v>156588</v>
          </cell>
          <cell r="C14">
            <v>0</v>
          </cell>
          <cell r="D14">
            <v>156588</v>
          </cell>
          <cell r="E14">
            <v>0</v>
          </cell>
        </row>
        <row r="15">
          <cell r="B15">
            <v>662271</v>
          </cell>
          <cell r="C15">
            <v>203616</v>
          </cell>
          <cell r="D15">
            <v>404826</v>
          </cell>
          <cell r="E15">
            <v>0</v>
          </cell>
        </row>
        <row r="16">
          <cell r="B16">
            <v>227357</v>
          </cell>
          <cell r="C16">
            <v>49566</v>
          </cell>
          <cell r="D16">
            <v>177791</v>
          </cell>
          <cell r="E16">
            <v>0</v>
          </cell>
        </row>
        <row r="17">
          <cell r="B17">
            <v>105397</v>
          </cell>
          <cell r="C17">
            <v>4879</v>
          </cell>
          <cell r="D17">
            <v>75484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</row>
        <row r="19">
          <cell r="B19">
            <v>329517</v>
          </cell>
          <cell r="C19">
            <v>149171</v>
          </cell>
          <cell r="D19">
            <v>151551</v>
          </cell>
          <cell r="E19">
            <v>0</v>
          </cell>
        </row>
        <row r="20">
          <cell r="B20">
            <v>656683</v>
          </cell>
          <cell r="C20">
            <v>34257</v>
          </cell>
          <cell r="D20">
            <v>579839</v>
          </cell>
          <cell r="E20">
            <v>0</v>
          </cell>
        </row>
        <row r="21">
          <cell r="B21">
            <v>653543</v>
          </cell>
          <cell r="C21">
            <v>31217</v>
          </cell>
          <cell r="D21">
            <v>579839</v>
          </cell>
          <cell r="E21">
            <v>0</v>
          </cell>
        </row>
        <row r="22">
          <cell r="B22">
            <v>3140</v>
          </cell>
          <cell r="C22">
            <v>3040</v>
          </cell>
          <cell r="D22">
            <v>0</v>
          </cell>
          <cell r="E22">
            <v>0</v>
          </cell>
        </row>
        <row r="23">
          <cell r="B23">
            <v>39103970</v>
          </cell>
          <cell r="C23">
            <v>20804827</v>
          </cell>
          <cell r="D23">
            <v>18277645</v>
          </cell>
          <cell r="E23">
            <v>0</v>
          </cell>
        </row>
        <row r="24">
          <cell r="B24">
            <v>39103970</v>
          </cell>
          <cell r="C24">
            <v>20804827</v>
          </cell>
          <cell r="D24">
            <v>18277645</v>
          </cell>
          <cell r="E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B30">
            <v>733787</v>
          </cell>
          <cell r="C30">
            <v>25110</v>
          </cell>
          <cell r="D30">
            <v>661669</v>
          </cell>
          <cell r="E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B35">
            <v>315576</v>
          </cell>
          <cell r="C35">
            <v>63505</v>
          </cell>
          <cell r="D35">
            <v>248986</v>
          </cell>
          <cell r="E35">
            <v>0</v>
          </cell>
        </row>
        <row r="36">
          <cell r="B36">
            <v>52730154</v>
          </cell>
          <cell r="C36">
            <v>24839630</v>
          </cell>
          <cell r="D36">
            <v>27718139</v>
          </cell>
          <cell r="E3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3">
        <row r="7">
          <cell r="B7">
            <v>261977</v>
          </cell>
          <cell r="C7">
            <v>0</v>
          </cell>
          <cell r="D7">
            <v>83362.95</v>
          </cell>
          <cell r="E7">
            <v>0</v>
          </cell>
        </row>
        <row r="8">
          <cell r="B8">
            <v>2140</v>
          </cell>
          <cell r="C8">
            <v>0</v>
          </cell>
          <cell r="D8">
            <v>2140.02</v>
          </cell>
          <cell r="E8">
            <v>-0.01999999999998181</v>
          </cell>
        </row>
        <row r="9">
          <cell r="B9">
            <v>3583</v>
          </cell>
          <cell r="C9">
            <v>0</v>
          </cell>
          <cell r="D9">
            <v>618.67</v>
          </cell>
          <cell r="E9">
            <v>0</v>
          </cell>
        </row>
        <row r="10">
          <cell r="B10">
            <v>2269850</v>
          </cell>
          <cell r="C10">
            <v>-236.25</v>
          </cell>
          <cell r="D10">
            <v>1028353.192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B14">
            <v>1599</v>
          </cell>
          <cell r="C14">
            <v>0</v>
          </cell>
          <cell r="D14">
            <v>1599</v>
          </cell>
          <cell r="E14">
            <v>0</v>
          </cell>
        </row>
        <row r="15">
          <cell r="B15">
            <v>1221061</v>
          </cell>
          <cell r="C15">
            <v>-955.29</v>
          </cell>
          <cell r="D15">
            <v>539544.0199999998</v>
          </cell>
          <cell r="E15">
            <v>0</v>
          </cell>
        </row>
        <row r="16">
          <cell r="B16">
            <v>1221061</v>
          </cell>
          <cell r="C16">
            <v>-955.29</v>
          </cell>
          <cell r="D16">
            <v>449363.46999999986</v>
          </cell>
          <cell r="E16">
            <v>0</v>
          </cell>
        </row>
        <row r="17">
          <cell r="C17">
            <v>0</v>
          </cell>
          <cell r="D17">
            <v>20328.99</v>
          </cell>
          <cell r="E17">
            <v>-20328.99</v>
          </cell>
        </row>
        <row r="18">
          <cell r="C18">
            <v>0</v>
          </cell>
          <cell r="D18">
            <v>63235.56</v>
          </cell>
          <cell r="E18">
            <v>-63235.56</v>
          </cell>
        </row>
        <row r="19">
          <cell r="C19">
            <v>0</v>
          </cell>
          <cell r="D19">
            <v>6616</v>
          </cell>
          <cell r="E19">
            <v>-6616</v>
          </cell>
        </row>
        <row r="20">
          <cell r="B20">
            <v>136921</v>
          </cell>
          <cell r="C20">
            <v>-192.14</v>
          </cell>
          <cell r="D20">
            <v>43356.4923</v>
          </cell>
          <cell r="E20">
            <v>0</v>
          </cell>
        </row>
        <row r="21">
          <cell r="B21">
            <v>136921</v>
          </cell>
          <cell r="C21">
            <v>-192.14</v>
          </cell>
          <cell r="D21">
            <v>12585.5323</v>
          </cell>
          <cell r="E21">
            <v>0</v>
          </cell>
        </row>
        <row r="22">
          <cell r="C22">
            <v>0</v>
          </cell>
          <cell r="D22">
            <v>30770.96</v>
          </cell>
          <cell r="E22">
            <v>-30770.96</v>
          </cell>
        </row>
        <row r="23">
          <cell r="B23">
            <v>32789032.41</v>
          </cell>
          <cell r="C23">
            <v>-15041.4</v>
          </cell>
          <cell r="D23">
            <v>22129200.594530012</v>
          </cell>
          <cell r="E23">
            <v>0</v>
          </cell>
        </row>
        <row r="24">
          <cell r="B24">
            <v>32627949.41</v>
          </cell>
          <cell r="C24">
            <v>-13429.8</v>
          </cell>
          <cell r="D24">
            <v>21991165.304530013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B26">
            <v>161083</v>
          </cell>
          <cell r="C26">
            <v>0</v>
          </cell>
          <cell r="D26">
            <v>138035.28999999998</v>
          </cell>
          <cell r="E26">
            <v>0</v>
          </cell>
        </row>
        <row r="27">
          <cell r="C27">
            <v>-1611.6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B30">
            <v>269381</v>
          </cell>
          <cell r="C30">
            <v>0</v>
          </cell>
          <cell r="D30">
            <v>221487.35720000003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B33">
            <v>147402</v>
          </cell>
          <cell r="C33">
            <v>0</v>
          </cell>
          <cell r="D33">
            <v>11745.16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B35">
            <v>40456</v>
          </cell>
          <cell r="C35">
            <v>0</v>
          </cell>
          <cell r="D35">
            <v>8237.310000000001</v>
          </cell>
          <cell r="E35">
            <v>0</v>
          </cell>
        </row>
        <row r="36">
          <cell r="B36">
            <v>37141262.41</v>
          </cell>
          <cell r="C36">
            <v>-16425.079999999998</v>
          </cell>
          <cell r="D36">
            <v>24067504.74603001</v>
          </cell>
          <cell r="E36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3">
        <row r="7">
          <cell r="B7">
            <v>907924.9600000001</v>
          </cell>
          <cell r="C7">
            <v>153319.41</v>
          </cell>
          <cell r="D7">
            <v>661550.5</v>
          </cell>
          <cell r="E7">
            <v>0</v>
          </cell>
        </row>
        <row r="8">
          <cell r="B8">
            <v>121523.5</v>
          </cell>
          <cell r="C8">
            <v>-5000</v>
          </cell>
          <cell r="D8">
            <v>126523.5</v>
          </cell>
          <cell r="E8">
            <v>0</v>
          </cell>
        </row>
        <row r="9">
          <cell r="B9">
            <v>371699.2300000001</v>
          </cell>
          <cell r="C9">
            <v>238988.12</v>
          </cell>
          <cell r="D9">
            <v>9039.78</v>
          </cell>
          <cell r="E9">
            <v>0</v>
          </cell>
        </row>
        <row r="10">
          <cell r="B10">
            <v>12320332.130000003</v>
          </cell>
          <cell r="C10">
            <v>4197390.89</v>
          </cell>
          <cell r="D10">
            <v>7642029.359999999</v>
          </cell>
          <cell r="E10">
            <v>0</v>
          </cell>
        </row>
        <row r="11">
          <cell r="B11">
            <v>850220.3300000001</v>
          </cell>
          <cell r="C11">
            <v>0</v>
          </cell>
          <cell r="D11">
            <v>850220.3300000001</v>
          </cell>
          <cell r="E11">
            <v>0</v>
          </cell>
        </row>
        <row r="12">
          <cell r="B12">
            <v>2272926.25</v>
          </cell>
          <cell r="C12">
            <v>0</v>
          </cell>
          <cell r="D12">
            <v>2272926.25</v>
          </cell>
          <cell r="E12">
            <v>0</v>
          </cell>
        </row>
        <row r="13">
          <cell r="B13">
            <v>10000</v>
          </cell>
          <cell r="C13">
            <v>0</v>
          </cell>
          <cell r="D13">
            <v>15717.75</v>
          </cell>
          <cell r="E13">
            <v>-5717.75</v>
          </cell>
        </row>
        <row r="14">
          <cell r="B14">
            <v>1178440.2699999998</v>
          </cell>
          <cell r="C14">
            <v>486.41</v>
          </cell>
          <cell r="D14">
            <v>1197432.4200000002</v>
          </cell>
          <cell r="E14">
            <v>-19478.56000000029</v>
          </cell>
        </row>
        <row r="15">
          <cell r="B15">
            <v>14033099.189999998</v>
          </cell>
          <cell r="C15">
            <v>575590.96</v>
          </cell>
          <cell r="D15">
            <v>13180483.139999995</v>
          </cell>
          <cell r="E15">
            <v>0</v>
          </cell>
        </row>
        <row r="16">
          <cell r="B16">
            <v>9185531.479999997</v>
          </cell>
          <cell r="C16">
            <v>311929.55</v>
          </cell>
          <cell r="D16">
            <v>8862598.519999996</v>
          </cell>
          <cell r="E16">
            <v>0</v>
          </cell>
        </row>
        <row r="17">
          <cell r="B17">
            <v>1812055.8800000006</v>
          </cell>
          <cell r="C17">
            <v>133427.16</v>
          </cell>
          <cell r="D17">
            <v>1661134.1700000002</v>
          </cell>
          <cell r="E17">
            <v>0</v>
          </cell>
        </row>
        <row r="18">
          <cell r="B18">
            <v>2949751.0100000002</v>
          </cell>
          <cell r="C18">
            <v>125207.63</v>
          </cell>
          <cell r="D18">
            <v>2494370.58</v>
          </cell>
          <cell r="E18">
            <v>0</v>
          </cell>
        </row>
        <row r="19">
          <cell r="B19">
            <v>85760.81999999999</v>
          </cell>
          <cell r="C19">
            <v>5026.62</v>
          </cell>
          <cell r="D19">
            <v>162379.87</v>
          </cell>
          <cell r="E19">
            <v>-81645.67</v>
          </cell>
        </row>
        <row r="20">
          <cell r="B20">
            <v>89336</v>
          </cell>
          <cell r="C20">
            <v>58717</v>
          </cell>
          <cell r="D20">
            <v>23276.42</v>
          </cell>
          <cell r="E20">
            <v>0</v>
          </cell>
        </row>
        <row r="21">
          <cell r="B21">
            <v>29586</v>
          </cell>
          <cell r="C21">
            <v>0</v>
          </cell>
          <cell r="D21">
            <v>23276.42</v>
          </cell>
          <cell r="E21">
            <v>0</v>
          </cell>
        </row>
        <row r="22">
          <cell r="B22">
            <v>59750</v>
          </cell>
          <cell r="C22">
            <v>58717</v>
          </cell>
          <cell r="D22">
            <v>0</v>
          </cell>
          <cell r="E22">
            <v>0</v>
          </cell>
        </row>
        <row r="23">
          <cell r="B23">
            <v>41344151.28481093</v>
          </cell>
          <cell r="C23">
            <v>4597974.7</v>
          </cell>
          <cell r="D23">
            <v>36696341.029779136</v>
          </cell>
          <cell r="E23">
            <v>0</v>
          </cell>
        </row>
        <row r="24">
          <cell r="B24">
            <v>38974524.70481093</v>
          </cell>
          <cell r="C24">
            <v>4392537.68</v>
          </cell>
          <cell r="D24">
            <v>34569994.47977913</v>
          </cell>
          <cell r="E24">
            <v>0</v>
          </cell>
        </row>
        <row r="25">
          <cell r="B25">
            <v>88355.53</v>
          </cell>
          <cell r="C25">
            <v>45667.19</v>
          </cell>
          <cell r="D25">
            <v>48535.81</v>
          </cell>
          <cell r="E25">
            <v>-5847.470000000001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2281271.05</v>
          </cell>
          <cell r="C27">
            <v>159769.83</v>
          </cell>
          <cell r="D27">
            <v>2077810.74</v>
          </cell>
          <cell r="E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B30">
            <v>2397490.49</v>
          </cell>
          <cell r="C30">
            <v>15775.7</v>
          </cell>
          <cell r="D30">
            <v>2221324.08</v>
          </cell>
          <cell r="E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B33">
            <v>307371.18</v>
          </cell>
          <cell r="C33">
            <v>152794.74</v>
          </cell>
          <cell r="D33">
            <v>7390.09</v>
          </cell>
          <cell r="E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B35">
            <v>555778.4400000001</v>
          </cell>
          <cell r="C35">
            <v>106507.64</v>
          </cell>
          <cell r="D35">
            <v>461118.04</v>
          </cell>
          <cell r="E35">
            <v>-11847.239999999932</v>
          </cell>
        </row>
        <row r="36">
          <cell r="B36">
            <v>76638769.75481093</v>
          </cell>
          <cell r="C36">
            <v>10097545.569999998</v>
          </cell>
          <cell r="D36">
            <v>65238849.18977913</v>
          </cell>
          <cell r="E36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3">
        <row r="7">
          <cell r="B7">
            <v>3310</v>
          </cell>
          <cell r="C7">
            <v>0</v>
          </cell>
          <cell r="D7">
            <v>50</v>
          </cell>
          <cell r="E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</row>
        <row r="9">
          <cell r="B9">
            <v>350</v>
          </cell>
          <cell r="C9">
            <v>0</v>
          </cell>
          <cell r="D9">
            <v>60</v>
          </cell>
          <cell r="E9">
            <v>0</v>
          </cell>
        </row>
        <row r="10">
          <cell r="B10">
            <v>729483.34</v>
          </cell>
          <cell r="C10">
            <v>105876.2</v>
          </cell>
          <cell r="D10">
            <v>228747.6</v>
          </cell>
          <cell r="E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5">
          <cell r="B15">
            <v>684986.54</v>
          </cell>
          <cell r="C15">
            <v>71483.20999999999</v>
          </cell>
          <cell r="D15">
            <v>138266.59</v>
          </cell>
          <cell r="E15">
            <v>0</v>
          </cell>
        </row>
        <row r="16">
          <cell r="B16">
            <v>445241.25100000005</v>
          </cell>
          <cell r="C16">
            <v>55521.93</v>
          </cell>
          <cell r="D16">
            <v>133599.32</v>
          </cell>
          <cell r="E16">
            <v>0</v>
          </cell>
        </row>
        <row r="17">
          <cell r="B17">
            <v>205495.962</v>
          </cell>
          <cell r="C17">
            <v>15961.279999999999</v>
          </cell>
          <cell r="D17">
            <v>4667.27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</row>
        <row r="19">
          <cell r="B19">
            <v>34249.327000000005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750</v>
          </cell>
          <cell r="C20">
            <v>4059</v>
          </cell>
          <cell r="D20">
            <v>78111.55174999998</v>
          </cell>
          <cell r="E20">
            <v>-81420.55174999998</v>
          </cell>
        </row>
        <row r="21">
          <cell r="B21">
            <v>750</v>
          </cell>
          <cell r="C21">
            <v>4059</v>
          </cell>
          <cell r="D21">
            <v>78111.55174999998</v>
          </cell>
          <cell r="E21">
            <v>-81420.55174999998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</row>
        <row r="23">
          <cell r="B23">
            <v>7189168.360000003</v>
          </cell>
          <cell r="C23">
            <v>1375671.4599999997</v>
          </cell>
          <cell r="D23">
            <v>6306069.258287702</v>
          </cell>
          <cell r="E23">
            <v>-492572.3582876986</v>
          </cell>
        </row>
        <row r="24">
          <cell r="B24">
            <v>7180342.610000003</v>
          </cell>
          <cell r="C24">
            <v>1375671.4599999997</v>
          </cell>
          <cell r="D24">
            <v>6306069.258287702</v>
          </cell>
          <cell r="E24">
            <v>-501398.1082876986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B26">
            <v>8825.75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B30">
            <v>197261.35</v>
          </cell>
          <cell r="C30">
            <v>0</v>
          </cell>
          <cell r="D30">
            <v>225857</v>
          </cell>
          <cell r="E30">
            <v>-28595.649999999994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B33">
            <v>49101.649999999994</v>
          </cell>
          <cell r="C33">
            <v>0</v>
          </cell>
          <cell r="D33">
            <v>0</v>
          </cell>
          <cell r="E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B35">
            <v>11860.23</v>
          </cell>
          <cell r="C35">
            <v>0</v>
          </cell>
          <cell r="D35">
            <v>1393</v>
          </cell>
          <cell r="E35">
            <v>0</v>
          </cell>
        </row>
        <row r="36">
          <cell r="B36">
            <v>8866271.470000003</v>
          </cell>
          <cell r="C36">
            <v>1557089.8699999994</v>
          </cell>
          <cell r="D36">
            <v>6978555.000037702</v>
          </cell>
          <cell r="E36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3">
        <row r="7">
          <cell r="B7">
            <v>11650</v>
          </cell>
          <cell r="C7">
            <v>70</v>
          </cell>
          <cell r="D7">
            <v>11500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B10">
            <v>482813.79</v>
          </cell>
          <cell r="C10">
            <v>222432.86000000002</v>
          </cell>
          <cell r="D10">
            <v>259763.35000000053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B14">
            <v>65306.119999999995</v>
          </cell>
          <cell r="C14">
            <v>60247.30000000001</v>
          </cell>
          <cell r="D14">
            <v>0</v>
          </cell>
          <cell r="E14">
            <v>0</v>
          </cell>
        </row>
        <row r="15">
          <cell r="B15">
            <v>988060.8099999997</v>
          </cell>
          <cell r="C15">
            <v>39723.78</v>
          </cell>
          <cell r="D15">
            <v>512171.2599999999</v>
          </cell>
          <cell r="E15">
            <v>0</v>
          </cell>
        </row>
        <row r="16">
          <cell r="B16">
            <v>640472.9099999997</v>
          </cell>
          <cell r="C16">
            <v>24679.390000000003</v>
          </cell>
          <cell r="D16">
            <v>205604.5</v>
          </cell>
          <cell r="E16">
            <v>0</v>
          </cell>
        </row>
        <row r="17">
          <cell r="B17">
            <v>347587.9</v>
          </cell>
          <cell r="C17">
            <v>15044.39</v>
          </cell>
          <cell r="D17">
            <v>306566.7599999999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B23">
            <v>641656.18</v>
          </cell>
          <cell r="C23">
            <v>157428.90000000005</v>
          </cell>
          <cell r="D23">
            <v>416830.4495040003</v>
          </cell>
          <cell r="E23">
            <v>0</v>
          </cell>
        </row>
        <row r="24">
          <cell r="B24">
            <v>641656.18</v>
          </cell>
          <cell r="C24">
            <v>157428.90000000005</v>
          </cell>
          <cell r="D24">
            <v>416830.4495040003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B30">
            <v>612</v>
          </cell>
          <cell r="C30">
            <v>0</v>
          </cell>
          <cell r="D30">
            <v>612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B33">
            <v>18167.310000000016</v>
          </cell>
          <cell r="C33">
            <v>665.6299999999992</v>
          </cell>
          <cell r="D33">
            <v>17481.519200000017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B35">
            <v>210174.0099999999</v>
          </cell>
          <cell r="C35">
            <v>35946.19</v>
          </cell>
          <cell r="D35">
            <v>154583.4189506001</v>
          </cell>
          <cell r="E35">
            <v>0</v>
          </cell>
        </row>
        <row r="36">
          <cell r="B36">
            <v>2418440.2199999997</v>
          </cell>
          <cell r="C36">
            <v>516514.66000000003</v>
          </cell>
          <cell r="D36">
            <v>1372941.9976546008</v>
          </cell>
          <cell r="E36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3"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B15">
            <v>74382.42</v>
          </cell>
          <cell r="C15">
            <v>5927.3</v>
          </cell>
          <cell r="D15">
            <v>38495.69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B17">
            <v>74382.42</v>
          </cell>
          <cell r="C17">
            <v>5927.3</v>
          </cell>
          <cell r="D17">
            <v>38495.69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B30">
            <v>500</v>
          </cell>
          <cell r="C30">
            <v>0</v>
          </cell>
          <cell r="D30">
            <v>500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B33">
            <v>2041.58</v>
          </cell>
          <cell r="C33">
            <v>428.58</v>
          </cell>
          <cell r="D33">
            <v>460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B36">
            <v>76924</v>
          </cell>
          <cell r="C36">
            <v>6355.88</v>
          </cell>
          <cell r="D36">
            <v>39455.69</v>
          </cell>
          <cell r="E36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3">
        <row r="7">
          <cell r="B7">
            <v>21802.309999999998</v>
          </cell>
          <cell r="C7">
            <v>3219.63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B9">
            <v>91198.00999999906</v>
          </cell>
          <cell r="C9">
            <v>78557.03000000001</v>
          </cell>
          <cell r="D9">
            <v>355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B36">
            <v>113000.31999999906</v>
          </cell>
          <cell r="C36">
            <v>81776.66000000002</v>
          </cell>
          <cell r="D36">
            <v>355</v>
          </cell>
          <cell r="E3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3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3">
        <row r="7">
          <cell r="B7">
            <v>52941.36</v>
          </cell>
          <cell r="C7">
            <v>2141.36</v>
          </cell>
          <cell r="D7">
            <v>800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B9">
            <v>545906.0899999992</v>
          </cell>
          <cell r="C9">
            <v>506479.54000000027</v>
          </cell>
          <cell r="D9">
            <v>26677.560000000005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5">
          <cell r="B15">
            <v>66006.56950000001</v>
          </cell>
          <cell r="C15">
            <v>346.45</v>
          </cell>
          <cell r="D15">
            <v>71840.0595</v>
          </cell>
          <cell r="E15">
            <v>-6179.939999999988</v>
          </cell>
        </row>
        <row r="16">
          <cell r="B16">
            <v>66006.56950000001</v>
          </cell>
          <cell r="C16">
            <v>346.45</v>
          </cell>
          <cell r="D16">
            <v>71840.0595</v>
          </cell>
          <cell r="E16">
            <v>-6179.939999999988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B33">
            <v>890</v>
          </cell>
          <cell r="C33">
            <v>0</v>
          </cell>
          <cell r="D33">
            <v>890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B35">
            <v>67698.55881629998</v>
          </cell>
          <cell r="C35">
            <v>27582.6794469</v>
          </cell>
          <cell r="D35">
            <v>39718.3178053</v>
          </cell>
          <cell r="E35">
            <v>0</v>
          </cell>
        </row>
        <row r="36">
          <cell r="B36">
            <v>733442.5783162991</v>
          </cell>
          <cell r="C36">
            <v>536550.0294469004</v>
          </cell>
          <cell r="D36">
            <v>139925.9373053</v>
          </cell>
          <cell r="E36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3">
        <row r="7">
          <cell r="B7">
            <v>15697.420246756446</v>
          </cell>
          <cell r="C7">
            <v>331</v>
          </cell>
          <cell r="D7">
            <v>12710.49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B9">
            <v>106945.03722923146</v>
          </cell>
          <cell r="C9">
            <v>9234.39</v>
          </cell>
          <cell r="D9">
            <v>168477.72</v>
          </cell>
          <cell r="E9">
            <v>-70767.07277076854</v>
          </cell>
        </row>
        <row r="10">
          <cell r="B10">
            <v>330026.0640833022</v>
          </cell>
          <cell r="C10">
            <v>106159.84</v>
          </cell>
          <cell r="D10">
            <v>205013.81999999998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B14">
            <v>619.1090140465338</v>
          </cell>
          <cell r="C14">
            <v>0</v>
          </cell>
          <cell r="D14">
            <v>0</v>
          </cell>
          <cell r="E14">
            <v>0</v>
          </cell>
        </row>
        <row r="15">
          <cell r="B15">
            <v>6963.763006849784</v>
          </cell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B17">
            <v>6963.763006849784</v>
          </cell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B23">
            <v>9414462</v>
          </cell>
          <cell r="C23">
            <v>4501457.96</v>
          </cell>
          <cell r="D23">
            <v>5530444.7</v>
          </cell>
          <cell r="E23">
            <v>-617440.6600000001</v>
          </cell>
        </row>
        <row r="24">
          <cell r="B24">
            <v>9414462</v>
          </cell>
          <cell r="C24">
            <v>4501457.96</v>
          </cell>
          <cell r="D24">
            <v>5530444.7</v>
          </cell>
          <cell r="E24">
            <v>-617440.6600000001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B30">
            <v>42002.716941880455</v>
          </cell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B35">
            <v>1317.9559363336027</v>
          </cell>
          <cell r="C35">
            <v>0</v>
          </cell>
          <cell r="D35">
            <v>0</v>
          </cell>
          <cell r="E35">
            <v>0</v>
          </cell>
        </row>
        <row r="36">
          <cell r="B36">
            <v>9918034.0664584</v>
          </cell>
          <cell r="C36">
            <v>4617183.19</v>
          </cell>
          <cell r="D36">
            <v>5916646.73</v>
          </cell>
          <cell r="E36">
            <v>-615795.8535416005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  <sheetName val="Sheet1"/>
    </sheetNames>
    <sheetDataSet>
      <sheetData sheetId="3">
        <row r="7">
          <cell r="B7">
            <v>10000</v>
          </cell>
          <cell r="C7">
            <v>0</v>
          </cell>
          <cell r="D7">
            <v>10000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B9">
            <v>88567.37000000011</v>
          </cell>
          <cell r="C9">
            <v>82805</v>
          </cell>
          <cell r="D9">
            <v>2976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B36">
            <v>98567.37000000011</v>
          </cell>
          <cell r="C36">
            <v>82805</v>
          </cell>
          <cell r="D36">
            <v>12976</v>
          </cell>
          <cell r="E36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3"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B9">
            <v>365059.67</v>
          </cell>
          <cell r="C9">
            <v>311082.11</v>
          </cell>
          <cell r="D9">
            <v>6429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B36">
            <v>365059.67</v>
          </cell>
          <cell r="C36">
            <v>311082.11</v>
          </cell>
          <cell r="D36">
            <v>6429</v>
          </cell>
          <cell r="E36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3">
        <row r="7">
          <cell r="B7">
            <v>47002.9</v>
          </cell>
          <cell r="C7">
            <v>24000</v>
          </cell>
          <cell r="D7">
            <v>0</v>
          </cell>
          <cell r="E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</row>
        <row r="9">
          <cell r="B9">
            <v>155319.99000000002</v>
          </cell>
          <cell r="C9">
            <v>109092.86999999834</v>
          </cell>
          <cell r="D9">
            <v>155319.99</v>
          </cell>
          <cell r="E9">
            <v>-109092.86999999831</v>
          </cell>
        </row>
        <row r="10">
          <cell r="B10">
            <v>22141.17</v>
          </cell>
          <cell r="C10">
            <v>6332</v>
          </cell>
          <cell r="D10">
            <v>14115.02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B15">
            <v>24323.28</v>
          </cell>
          <cell r="C15">
            <v>3645</v>
          </cell>
          <cell r="D15">
            <v>47879.52</v>
          </cell>
          <cell r="E15">
            <v>-27201.239999999998</v>
          </cell>
        </row>
        <row r="16">
          <cell r="C16">
            <v>3645</v>
          </cell>
          <cell r="D16">
            <v>0</v>
          </cell>
          <cell r="E16">
            <v>-3645</v>
          </cell>
        </row>
        <row r="17">
          <cell r="B17">
            <v>24323.28</v>
          </cell>
          <cell r="C17">
            <v>0</v>
          </cell>
          <cell r="D17">
            <v>47879.52</v>
          </cell>
          <cell r="E17">
            <v>-23556.239999999998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B35">
            <v>42</v>
          </cell>
          <cell r="C35">
            <v>0</v>
          </cell>
          <cell r="D35">
            <v>42</v>
          </cell>
          <cell r="E35">
            <v>0</v>
          </cell>
        </row>
        <row r="36">
          <cell r="B36">
            <v>248829.34</v>
          </cell>
          <cell r="C36">
            <v>143069.86999999834</v>
          </cell>
          <cell r="D36">
            <v>217356.52999999997</v>
          </cell>
          <cell r="E36">
            <v>-111597.05999999831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3"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B9">
            <v>582.79</v>
          </cell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B36">
            <v>582.79</v>
          </cell>
          <cell r="C36">
            <v>0</v>
          </cell>
          <cell r="D36">
            <v>0</v>
          </cell>
          <cell r="E36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3"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B9">
            <v>235323.61000000662</v>
          </cell>
          <cell r="C9">
            <v>239217.8800000002</v>
          </cell>
          <cell r="D9">
            <v>21874.300000000003</v>
          </cell>
          <cell r="E9">
            <v>-25768.56999999359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B36">
            <v>235323.61000000662</v>
          </cell>
          <cell r="C36">
            <v>239217.8800000002</v>
          </cell>
          <cell r="D36">
            <v>21874.300000000003</v>
          </cell>
          <cell r="E36">
            <v>-25768.56999999359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3"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B9">
            <v>290930.23</v>
          </cell>
          <cell r="C9">
            <v>74888.41000000022</v>
          </cell>
          <cell r="D9">
            <v>209082.94000000058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B36">
            <v>290930.23</v>
          </cell>
          <cell r="C36">
            <v>74888.41000000022</v>
          </cell>
          <cell r="D36">
            <v>209082.94000000058</v>
          </cell>
          <cell r="E36">
            <v>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3">
        <row r="7">
          <cell r="B7">
            <v>7738.261593671234</v>
          </cell>
          <cell r="C7">
            <v>91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B9">
            <v>136471.9800000008</v>
          </cell>
          <cell r="C9">
            <v>29877.68</v>
          </cell>
          <cell r="D9">
            <v>64170.940000000795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B15">
            <v>11960.980000000001</v>
          </cell>
          <cell r="C15">
            <v>0</v>
          </cell>
          <cell r="D15">
            <v>0</v>
          </cell>
          <cell r="E15">
            <v>0</v>
          </cell>
        </row>
        <row r="16">
          <cell r="B16">
            <v>11960.980000000001</v>
          </cell>
          <cell r="C16">
            <v>0</v>
          </cell>
          <cell r="D16">
            <v>0</v>
          </cell>
          <cell r="E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B20">
            <v>3243.138000000001</v>
          </cell>
          <cell r="C20">
            <v>0</v>
          </cell>
          <cell r="D20">
            <v>0</v>
          </cell>
          <cell r="E20">
            <v>0</v>
          </cell>
        </row>
        <row r="21">
          <cell r="B21">
            <v>3243.138000000001</v>
          </cell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B36">
            <v>159414.35959367204</v>
          </cell>
          <cell r="C36">
            <v>29968.68</v>
          </cell>
          <cell r="D36">
            <v>64170.940000000795</v>
          </cell>
          <cell r="E36">
            <v>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3">
        <row r="7">
          <cell r="B7">
            <v>33426</v>
          </cell>
          <cell r="C7">
            <v>10932</v>
          </cell>
          <cell r="D7">
            <v>21322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B9">
            <v>90424</v>
          </cell>
          <cell r="C9">
            <v>790</v>
          </cell>
          <cell r="D9">
            <v>38511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B36">
            <v>123850</v>
          </cell>
          <cell r="C36">
            <v>11722</v>
          </cell>
          <cell r="D36">
            <v>59833</v>
          </cell>
          <cell r="E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6">
        <row r="5">
          <cell r="F5">
            <v>37447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3"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B9">
            <v>118960.65300000002</v>
          </cell>
          <cell r="C9">
            <v>69283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B36">
            <v>118960.65300000002</v>
          </cell>
          <cell r="C36">
            <v>69283</v>
          </cell>
          <cell r="D36">
            <v>0</v>
          </cell>
          <cell r="E36">
            <v>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Видове застраховки"/>
      <sheetName val="Списък с банки"/>
      <sheetName val="Списък с валути"/>
      <sheetName val="Държави по ЕИП"/>
    </sheetNames>
    <sheetDataSet>
      <sheetData sheetId="3">
        <row r="4">
          <cell r="C4">
            <v>0</v>
          </cell>
          <cell r="D4">
            <v>0</v>
          </cell>
          <cell r="E4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3">
        <row r="7">
          <cell r="B7">
            <v>5295.5</v>
          </cell>
          <cell r="C7">
            <v>495.1</v>
          </cell>
          <cell r="D7">
            <v>4915.5</v>
          </cell>
          <cell r="E7">
            <v>-115.10000000000036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</row>
        <row r="10">
          <cell r="B10">
            <v>1364129.9300000002</v>
          </cell>
          <cell r="C10">
            <v>728375.97</v>
          </cell>
          <cell r="D10">
            <v>838667.8700000001</v>
          </cell>
          <cell r="E10">
            <v>-202913.90999999992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</row>
        <row r="13">
          <cell r="B13">
            <v>4872.25</v>
          </cell>
          <cell r="C13">
            <v>0</v>
          </cell>
          <cell r="D13">
            <v>4872.25</v>
          </cell>
          <cell r="E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5">
          <cell r="B15">
            <v>133096.23</v>
          </cell>
          <cell r="C15">
            <v>42549.03</v>
          </cell>
          <cell r="D15">
            <v>84745.12</v>
          </cell>
          <cell r="E15">
            <v>0</v>
          </cell>
        </row>
        <row r="16">
          <cell r="B16">
            <v>133096.23</v>
          </cell>
          <cell r="C16">
            <v>42549.03</v>
          </cell>
          <cell r="D16">
            <v>84745.12</v>
          </cell>
          <cell r="E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5700</v>
          </cell>
          <cell r="C20">
            <v>896.79</v>
          </cell>
          <cell r="D20">
            <v>5100</v>
          </cell>
          <cell r="E20">
            <v>-296.78999999999996</v>
          </cell>
        </row>
        <row r="21">
          <cell r="B21">
            <v>5700</v>
          </cell>
          <cell r="C21">
            <v>896.79</v>
          </cell>
          <cell r="D21">
            <v>5100</v>
          </cell>
          <cell r="E21">
            <v>-296.78999999999996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</row>
        <row r="23">
          <cell r="B23">
            <v>492367.5760272999</v>
          </cell>
          <cell r="C23">
            <v>217884.85059420002</v>
          </cell>
          <cell r="D23">
            <v>428443.5800000002</v>
          </cell>
          <cell r="E23">
            <v>-153960.8545669003</v>
          </cell>
        </row>
        <row r="24">
          <cell r="B24">
            <v>486976.7910849999</v>
          </cell>
          <cell r="C24">
            <v>217884.85059420002</v>
          </cell>
          <cell r="D24">
            <v>426408.6300000002</v>
          </cell>
          <cell r="E24">
            <v>-157316.68950920028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5390.7849423</v>
          </cell>
          <cell r="C27">
            <v>0</v>
          </cell>
          <cell r="D27">
            <v>2034.95</v>
          </cell>
          <cell r="E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B30">
            <v>11800</v>
          </cell>
          <cell r="C30">
            <v>2564.75</v>
          </cell>
          <cell r="D30">
            <v>10094</v>
          </cell>
          <cell r="E30">
            <v>-858.75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B35">
            <v>656.9738500000001</v>
          </cell>
          <cell r="C35">
            <v>2805.66</v>
          </cell>
          <cell r="D35">
            <v>461.39</v>
          </cell>
          <cell r="E35">
            <v>-2610.0761499999994</v>
          </cell>
        </row>
        <row r="36">
          <cell r="B36">
            <v>2017918.4598773</v>
          </cell>
          <cell r="C36">
            <v>995572.1505942</v>
          </cell>
          <cell r="D36">
            <v>1377299.7100000002</v>
          </cell>
          <cell r="E36">
            <v>-354953.4007169001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7"/>
      <sheetName val="ЕИП-ОЗ"/>
      <sheetName val="ЕИП-ГО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</sheetNames>
    <sheetDataSet>
      <sheetData sheetId="3">
        <row r="7">
          <cell r="E7">
            <v>-61511.192200913254</v>
          </cell>
        </row>
        <row r="8">
          <cell r="E8">
            <v>-5053.485697607197</v>
          </cell>
        </row>
        <row r="9">
          <cell r="E9">
            <v>-205628.51277076046</v>
          </cell>
        </row>
        <row r="10">
          <cell r="E10">
            <v>-2643737.1293851547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-970742.7704000005</v>
          </cell>
        </row>
        <row r="14">
          <cell r="E14">
            <v>-230702.2262557948</v>
          </cell>
        </row>
        <row r="15">
          <cell r="E15">
            <v>-159925.2419668737</v>
          </cell>
        </row>
        <row r="16">
          <cell r="E16">
            <v>-34748.78981928951</v>
          </cell>
        </row>
        <row r="17">
          <cell r="E17">
            <v>-183287.0778666592</v>
          </cell>
        </row>
        <row r="18">
          <cell r="E18">
            <v>-89892.83463742002</v>
          </cell>
        </row>
        <row r="19">
          <cell r="E19">
            <v>-110852.51654350778</v>
          </cell>
        </row>
        <row r="20">
          <cell r="E20">
            <v>-144656.94339178718</v>
          </cell>
        </row>
        <row r="21">
          <cell r="E21">
            <v>-143140.94339178718</v>
          </cell>
        </row>
        <row r="22">
          <cell r="E22">
            <v>-40275.512101493936</v>
          </cell>
        </row>
        <row r="23">
          <cell r="E23">
            <v>-11304338.899834054</v>
          </cell>
        </row>
        <row r="24">
          <cell r="E24">
            <v>-11424800.999209197</v>
          </cell>
        </row>
        <row r="25">
          <cell r="E25">
            <v>-5847.470000000001</v>
          </cell>
        </row>
        <row r="26">
          <cell r="E26">
            <v>-18716.52000000002</v>
          </cell>
        </row>
        <row r="27">
          <cell r="E27">
            <v>-109239.49000000022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-896045.1765117861</v>
          </cell>
        </row>
        <row r="31">
          <cell r="E31">
            <v>-48902.85545757087</v>
          </cell>
        </row>
        <row r="32">
          <cell r="E32">
            <v>0</v>
          </cell>
        </row>
        <row r="33">
          <cell r="E33">
            <v>-21936.118000000046</v>
          </cell>
        </row>
        <row r="34">
          <cell r="E34">
            <v>0</v>
          </cell>
        </row>
        <row r="35">
          <cell r="E35">
            <v>-107856.94713395243</v>
          </cell>
        </row>
        <row r="36">
          <cell r="E36">
            <v>-13000199.92307759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3">
        <row r="7">
          <cell r="B7">
            <v>823504.7000000001</v>
          </cell>
          <cell r="C7">
            <v>187320.14000000045</v>
          </cell>
          <cell r="D7">
            <v>560446.41</v>
          </cell>
          <cell r="E7">
            <v>0</v>
          </cell>
        </row>
        <row r="8">
          <cell r="B8">
            <v>22082.68</v>
          </cell>
          <cell r="C8">
            <v>750</v>
          </cell>
          <cell r="D8">
            <v>22132.68</v>
          </cell>
          <cell r="E8">
            <v>-800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</row>
        <row r="10">
          <cell r="B10">
            <v>39266904.04159999</v>
          </cell>
          <cell r="C10">
            <v>12688640.890000025</v>
          </cell>
          <cell r="D10">
            <v>24944263.412799984</v>
          </cell>
          <cell r="E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B12">
            <v>255262.01999999996</v>
          </cell>
          <cell r="C12">
            <v>0</v>
          </cell>
          <cell r="D12">
            <v>215106.16999999998</v>
          </cell>
          <cell r="E12">
            <v>0</v>
          </cell>
        </row>
        <row r="13">
          <cell r="B13">
            <v>435575.24999999994</v>
          </cell>
          <cell r="C13">
            <v>3943.93</v>
          </cell>
          <cell r="D13">
            <v>400913.29</v>
          </cell>
          <cell r="E13">
            <v>0</v>
          </cell>
        </row>
        <row r="14">
          <cell r="B14">
            <v>130630.15999999999</v>
          </cell>
          <cell r="C14">
            <v>25228.75</v>
          </cell>
          <cell r="D14">
            <v>108604.98</v>
          </cell>
          <cell r="E14">
            <v>-3203.570000000007</v>
          </cell>
        </row>
        <row r="15">
          <cell r="B15">
            <v>7305580.070799999</v>
          </cell>
          <cell r="C15">
            <v>691027.5499999999</v>
          </cell>
          <cell r="D15">
            <v>6025290.849200001</v>
          </cell>
          <cell r="E15">
            <v>0</v>
          </cell>
        </row>
        <row r="16">
          <cell r="B16">
            <v>4025139.1336999983</v>
          </cell>
          <cell r="C16">
            <v>176158.47000000006</v>
          </cell>
          <cell r="D16">
            <v>3188835.7752000005</v>
          </cell>
          <cell r="E16">
            <v>0</v>
          </cell>
        </row>
        <row r="17">
          <cell r="B17">
            <v>2743919.5271000005</v>
          </cell>
          <cell r="C17">
            <v>511049.0799999999</v>
          </cell>
          <cell r="D17">
            <v>2298434.154000001</v>
          </cell>
          <cell r="E17">
            <v>-65563.70690000057</v>
          </cell>
        </row>
        <row r="18">
          <cell r="B18">
            <v>12000.88</v>
          </cell>
          <cell r="C18">
            <v>0</v>
          </cell>
          <cell r="D18">
            <v>12000.88</v>
          </cell>
          <cell r="E18">
            <v>0</v>
          </cell>
        </row>
        <row r="19">
          <cell r="B19">
            <v>524520.53</v>
          </cell>
          <cell r="C19">
            <v>3820</v>
          </cell>
          <cell r="D19">
            <v>526020.04</v>
          </cell>
          <cell r="E19">
            <v>-5319.510000000009</v>
          </cell>
        </row>
        <row r="20">
          <cell r="B20">
            <v>4700</v>
          </cell>
          <cell r="C20">
            <v>680</v>
          </cell>
          <cell r="D20">
            <v>3000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4700</v>
          </cell>
          <cell r="C22">
            <v>680</v>
          </cell>
          <cell r="D22">
            <v>3000</v>
          </cell>
          <cell r="E22">
            <v>0</v>
          </cell>
        </row>
        <row r="23">
          <cell r="B23">
            <v>59305084.22159921</v>
          </cell>
          <cell r="C23">
            <v>5243513.200000006</v>
          </cell>
          <cell r="D23">
            <v>51506851.69319986</v>
          </cell>
          <cell r="E23">
            <v>0</v>
          </cell>
        </row>
        <row r="24">
          <cell r="B24">
            <v>56084477.4233992</v>
          </cell>
          <cell r="C24">
            <v>5133101.730000006</v>
          </cell>
          <cell r="D24">
            <v>48489960.43579985</v>
          </cell>
          <cell r="E24">
            <v>0</v>
          </cell>
        </row>
        <row r="25">
          <cell r="B25">
            <v>2402608.2598000015</v>
          </cell>
          <cell r="C25">
            <v>98530.31000000001</v>
          </cell>
          <cell r="D25">
            <v>2263904.2990000006</v>
          </cell>
          <cell r="E25">
            <v>0</v>
          </cell>
        </row>
        <row r="26">
          <cell r="B26">
            <v>452723.7084</v>
          </cell>
          <cell r="C26">
            <v>3816.67</v>
          </cell>
          <cell r="D26">
            <v>460445.92840000003</v>
          </cell>
          <cell r="E26">
            <v>-11538.890000000014</v>
          </cell>
        </row>
        <row r="27">
          <cell r="B27">
            <v>365274.82999999996</v>
          </cell>
          <cell r="C27">
            <v>8064.490000000001</v>
          </cell>
          <cell r="D27">
            <v>292541.02999999997</v>
          </cell>
          <cell r="E27">
            <v>0</v>
          </cell>
        </row>
        <row r="28">
          <cell r="B28">
            <v>72642.76000000002</v>
          </cell>
          <cell r="C28">
            <v>1083.34</v>
          </cell>
          <cell r="D28">
            <v>70736.88</v>
          </cell>
          <cell r="E28">
            <v>0</v>
          </cell>
        </row>
        <row r="29">
          <cell r="B29">
            <v>764697.0700000001</v>
          </cell>
          <cell r="C29">
            <v>0</v>
          </cell>
          <cell r="D29">
            <v>749779.15</v>
          </cell>
          <cell r="E29">
            <v>0</v>
          </cell>
        </row>
        <row r="30">
          <cell r="B30">
            <v>2803532.6805999996</v>
          </cell>
          <cell r="C30">
            <v>16986.260000000002</v>
          </cell>
          <cell r="D30">
            <v>2803470.6377</v>
          </cell>
          <cell r="E30">
            <v>-16924.21710000001</v>
          </cell>
        </row>
        <row r="31">
          <cell r="B31">
            <v>100797.30000000002</v>
          </cell>
          <cell r="C31">
            <v>0</v>
          </cell>
          <cell r="D31">
            <v>66833.35</v>
          </cell>
          <cell r="E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B33">
            <v>17309.61</v>
          </cell>
          <cell r="C33">
            <v>0</v>
          </cell>
          <cell r="D33">
            <v>7487.4</v>
          </cell>
          <cell r="E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B35">
            <v>697411.7899999998</v>
          </cell>
          <cell r="C35">
            <v>255382.93000000023</v>
          </cell>
          <cell r="D35">
            <v>497303.24</v>
          </cell>
          <cell r="E35">
            <v>-55274.38000000041</v>
          </cell>
        </row>
        <row r="36">
          <cell r="B36">
            <v>111983631.6745992</v>
          </cell>
          <cell r="C36">
            <v>19113806.99000004</v>
          </cell>
          <cell r="D36">
            <v>87960087.46289985</v>
          </cell>
          <cell r="E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1.1"/>
      <sheetName val="ПР.1.2"/>
      <sheetName val="ПР.1.3"/>
      <sheetName val="ПР.1.4"/>
      <sheetName val="ПР.2"/>
      <sheetName val="ПР.2.1"/>
      <sheetName val="ПР.2.2"/>
      <sheetName val="ПР.2.3"/>
      <sheetName val="ПР.2.4"/>
      <sheetName val="ПР.2.5"/>
      <sheetName val="ПР.2.6"/>
      <sheetName val="ПР.2.7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3">
        <row r="7">
          <cell r="B7">
            <v>296746.0716</v>
          </cell>
          <cell r="C7">
            <v>5298.25</v>
          </cell>
          <cell r="D7">
            <v>168087.43999999997</v>
          </cell>
          <cell r="E7">
            <v>0</v>
          </cell>
        </row>
        <row r="8">
          <cell r="B8">
            <v>1304.16</v>
          </cell>
          <cell r="C8">
            <v>0</v>
          </cell>
          <cell r="D8">
            <v>4254</v>
          </cell>
          <cell r="E8">
            <v>-2949.84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</row>
        <row r="10">
          <cell r="B10">
            <v>26005040.412001885</v>
          </cell>
          <cell r="C10">
            <v>9459422.539999984</v>
          </cell>
          <cell r="D10">
            <v>15410901.980001554</v>
          </cell>
          <cell r="E10">
            <v>0</v>
          </cell>
        </row>
        <row r="11">
          <cell r="B11">
            <v>18720</v>
          </cell>
          <cell r="C11">
            <v>0</v>
          </cell>
          <cell r="D11">
            <v>18000</v>
          </cell>
          <cell r="E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</row>
        <row r="13">
          <cell r="B13">
            <v>1804911.1496</v>
          </cell>
          <cell r="C13">
            <v>0</v>
          </cell>
          <cell r="D13">
            <v>2769936.1700000004</v>
          </cell>
          <cell r="E13">
            <v>-965025.0204000005</v>
          </cell>
        </row>
        <row r="14">
          <cell r="B14">
            <v>190321.78879999998</v>
          </cell>
          <cell r="C14">
            <v>10325.710000000001</v>
          </cell>
          <cell r="D14">
            <v>214750.20999999993</v>
          </cell>
          <cell r="E14">
            <v>-34754.131199999945</v>
          </cell>
        </row>
        <row r="15">
          <cell r="B15">
            <v>10179742.4944</v>
          </cell>
          <cell r="C15">
            <v>1005036.1399999999</v>
          </cell>
          <cell r="D15">
            <v>7366343.5400000205</v>
          </cell>
          <cell r="E15">
            <v>0</v>
          </cell>
        </row>
        <row r="16">
          <cell r="B16">
            <v>2354165.0984000005</v>
          </cell>
          <cell r="C16">
            <v>357949.73</v>
          </cell>
          <cell r="D16">
            <v>1868343.1700000002</v>
          </cell>
          <cell r="E16">
            <v>0</v>
          </cell>
        </row>
        <row r="17">
          <cell r="B17">
            <v>7327775.4056</v>
          </cell>
          <cell r="C17">
            <v>532033.6399999999</v>
          </cell>
          <cell r="D17">
            <v>5201194.980000021</v>
          </cell>
          <cell r="E17">
            <v>0</v>
          </cell>
        </row>
        <row r="18">
          <cell r="B18">
            <v>496204.8624</v>
          </cell>
          <cell r="C18">
            <v>115052.77</v>
          </cell>
          <cell r="D18">
            <v>295305.39</v>
          </cell>
          <cell r="E18">
            <v>0</v>
          </cell>
        </row>
        <row r="19">
          <cell r="B19">
            <v>1597.1280000000002</v>
          </cell>
          <cell r="C19">
            <v>0</v>
          </cell>
          <cell r="D19">
            <v>1500</v>
          </cell>
          <cell r="E19">
            <v>0</v>
          </cell>
        </row>
        <row r="20">
          <cell r="B20">
            <v>464793.4616</v>
          </cell>
          <cell r="C20">
            <v>28988.5</v>
          </cell>
          <cell r="D20">
            <v>393907.91000000003</v>
          </cell>
          <cell r="E20">
            <v>0</v>
          </cell>
        </row>
        <row r="21">
          <cell r="B21">
            <v>443816.6616</v>
          </cell>
          <cell r="C21">
            <v>8928.5</v>
          </cell>
          <cell r="D21">
            <v>393907.91000000003</v>
          </cell>
          <cell r="E21">
            <v>0</v>
          </cell>
        </row>
        <row r="22">
          <cell r="B22">
            <v>20976.8</v>
          </cell>
          <cell r="C22">
            <v>20060</v>
          </cell>
          <cell r="D22">
            <v>0</v>
          </cell>
          <cell r="E22">
            <v>0</v>
          </cell>
        </row>
        <row r="23">
          <cell r="B23">
            <v>21617745.336400032</v>
          </cell>
          <cell r="C23">
            <v>2329818.4799999986</v>
          </cell>
          <cell r="D23">
            <v>17843921.17</v>
          </cell>
          <cell r="E23">
            <v>0</v>
          </cell>
        </row>
        <row r="24">
          <cell r="B24">
            <v>19581942.684400033</v>
          </cell>
          <cell r="C24">
            <v>2025674.0499999986</v>
          </cell>
          <cell r="D24">
            <v>16221486.600000001</v>
          </cell>
          <cell r="E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2035802.652</v>
          </cell>
          <cell r="C27">
            <v>304144.43</v>
          </cell>
          <cell r="D27">
            <v>1622434.57</v>
          </cell>
          <cell r="E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2684.968</v>
          </cell>
          <cell r="C29">
            <v>0</v>
          </cell>
          <cell r="D29">
            <v>2581.7</v>
          </cell>
          <cell r="E29">
            <v>0</v>
          </cell>
        </row>
        <row r="30">
          <cell r="B30">
            <v>5805517.868799999</v>
          </cell>
          <cell r="C30">
            <v>1042454.3500000001</v>
          </cell>
          <cell r="D30">
            <v>4679577.970000002</v>
          </cell>
          <cell r="E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3791112.9151999997</v>
          </cell>
          <cell r="C32">
            <v>0</v>
          </cell>
          <cell r="D32">
            <v>3278262.1000000006</v>
          </cell>
          <cell r="E32">
            <v>0</v>
          </cell>
        </row>
        <row r="33">
          <cell r="B33">
            <v>232129.4872</v>
          </cell>
          <cell r="C33">
            <v>103985.24</v>
          </cell>
          <cell r="D33">
            <v>145244.95</v>
          </cell>
          <cell r="E33">
            <v>-17100.702800000014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B35">
            <v>585763.9008000001</v>
          </cell>
          <cell r="C35">
            <v>277677.7700000001</v>
          </cell>
          <cell r="D35">
            <v>254812.00999999995</v>
          </cell>
          <cell r="E35">
            <v>0</v>
          </cell>
        </row>
        <row r="36">
          <cell r="B36">
            <v>70995229.85440193</v>
          </cell>
          <cell r="C36">
            <v>14263006.979999984</v>
          </cell>
          <cell r="D36">
            <v>52546327.150001585</v>
          </cell>
          <cell r="E3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3">
        <row r="7">
          <cell r="B7">
            <v>897357.0834856001</v>
          </cell>
          <cell r="C7">
            <v>184744.96000000002</v>
          </cell>
          <cell r="D7">
            <v>648630.52778</v>
          </cell>
          <cell r="E7">
            <v>0</v>
          </cell>
        </row>
        <row r="8">
          <cell r="B8">
            <v>34104.56</v>
          </cell>
          <cell r="C8">
            <v>13300</v>
          </cell>
          <cell r="D8">
            <v>21220</v>
          </cell>
          <cell r="E8">
            <v>-415.4400000000023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</row>
        <row r="10">
          <cell r="B10">
            <v>17714028.386505727</v>
          </cell>
          <cell r="C10">
            <v>8932799.5</v>
          </cell>
          <cell r="D10">
            <v>10107045.385890901</v>
          </cell>
          <cell r="E10">
            <v>-1325816.4993851744</v>
          </cell>
        </row>
        <row r="11">
          <cell r="B11">
            <v>847204.16</v>
          </cell>
          <cell r="C11">
            <v>0</v>
          </cell>
          <cell r="D11">
            <v>846539.16</v>
          </cell>
          <cell r="E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</row>
        <row r="13">
          <cell r="B13">
            <v>7838075.7376691</v>
          </cell>
          <cell r="C13">
            <v>1966500.403978</v>
          </cell>
          <cell r="D13">
            <v>5735005.166050499</v>
          </cell>
          <cell r="E13">
            <v>0</v>
          </cell>
        </row>
        <row r="14">
          <cell r="B14">
            <v>175240.471136</v>
          </cell>
          <cell r="C14">
            <v>20426.62</v>
          </cell>
          <cell r="D14">
            <v>216657.05984</v>
          </cell>
          <cell r="E14">
            <v>-61843.20870399999</v>
          </cell>
        </row>
        <row r="15">
          <cell r="B15">
            <v>11320723.7690765</v>
          </cell>
          <cell r="C15">
            <v>839116.3800175501</v>
          </cell>
          <cell r="D15">
            <v>9705186.246701503</v>
          </cell>
          <cell r="E15">
            <v>0</v>
          </cell>
        </row>
        <row r="16">
          <cell r="B16">
            <v>11320723.7690765</v>
          </cell>
          <cell r="C16">
            <v>839116.3800175501</v>
          </cell>
          <cell r="D16">
            <v>9705186.246701503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B20">
            <v>1121885.2642795</v>
          </cell>
          <cell r="C20">
            <v>111333.41999999998</v>
          </cell>
          <cell r="D20">
            <v>930800.9245795001</v>
          </cell>
          <cell r="E20">
            <v>0</v>
          </cell>
        </row>
        <row r="21">
          <cell r="B21">
            <v>1121885.2642795</v>
          </cell>
          <cell r="C21">
            <v>111333.41999999998</v>
          </cell>
          <cell r="D21">
            <v>930800.9245795001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B23">
            <v>42674197.97665712</v>
          </cell>
          <cell r="C23">
            <v>3382871.87059295</v>
          </cell>
          <cell r="D23">
            <v>25503607.596320115</v>
          </cell>
          <cell r="E23">
            <v>0</v>
          </cell>
        </row>
        <row r="24">
          <cell r="B24">
            <v>35351902.30516417</v>
          </cell>
          <cell r="C24">
            <v>3382871.87059295</v>
          </cell>
          <cell r="D24">
            <v>21463235.343260214</v>
          </cell>
          <cell r="E24">
            <v>0</v>
          </cell>
        </row>
        <row r="25">
          <cell r="B25">
            <v>7322295.67149295</v>
          </cell>
          <cell r="C25">
            <v>0</v>
          </cell>
          <cell r="D25">
            <v>4040372.2530598994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28">
          <cell r="B28">
            <v>563088.641693</v>
          </cell>
          <cell r="C28">
            <v>0</v>
          </cell>
          <cell r="D28">
            <v>556700.7081108999</v>
          </cell>
          <cell r="E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B30">
            <v>7051412.871563599</v>
          </cell>
          <cell r="C30">
            <v>390305.4667352</v>
          </cell>
          <cell r="D30">
            <v>6288234.424718</v>
          </cell>
          <cell r="E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B33">
            <v>212964.43999999997</v>
          </cell>
          <cell r="C33">
            <v>0</v>
          </cell>
          <cell r="D33">
            <v>212964.44</v>
          </cell>
          <cell r="E33">
            <v>-2.9103830456733704E-11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B35">
            <v>111056.02939459999</v>
          </cell>
          <cell r="C35">
            <v>32900.554145199996</v>
          </cell>
          <cell r="D35">
            <v>70806.1764904</v>
          </cell>
          <cell r="E35">
            <v>0</v>
          </cell>
        </row>
        <row r="36">
          <cell r="B36">
            <v>90527234.83146073</v>
          </cell>
          <cell r="C36">
            <v>15860999.1754689</v>
          </cell>
          <cell r="D36">
            <v>60822177.81648182</v>
          </cell>
          <cell r="E3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3">
        <row r="7">
          <cell r="B7">
            <v>55663.33</v>
          </cell>
          <cell r="C7">
            <v>11247.91</v>
          </cell>
          <cell r="D7">
            <v>55633.4</v>
          </cell>
          <cell r="E7">
            <v>-11217.980000000003</v>
          </cell>
        </row>
        <row r="8">
          <cell r="B8">
            <v>20001</v>
          </cell>
          <cell r="C8">
            <v>0</v>
          </cell>
          <cell r="D8">
            <v>20001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B10">
            <v>9679783.530000022</v>
          </cell>
          <cell r="C10">
            <v>3448523.550000005</v>
          </cell>
          <cell r="D10">
            <v>7346266.699999997</v>
          </cell>
          <cell r="E10">
            <v>-1115006.7199999802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B13">
            <v>120</v>
          </cell>
          <cell r="C13">
            <v>0</v>
          </cell>
          <cell r="D13">
            <v>120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B20">
            <v>187754.57</v>
          </cell>
          <cell r="C20">
            <v>11418.78</v>
          </cell>
          <cell r="D20">
            <v>183384.57</v>
          </cell>
          <cell r="E20">
            <v>-7048.779999999999</v>
          </cell>
        </row>
        <row r="21">
          <cell r="B21">
            <v>187754.57</v>
          </cell>
          <cell r="C21">
            <v>11418.78</v>
          </cell>
          <cell r="D21">
            <v>183384.57</v>
          </cell>
          <cell r="E21">
            <v>-7048.779999999999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B23">
            <v>39417177.06552172</v>
          </cell>
          <cell r="C23">
            <v>13508617.460000023</v>
          </cell>
          <cell r="D23">
            <v>35193097.06573602</v>
          </cell>
          <cell r="E23">
            <v>-9284537.460214324</v>
          </cell>
        </row>
        <row r="24">
          <cell r="B24">
            <v>39376649.355521716</v>
          </cell>
          <cell r="C24">
            <v>13498251.510000024</v>
          </cell>
          <cell r="D24">
            <v>35155757.67573602</v>
          </cell>
          <cell r="E24">
            <v>-9277359.830214325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B26">
            <v>26610.489999999998</v>
          </cell>
          <cell r="C26">
            <v>10365.95</v>
          </cell>
          <cell r="D26">
            <v>23422.170000000002</v>
          </cell>
          <cell r="E26">
            <v>-7177.630000000005</v>
          </cell>
        </row>
        <row r="27">
          <cell r="B27">
            <v>13917.22</v>
          </cell>
          <cell r="C27">
            <v>0</v>
          </cell>
          <cell r="D27">
            <v>13917.22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B30">
            <v>251457.8</v>
          </cell>
          <cell r="C30">
            <v>0</v>
          </cell>
          <cell r="D30">
            <v>251457.8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B33">
            <v>39641.7</v>
          </cell>
          <cell r="C33">
            <v>0</v>
          </cell>
          <cell r="D33">
            <v>39641.7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B35">
            <v>239466.05999999982</v>
          </cell>
          <cell r="C35">
            <v>6069.47</v>
          </cell>
          <cell r="D35">
            <v>238155</v>
          </cell>
          <cell r="E35">
            <v>-4758.410000000178</v>
          </cell>
        </row>
        <row r="36">
          <cell r="B36">
            <v>49871064.05552174</v>
          </cell>
          <cell r="C36">
            <v>16985877.170000024</v>
          </cell>
          <cell r="D36">
            <v>43307756.23573601</v>
          </cell>
          <cell r="E36">
            <v>-10422569.350214295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3"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B31">
            <v>1100493.8899999997</v>
          </cell>
          <cell r="C31">
            <v>692542.4400000001</v>
          </cell>
          <cell r="D31">
            <v>48845.770000000004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B36">
            <v>1100493.8899999997</v>
          </cell>
          <cell r="C36">
            <v>692542.4400000001</v>
          </cell>
          <cell r="D36">
            <v>48845.770000000004</v>
          </cell>
          <cell r="E3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3">
        <row r="7">
          <cell r="B7">
            <v>9889.57</v>
          </cell>
          <cell r="C7">
            <v>0</v>
          </cell>
          <cell r="D7">
            <v>9889.57</v>
          </cell>
          <cell r="E7">
            <v>0</v>
          </cell>
        </row>
        <row r="8">
          <cell r="B8">
            <v>600</v>
          </cell>
          <cell r="C8">
            <v>0</v>
          </cell>
          <cell r="D8">
            <v>600</v>
          </cell>
          <cell r="E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</row>
        <row r="10">
          <cell r="B10">
            <v>8417798.520000013</v>
          </cell>
          <cell r="C10">
            <v>2750653.6599999974</v>
          </cell>
          <cell r="D10">
            <v>5599899.220000005</v>
          </cell>
          <cell r="E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</row>
        <row r="13">
          <cell r="B13">
            <v>2400</v>
          </cell>
          <cell r="C13">
            <v>0</v>
          </cell>
          <cell r="D13">
            <v>2400</v>
          </cell>
          <cell r="E13">
            <v>0</v>
          </cell>
        </row>
        <row r="14">
          <cell r="B14">
            <v>1013404.1200000001</v>
          </cell>
          <cell r="C14">
            <v>35673.09</v>
          </cell>
          <cell r="D14">
            <v>1018946.4500000001</v>
          </cell>
          <cell r="E14">
            <v>-41215.419999999925</v>
          </cell>
        </row>
        <row r="15">
          <cell r="B15">
            <v>10783748.51</v>
          </cell>
          <cell r="C15">
            <v>1135326.5400000003</v>
          </cell>
          <cell r="D15">
            <v>9589178.33</v>
          </cell>
          <cell r="E15">
            <v>0</v>
          </cell>
        </row>
        <row r="16">
          <cell r="B16">
            <v>9541492.19</v>
          </cell>
          <cell r="C16">
            <v>1055118.1700000002</v>
          </cell>
          <cell r="D16">
            <v>8468253.39</v>
          </cell>
          <cell r="E16">
            <v>0</v>
          </cell>
        </row>
        <row r="17">
          <cell r="B17">
            <v>516266.69000000006</v>
          </cell>
          <cell r="C17">
            <v>74684.13</v>
          </cell>
          <cell r="D17">
            <v>411418.5</v>
          </cell>
          <cell r="E17">
            <v>0</v>
          </cell>
        </row>
        <row r="18">
          <cell r="B18">
            <v>721989.63</v>
          </cell>
          <cell r="C18">
            <v>5524.24</v>
          </cell>
          <cell r="D18">
            <v>703951.44</v>
          </cell>
          <cell r="E18">
            <v>0</v>
          </cell>
        </row>
        <row r="19">
          <cell r="B19">
            <v>4000</v>
          </cell>
          <cell r="C19">
            <v>0</v>
          </cell>
          <cell r="D19">
            <v>5555</v>
          </cell>
          <cell r="E19">
            <v>-1555</v>
          </cell>
        </row>
        <row r="20">
          <cell r="B20">
            <v>945174.47</v>
          </cell>
          <cell r="C20">
            <v>146878.24</v>
          </cell>
          <cell r="D20">
            <v>736776.1399999999</v>
          </cell>
          <cell r="E20">
            <v>0</v>
          </cell>
        </row>
        <row r="21">
          <cell r="B21">
            <v>857729</v>
          </cell>
          <cell r="C21">
            <v>146878.24</v>
          </cell>
          <cell r="D21">
            <v>648930.6699999999</v>
          </cell>
          <cell r="E21">
            <v>0</v>
          </cell>
        </row>
        <row r="22">
          <cell r="B22">
            <v>87445.47</v>
          </cell>
          <cell r="C22">
            <v>0</v>
          </cell>
          <cell r="D22">
            <v>87845.47</v>
          </cell>
          <cell r="E22">
            <v>-400</v>
          </cell>
        </row>
        <row r="23">
          <cell r="B23">
            <v>26930087.460000027</v>
          </cell>
          <cell r="C23">
            <v>3488241.99</v>
          </cell>
          <cell r="D23">
            <v>23053336.750000015</v>
          </cell>
          <cell r="E23">
            <v>0</v>
          </cell>
        </row>
        <row r="24">
          <cell r="B24">
            <v>25406300.460000027</v>
          </cell>
          <cell r="C24">
            <v>3345874.4800000004</v>
          </cell>
          <cell r="D24">
            <v>21562677.77000002</v>
          </cell>
          <cell r="E24">
            <v>0</v>
          </cell>
        </row>
        <row r="25">
          <cell r="B25">
            <v>205362.15</v>
          </cell>
          <cell r="C25">
            <v>0</v>
          </cell>
          <cell r="D25">
            <v>205362.15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1318424.8499999999</v>
          </cell>
          <cell r="C27">
            <v>142367.50999999998</v>
          </cell>
          <cell r="D27">
            <v>1285296.83</v>
          </cell>
          <cell r="E27">
            <v>-109239.49000000022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B30">
            <v>2371538.9299999997</v>
          </cell>
          <cell r="C30">
            <v>140301.62999999998</v>
          </cell>
          <cell r="D30">
            <v>2341902.72</v>
          </cell>
          <cell r="E30">
            <v>-110665.42000000039</v>
          </cell>
        </row>
        <row r="31">
          <cell r="B31">
            <v>16313.07</v>
          </cell>
          <cell r="C31">
            <v>0</v>
          </cell>
          <cell r="D31">
            <v>16313.07</v>
          </cell>
          <cell r="E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B33">
            <v>9060.029999999999</v>
          </cell>
          <cell r="C33">
            <v>3015.0299999999997</v>
          </cell>
          <cell r="D33">
            <v>7774.380000000002</v>
          </cell>
          <cell r="E33">
            <v>-1729.3800000000028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B35">
            <v>33704.840000000004</v>
          </cell>
          <cell r="C35">
            <v>97.79</v>
          </cell>
          <cell r="D35">
            <v>34787.380000000005</v>
          </cell>
          <cell r="E35">
            <v>-1180.3300000000017</v>
          </cell>
        </row>
        <row r="36">
          <cell r="B36">
            <v>50533119.52000004</v>
          </cell>
          <cell r="C36">
            <v>7700187.969999996</v>
          </cell>
          <cell r="D36">
            <v>42411204.01000003</v>
          </cell>
          <cell r="E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18"/>
  <sheetViews>
    <sheetView zoomScale="70" zoomScaleNormal="70" zoomScalePageLayoutView="0" workbookViewId="0" topLeftCell="A1">
      <pane xSplit="1" topLeftCell="B1" activePane="topRight" state="frozen"/>
      <selection pane="topLeft" activeCell="A32" sqref="A32:H32"/>
      <selection pane="topRight" activeCell="O27" sqref="O27"/>
    </sheetView>
  </sheetViews>
  <sheetFormatPr defaultColWidth="9.140625" defaultRowHeight="12.75"/>
  <cols>
    <col min="1" max="1" width="9.57421875" style="146" customWidth="1"/>
    <col min="2" max="2" width="49.140625" style="146" customWidth="1"/>
    <col min="3" max="9" width="12.00390625" style="146" customWidth="1"/>
    <col min="10" max="10" width="11.7109375" style="146" customWidth="1"/>
    <col min="11" max="60" width="12.00390625" style="146" customWidth="1"/>
    <col min="61" max="61" width="13.8515625" style="146" bestFit="1" customWidth="1"/>
    <col min="62" max="62" width="12.00390625" style="146" customWidth="1"/>
    <col min="63" max="16384" width="9.140625" style="146" customWidth="1"/>
  </cols>
  <sheetData>
    <row r="1" spans="1:62" ht="21.75" customHeight="1">
      <c r="A1" s="260" t="s">
        <v>856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260"/>
      <c r="BG1" s="260"/>
      <c r="BH1" s="260"/>
      <c r="BI1" s="260"/>
      <c r="BJ1" s="169"/>
    </row>
    <row r="2" spans="1:62" ht="21.75" customHeight="1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247" t="s">
        <v>765</v>
      </c>
    </row>
    <row r="3" spans="1:62" ht="54" customHeight="1">
      <c r="A3" s="269" t="s">
        <v>114</v>
      </c>
      <c r="B3" s="262" t="s">
        <v>607</v>
      </c>
      <c r="C3" s="258" t="s">
        <v>767</v>
      </c>
      <c r="D3" s="259"/>
      <c r="E3" s="258" t="s">
        <v>768</v>
      </c>
      <c r="F3" s="259"/>
      <c r="G3" s="258" t="s">
        <v>769</v>
      </c>
      <c r="H3" s="259"/>
      <c r="I3" s="258" t="s">
        <v>766</v>
      </c>
      <c r="J3" s="259"/>
      <c r="K3" s="258" t="s">
        <v>770</v>
      </c>
      <c r="L3" s="259"/>
      <c r="M3" s="258" t="s">
        <v>772</v>
      </c>
      <c r="N3" s="259"/>
      <c r="O3" s="258" t="s">
        <v>775</v>
      </c>
      <c r="P3" s="259"/>
      <c r="Q3" s="258" t="s">
        <v>771</v>
      </c>
      <c r="R3" s="259"/>
      <c r="S3" s="258" t="s">
        <v>773</v>
      </c>
      <c r="T3" s="259"/>
      <c r="U3" s="258" t="s">
        <v>784</v>
      </c>
      <c r="V3" s="259"/>
      <c r="W3" s="258" t="s">
        <v>776</v>
      </c>
      <c r="X3" s="259"/>
      <c r="Y3" s="258" t="s">
        <v>774</v>
      </c>
      <c r="Z3" s="259"/>
      <c r="AA3" s="258" t="s">
        <v>823</v>
      </c>
      <c r="AB3" s="259"/>
      <c r="AC3" s="258" t="s">
        <v>790</v>
      </c>
      <c r="AD3" s="259"/>
      <c r="AE3" s="258" t="s">
        <v>777</v>
      </c>
      <c r="AF3" s="259"/>
      <c r="AG3" s="258" t="s">
        <v>778</v>
      </c>
      <c r="AH3" s="259"/>
      <c r="AI3" s="258" t="s">
        <v>780</v>
      </c>
      <c r="AJ3" s="259"/>
      <c r="AK3" s="258" t="s">
        <v>779</v>
      </c>
      <c r="AL3" s="259"/>
      <c r="AM3" s="258" t="s">
        <v>782</v>
      </c>
      <c r="AN3" s="259"/>
      <c r="AO3" s="258" t="s">
        <v>824</v>
      </c>
      <c r="AP3" s="259"/>
      <c r="AQ3" s="258" t="s">
        <v>785</v>
      </c>
      <c r="AR3" s="259"/>
      <c r="AS3" s="258" t="s">
        <v>822</v>
      </c>
      <c r="AT3" s="259"/>
      <c r="AU3" s="258" t="s">
        <v>783</v>
      </c>
      <c r="AV3" s="259"/>
      <c r="AW3" s="258" t="s">
        <v>788</v>
      </c>
      <c r="AX3" s="259"/>
      <c r="AY3" s="258" t="s">
        <v>789</v>
      </c>
      <c r="AZ3" s="259"/>
      <c r="BA3" s="258" t="s">
        <v>787</v>
      </c>
      <c r="BB3" s="259"/>
      <c r="BC3" s="258" t="s">
        <v>786</v>
      </c>
      <c r="BD3" s="259"/>
      <c r="BE3" s="258" t="s">
        <v>781</v>
      </c>
      <c r="BF3" s="259"/>
      <c r="BG3" s="258" t="s">
        <v>825</v>
      </c>
      <c r="BH3" s="259"/>
      <c r="BI3" s="266" t="s">
        <v>83</v>
      </c>
      <c r="BJ3" s="266"/>
    </row>
    <row r="4" spans="1:62" ht="50.25" customHeight="1">
      <c r="A4" s="269"/>
      <c r="B4" s="263"/>
      <c r="C4" s="248" t="s">
        <v>791</v>
      </c>
      <c r="D4" s="205" t="s">
        <v>792</v>
      </c>
      <c r="E4" s="248" t="s">
        <v>791</v>
      </c>
      <c r="F4" s="205" t="s">
        <v>792</v>
      </c>
      <c r="G4" s="248" t="s">
        <v>791</v>
      </c>
      <c r="H4" s="205" t="s">
        <v>792</v>
      </c>
      <c r="I4" s="248" t="s">
        <v>791</v>
      </c>
      <c r="J4" s="205" t="s">
        <v>792</v>
      </c>
      <c r="K4" s="248" t="s">
        <v>791</v>
      </c>
      <c r="L4" s="205" t="s">
        <v>792</v>
      </c>
      <c r="M4" s="248" t="s">
        <v>791</v>
      </c>
      <c r="N4" s="205" t="s">
        <v>792</v>
      </c>
      <c r="O4" s="248" t="s">
        <v>791</v>
      </c>
      <c r="P4" s="205" t="s">
        <v>792</v>
      </c>
      <c r="Q4" s="248" t="s">
        <v>791</v>
      </c>
      <c r="R4" s="205" t="s">
        <v>792</v>
      </c>
      <c r="S4" s="248" t="s">
        <v>791</v>
      </c>
      <c r="T4" s="205" t="s">
        <v>792</v>
      </c>
      <c r="U4" s="248" t="s">
        <v>791</v>
      </c>
      <c r="V4" s="205" t="s">
        <v>792</v>
      </c>
      <c r="W4" s="248" t="s">
        <v>791</v>
      </c>
      <c r="X4" s="205" t="s">
        <v>792</v>
      </c>
      <c r="Y4" s="248" t="s">
        <v>791</v>
      </c>
      <c r="Z4" s="205" t="s">
        <v>792</v>
      </c>
      <c r="AA4" s="248" t="s">
        <v>791</v>
      </c>
      <c r="AB4" s="205" t="s">
        <v>792</v>
      </c>
      <c r="AC4" s="248" t="s">
        <v>791</v>
      </c>
      <c r="AD4" s="205" t="s">
        <v>792</v>
      </c>
      <c r="AE4" s="248" t="s">
        <v>791</v>
      </c>
      <c r="AF4" s="205" t="s">
        <v>792</v>
      </c>
      <c r="AG4" s="248" t="s">
        <v>791</v>
      </c>
      <c r="AH4" s="205" t="s">
        <v>792</v>
      </c>
      <c r="AI4" s="248" t="s">
        <v>791</v>
      </c>
      <c r="AJ4" s="205" t="s">
        <v>792</v>
      </c>
      <c r="AK4" s="248" t="s">
        <v>791</v>
      </c>
      <c r="AL4" s="205" t="s">
        <v>792</v>
      </c>
      <c r="AM4" s="248" t="s">
        <v>791</v>
      </c>
      <c r="AN4" s="205" t="s">
        <v>792</v>
      </c>
      <c r="AO4" s="248" t="s">
        <v>791</v>
      </c>
      <c r="AP4" s="205" t="s">
        <v>792</v>
      </c>
      <c r="AQ4" s="248" t="s">
        <v>791</v>
      </c>
      <c r="AR4" s="205" t="s">
        <v>792</v>
      </c>
      <c r="AS4" s="248" t="s">
        <v>791</v>
      </c>
      <c r="AT4" s="205" t="s">
        <v>792</v>
      </c>
      <c r="AU4" s="248" t="s">
        <v>791</v>
      </c>
      <c r="AV4" s="205" t="s">
        <v>792</v>
      </c>
      <c r="AW4" s="248" t="s">
        <v>791</v>
      </c>
      <c r="AX4" s="205" t="s">
        <v>792</v>
      </c>
      <c r="AY4" s="248" t="s">
        <v>791</v>
      </c>
      <c r="AZ4" s="205" t="s">
        <v>792</v>
      </c>
      <c r="BA4" s="248" t="s">
        <v>791</v>
      </c>
      <c r="BB4" s="205" t="s">
        <v>792</v>
      </c>
      <c r="BC4" s="248" t="s">
        <v>791</v>
      </c>
      <c r="BD4" s="205" t="s">
        <v>792</v>
      </c>
      <c r="BE4" s="248" t="s">
        <v>791</v>
      </c>
      <c r="BF4" s="205" t="s">
        <v>792</v>
      </c>
      <c r="BG4" s="248" t="s">
        <v>791</v>
      </c>
      <c r="BH4" s="205" t="s">
        <v>792</v>
      </c>
      <c r="BI4" s="249" t="s">
        <v>791</v>
      </c>
      <c r="BJ4" s="201" t="s">
        <v>792</v>
      </c>
    </row>
    <row r="5" spans="1:62" ht="15.75">
      <c r="A5" s="178">
        <v>1</v>
      </c>
      <c r="B5" s="179" t="s">
        <v>793</v>
      </c>
      <c r="C5" s="180">
        <v>1072802.73</v>
      </c>
      <c r="D5" s="180">
        <v>0</v>
      </c>
      <c r="E5" s="46">
        <v>309239</v>
      </c>
      <c r="F5" s="46">
        <v>0</v>
      </c>
      <c r="G5" s="46">
        <v>1275123.64</v>
      </c>
      <c r="H5" s="46">
        <v>0</v>
      </c>
      <c r="I5" s="180">
        <v>1272924.6272473</v>
      </c>
      <c r="J5" s="180">
        <v>0</v>
      </c>
      <c r="K5" s="46">
        <v>654285.0800000002</v>
      </c>
      <c r="L5" s="46">
        <v>0</v>
      </c>
      <c r="M5" s="46">
        <v>557370.98</v>
      </c>
      <c r="N5" s="46">
        <v>0.47</v>
      </c>
      <c r="O5" s="181">
        <v>2485687.389999998</v>
      </c>
      <c r="P5" s="181">
        <v>0</v>
      </c>
      <c r="Q5" s="46">
        <v>83812.34</v>
      </c>
      <c r="R5" s="46">
        <v>0</v>
      </c>
      <c r="S5" s="46">
        <v>430073.05999999994</v>
      </c>
      <c r="T5" s="46">
        <v>0</v>
      </c>
      <c r="U5" s="182">
        <v>15540.029999999995</v>
      </c>
      <c r="V5" s="182">
        <v>0</v>
      </c>
      <c r="W5" s="181">
        <v>50507.59</v>
      </c>
      <c r="X5" s="182">
        <v>0</v>
      </c>
      <c r="Y5" s="46">
        <v>40205.899999999994</v>
      </c>
      <c r="Z5" s="46">
        <v>0</v>
      </c>
      <c r="AA5" s="182">
        <v>31206</v>
      </c>
      <c r="AB5" s="182">
        <v>0</v>
      </c>
      <c r="AC5" s="182">
        <v>84643.29</v>
      </c>
      <c r="AD5" s="182">
        <v>0</v>
      </c>
      <c r="AE5" s="182">
        <v>351519.4800000003</v>
      </c>
      <c r="AF5" s="182">
        <v>0</v>
      </c>
      <c r="AG5" s="182">
        <v>0</v>
      </c>
      <c r="AH5" s="182">
        <v>0</v>
      </c>
      <c r="AI5" s="183">
        <v>425653.52999999997</v>
      </c>
      <c r="AJ5" s="183">
        <v>0</v>
      </c>
      <c r="AK5" s="182">
        <v>0</v>
      </c>
      <c r="AL5" s="182">
        <v>0</v>
      </c>
      <c r="AM5" s="182">
        <v>0</v>
      </c>
      <c r="AN5" s="182">
        <v>0</v>
      </c>
      <c r="AO5" s="182">
        <v>0</v>
      </c>
      <c r="AP5" s="182">
        <v>0</v>
      </c>
      <c r="AQ5" s="182">
        <v>164644.94818775982</v>
      </c>
      <c r="AR5" s="182">
        <v>0</v>
      </c>
      <c r="AS5" s="182">
        <v>0</v>
      </c>
      <c r="AT5" s="182">
        <v>0</v>
      </c>
      <c r="AU5" s="182">
        <v>3010.5</v>
      </c>
      <c r="AV5" s="182">
        <v>0</v>
      </c>
      <c r="AW5" s="182">
        <v>181443</v>
      </c>
      <c r="AX5" s="182">
        <v>0</v>
      </c>
      <c r="AY5" s="182">
        <v>0</v>
      </c>
      <c r="AZ5" s="182">
        <v>0</v>
      </c>
      <c r="BA5" s="182">
        <v>5029.29</v>
      </c>
      <c r="BB5" s="182">
        <v>0</v>
      </c>
      <c r="BC5" s="182">
        <v>3862.02</v>
      </c>
      <c r="BD5" s="182">
        <v>0</v>
      </c>
      <c r="BE5" s="182">
        <v>0</v>
      </c>
      <c r="BF5" s="182">
        <v>0</v>
      </c>
      <c r="BG5" s="182">
        <v>0</v>
      </c>
      <c r="BH5" s="182">
        <v>0</v>
      </c>
      <c r="BI5" s="184">
        <v>9498584.425435059</v>
      </c>
      <c r="BJ5" s="184">
        <v>0.47</v>
      </c>
    </row>
    <row r="6" spans="1:62" ht="47.25">
      <c r="A6" s="185" t="s">
        <v>794</v>
      </c>
      <c r="B6" s="179" t="s">
        <v>795</v>
      </c>
      <c r="C6" s="180">
        <v>149544.39999999997</v>
      </c>
      <c r="D6" s="180">
        <v>0</v>
      </c>
      <c r="E6" s="46">
        <v>164111</v>
      </c>
      <c r="F6" s="46">
        <v>0</v>
      </c>
      <c r="G6" s="46">
        <v>130950.66</v>
      </c>
      <c r="H6" s="46">
        <v>0</v>
      </c>
      <c r="I6" s="180">
        <v>97621.73999999999</v>
      </c>
      <c r="J6" s="180">
        <v>0</v>
      </c>
      <c r="K6" s="46">
        <v>6602.360000000001</v>
      </c>
      <c r="L6" s="46">
        <v>0</v>
      </c>
      <c r="M6" s="46">
        <v>46243.43</v>
      </c>
      <c r="N6" s="46">
        <v>0</v>
      </c>
      <c r="O6" s="181">
        <v>284067.9800000007</v>
      </c>
      <c r="P6" s="181">
        <v>0</v>
      </c>
      <c r="Q6" s="46">
        <v>8372.15</v>
      </c>
      <c r="R6" s="46">
        <v>0</v>
      </c>
      <c r="S6" s="46">
        <v>74501.6</v>
      </c>
      <c r="T6" s="46">
        <v>0</v>
      </c>
      <c r="U6" s="182">
        <v>0</v>
      </c>
      <c r="V6" s="182">
        <v>0</v>
      </c>
      <c r="W6" s="181">
        <v>0</v>
      </c>
      <c r="X6" s="182">
        <v>0</v>
      </c>
      <c r="Y6" s="46">
        <v>9771.21</v>
      </c>
      <c r="Z6" s="46">
        <v>0</v>
      </c>
      <c r="AA6" s="182">
        <v>0</v>
      </c>
      <c r="AB6" s="182">
        <v>0</v>
      </c>
      <c r="AC6" s="182">
        <v>8239.29</v>
      </c>
      <c r="AD6" s="182">
        <v>0</v>
      </c>
      <c r="AE6" s="182">
        <v>0</v>
      </c>
      <c r="AF6" s="182">
        <v>0</v>
      </c>
      <c r="AG6" s="182">
        <v>0</v>
      </c>
      <c r="AH6" s="182">
        <v>0</v>
      </c>
      <c r="AI6" s="183">
        <v>0</v>
      </c>
      <c r="AJ6" s="183">
        <v>0</v>
      </c>
      <c r="AK6" s="182">
        <v>0</v>
      </c>
      <c r="AL6" s="182">
        <v>0</v>
      </c>
      <c r="AM6" s="182">
        <v>0</v>
      </c>
      <c r="AN6" s="182">
        <v>0</v>
      </c>
      <c r="AO6" s="182">
        <v>0</v>
      </c>
      <c r="AP6" s="182">
        <v>0</v>
      </c>
      <c r="AQ6" s="182">
        <v>0</v>
      </c>
      <c r="AR6" s="182">
        <v>0</v>
      </c>
      <c r="AS6" s="182">
        <v>0</v>
      </c>
      <c r="AT6" s="182">
        <v>0</v>
      </c>
      <c r="AU6" s="182">
        <v>0</v>
      </c>
      <c r="AV6" s="182">
        <v>0</v>
      </c>
      <c r="AW6" s="182">
        <v>0</v>
      </c>
      <c r="AX6" s="182">
        <v>0</v>
      </c>
      <c r="AY6" s="182">
        <v>0</v>
      </c>
      <c r="AZ6" s="182">
        <v>0</v>
      </c>
      <c r="BA6" s="182">
        <v>0</v>
      </c>
      <c r="BB6" s="182">
        <v>0</v>
      </c>
      <c r="BC6" s="182">
        <v>0</v>
      </c>
      <c r="BD6" s="182">
        <v>0</v>
      </c>
      <c r="BE6" s="182">
        <v>0</v>
      </c>
      <c r="BF6" s="182">
        <v>0</v>
      </c>
      <c r="BG6" s="182">
        <v>0</v>
      </c>
      <c r="BH6" s="182">
        <v>0</v>
      </c>
      <c r="BI6" s="184">
        <v>980025.8200000008</v>
      </c>
      <c r="BJ6" s="184">
        <v>0</v>
      </c>
    </row>
    <row r="7" spans="1:62" ht="15.75">
      <c r="A7" s="178">
        <v>2</v>
      </c>
      <c r="B7" s="179" t="s">
        <v>796</v>
      </c>
      <c r="C7" s="180">
        <v>0</v>
      </c>
      <c r="D7" s="180">
        <v>0</v>
      </c>
      <c r="E7" s="46">
        <v>0</v>
      </c>
      <c r="F7" s="46">
        <v>0</v>
      </c>
      <c r="G7" s="46">
        <v>0</v>
      </c>
      <c r="H7" s="46">
        <v>0</v>
      </c>
      <c r="I7" s="180">
        <v>0</v>
      </c>
      <c r="J7" s="180">
        <v>0</v>
      </c>
      <c r="K7" s="46">
        <v>0</v>
      </c>
      <c r="L7" s="46">
        <v>0</v>
      </c>
      <c r="M7" s="46">
        <v>1270021.83</v>
      </c>
      <c r="N7" s="46">
        <v>0</v>
      </c>
      <c r="O7" s="181">
        <v>3461645.3900000006</v>
      </c>
      <c r="P7" s="181">
        <v>0</v>
      </c>
      <c r="Q7" s="46">
        <v>0</v>
      </c>
      <c r="R7" s="46">
        <v>0</v>
      </c>
      <c r="S7" s="46">
        <v>60661.6</v>
      </c>
      <c r="T7" s="46">
        <v>0</v>
      </c>
      <c r="U7" s="182">
        <v>46140.20000000001</v>
      </c>
      <c r="V7" s="182">
        <v>0</v>
      </c>
      <c r="W7" s="181">
        <v>0</v>
      </c>
      <c r="X7" s="182">
        <v>0</v>
      </c>
      <c r="Y7" s="46">
        <v>0</v>
      </c>
      <c r="Z7" s="46">
        <v>0</v>
      </c>
      <c r="AA7" s="182">
        <v>50063</v>
      </c>
      <c r="AB7" s="182">
        <v>0</v>
      </c>
      <c r="AC7" s="182">
        <v>199.5</v>
      </c>
      <c r="AD7" s="182">
        <v>0</v>
      </c>
      <c r="AE7" s="182">
        <v>3518103.730000668</v>
      </c>
      <c r="AF7" s="182">
        <v>0</v>
      </c>
      <c r="AG7" s="182">
        <v>4748739.67</v>
      </c>
      <c r="AH7" s="182">
        <v>0</v>
      </c>
      <c r="AI7" s="183">
        <v>0</v>
      </c>
      <c r="AJ7" s="183">
        <v>0</v>
      </c>
      <c r="AK7" s="182">
        <v>0</v>
      </c>
      <c r="AL7" s="182">
        <v>0</v>
      </c>
      <c r="AM7" s="182">
        <v>1622816.46</v>
      </c>
      <c r="AN7" s="182">
        <v>0</v>
      </c>
      <c r="AO7" s="182">
        <v>0</v>
      </c>
      <c r="AP7" s="182">
        <v>0</v>
      </c>
      <c r="AQ7" s="182">
        <v>738514.5972816425</v>
      </c>
      <c r="AR7" s="182">
        <v>0</v>
      </c>
      <c r="AS7" s="182">
        <v>0</v>
      </c>
      <c r="AT7" s="182">
        <v>0</v>
      </c>
      <c r="AU7" s="182">
        <v>598575.42</v>
      </c>
      <c r="AV7" s="182">
        <v>0</v>
      </c>
      <c r="AW7" s="182">
        <v>140560</v>
      </c>
      <c r="AX7" s="182">
        <v>0</v>
      </c>
      <c r="AY7" s="182">
        <v>286614.95999999443</v>
      </c>
      <c r="AZ7" s="182">
        <v>0</v>
      </c>
      <c r="BA7" s="182">
        <v>87359.3</v>
      </c>
      <c r="BB7" s="182">
        <v>0</v>
      </c>
      <c r="BC7" s="182">
        <v>34631.21</v>
      </c>
      <c r="BD7" s="182">
        <v>0</v>
      </c>
      <c r="BE7" s="182">
        <v>0</v>
      </c>
      <c r="BF7" s="182">
        <v>0</v>
      </c>
      <c r="BG7" s="182">
        <v>0</v>
      </c>
      <c r="BH7" s="182">
        <v>0</v>
      </c>
      <c r="BI7" s="184">
        <v>16664646.867282305</v>
      </c>
      <c r="BJ7" s="184">
        <v>0</v>
      </c>
    </row>
    <row r="8" spans="1:62" ht="31.5">
      <c r="A8" s="178">
        <v>3</v>
      </c>
      <c r="B8" s="179" t="s">
        <v>797</v>
      </c>
      <c r="C8" s="180">
        <v>23884613.890000004</v>
      </c>
      <c r="D8" s="180">
        <v>0</v>
      </c>
      <c r="E8" s="46">
        <v>10981998</v>
      </c>
      <c r="F8" s="46">
        <v>0</v>
      </c>
      <c r="G8" s="46">
        <v>19379281.880000003</v>
      </c>
      <c r="H8" s="46">
        <v>0</v>
      </c>
      <c r="I8" s="180">
        <v>26481003.939595595</v>
      </c>
      <c r="J8" s="180">
        <v>0</v>
      </c>
      <c r="K8" s="46">
        <v>20851930.500000004</v>
      </c>
      <c r="L8" s="46">
        <v>0</v>
      </c>
      <c r="M8" s="46">
        <v>5901460.69</v>
      </c>
      <c r="N8" s="46">
        <v>0</v>
      </c>
      <c r="O8" s="181">
        <v>11448670.5200001</v>
      </c>
      <c r="P8" s="181">
        <v>0</v>
      </c>
      <c r="Q8" s="46">
        <v>4835542.77</v>
      </c>
      <c r="R8" s="46">
        <v>0</v>
      </c>
      <c r="S8" s="46">
        <v>2377719.29</v>
      </c>
      <c r="T8" s="46">
        <v>0</v>
      </c>
      <c r="U8" s="182">
        <v>219290.90000000014</v>
      </c>
      <c r="V8" s="182">
        <v>0</v>
      </c>
      <c r="W8" s="181">
        <v>42682.54</v>
      </c>
      <c r="X8" s="182">
        <v>0</v>
      </c>
      <c r="Y8" s="46">
        <v>5205097.77</v>
      </c>
      <c r="Z8" s="46">
        <v>0</v>
      </c>
      <c r="AA8" s="182">
        <v>27056</v>
      </c>
      <c r="AB8" s="182">
        <v>0</v>
      </c>
      <c r="AC8" s="182">
        <v>2818271.180000006</v>
      </c>
      <c r="AD8" s="182">
        <v>0</v>
      </c>
      <c r="AE8" s="182">
        <v>0</v>
      </c>
      <c r="AF8" s="182">
        <v>0</v>
      </c>
      <c r="AG8" s="182">
        <v>0</v>
      </c>
      <c r="AH8" s="182">
        <v>0</v>
      </c>
      <c r="AI8" s="183">
        <v>423073.89</v>
      </c>
      <c r="AJ8" s="183">
        <v>0</v>
      </c>
      <c r="AK8" s="182">
        <v>0</v>
      </c>
      <c r="AL8" s="182">
        <v>0</v>
      </c>
      <c r="AM8" s="182">
        <v>0</v>
      </c>
      <c r="AN8" s="182">
        <v>0</v>
      </c>
      <c r="AO8" s="182">
        <v>0</v>
      </c>
      <c r="AP8" s="182">
        <v>0</v>
      </c>
      <c r="AQ8" s="182">
        <v>0</v>
      </c>
      <c r="AR8" s="182">
        <v>0</v>
      </c>
      <c r="AS8" s="182">
        <v>0</v>
      </c>
      <c r="AT8" s="182">
        <v>0</v>
      </c>
      <c r="AU8" s="182">
        <v>0</v>
      </c>
      <c r="AV8" s="182">
        <v>0</v>
      </c>
      <c r="AW8" s="182">
        <v>0</v>
      </c>
      <c r="AX8" s="182">
        <v>0</v>
      </c>
      <c r="AY8" s="182">
        <v>0</v>
      </c>
      <c r="AZ8" s="182">
        <v>0</v>
      </c>
      <c r="BA8" s="182">
        <v>0</v>
      </c>
      <c r="BB8" s="182">
        <v>0</v>
      </c>
      <c r="BC8" s="182">
        <v>0</v>
      </c>
      <c r="BD8" s="182">
        <v>0</v>
      </c>
      <c r="BE8" s="182">
        <v>0</v>
      </c>
      <c r="BF8" s="182">
        <v>0</v>
      </c>
      <c r="BG8" s="182">
        <v>0</v>
      </c>
      <c r="BH8" s="182">
        <v>0</v>
      </c>
      <c r="BI8" s="184">
        <v>134877693.75959572</v>
      </c>
      <c r="BJ8" s="184">
        <v>0</v>
      </c>
    </row>
    <row r="9" spans="1:62" ht="15.75">
      <c r="A9" s="178">
        <v>4</v>
      </c>
      <c r="B9" s="179" t="s">
        <v>798</v>
      </c>
      <c r="C9" s="180">
        <v>154284.33</v>
      </c>
      <c r="D9" s="180">
        <v>0</v>
      </c>
      <c r="E9" s="46">
        <v>0</v>
      </c>
      <c r="F9" s="46">
        <v>0</v>
      </c>
      <c r="G9" s="46">
        <v>48968.29</v>
      </c>
      <c r="H9" s="46">
        <v>0</v>
      </c>
      <c r="I9" s="180">
        <v>0</v>
      </c>
      <c r="J9" s="180">
        <v>0</v>
      </c>
      <c r="K9" s="46">
        <v>0</v>
      </c>
      <c r="L9" s="46">
        <v>0</v>
      </c>
      <c r="M9" s="46">
        <v>0</v>
      </c>
      <c r="N9" s="46">
        <v>0</v>
      </c>
      <c r="O9" s="181">
        <v>44125</v>
      </c>
      <c r="P9" s="181">
        <v>0</v>
      </c>
      <c r="Q9" s="46">
        <v>0</v>
      </c>
      <c r="R9" s="46">
        <v>0</v>
      </c>
      <c r="S9" s="46">
        <v>3393.41</v>
      </c>
      <c r="T9" s="46">
        <v>0</v>
      </c>
      <c r="U9" s="182">
        <v>0</v>
      </c>
      <c r="V9" s="182">
        <v>0</v>
      </c>
      <c r="W9" s="181">
        <v>0</v>
      </c>
      <c r="X9" s="182">
        <v>0</v>
      </c>
      <c r="Y9" s="46">
        <v>0</v>
      </c>
      <c r="Z9" s="46">
        <v>0</v>
      </c>
      <c r="AA9" s="182">
        <v>0</v>
      </c>
      <c r="AB9" s="182">
        <v>0</v>
      </c>
      <c r="AC9" s="182">
        <v>0</v>
      </c>
      <c r="AD9" s="182">
        <v>0</v>
      </c>
      <c r="AE9" s="182">
        <v>0</v>
      </c>
      <c r="AF9" s="182">
        <v>0</v>
      </c>
      <c r="AG9" s="182">
        <v>0</v>
      </c>
      <c r="AH9" s="182">
        <v>0</v>
      </c>
      <c r="AI9" s="183">
        <v>0</v>
      </c>
      <c r="AJ9" s="183">
        <v>0</v>
      </c>
      <c r="AK9" s="182">
        <v>0</v>
      </c>
      <c r="AL9" s="182">
        <v>0</v>
      </c>
      <c r="AM9" s="182">
        <v>0</v>
      </c>
      <c r="AN9" s="182">
        <v>0</v>
      </c>
      <c r="AO9" s="182">
        <v>0</v>
      </c>
      <c r="AP9" s="182">
        <v>0</v>
      </c>
      <c r="AQ9" s="182">
        <v>0</v>
      </c>
      <c r="AR9" s="182">
        <v>0</v>
      </c>
      <c r="AS9" s="182">
        <v>0</v>
      </c>
      <c r="AT9" s="182">
        <v>0</v>
      </c>
      <c r="AU9" s="182">
        <v>0</v>
      </c>
      <c r="AV9" s="182">
        <v>0</v>
      </c>
      <c r="AW9" s="182">
        <v>0</v>
      </c>
      <c r="AX9" s="182">
        <v>0</v>
      </c>
      <c r="AY9" s="182">
        <v>0</v>
      </c>
      <c r="AZ9" s="182">
        <v>0</v>
      </c>
      <c r="BA9" s="182">
        <v>0</v>
      </c>
      <c r="BB9" s="182">
        <v>0</v>
      </c>
      <c r="BC9" s="182">
        <v>0</v>
      </c>
      <c r="BD9" s="182">
        <v>0</v>
      </c>
      <c r="BE9" s="182">
        <v>0</v>
      </c>
      <c r="BF9" s="182">
        <v>0</v>
      </c>
      <c r="BG9" s="182">
        <v>0</v>
      </c>
      <c r="BH9" s="182">
        <v>0</v>
      </c>
      <c r="BI9" s="184">
        <v>250771.03</v>
      </c>
      <c r="BJ9" s="184">
        <v>0</v>
      </c>
    </row>
    <row r="10" spans="1:62" ht="15.75">
      <c r="A10" s="178">
        <v>5</v>
      </c>
      <c r="B10" s="179" t="s">
        <v>799</v>
      </c>
      <c r="C10" s="180">
        <v>1964865.25</v>
      </c>
      <c r="D10" s="180">
        <v>0</v>
      </c>
      <c r="E10" s="46">
        <v>0</v>
      </c>
      <c r="F10" s="46">
        <v>0</v>
      </c>
      <c r="G10" s="46">
        <v>0</v>
      </c>
      <c r="H10" s="46">
        <v>0</v>
      </c>
      <c r="I10" s="180">
        <v>24716.414922</v>
      </c>
      <c r="J10" s="180">
        <v>0</v>
      </c>
      <c r="K10" s="46">
        <v>0</v>
      </c>
      <c r="L10" s="46">
        <v>0</v>
      </c>
      <c r="M10" s="46">
        <v>4900.23</v>
      </c>
      <c r="N10" s="46">
        <v>0</v>
      </c>
      <c r="O10" s="181">
        <v>0</v>
      </c>
      <c r="P10" s="181">
        <v>0</v>
      </c>
      <c r="Q10" s="46">
        <v>0</v>
      </c>
      <c r="R10" s="46">
        <v>0</v>
      </c>
      <c r="S10" s="46">
        <v>0</v>
      </c>
      <c r="T10" s="46">
        <v>0</v>
      </c>
      <c r="U10" s="182">
        <v>0</v>
      </c>
      <c r="V10" s="182">
        <v>0</v>
      </c>
      <c r="W10" s="181">
        <v>0</v>
      </c>
      <c r="X10" s="182">
        <v>0</v>
      </c>
      <c r="Y10" s="46">
        <v>5039.98</v>
      </c>
      <c r="Z10" s="46">
        <v>0</v>
      </c>
      <c r="AA10" s="182">
        <v>0</v>
      </c>
      <c r="AB10" s="182">
        <v>0</v>
      </c>
      <c r="AC10" s="182">
        <v>62319.2</v>
      </c>
      <c r="AD10" s="182">
        <v>0</v>
      </c>
      <c r="AE10" s="182">
        <v>0</v>
      </c>
      <c r="AF10" s="182">
        <v>0</v>
      </c>
      <c r="AG10" s="182">
        <v>0</v>
      </c>
      <c r="AH10" s="182">
        <v>0</v>
      </c>
      <c r="AI10" s="183">
        <v>0</v>
      </c>
      <c r="AJ10" s="183">
        <v>0</v>
      </c>
      <c r="AK10" s="182">
        <v>0</v>
      </c>
      <c r="AL10" s="182">
        <v>0</v>
      </c>
      <c r="AM10" s="182">
        <v>0</v>
      </c>
      <c r="AN10" s="182">
        <v>0</v>
      </c>
      <c r="AO10" s="182">
        <v>0</v>
      </c>
      <c r="AP10" s="182">
        <v>0</v>
      </c>
      <c r="AQ10" s="182">
        <v>0</v>
      </c>
      <c r="AR10" s="182">
        <v>0</v>
      </c>
      <c r="AS10" s="182">
        <v>0</v>
      </c>
      <c r="AT10" s="182">
        <v>0</v>
      </c>
      <c r="AU10" s="182">
        <v>0</v>
      </c>
      <c r="AV10" s="182">
        <v>0</v>
      </c>
      <c r="AW10" s="182">
        <v>0</v>
      </c>
      <c r="AX10" s="182">
        <v>0</v>
      </c>
      <c r="AY10" s="182">
        <v>0</v>
      </c>
      <c r="AZ10" s="182">
        <v>0</v>
      </c>
      <c r="BA10" s="182">
        <v>0</v>
      </c>
      <c r="BB10" s="182">
        <v>0</v>
      </c>
      <c r="BC10" s="182">
        <v>0</v>
      </c>
      <c r="BD10" s="182">
        <v>0</v>
      </c>
      <c r="BE10" s="182">
        <v>0</v>
      </c>
      <c r="BF10" s="182">
        <v>0</v>
      </c>
      <c r="BG10" s="182">
        <v>0</v>
      </c>
      <c r="BH10" s="182">
        <v>0</v>
      </c>
      <c r="BI10" s="184">
        <v>2061841.074922</v>
      </c>
      <c r="BJ10" s="184">
        <v>0</v>
      </c>
    </row>
    <row r="11" spans="1:62" ht="15.75">
      <c r="A11" s="178">
        <v>6</v>
      </c>
      <c r="B11" s="179" t="s">
        <v>800</v>
      </c>
      <c r="C11" s="180">
        <v>374681.98000000004</v>
      </c>
      <c r="D11" s="180">
        <v>0</v>
      </c>
      <c r="E11" s="46">
        <v>3796</v>
      </c>
      <c r="F11" s="46">
        <v>0</v>
      </c>
      <c r="G11" s="46">
        <v>128674.15</v>
      </c>
      <c r="H11" s="46">
        <v>27600</v>
      </c>
      <c r="I11" s="180">
        <v>229802.53823</v>
      </c>
      <c r="J11" s="180">
        <v>0</v>
      </c>
      <c r="K11" s="46">
        <v>442674.45</v>
      </c>
      <c r="L11" s="46">
        <v>0</v>
      </c>
      <c r="M11" s="46">
        <v>22768.36</v>
      </c>
      <c r="N11" s="46">
        <v>5948.696061600001</v>
      </c>
      <c r="O11" s="181">
        <v>0</v>
      </c>
      <c r="P11" s="181">
        <v>0</v>
      </c>
      <c r="Q11" s="46">
        <v>0</v>
      </c>
      <c r="R11" s="46">
        <v>0</v>
      </c>
      <c r="S11" s="46">
        <v>0</v>
      </c>
      <c r="T11" s="46">
        <v>0</v>
      </c>
      <c r="U11" s="182">
        <v>0</v>
      </c>
      <c r="V11" s="182">
        <v>0</v>
      </c>
      <c r="W11" s="181">
        <v>0</v>
      </c>
      <c r="X11" s="182">
        <v>0</v>
      </c>
      <c r="Y11" s="46">
        <v>1809.14</v>
      </c>
      <c r="Z11" s="46">
        <v>0</v>
      </c>
      <c r="AA11" s="182">
        <v>0</v>
      </c>
      <c r="AB11" s="182">
        <v>0</v>
      </c>
      <c r="AC11" s="182">
        <v>100489.68</v>
      </c>
      <c r="AD11" s="182">
        <v>0</v>
      </c>
      <c r="AE11" s="182">
        <v>303.67</v>
      </c>
      <c r="AF11" s="182">
        <v>0</v>
      </c>
      <c r="AG11" s="182">
        <v>0</v>
      </c>
      <c r="AH11" s="182">
        <v>0</v>
      </c>
      <c r="AI11" s="183">
        <v>0</v>
      </c>
      <c r="AJ11" s="183">
        <v>0</v>
      </c>
      <c r="AK11" s="182">
        <v>0</v>
      </c>
      <c r="AL11" s="182">
        <v>0</v>
      </c>
      <c r="AM11" s="182">
        <v>0</v>
      </c>
      <c r="AN11" s="182">
        <v>0</v>
      </c>
      <c r="AO11" s="182">
        <v>0</v>
      </c>
      <c r="AP11" s="182">
        <v>0</v>
      </c>
      <c r="AQ11" s="182">
        <v>0</v>
      </c>
      <c r="AR11" s="182">
        <v>0</v>
      </c>
      <c r="AS11" s="182">
        <v>0</v>
      </c>
      <c r="AT11" s="182">
        <v>0</v>
      </c>
      <c r="AU11" s="182">
        <v>0</v>
      </c>
      <c r="AV11" s="182">
        <v>0</v>
      </c>
      <c r="AW11" s="182">
        <v>0</v>
      </c>
      <c r="AX11" s="182">
        <v>0</v>
      </c>
      <c r="AY11" s="182">
        <v>0</v>
      </c>
      <c r="AZ11" s="182">
        <v>0</v>
      </c>
      <c r="BA11" s="182">
        <v>0</v>
      </c>
      <c r="BB11" s="182">
        <v>0</v>
      </c>
      <c r="BC11" s="182">
        <v>0</v>
      </c>
      <c r="BD11" s="182">
        <v>0</v>
      </c>
      <c r="BE11" s="182">
        <v>0</v>
      </c>
      <c r="BF11" s="182">
        <v>0</v>
      </c>
      <c r="BG11" s="182">
        <v>0</v>
      </c>
      <c r="BH11" s="182">
        <v>0</v>
      </c>
      <c r="BI11" s="184">
        <v>1304999.9682300002</v>
      </c>
      <c r="BJ11" s="184">
        <v>33548.6960616</v>
      </c>
    </row>
    <row r="12" spans="1:62" ht="15.75">
      <c r="A12" s="178">
        <v>7</v>
      </c>
      <c r="B12" s="179" t="s">
        <v>801</v>
      </c>
      <c r="C12" s="180">
        <v>1843566.9199999995</v>
      </c>
      <c r="D12" s="180">
        <v>0</v>
      </c>
      <c r="E12" s="46">
        <v>6619</v>
      </c>
      <c r="F12" s="46">
        <v>0</v>
      </c>
      <c r="G12" s="46">
        <v>863363.88</v>
      </c>
      <c r="H12" s="46">
        <v>0</v>
      </c>
      <c r="I12" s="180">
        <v>185275.81117744</v>
      </c>
      <c r="J12" s="180">
        <v>0</v>
      </c>
      <c r="K12" s="46">
        <v>1819584.3299999998</v>
      </c>
      <c r="L12" s="46">
        <v>0</v>
      </c>
      <c r="M12" s="46">
        <v>359706.03</v>
      </c>
      <c r="N12" s="46">
        <v>124610.5450588</v>
      </c>
      <c r="O12" s="181">
        <v>214765.48999999953</v>
      </c>
      <c r="P12" s="181">
        <v>0</v>
      </c>
      <c r="Q12" s="46">
        <v>3805.78</v>
      </c>
      <c r="R12" s="46">
        <v>0</v>
      </c>
      <c r="S12" s="46">
        <v>21108.83</v>
      </c>
      <c r="T12" s="46">
        <v>0</v>
      </c>
      <c r="U12" s="182">
        <v>3443.279999999999</v>
      </c>
      <c r="V12" s="182">
        <v>0</v>
      </c>
      <c r="W12" s="181">
        <v>0</v>
      </c>
      <c r="X12" s="182">
        <v>0</v>
      </c>
      <c r="Y12" s="46">
        <v>351346.81</v>
      </c>
      <c r="Z12" s="46">
        <v>0</v>
      </c>
      <c r="AA12" s="182">
        <v>0</v>
      </c>
      <c r="AB12" s="182">
        <v>0</v>
      </c>
      <c r="AC12" s="182">
        <v>15441.199999999997</v>
      </c>
      <c r="AD12" s="182">
        <v>0</v>
      </c>
      <c r="AE12" s="182">
        <v>2162.35</v>
      </c>
      <c r="AF12" s="182">
        <v>0</v>
      </c>
      <c r="AG12" s="182">
        <v>0</v>
      </c>
      <c r="AH12" s="182">
        <v>0</v>
      </c>
      <c r="AI12" s="183">
        <v>12036.630000000001</v>
      </c>
      <c r="AJ12" s="183">
        <v>0</v>
      </c>
      <c r="AK12" s="182">
        <v>0</v>
      </c>
      <c r="AL12" s="182">
        <v>0</v>
      </c>
      <c r="AM12" s="182">
        <v>0</v>
      </c>
      <c r="AN12" s="182">
        <v>0</v>
      </c>
      <c r="AO12" s="182">
        <v>0</v>
      </c>
      <c r="AP12" s="182">
        <v>0</v>
      </c>
      <c r="AQ12" s="182">
        <v>0</v>
      </c>
      <c r="AR12" s="182">
        <v>0</v>
      </c>
      <c r="AS12" s="182">
        <v>9779.15</v>
      </c>
      <c r="AT12" s="182">
        <v>0</v>
      </c>
      <c r="AU12" s="182">
        <v>0</v>
      </c>
      <c r="AV12" s="182">
        <v>0</v>
      </c>
      <c r="AW12" s="182">
        <v>0</v>
      </c>
      <c r="AX12" s="182">
        <v>0</v>
      </c>
      <c r="AY12" s="182">
        <v>0</v>
      </c>
      <c r="AZ12" s="182">
        <v>0</v>
      </c>
      <c r="BA12" s="182">
        <v>0</v>
      </c>
      <c r="BB12" s="182">
        <v>0</v>
      </c>
      <c r="BC12" s="182">
        <v>290</v>
      </c>
      <c r="BD12" s="182">
        <v>0</v>
      </c>
      <c r="BE12" s="182">
        <v>0</v>
      </c>
      <c r="BF12" s="182">
        <v>0</v>
      </c>
      <c r="BG12" s="182">
        <v>0</v>
      </c>
      <c r="BH12" s="182">
        <v>0</v>
      </c>
      <c r="BI12" s="184">
        <v>5712295.491177439</v>
      </c>
      <c r="BJ12" s="184">
        <v>124610.5450588</v>
      </c>
    </row>
    <row r="13" spans="1:62" ht="15.75">
      <c r="A13" s="178">
        <v>8</v>
      </c>
      <c r="B13" s="179" t="s">
        <v>802</v>
      </c>
      <c r="C13" s="180">
        <v>9224655.569999998</v>
      </c>
      <c r="D13" s="180">
        <v>23524.4</v>
      </c>
      <c r="E13" s="46">
        <v>412084</v>
      </c>
      <c r="F13" s="46">
        <v>0</v>
      </c>
      <c r="G13" s="46">
        <v>5780087.380000001</v>
      </c>
      <c r="H13" s="46">
        <v>0</v>
      </c>
      <c r="I13" s="180">
        <v>2755806.381184</v>
      </c>
      <c r="J13" s="180">
        <v>0</v>
      </c>
      <c r="K13" s="46">
        <v>6549886.029999999</v>
      </c>
      <c r="L13" s="46">
        <v>0</v>
      </c>
      <c r="M13" s="46">
        <v>2005504.82</v>
      </c>
      <c r="N13" s="46">
        <v>663845.6292882999</v>
      </c>
      <c r="O13" s="181">
        <v>4749277.930000001</v>
      </c>
      <c r="P13" s="181">
        <v>0</v>
      </c>
      <c r="Q13" s="46">
        <v>112204.20999999999</v>
      </c>
      <c r="R13" s="46">
        <v>0</v>
      </c>
      <c r="S13" s="46">
        <v>2674927.4800000004</v>
      </c>
      <c r="T13" s="46">
        <v>0</v>
      </c>
      <c r="U13" s="182">
        <v>79001.85000000003</v>
      </c>
      <c r="V13" s="182">
        <v>0</v>
      </c>
      <c r="W13" s="181">
        <v>19250170.900000002</v>
      </c>
      <c r="X13" s="182">
        <v>0</v>
      </c>
      <c r="Y13" s="46">
        <v>6519010.499999999</v>
      </c>
      <c r="Z13" s="46">
        <v>0</v>
      </c>
      <c r="AA13" s="182">
        <v>23325</v>
      </c>
      <c r="AB13" s="182">
        <v>0</v>
      </c>
      <c r="AC13" s="182">
        <v>395080.9399999998</v>
      </c>
      <c r="AD13" s="182">
        <v>0</v>
      </c>
      <c r="AE13" s="182">
        <v>656578.6300000004</v>
      </c>
      <c r="AF13" s="182">
        <v>0</v>
      </c>
      <c r="AG13" s="182">
        <v>0</v>
      </c>
      <c r="AH13" s="182">
        <v>0</v>
      </c>
      <c r="AI13" s="183">
        <v>1047760.8300000001</v>
      </c>
      <c r="AJ13" s="183">
        <v>0</v>
      </c>
      <c r="AK13" s="182">
        <v>0</v>
      </c>
      <c r="AL13" s="182">
        <v>0</v>
      </c>
      <c r="AM13" s="182">
        <v>0</v>
      </c>
      <c r="AN13" s="182">
        <v>0</v>
      </c>
      <c r="AO13" s="182">
        <v>889339.14</v>
      </c>
      <c r="AP13" s="182">
        <v>0</v>
      </c>
      <c r="AQ13" s="182">
        <v>0</v>
      </c>
      <c r="AR13" s="182">
        <v>0</v>
      </c>
      <c r="AS13" s="182">
        <v>243492.3</v>
      </c>
      <c r="AT13" s="182">
        <v>0</v>
      </c>
      <c r="AU13" s="182">
        <v>0</v>
      </c>
      <c r="AV13" s="182">
        <v>0</v>
      </c>
      <c r="AW13" s="182">
        <v>0</v>
      </c>
      <c r="AX13" s="182">
        <v>0</v>
      </c>
      <c r="AY13" s="182">
        <v>3587.32</v>
      </c>
      <c r="AZ13" s="182">
        <v>0</v>
      </c>
      <c r="BA13" s="182">
        <v>52768.58</v>
      </c>
      <c r="BB13" s="182">
        <v>0</v>
      </c>
      <c r="BC13" s="182">
        <v>655.44</v>
      </c>
      <c r="BD13" s="182">
        <v>0</v>
      </c>
      <c r="BE13" s="182">
        <v>0</v>
      </c>
      <c r="BF13" s="182">
        <v>0</v>
      </c>
      <c r="BG13" s="182">
        <v>0</v>
      </c>
      <c r="BH13" s="182">
        <v>0</v>
      </c>
      <c r="BI13" s="184">
        <v>63425205.231184006</v>
      </c>
      <c r="BJ13" s="184">
        <v>687370.0292883</v>
      </c>
    </row>
    <row r="14" spans="1:62" ht="15.75">
      <c r="A14" s="172" t="s">
        <v>858</v>
      </c>
      <c r="B14" s="179" t="s">
        <v>601</v>
      </c>
      <c r="C14" s="180">
        <v>9224655.569999998</v>
      </c>
      <c r="D14" s="180">
        <v>23524.4</v>
      </c>
      <c r="E14" s="46">
        <v>165506</v>
      </c>
      <c r="F14" s="46">
        <v>0</v>
      </c>
      <c r="G14" s="46">
        <v>2011629.59</v>
      </c>
      <c r="H14" s="46">
        <v>0</v>
      </c>
      <c r="I14" s="180">
        <v>1306342.1706854</v>
      </c>
      <c r="J14" s="180">
        <v>0</v>
      </c>
      <c r="K14" s="46">
        <v>2175678.4</v>
      </c>
      <c r="L14" s="46">
        <v>0</v>
      </c>
      <c r="M14" s="46">
        <v>0</v>
      </c>
      <c r="N14" s="46">
        <v>663845.6292882999</v>
      </c>
      <c r="O14" s="181">
        <v>2047525.7600000002</v>
      </c>
      <c r="P14" s="181">
        <v>0</v>
      </c>
      <c r="Q14" s="46">
        <v>112204.20999999999</v>
      </c>
      <c r="R14" s="46">
        <v>0</v>
      </c>
      <c r="S14" s="46">
        <v>1941661.79</v>
      </c>
      <c r="T14" s="46">
        <v>0</v>
      </c>
      <c r="U14" s="182">
        <v>0</v>
      </c>
      <c r="V14" s="182">
        <v>0</v>
      </c>
      <c r="W14" s="181">
        <v>19248875.78</v>
      </c>
      <c r="X14" s="182">
        <v>0</v>
      </c>
      <c r="Y14" s="46">
        <v>4453946.609999999</v>
      </c>
      <c r="Z14" s="46">
        <v>0</v>
      </c>
      <c r="AA14" s="182">
        <v>23325</v>
      </c>
      <c r="AB14" s="182">
        <v>0</v>
      </c>
      <c r="AC14" s="182">
        <v>385370.4399999998</v>
      </c>
      <c r="AD14" s="182">
        <v>0</v>
      </c>
      <c r="AE14" s="182">
        <v>656578.6300000004</v>
      </c>
      <c r="AF14" s="182">
        <v>0</v>
      </c>
      <c r="AG14" s="182">
        <v>0</v>
      </c>
      <c r="AH14" s="182">
        <v>0</v>
      </c>
      <c r="AI14" s="183">
        <v>261743.52</v>
      </c>
      <c r="AJ14" s="183">
        <v>0</v>
      </c>
      <c r="AK14" s="182">
        <v>0</v>
      </c>
      <c r="AL14" s="182">
        <v>0</v>
      </c>
      <c r="AM14" s="182">
        <v>0</v>
      </c>
      <c r="AN14" s="182">
        <v>0</v>
      </c>
      <c r="AO14" s="182">
        <v>834.87</v>
      </c>
      <c r="AP14" s="182">
        <v>0</v>
      </c>
      <c r="AQ14" s="182">
        <v>0</v>
      </c>
      <c r="AR14" s="182">
        <v>0</v>
      </c>
      <c r="AS14" s="182">
        <v>243492.3</v>
      </c>
      <c r="AT14" s="182">
        <v>1</v>
      </c>
      <c r="AU14" s="182">
        <v>0</v>
      </c>
      <c r="AV14" s="182">
        <v>0</v>
      </c>
      <c r="AW14" s="182">
        <v>0</v>
      </c>
      <c r="AX14" s="182">
        <v>0</v>
      </c>
      <c r="AY14" s="182">
        <v>3587.32</v>
      </c>
      <c r="AZ14" s="182">
        <v>0</v>
      </c>
      <c r="BA14" s="182">
        <v>52768.58</v>
      </c>
      <c r="BB14" s="182">
        <v>0</v>
      </c>
      <c r="BC14" s="182">
        <v>655.44</v>
      </c>
      <c r="BD14" s="182">
        <v>0</v>
      </c>
      <c r="BE14" s="182">
        <v>0</v>
      </c>
      <c r="BF14" s="182">
        <v>0</v>
      </c>
      <c r="BG14" s="182">
        <v>0</v>
      </c>
      <c r="BH14" s="182">
        <v>0</v>
      </c>
      <c r="BI14" s="184">
        <v>44316381.980685405</v>
      </c>
      <c r="BJ14" s="184">
        <v>687371.0292883</v>
      </c>
    </row>
    <row r="15" spans="1:62" ht="15.75">
      <c r="A15" s="172" t="s">
        <v>859</v>
      </c>
      <c r="B15" s="179" t="s">
        <v>602</v>
      </c>
      <c r="C15" s="180">
        <v>0</v>
      </c>
      <c r="D15" s="180">
        <v>0</v>
      </c>
      <c r="E15" s="46">
        <v>215804</v>
      </c>
      <c r="F15" s="46">
        <v>0</v>
      </c>
      <c r="G15" s="46">
        <v>2618816.86</v>
      </c>
      <c r="H15" s="46">
        <v>0</v>
      </c>
      <c r="I15" s="180">
        <v>1335075.6109074</v>
      </c>
      <c r="J15" s="180">
        <v>0</v>
      </c>
      <c r="K15" s="46">
        <v>3228495.12</v>
      </c>
      <c r="L15" s="46">
        <v>0</v>
      </c>
      <c r="M15" s="46">
        <v>1819270.29</v>
      </c>
      <c r="N15" s="46">
        <v>0</v>
      </c>
      <c r="O15" s="181">
        <v>2097136.9000000004</v>
      </c>
      <c r="P15" s="181">
        <v>0</v>
      </c>
      <c r="Q15" s="46">
        <v>0</v>
      </c>
      <c r="R15" s="46">
        <v>0</v>
      </c>
      <c r="S15" s="46">
        <v>69660.07</v>
      </c>
      <c r="T15" s="46">
        <v>0</v>
      </c>
      <c r="U15" s="182">
        <v>79001.85000000003</v>
      </c>
      <c r="V15" s="182">
        <v>0</v>
      </c>
      <c r="W15" s="181">
        <v>1295.12</v>
      </c>
      <c r="X15" s="182">
        <v>0</v>
      </c>
      <c r="Y15" s="46">
        <v>1469076.21</v>
      </c>
      <c r="Z15" s="46">
        <v>0</v>
      </c>
      <c r="AA15" s="182">
        <v>0</v>
      </c>
      <c r="AB15" s="182">
        <v>0</v>
      </c>
      <c r="AC15" s="182">
        <v>0</v>
      </c>
      <c r="AD15" s="182">
        <v>0</v>
      </c>
      <c r="AE15" s="182">
        <v>0</v>
      </c>
      <c r="AF15" s="182">
        <v>0</v>
      </c>
      <c r="AG15" s="182">
        <v>0</v>
      </c>
      <c r="AH15" s="182">
        <v>0</v>
      </c>
      <c r="AI15" s="183">
        <v>786017.31</v>
      </c>
      <c r="AJ15" s="183">
        <v>0</v>
      </c>
      <c r="AK15" s="182">
        <v>0</v>
      </c>
      <c r="AL15" s="182">
        <v>0</v>
      </c>
      <c r="AM15" s="182">
        <v>0</v>
      </c>
      <c r="AN15" s="182">
        <v>0</v>
      </c>
      <c r="AO15" s="182">
        <v>888504.27</v>
      </c>
      <c r="AP15" s="182">
        <v>0</v>
      </c>
      <c r="AQ15" s="182">
        <v>0</v>
      </c>
      <c r="AR15" s="182">
        <v>0</v>
      </c>
      <c r="AS15" s="182">
        <v>0</v>
      </c>
      <c r="AT15" s="182">
        <v>2</v>
      </c>
      <c r="AU15" s="182">
        <v>0</v>
      </c>
      <c r="AV15" s="182">
        <v>0</v>
      </c>
      <c r="AW15" s="182">
        <v>0</v>
      </c>
      <c r="AX15" s="182">
        <v>0</v>
      </c>
      <c r="AY15" s="182">
        <v>0</v>
      </c>
      <c r="AZ15" s="182">
        <v>0</v>
      </c>
      <c r="BA15" s="182">
        <v>0</v>
      </c>
      <c r="BB15" s="182">
        <v>0</v>
      </c>
      <c r="BC15" s="182">
        <v>0</v>
      </c>
      <c r="BD15" s="182">
        <v>0</v>
      </c>
      <c r="BE15" s="182">
        <v>0</v>
      </c>
      <c r="BF15" s="182">
        <v>0</v>
      </c>
      <c r="BG15" s="182">
        <v>0</v>
      </c>
      <c r="BH15" s="182">
        <v>0</v>
      </c>
      <c r="BI15" s="184">
        <v>14608153.6109074</v>
      </c>
      <c r="BJ15" s="184">
        <v>2</v>
      </c>
    </row>
    <row r="16" spans="1:62" ht="15.75">
      <c r="A16" s="172" t="s">
        <v>860</v>
      </c>
      <c r="B16" s="179" t="s">
        <v>603</v>
      </c>
      <c r="C16" s="180">
        <v>0</v>
      </c>
      <c r="D16" s="180">
        <v>0</v>
      </c>
      <c r="E16" s="46">
        <v>571</v>
      </c>
      <c r="F16" s="46">
        <v>0</v>
      </c>
      <c r="G16" s="46">
        <v>892306.45</v>
      </c>
      <c r="H16" s="46">
        <v>0</v>
      </c>
      <c r="I16" s="180">
        <v>23625.0995912</v>
      </c>
      <c r="J16" s="180">
        <v>0</v>
      </c>
      <c r="K16" s="46">
        <v>899431.1799999999</v>
      </c>
      <c r="L16" s="46">
        <v>0</v>
      </c>
      <c r="M16" s="46">
        <v>2138.95</v>
      </c>
      <c r="N16" s="46">
        <v>0</v>
      </c>
      <c r="O16" s="181">
        <v>467789.20999999996</v>
      </c>
      <c r="P16" s="181">
        <v>0</v>
      </c>
      <c r="Q16" s="46">
        <v>0</v>
      </c>
      <c r="R16" s="46">
        <v>0</v>
      </c>
      <c r="S16" s="46">
        <v>626185.7300000001</v>
      </c>
      <c r="T16" s="46">
        <v>0</v>
      </c>
      <c r="U16" s="182">
        <v>0</v>
      </c>
      <c r="V16" s="182">
        <v>0</v>
      </c>
      <c r="W16" s="181">
        <v>0</v>
      </c>
      <c r="X16" s="182">
        <v>0</v>
      </c>
      <c r="Y16" s="46">
        <v>461025.00999999995</v>
      </c>
      <c r="Z16" s="46">
        <v>0</v>
      </c>
      <c r="AA16" s="182">
        <v>0</v>
      </c>
      <c r="AB16" s="182">
        <v>0</v>
      </c>
      <c r="AC16" s="182">
        <v>9511.42</v>
      </c>
      <c r="AD16" s="182">
        <v>0</v>
      </c>
      <c r="AE16" s="182">
        <v>0</v>
      </c>
      <c r="AF16" s="182">
        <v>0</v>
      </c>
      <c r="AG16" s="182">
        <v>0</v>
      </c>
      <c r="AH16" s="182">
        <v>0</v>
      </c>
      <c r="AI16" s="183">
        <v>0</v>
      </c>
      <c r="AJ16" s="183">
        <v>0</v>
      </c>
      <c r="AK16" s="182">
        <v>0</v>
      </c>
      <c r="AL16" s="182">
        <v>0</v>
      </c>
      <c r="AM16" s="182">
        <v>0</v>
      </c>
      <c r="AN16" s="182">
        <v>0</v>
      </c>
      <c r="AO16" s="182">
        <v>0</v>
      </c>
      <c r="AP16" s="182">
        <v>0</v>
      </c>
      <c r="AQ16" s="182">
        <v>0</v>
      </c>
      <c r="AR16" s="182">
        <v>0</v>
      </c>
      <c r="AS16" s="182">
        <v>0</v>
      </c>
      <c r="AT16" s="182">
        <v>3</v>
      </c>
      <c r="AU16" s="182">
        <v>0</v>
      </c>
      <c r="AV16" s="182">
        <v>0</v>
      </c>
      <c r="AW16" s="182">
        <v>0</v>
      </c>
      <c r="AX16" s="182">
        <v>0</v>
      </c>
      <c r="AY16" s="182">
        <v>0</v>
      </c>
      <c r="AZ16" s="182">
        <v>0</v>
      </c>
      <c r="BA16" s="182">
        <v>0</v>
      </c>
      <c r="BB16" s="182">
        <v>0</v>
      </c>
      <c r="BC16" s="182">
        <v>0</v>
      </c>
      <c r="BD16" s="182">
        <v>0</v>
      </c>
      <c r="BE16" s="182">
        <v>0</v>
      </c>
      <c r="BF16" s="182">
        <v>0</v>
      </c>
      <c r="BG16" s="182">
        <v>0</v>
      </c>
      <c r="BH16" s="182">
        <v>0</v>
      </c>
      <c r="BI16" s="184">
        <v>3382584.0495911995</v>
      </c>
      <c r="BJ16" s="184">
        <v>3</v>
      </c>
    </row>
    <row r="17" spans="1:62" ht="15.75">
      <c r="A17" s="172" t="s">
        <v>861</v>
      </c>
      <c r="B17" s="179" t="s">
        <v>604</v>
      </c>
      <c r="C17" s="180">
        <v>0</v>
      </c>
      <c r="D17" s="180">
        <v>0</v>
      </c>
      <c r="E17" s="46">
        <v>30203</v>
      </c>
      <c r="F17" s="46">
        <v>0</v>
      </c>
      <c r="G17" s="46">
        <v>257334.48</v>
      </c>
      <c r="H17" s="46">
        <v>0</v>
      </c>
      <c r="I17" s="180">
        <v>90763.5</v>
      </c>
      <c r="J17" s="180">
        <v>0</v>
      </c>
      <c r="K17" s="46">
        <v>246281.33</v>
      </c>
      <c r="L17" s="46">
        <v>0</v>
      </c>
      <c r="M17" s="46">
        <v>184095.58</v>
      </c>
      <c r="N17" s="46">
        <v>0</v>
      </c>
      <c r="O17" s="181">
        <v>136826.06</v>
      </c>
      <c r="P17" s="181">
        <v>0</v>
      </c>
      <c r="Q17" s="46">
        <v>0</v>
      </c>
      <c r="R17" s="46">
        <v>0</v>
      </c>
      <c r="S17" s="46">
        <v>37419.89</v>
      </c>
      <c r="T17" s="46">
        <v>0</v>
      </c>
      <c r="U17" s="182">
        <v>0</v>
      </c>
      <c r="V17" s="182">
        <v>0</v>
      </c>
      <c r="W17" s="181">
        <v>0</v>
      </c>
      <c r="X17" s="182">
        <v>0</v>
      </c>
      <c r="Y17" s="46">
        <v>134962.67</v>
      </c>
      <c r="Z17" s="46">
        <v>0</v>
      </c>
      <c r="AA17" s="182">
        <v>0</v>
      </c>
      <c r="AB17" s="182">
        <v>0</v>
      </c>
      <c r="AC17" s="182">
        <v>199.08</v>
      </c>
      <c r="AD17" s="182">
        <v>0</v>
      </c>
      <c r="AE17" s="182">
        <v>0</v>
      </c>
      <c r="AF17" s="182">
        <v>0</v>
      </c>
      <c r="AG17" s="182">
        <v>0</v>
      </c>
      <c r="AH17" s="182">
        <v>0</v>
      </c>
      <c r="AI17" s="183">
        <v>0</v>
      </c>
      <c r="AJ17" s="183">
        <v>0</v>
      </c>
      <c r="AK17" s="182">
        <v>0</v>
      </c>
      <c r="AL17" s="182">
        <v>0</v>
      </c>
      <c r="AM17" s="182">
        <v>0</v>
      </c>
      <c r="AN17" s="182">
        <v>0</v>
      </c>
      <c r="AO17" s="182">
        <v>0</v>
      </c>
      <c r="AP17" s="182">
        <v>0</v>
      </c>
      <c r="AQ17" s="182">
        <v>0</v>
      </c>
      <c r="AR17" s="182">
        <v>0</v>
      </c>
      <c r="AS17" s="182">
        <v>0</v>
      </c>
      <c r="AT17" s="182">
        <v>4</v>
      </c>
      <c r="AU17" s="182">
        <v>0</v>
      </c>
      <c r="AV17" s="182">
        <v>0</v>
      </c>
      <c r="AW17" s="182">
        <v>0</v>
      </c>
      <c r="AX17" s="182">
        <v>0</v>
      </c>
      <c r="AY17" s="182">
        <v>0</v>
      </c>
      <c r="AZ17" s="182">
        <v>0</v>
      </c>
      <c r="BA17" s="182">
        <v>0</v>
      </c>
      <c r="BB17" s="182">
        <v>0</v>
      </c>
      <c r="BC17" s="182">
        <v>0</v>
      </c>
      <c r="BD17" s="182">
        <v>0</v>
      </c>
      <c r="BE17" s="182">
        <v>0</v>
      </c>
      <c r="BF17" s="182">
        <v>0</v>
      </c>
      <c r="BG17" s="182">
        <v>0</v>
      </c>
      <c r="BH17" s="182">
        <v>0</v>
      </c>
      <c r="BI17" s="184">
        <v>1118085.59</v>
      </c>
      <c r="BJ17" s="184">
        <v>4</v>
      </c>
    </row>
    <row r="18" spans="1:62" ht="15.75">
      <c r="A18" s="171">
        <v>9</v>
      </c>
      <c r="B18" s="179" t="s">
        <v>803</v>
      </c>
      <c r="C18" s="180">
        <v>1864902.0499999998</v>
      </c>
      <c r="D18" s="180">
        <v>0</v>
      </c>
      <c r="E18" s="46">
        <v>399515</v>
      </c>
      <c r="F18" s="46">
        <v>0</v>
      </c>
      <c r="G18" s="46">
        <v>587137.16</v>
      </c>
      <c r="H18" s="46">
        <v>0</v>
      </c>
      <c r="I18" s="180">
        <v>3138.96</v>
      </c>
      <c r="J18" s="180">
        <v>0</v>
      </c>
      <c r="K18" s="46">
        <v>478908.03</v>
      </c>
      <c r="L18" s="46">
        <v>0</v>
      </c>
      <c r="M18" s="46">
        <v>358885.16</v>
      </c>
      <c r="N18" s="46">
        <v>17.94</v>
      </c>
      <c r="O18" s="181">
        <v>165620.22</v>
      </c>
      <c r="P18" s="181">
        <v>0</v>
      </c>
      <c r="Q18" s="46">
        <v>240074.79</v>
      </c>
      <c r="R18" s="46">
        <v>0</v>
      </c>
      <c r="S18" s="46">
        <v>103559.42</v>
      </c>
      <c r="T18" s="46">
        <v>0</v>
      </c>
      <c r="U18" s="182">
        <v>0</v>
      </c>
      <c r="V18" s="182">
        <v>0</v>
      </c>
      <c r="W18" s="181">
        <v>25171.46</v>
      </c>
      <c r="X18" s="182">
        <v>0</v>
      </c>
      <c r="Y18" s="46">
        <v>876059.13</v>
      </c>
      <c r="Z18" s="46">
        <v>0</v>
      </c>
      <c r="AA18" s="182">
        <v>0</v>
      </c>
      <c r="AB18" s="182">
        <v>0</v>
      </c>
      <c r="AC18" s="182">
        <v>36112.439999999995</v>
      </c>
      <c r="AD18" s="182">
        <v>0</v>
      </c>
      <c r="AE18" s="182">
        <v>140312.6999999999</v>
      </c>
      <c r="AF18" s="182">
        <v>0</v>
      </c>
      <c r="AG18" s="182">
        <v>0</v>
      </c>
      <c r="AH18" s="182">
        <v>0</v>
      </c>
      <c r="AI18" s="183">
        <v>0</v>
      </c>
      <c r="AJ18" s="183">
        <v>0</v>
      </c>
      <c r="AK18" s="182">
        <v>0</v>
      </c>
      <c r="AL18" s="182">
        <v>0</v>
      </c>
      <c r="AM18" s="182">
        <v>0</v>
      </c>
      <c r="AN18" s="182">
        <v>0</v>
      </c>
      <c r="AO18" s="182">
        <v>5590.31</v>
      </c>
      <c r="AP18" s="182">
        <v>0</v>
      </c>
      <c r="AQ18" s="182">
        <v>0</v>
      </c>
      <c r="AR18" s="182">
        <v>0</v>
      </c>
      <c r="AS18" s="182">
        <v>18374.68</v>
      </c>
      <c r="AT18" s="182">
        <v>0</v>
      </c>
      <c r="AU18" s="182">
        <v>0</v>
      </c>
      <c r="AV18" s="182">
        <v>0</v>
      </c>
      <c r="AW18" s="182">
        <v>0</v>
      </c>
      <c r="AX18" s="182">
        <v>0</v>
      </c>
      <c r="AY18" s="182">
        <v>0</v>
      </c>
      <c r="AZ18" s="182">
        <v>0</v>
      </c>
      <c r="BA18" s="182">
        <v>210</v>
      </c>
      <c r="BB18" s="182">
        <v>0</v>
      </c>
      <c r="BC18" s="182">
        <v>364.71</v>
      </c>
      <c r="BD18" s="182">
        <v>0</v>
      </c>
      <c r="BE18" s="182">
        <v>0</v>
      </c>
      <c r="BF18" s="182">
        <v>0</v>
      </c>
      <c r="BG18" s="182">
        <v>0</v>
      </c>
      <c r="BH18" s="182">
        <v>0</v>
      </c>
      <c r="BI18" s="184">
        <v>5303936.22</v>
      </c>
      <c r="BJ18" s="184">
        <v>17.94</v>
      </c>
    </row>
    <row r="19" spans="1:62" ht="31.5">
      <c r="A19" s="172" t="s">
        <v>862</v>
      </c>
      <c r="B19" s="179" t="s">
        <v>605</v>
      </c>
      <c r="C19" s="180">
        <v>1864902.0499999998</v>
      </c>
      <c r="D19" s="180">
        <v>0</v>
      </c>
      <c r="E19" s="46">
        <v>399103</v>
      </c>
      <c r="F19" s="46">
        <v>0</v>
      </c>
      <c r="G19" s="46">
        <v>464402.49</v>
      </c>
      <c r="H19" s="46">
        <v>0</v>
      </c>
      <c r="I19" s="180">
        <v>0</v>
      </c>
      <c r="J19" s="180">
        <v>0</v>
      </c>
      <c r="K19" s="46">
        <v>456587.07</v>
      </c>
      <c r="L19" s="46">
        <v>0</v>
      </c>
      <c r="M19" s="46">
        <v>336590.16</v>
      </c>
      <c r="N19" s="46">
        <v>17.94</v>
      </c>
      <c r="O19" s="181">
        <v>154103.14</v>
      </c>
      <c r="P19" s="181">
        <v>0</v>
      </c>
      <c r="Q19" s="46">
        <v>240074.79</v>
      </c>
      <c r="R19" s="46">
        <v>0</v>
      </c>
      <c r="S19" s="46">
        <v>75671.92</v>
      </c>
      <c r="T19" s="46">
        <v>0</v>
      </c>
      <c r="U19" s="182">
        <v>0</v>
      </c>
      <c r="V19" s="182">
        <v>0</v>
      </c>
      <c r="W19" s="181">
        <v>25171.46</v>
      </c>
      <c r="X19" s="182">
        <v>0</v>
      </c>
      <c r="Y19" s="46">
        <v>866504.14</v>
      </c>
      <c r="Z19" s="46">
        <v>0</v>
      </c>
      <c r="AA19" s="182">
        <v>0</v>
      </c>
      <c r="AB19" s="182">
        <v>0</v>
      </c>
      <c r="AC19" s="182">
        <v>36112.439999999995</v>
      </c>
      <c r="AD19" s="182"/>
      <c r="AE19" s="182">
        <v>140312.6999999999</v>
      </c>
      <c r="AF19" s="182">
        <v>0</v>
      </c>
      <c r="AG19" s="182">
        <v>0</v>
      </c>
      <c r="AH19" s="182">
        <v>0</v>
      </c>
      <c r="AI19" s="183">
        <v>0</v>
      </c>
      <c r="AJ19" s="183">
        <v>0</v>
      </c>
      <c r="AK19" s="182">
        <v>0</v>
      </c>
      <c r="AL19" s="182">
        <v>0</v>
      </c>
      <c r="AM19" s="182">
        <v>0</v>
      </c>
      <c r="AN19" s="182">
        <v>0</v>
      </c>
      <c r="AO19" s="182">
        <v>5590.31</v>
      </c>
      <c r="AP19" s="182">
        <v>0</v>
      </c>
      <c r="AQ19" s="182">
        <v>0</v>
      </c>
      <c r="AR19" s="182">
        <v>0</v>
      </c>
      <c r="AS19" s="182">
        <v>18374.68</v>
      </c>
      <c r="AT19" s="182">
        <v>1</v>
      </c>
      <c r="AU19" s="182">
        <v>0</v>
      </c>
      <c r="AV19" s="182">
        <v>0</v>
      </c>
      <c r="AW19" s="182">
        <v>0</v>
      </c>
      <c r="AX19" s="182">
        <v>0</v>
      </c>
      <c r="AY19" s="182">
        <v>0</v>
      </c>
      <c r="AZ19" s="182">
        <v>0</v>
      </c>
      <c r="BA19" s="182">
        <v>210</v>
      </c>
      <c r="BB19" s="182">
        <v>0</v>
      </c>
      <c r="BC19" s="182">
        <v>364.71</v>
      </c>
      <c r="BD19" s="182">
        <v>0</v>
      </c>
      <c r="BE19" s="182">
        <v>0</v>
      </c>
      <c r="BF19" s="182">
        <v>0</v>
      </c>
      <c r="BG19" s="182"/>
      <c r="BH19" s="182"/>
      <c r="BI19" s="184">
        <v>5084075.06</v>
      </c>
      <c r="BJ19" s="184">
        <v>18.94</v>
      </c>
    </row>
    <row r="20" spans="1:62" ht="15.75">
      <c r="A20" s="172" t="s">
        <v>863</v>
      </c>
      <c r="B20" s="179" t="s">
        <v>606</v>
      </c>
      <c r="C20" s="180">
        <v>0</v>
      </c>
      <c r="D20" s="180">
        <v>0</v>
      </c>
      <c r="E20" s="46">
        <v>412</v>
      </c>
      <c r="F20" s="46">
        <v>0</v>
      </c>
      <c r="G20" s="46">
        <v>122734.67</v>
      </c>
      <c r="H20" s="46">
        <v>0</v>
      </c>
      <c r="I20" s="180">
        <v>3138.96</v>
      </c>
      <c r="J20" s="180">
        <v>0</v>
      </c>
      <c r="K20" s="46">
        <v>22320.96</v>
      </c>
      <c r="L20" s="46">
        <v>0</v>
      </c>
      <c r="M20" s="46">
        <v>22295</v>
      </c>
      <c r="N20" s="46">
        <v>0</v>
      </c>
      <c r="O20" s="181">
        <v>11517.08</v>
      </c>
      <c r="P20" s="181">
        <v>0</v>
      </c>
      <c r="Q20" s="46">
        <v>0</v>
      </c>
      <c r="R20" s="46">
        <v>0</v>
      </c>
      <c r="S20" s="46">
        <v>27887.5</v>
      </c>
      <c r="T20" s="46">
        <v>0</v>
      </c>
      <c r="U20" s="182">
        <v>0</v>
      </c>
      <c r="V20" s="182">
        <v>0</v>
      </c>
      <c r="W20" s="181">
        <v>0</v>
      </c>
      <c r="X20" s="182">
        <v>0</v>
      </c>
      <c r="Y20" s="46">
        <v>9554.99</v>
      </c>
      <c r="Z20" s="46">
        <v>0</v>
      </c>
      <c r="AA20" s="182">
        <v>0</v>
      </c>
      <c r="AB20" s="182">
        <v>0</v>
      </c>
      <c r="AC20" s="182">
        <v>0</v>
      </c>
      <c r="AD20" s="182"/>
      <c r="AE20" s="182">
        <v>0</v>
      </c>
      <c r="AF20" s="182">
        <v>0</v>
      </c>
      <c r="AG20" s="182">
        <v>0</v>
      </c>
      <c r="AH20" s="182">
        <v>0</v>
      </c>
      <c r="AI20" s="183">
        <v>0</v>
      </c>
      <c r="AJ20" s="183">
        <v>0</v>
      </c>
      <c r="AK20" s="182">
        <v>0</v>
      </c>
      <c r="AL20" s="182">
        <v>0</v>
      </c>
      <c r="AM20" s="182">
        <v>0</v>
      </c>
      <c r="AN20" s="182">
        <v>0</v>
      </c>
      <c r="AO20" s="182">
        <v>0</v>
      </c>
      <c r="AP20" s="182">
        <v>0</v>
      </c>
      <c r="AQ20" s="182">
        <v>0</v>
      </c>
      <c r="AR20" s="182">
        <v>0</v>
      </c>
      <c r="AS20" s="182">
        <v>0</v>
      </c>
      <c r="AT20" s="182">
        <v>2</v>
      </c>
      <c r="AU20" s="182">
        <v>0</v>
      </c>
      <c r="AV20" s="182">
        <v>0</v>
      </c>
      <c r="AW20" s="182">
        <v>0</v>
      </c>
      <c r="AX20" s="182">
        <v>0</v>
      </c>
      <c r="AY20" s="182">
        <v>0</v>
      </c>
      <c r="AZ20" s="182">
        <v>0</v>
      </c>
      <c r="BA20" s="182">
        <v>0</v>
      </c>
      <c r="BB20" s="182">
        <v>0</v>
      </c>
      <c r="BC20" s="182">
        <v>0</v>
      </c>
      <c r="BD20" s="182">
        <v>0</v>
      </c>
      <c r="BE20" s="182">
        <v>0</v>
      </c>
      <c r="BF20" s="182">
        <v>0</v>
      </c>
      <c r="BG20" s="182"/>
      <c r="BH20" s="182"/>
      <c r="BI20" s="184">
        <v>219861.16</v>
      </c>
      <c r="BJ20" s="184">
        <v>2</v>
      </c>
    </row>
    <row r="21" spans="1:62" ht="31.5">
      <c r="A21" s="178">
        <v>10</v>
      </c>
      <c r="B21" s="179" t="s">
        <v>804</v>
      </c>
      <c r="C21" s="180">
        <v>12086551.48</v>
      </c>
      <c r="D21" s="180">
        <v>0</v>
      </c>
      <c r="E21" s="46">
        <v>44060156</v>
      </c>
      <c r="F21" s="46">
        <v>0</v>
      </c>
      <c r="G21" s="46">
        <v>15395788.76</v>
      </c>
      <c r="H21" s="46">
        <v>0</v>
      </c>
      <c r="I21" s="180">
        <v>10833107.098569</v>
      </c>
      <c r="J21" s="180">
        <v>0</v>
      </c>
      <c r="K21" s="46">
        <v>5015858.140000001</v>
      </c>
      <c r="L21" s="46">
        <v>0</v>
      </c>
      <c r="M21" s="46">
        <v>16722702.5</v>
      </c>
      <c r="N21" s="46">
        <v>7.64</v>
      </c>
      <c r="O21" s="181">
        <v>7793417.449999807</v>
      </c>
      <c r="P21" s="181">
        <v>0</v>
      </c>
      <c r="Q21" s="46">
        <v>19725057.499999996</v>
      </c>
      <c r="R21" s="46">
        <v>0</v>
      </c>
      <c r="S21" s="46">
        <v>16933131.34</v>
      </c>
      <c r="T21" s="46">
        <v>0</v>
      </c>
      <c r="U21" s="182">
        <v>20930724.140000697</v>
      </c>
      <c r="V21" s="182">
        <v>0</v>
      </c>
      <c r="W21" s="181">
        <v>114147.05</v>
      </c>
      <c r="X21" s="182">
        <v>0</v>
      </c>
      <c r="Y21" s="46">
        <v>2503153.28</v>
      </c>
      <c r="Z21" s="46">
        <v>0</v>
      </c>
      <c r="AA21" s="182">
        <v>0</v>
      </c>
      <c r="AB21" s="182">
        <v>0</v>
      </c>
      <c r="AC21" s="182">
        <v>1517024.209999952</v>
      </c>
      <c r="AD21" s="182">
        <v>0</v>
      </c>
      <c r="AE21" s="182">
        <v>0</v>
      </c>
      <c r="AF21" s="182">
        <v>0</v>
      </c>
      <c r="AG21" s="182">
        <v>0</v>
      </c>
      <c r="AH21" s="182">
        <v>0</v>
      </c>
      <c r="AI21" s="183">
        <v>1981271.2499999998</v>
      </c>
      <c r="AJ21" s="183">
        <v>0</v>
      </c>
      <c r="AK21" s="182">
        <v>0</v>
      </c>
      <c r="AL21" s="182">
        <v>0</v>
      </c>
      <c r="AM21" s="182">
        <v>0</v>
      </c>
      <c r="AN21" s="182">
        <v>0</v>
      </c>
      <c r="AO21" s="182">
        <v>0</v>
      </c>
      <c r="AP21" s="182">
        <v>0</v>
      </c>
      <c r="AQ21" s="182">
        <v>0</v>
      </c>
      <c r="AR21" s="182">
        <v>0</v>
      </c>
      <c r="AS21" s="182">
        <v>0</v>
      </c>
      <c r="AT21" s="182">
        <v>0</v>
      </c>
      <c r="AU21" s="182">
        <v>0</v>
      </c>
      <c r="AV21" s="182">
        <v>0</v>
      </c>
      <c r="AW21" s="182">
        <v>0</v>
      </c>
      <c r="AX21" s="182">
        <v>0</v>
      </c>
      <c r="AY21" s="182">
        <v>4949.089999999999</v>
      </c>
      <c r="AZ21" s="182">
        <v>0</v>
      </c>
      <c r="BA21" s="182">
        <v>0</v>
      </c>
      <c r="BB21" s="182">
        <v>0</v>
      </c>
      <c r="BC21" s="182">
        <v>0</v>
      </c>
      <c r="BD21" s="182">
        <v>0</v>
      </c>
      <c r="BE21" s="182">
        <v>0</v>
      </c>
      <c r="BF21" s="182">
        <v>0</v>
      </c>
      <c r="BG21" s="182">
        <v>0</v>
      </c>
      <c r="BH21" s="182">
        <v>0</v>
      </c>
      <c r="BI21" s="184">
        <v>175617039.28856945</v>
      </c>
      <c r="BJ21" s="184">
        <v>7.64</v>
      </c>
    </row>
    <row r="22" spans="1:62" ht="15.75">
      <c r="A22" s="185" t="s">
        <v>805</v>
      </c>
      <c r="B22" s="179" t="s">
        <v>806</v>
      </c>
      <c r="C22" s="180">
        <v>12086586.700000001</v>
      </c>
      <c r="D22" s="180">
        <v>0</v>
      </c>
      <c r="E22" s="46">
        <v>43949489</v>
      </c>
      <c r="F22" s="46">
        <v>0</v>
      </c>
      <c r="G22" s="46">
        <v>15395312.94</v>
      </c>
      <c r="H22" s="46">
        <v>0</v>
      </c>
      <c r="I22" s="180">
        <v>10491882.8</v>
      </c>
      <c r="J22" s="180">
        <v>0</v>
      </c>
      <c r="K22" s="46">
        <v>4983485.890000001</v>
      </c>
      <c r="L22" s="46">
        <v>0</v>
      </c>
      <c r="M22" s="46">
        <v>16606347.84</v>
      </c>
      <c r="N22" s="46">
        <v>7.64</v>
      </c>
      <c r="O22" s="181">
        <v>7295009.599999807</v>
      </c>
      <c r="P22" s="181">
        <v>0</v>
      </c>
      <c r="Q22" s="46">
        <v>19113868.009999998</v>
      </c>
      <c r="R22" s="46">
        <v>0</v>
      </c>
      <c r="S22" s="46">
        <v>16563584.99</v>
      </c>
      <c r="T22" s="46">
        <v>0</v>
      </c>
      <c r="U22" s="182">
        <v>20913877.2600007</v>
      </c>
      <c r="V22" s="182">
        <v>0</v>
      </c>
      <c r="W22" s="181">
        <v>114147.05</v>
      </c>
      <c r="X22" s="182">
        <v>0</v>
      </c>
      <c r="Y22" s="46">
        <v>2079019.43</v>
      </c>
      <c r="Z22" s="46">
        <v>0</v>
      </c>
      <c r="AA22" s="182">
        <v>0</v>
      </c>
      <c r="AB22" s="182">
        <v>0</v>
      </c>
      <c r="AC22" s="182">
        <v>1485769.549999952</v>
      </c>
      <c r="AD22" s="182">
        <v>0</v>
      </c>
      <c r="AE22" s="182">
        <v>0</v>
      </c>
      <c r="AF22" s="182">
        <v>0</v>
      </c>
      <c r="AG22" s="182">
        <v>0</v>
      </c>
      <c r="AH22" s="182">
        <v>0</v>
      </c>
      <c r="AI22" s="183">
        <v>1981271.2499999998</v>
      </c>
      <c r="AJ22" s="183">
        <v>0</v>
      </c>
      <c r="AK22" s="182">
        <v>0</v>
      </c>
      <c r="AL22" s="182">
        <v>0</v>
      </c>
      <c r="AM22" s="182">
        <v>0</v>
      </c>
      <c r="AN22" s="182">
        <v>0</v>
      </c>
      <c r="AO22" s="182">
        <v>0</v>
      </c>
      <c r="AP22" s="182">
        <v>0</v>
      </c>
      <c r="AQ22" s="182">
        <v>0</v>
      </c>
      <c r="AR22" s="182">
        <v>0</v>
      </c>
      <c r="AS22" s="182">
        <v>0</v>
      </c>
      <c r="AT22" s="182">
        <v>0</v>
      </c>
      <c r="AU22" s="182">
        <v>0</v>
      </c>
      <c r="AV22" s="182">
        <v>0</v>
      </c>
      <c r="AW22" s="182">
        <v>0</v>
      </c>
      <c r="AX22" s="182">
        <v>0</v>
      </c>
      <c r="AY22" s="182">
        <v>4949.089999999999</v>
      </c>
      <c r="AZ22" s="182">
        <v>0</v>
      </c>
      <c r="BA22" s="182">
        <v>0</v>
      </c>
      <c r="BB22" s="182">
        <v>0</v>
      </c>
      <c r="BC22" s="182">
        <v>0</v>
      </c>
      <c r="BD22" s="182">
        <v>0</v>
      </c>
      <c r="BE22" s="182">
        <v>0</v>
      </c>
      <c r="BF22" s="182">
        <v>0</v>
      </c>
      <c r="BG22" s="182">
        <v>0</v>
      </c>
      <c r="BH22" s="182">
        <v>0</v>
      </c>
      <c r="BI22" s="184">
        <v>173064601.40000045</v>
      </c>
      <c r="BJ22" s="184">
        <v>7.64</v>
      </c>
    </row>
    <row r="23" spans="1:62" ht="15.75">
      <c r="A23" s="185" t="s">
        <v>807</v>
      </c>
      <c r="B23" s="179" t="s">
        <v>808</v>
      </c>
      <c r="C23" s="180">
        <v>-35.22</v>
      </c>
      <c r="D23" s="180">
        <v>0</v>
      </c>
      <c r="E23" s="46">
        <v>0</v>
      </c>
      <c r="F23" s="46">
        <v>0</v>
      </c>
      <c r="G23" s="46">
        <v>0.02</v>
      </c>
      <c r="H23" s="46">
        <v>0</v>
      </c>
      <c r="I23" s="180">
        <v>172123.405899</v>
      </c>
      <c r="J23" s="180">
        <v>0</v>
      </c>
      <c r="K23" s="46">
        <v>0</v>
      </c>
      <c r="L23" s="46">
        <v>0</v>
      </c>
      <c r="M23" s="46">
        <v>0</v>
      </c>
      <c r="N23" s="46">
        <v>0</v>
      </c>
      <c r="O23" s="181">
        <v>0</v>
      </c>
      <c r="P23" s="181">
        <v>0</v>
      </c>
      <c r="Q23" s="46">
        <v>0</v>
      </c>
      <c r="R23" s="46">
        <v>0</v>
      </c>
      <c r="S23" s="46">
        <v>0</v>
      </c>
      <c r="T23" s="46">
        <v>0</v>
      </c>
      <c r="U23" s="182">
        <v>0</v>
      </c>
      <c r="V23" s="182">
        <v>0</v>
      </c>
      <c r="W23" s="181">
        <v>0</v>
      </c>
      <c r="X23" s="182">
        <v>0</v>
      </c>
      <c r="Y23" s="46">
        <v>0</v>
      </c>
      <c r="Z23" s="46">
        <v>0</v>
      </c>
      <c r="AA23" s="182">
        <v>0</v>
      </c>
      <c r="AB23" s="182">
        <v>0</v>
      </c>
      <c r="AC23" s="182">
        <v>0</v>
      </c>
      <c r="AD23" s="182">
        <v>0</v>
      </c>
      <c r="AE23" s="182">
        <v>0</v>
      </c>
      <c r="AF23" s="182">
        <v>0</v>
      </c>
      <c r="AG23" s="182">
        <v>0</v>
      </c>
      <c r="AH23" s="182">
        <v>0</v>
      </c>
      <c r="AI23" s="183">
        <v>0</v>
      </c>
      <c r="AJ23" s="183">
        <v>0</v>
      </c>
      <c r="AK23" s="182">
        <v>0</v>
      </c>
      <c r="AL23" s="182">
        <v>0</v>
      </c>
      <c r="AM23" s="182">
        <v>0</v>
      </c>
      <c r="AN23" s="182">
        <v>0</v>
      </c>
      <c r="AO23" s="182">
        <v>0</v>
      </c>
      <c r="AP23" s="182">
        <v>0</v>
      </c>
      <c r="AQ23" s="182">
        <v>0</v>
      </c>
      <c r="AR23" s="182">
        <v>0</v>
      </c>
      <c r="AS23" s="182">
        <v>0</v>
      </c>
      <c r="AT23" s="182">
        <v>0</v>
      </c>
      <c r="AU23" s="182">
        <v>0</v>
      </c>
      <c r="AV23" s="182">
        <v>0</v>
      </c>
      <c r="AW23" s="182">
        <v>0</v>
      </c>
      <c r="AX23" s="182">
        <v>0</v>
      </c>
      <c r="AY23" s="182">
        <v>0</v>
      </c>
      <c r="AZ23" s="182">
        <v>0</v>
      </c>
      <c r="BA23" s="182">
        <v>0</v>
      </c>
      <c r="BB23" s="182">
        <v>0</v>
      </c>
      <c r="BC23" s="182">
        <v>0</v>
      </c>
      <c r="BD23" s="182">
        <v>0</v>
      </c>
      <c r="BE23" s="182">
        <v>0</v>
      </c>
      <c r="BF23" s="182">
        <v>0</v>
      </c>
      <c r="BG23" s="182">
        <v>0</v>
      </c>
      <c r="BH23" s="182">
        <v>0</v>
      </c>
      <c r="BI23" s="184">
        <v>172088.205899</v>
      </c>
      <c r="BJ23" s="184">
        <v>0</v>
      </c>
    </row>
    <row r="24" spans="1:62" ht="31.5">
      <c r="A24" s="185" t="s">
        <v>809</v>
      </c>
      <c r="B24" s="179" t="s">
        <v>810</v>
      </c>
      <c r="C24" s="180">
        <v>0</v>
      </c>
      <c r="D24" s="180">
        <v>0</v>
      </c>
      <c r="E24" s="46">
        <v>110667</v>
      </c>
      <c r="F24" s="46">
        <v>0</v>
      </c>
      <c r="G24" s="46">
        <v>475.8</v>
      </c>
      <c r="H24" s="46">
        <v>0</v>
      </c>
      <c r="I24" s="180">
        <v>16003.2</v>
      </c>
      <c r="J24" s="180">
        <v>0</v>
      </c>
      <c r="K24" s="46">
        <v>0</v>
      </c>
      <c r="L24" s="46">
        <v>0</v>
      </c>
      <c r="M24" s="46">
        <v>116354.66</v>
      </c>
      <c r="N24" s="46">
        <v>0</v>
      </c>
      <c r="O24" s="181">
        <v>0</v>
      </c>
      <c r="P24" s="181">
        <v>0</v>
      </c>
      <c r="Q24" s="46">
        <v>569469.31</v>
      </c>
      <c r="R24" s="46">
        <v>0</v>
      </c>
      <c r="S24" s="46">
        <v>369546.35</v>
      </c>
      <c r="T24" s="46">
        <v>0</v>
      </c>
      <c r="U24" s="182">
        <v>0</v>
      </c>
      <c r="V24" s="182">
        <v>0</v>
      </c>
      <c r="W24" s="181">
        <v>0</v>
      </c>
      <c r="X24" s="182">
        <v>0</v>
      </c>
      <c r="Y24" s="46">
        <v>900</v>
      </c>
      <c r="Z24" s="46">
        <v>0</v>
      </c>
      <c r="AA24" s="182">
        <v>0</v>
      </c>
      <c r="AB24" s="182">
        <v>0</v>
      </c>
      <c r="AC24" s="182">
        <v>13013.229999999987</v>
      </c>
      <c r="AD24" s="182">
        <v>0</v>
      </c>
      <c r="AE24" s="182">
        <v>0</v>
      </c>
      <c r="AF24" s="182">
        <v>0</v>
      </c>
      <c r="AG24" s="182">
        <v>0</v>
      </c>
      <c r="AH24" s="182">
        <v>0</v>
      </c>
      <c r="AI24" s="183">
        <v>0</v>
      </c>
      <c r="AJ24" s="183">
        <v>0</v>
      </c>
      <c r="AK24" s="182">
        <v>0</v>
      </c>
      <c r="AL24" s="182">
        <v>0</v>
      </c>
      <c r="AM24" s="182">
        <v>0</v>
      </c>
      <c r="AN24" s="182">
        <v>0</v>
      </c>
      <c r="AO24" s="182">
        <v>0</v>
      </c>
      <c r="AP24" s="182">
        <v>0</v>
      </c>
      <c r="AQ24" s="182">
        <v>0</v>
      </c>
      <c r="AR24" s="182">
        <v>0</v>
      </c>
      <c r="AS24" s="182">
        <v>0</v>
      </c>
      <c r="AT24" s="182">
        <v>0</v>
      </c>
      <c r="AU24" s="182">
        <v>0</v>
      </c>
      <c r="AV24" s="182">
        <v>0</v>
      </c>
      <c r="AW24" s="182">
        <v>0</v>
      </c>
      <c r="AX24" s="182">
        <v>0</v>
      </c>
      <c r="AY24" s="182">
        <v>0</v>
      </c>
      <c r="AZ24" s="182">
        <v>0</v>
      </c>
      <c r="BA24" s="182">
        <v>0</v>
      </c>
      <c r="BB24" s="182">
        <v>0</v>
      </c>
      <c r="BC24" s="182">
        <v>0</v>
      </c>
      <c r="BD24" s="182">
        <v>0</v>
      </c>
      <c r="BE24" s="182">
        <v>0</v>
      </c>
      <c r="BF24" s="182">
        <v>0</v>
      </c>
      <c r="BG24" s="182">
        <v>0</v>
      </c>
      <c r="BH24" s="182">
        <v>0</v>
      </c>
      <c r="BI24" s="184">
        <v>1196429.55</v>
      </c>
      <c r="BJ24" s="184">
        <v>0</v>
      </c>
    </row>
    <row r="25" spans="1:62" ht="15.75">
      <c r="A25" s="185" t="s">
        <v>811</v>
      </c>
      <c r="B25" s="179" t="s">
        <v>812</v>
      </c>
      <c r="C25" s="180">
        <v>0</v>
      </c>
      <c r="D25" s="180">
        <v>0</v>
      </c>
      <c r="E25" s="46">
        <v>0</v>
      </c>
      <c r="F25" s="46">
        <v>0</v>
      </c>
      <c r="G25" s="46">
        <v>0</v>
      </c>
      <c r="H25" s="46">
        <v>0</v>
      </c>
      <c r="I25" s="180">
        <v>153097.69267</v>
      </c>
      <c r="J25" s="180">
        <v>0</v>
      </c>
      <c r="K25" s="46">
        <v>32372.25</v>
      </c>
      <c r="L25" s="46">
        <v>0</v>
      </c>
      <c r="M25" s="46">
        <v>0</v>
      </c>
      <c r="N25" s="46">
        <v>0</v>
      </c>
      <c r="O25" s="181">
        <v>498407.8500000006</v>
      </c>
      <c r="P25" s="181">
        <v>0</v>
      </c>
      <c r="Q25" s="46">
        <v>41720.18</v>
      </c>
      <c r="R25" s="46">
        <v>0</v>
      </c>
      <c r="S25" s="46">
        <v>0</v>
      </c>
      <c r="T25" s="46">
        <v>0</v>
      </c>
      <c r="U25" s="182">
        <v>16846.88</v>
      </c>
      <c r="V25" s="182">
        <v>0</v>
      </c>
      <c r="W25" s="181">
        <v>0</v>
      </c>
      <c r="X25" s="182">
        <v>0</v>
      </c>
      <c r="Y25" s="46">
        <v>423233.85</v>
      </c>
      <c r="Z25" s="46">
        <v>0</v>
      </c>
      <c r="AA25" s="182">
        <v>0</v>
      </c>
      <c r="AB25" s="182">
        <v>0</v>
      </c>
      <c r="AC25" s="182">
        <v>18241.430000000004</v>
      </c>
      <c r="AD25" s="182">
        <v>0</v>
      </c>
      <c r="AE25" s="182">
        <v>0</v>
      </c>
      <c r="AF25" s="182">
        <v>0</v>
      </c>
      <c r="AG25" s="182">
        <v>0</v>
      </c>
      <c r="AH25" s="182">
        <v>0</v>
      </c>
      <c r="AI25" s="183">
        <v>0</v>
      </c>
      <c r="AJ25" s="183">
        <v>0</v>
      </c>
      <c r="AK25" s="182">
        <v>0</v>
      </c>
      <c r="AL25" s="182">
        <v>0</v>
      </c>
      <c r="AM25" s="182">
        <v>0</v>
      </c>
      <c r="AN25" s="182">
        <v>0</v>
      </c>
      <c r="AO25" s="182">
        <v>0</v>
      </c>
      <c r="AP25" s="182">
        <v>0</v>
      </c>
      <c r="AQ25" s="182">
        <v>0</v>
      </c>
      <c r="AR25" s="182">
        <v>0</v>
      </c>
      <c r="AS25" s="182">
        <v>0</v>
      </c>
      <c r="AT25" s="182">
        <v>0</v>
      </c>
      <c r="AU25" s="182">
        <v>0</v>
      </c>
      <c r="AV25" s="182">
        <v>0</v>
      </c>
      <c r="AW25" s="182">
        <v>0</v>
      </c>
      <c r="AX25" s="182">
        <v>0</v>
      </c>
      <c r="AY25" s="182">
        <v>0</v>
      </c>
      <c r="AZ25" s="182">
        <v>0</v>
      </c>
      <c r="BA25" s="182">
        <v>0</v>
      </c>
      <c r="BB25" s="182">
        <v>0</v>
      </c>
      <c r="BC25" s="182">
        <v>0</v>
      </c>
      <c r="BD25" s="182">
        <v>0</v>
      </c>
      <c r="BE25" s="182">
        <v>0</v>
      </c>
      <c r="BF25" s="182">
        <v>0</v>
      </c>
      <c r="BG25" s="182">
        <v>0</v>
      </c>
      <c r="BH25" s="182">
        <v>0</v>
      </c>
      <c r="BI25" s="184">
        <v>1183920.1326700007</v>
      </c>
      <c r="BJ25" s="184">
        <v>0</v>
      </c>
    </row>
    <row r="26" spans="1:62" ht="31.5">
      <c r="A26" s="178">
        <v>11</v>
      </c>
      <c r="B26" s="179" t="s">
        <v>813</v>
      </c>
      <c r="C26" s="180">
        <v>734410.73</v>
      </c>
      <c r="D26" s="180">
        <v>0</v>
      </c>
      <c r="E26" s="46">
        <v>0</v>
      </c>
      <c r="F26" s="46">
        <v>0</v>
      </c>
      <c r="G26" s="46">
        <v>0</v>
      </c>
      <c r="H26" s="46">
        <v>0</v>
      </c>
      <c r="I26" s="180">
        <v>35831.7485886</v>
      </c>
      <c r="J26" s="180">
        <v>0</v>
      </c>
      <c r="K26" s="46">
        <v>224955.32</v>
      </c>
      <c r="L26" s="46">
        <v>0</v>
      </c>
      <c r="M26" s="46">
        <v>0</v>
      </c>
      <c r="N26" s="46">
        <v>0</v>
      </c>
      <c r="O26" s="181">
        <v>0</v>
      </c>
      <c r="P26" s="181">
        <v>0</v>
      </c>
      <c r="Q26" s="46">
        <v>0</v>
      </c>
      <c r="R26" s="46">
        <v>0</v>
      </c>
      <c r="S26" s="46">
        <v>0</v>
      </c>
      <c r="T26" s="46">
        <v>0</v>
      </c>
      <c r="U26" s="182">
        <v>0</v>
      </c>
      <c r="V26" s="182">
        <v>0</v>
      </c>
      <c r="W26" s="181">
        <v>0</v>
      </c>
      <c r="X26" s="182">
        <v>0</v>
      </c>
      <c r="Y26" s="46">
        <v>769.48</v>
      </c>
      <c r="Z26" s="46">
        <v>0</v>
      </c>
      <c r="AA26" s="182">
        <v>0</v>
      </c>
      <c r="AB26" s="182">
        <v>0</v>
      </c>
      <c r="AC26" s="182">
        <v>0</v>
      </c>
      <c r="AD26" s="182">
        <v>0</v>
      </c>
      <c r="AE26" s="182">
        <v>0</v>
      </c>
      <c r="AF26" s="182">
        <v>0</v>
      </c>
      <c r="AG26" s="182">
        <v>0</v>
      </c>
      <c r="AH26" s="182">
        <v>0</v>
      </c>
      <c r="AI26" s="183">
        <v>0</v>
      </c>
      <c r="AJ26" s="183">
        <v>0</v>
      </c>
      <c r="AK26" s="182">
        <v>0</v>
      </c>
      <c r="AL26" s="182">
        <v>0</v>
      </c>
      <c r="AM26" s="182">
        <v>0</v>
      </c>
      <c r="AN26" s="182">
        <v>0</v>
      </c>
      <c r="AO26" s="182">
        <v>0</v>
      </c>
      <c r="AP26" s="182">
        <v>0</v>
      </c>
      <c r="AQ26" s="182">
        <v>0</v>
      </c>
      <c r="AR26" s="182">
        <v>0</v>
      </c>
      <c r="AS26" s="182">
        <v>0</v>
      </c>
      <c r="AT26" s="182">
        <v>0</v>
      </c>
      <c r="AU26" s="182">
        <v>0</v>
      </c>
      <c r="AV26" s="182">
        <v>0</v>
      </c>
      <c r="AW26" s="182">
        <v>0</v>
      </c>
      <c r="AX26" s="182">
        <v>0</v>
      </c>
      <c r="AY26" s="182">
        <v>0</v>
      </c>
      <c r="AZ26" s="182">
        <v>0</v>
      </c>
      <c r="BA26" s="182">
        <v>0</v>
      </c>
      <c r="BB26" s="182">
        <v>0</v>
      </c>
      <c r="BC26" s="182">
        <v>0</v>
      </c>
      <c r="BD26" s="182">
        <v>0</v>
      </c>
      <c r="BE26" s="182">
        <v>0</v>
      </c>
      <c r="BF26" s="182">
        <v>0</v>
      </c>
      <c r="BG26" s="182">
        <v>0</v>
      </c>
      <c r="BH26" s="182">
        <v>0</v>
      </c>
      <c r="BI26" s="184">
        <v>995967.2785886</v>
      </c>
      <c r="BJ26" s="184">
        <v>0</v>
      </c>
    </row>
    <row r="27" spans="1:62" ht="47.25">
      <c r="A27" s="178">
        <v>12</v>
      </c>
      <c r="B27" s="179" t="s">
        <v>814</v>
      </c>
      <c r="C27" s="180">
        <v>38160.84</v>
      </c>
      <c r="D27" s="180">
        <v>0</v>
      </c>
      <c r="E27" s="46">
        <v>1251</v>
      </c>
      <c r="F27" s="46">
        <v>0</v>
      </c>
      <c r="G27" s="46">
        <v>15619.03</v>
      </c>
      <c r="H27" s="46">
        <v>0</v>
      </c>
      <c r="I27" s="180">
        <v>2069.8053</v>
      </c>
      <c r="J27" s="180">
        <v>0</v>
      </c>
      <c r="K27" s="46">
        <v>746551.42</v>
      </c>
      <c r="L27" s="46">
        <v>0</v>
      </c>
      <c r="M27" s="46">
        <v>0</v>
      </c>
      <c r="N27" s="46">
        <v>0</v>
      </c>
      <c r="O27" s="181">
        <v>0</v>
      </c>
      <c r="P27" s="181">
        <v>0</v>
      </c>
      <c r="Q27" s="46">
        <v>0</v>
      </c>
      <c r="R27" s="46">
        <v>0</v>
      </c>
      <c r="S27" s="46">
        <v>0</v>
      </c>
      <c r="T27" s="46">
        <v>0</v>
      </c>
      <c r="U27" s="182">
        <v>0</v>
      </c>
      <c r="V27" s="182">
        <v>0</v>
      </c>
      <c r="W27" s="181">
        <v>0</v>
      </c>
      <c r="X27" s="182">
        <v>0</v>
      </c>
      <c r="Y27" s="46">
        <v>1339.74</v>
      </c>
      <c r="Z27" s="46">
        <v>0</v>
      </c>
      <c r="AA27" s="182">
        <v>0</v>
      </c>
      <c r="AB27" s="182">
        <v>0</v>
      </c>
      <c r="AC27" s="182">
        <v>0</v>
      </c>
      <c r="AD27" s="182">
        <v>0</v>
      </c>
      <c r="AE27" s="182">
        <v>0</v>
      </c>
      <c r="AF27" s="182">
        <v>0</v>
      </c>
      <c r="AG27" s="182">
        <v>0</v>
      </c>
      <c r="AH27" s="182">
        <v>0</v>
      </c>
      <c r="AI27" s="183">
        <v>0</v>
      </c>
      <c r="AJ27" s="183">
        <v>0</v>
      </c>
      <c r="AK27" s="182">
        <v>0</v>
      </c>
      <c r="AL27" s="182">
        <v>0</v>
      </c>
      <c r="AM27" s="182">
        <v>0</v>
      </c>
      <c r="AN27" s="182">
        <v>0</v>
      </c>
      <c r="AO27" s="182">
        <v>0</v>
      </c>
      <c r="AP27" s="182">
        <v>0</v>
      </c>
      <c r="AQ27" s="182">
        <v>0</v>
      </c>
      <c r="AR27" s="182">
        <v>0</v>
      </c>
      <c r="AS27" s="182">
        <v>0</v>
      </c>
      <c r="AT27" s="182">
        <v>0</v>
      </c>
      <c r="AU27" s="182">
        <v>0</v>
      </c>
      <c r="AV27" s="182">
        <v>0</v>
      </c>
      <c r="AW27" s="182">
        <v>0</v>
      </c>
      <c r="AX27" s="182">
        <v>0</v>
      </c>
      <c r="AY27" s="182">
        <v>0</v>
      </c>
      <c r="AZ27" s="182">
        <v>0</v>
      </c>
      <c r="BA27" s="182">
        <v>0</v>
      </c>
      <c r="BB27" s="182">
        <v>0</v>
      </c>
      <c r="BC27" s="182">
        <v>0</v>
      </c>
      <c r="BD27" s="182">
        <v>0</v>
      </c>
      <c r="BE27" s="182">
        <v>0</v>
      </c>
      <c r="BF27" s="182">
        <v>0</v>
      </c>
      <c r="BG27" s="182">
        <v>0</v>
      </c>
      <c r="BH27" s="182">
        <v>0</v>
      </c>
      <c r="BI27" s="184">
        <v>804991.8353</v>
      </c>
      <c r="BJ27" s="184">
        <v>0</v>
      </c>
    </row>
    <row r="28" spans="1:62" ht="15.75">
      <c r="A28" s="178">
        <v>13</v>
      </c>
      <c r="B28" s="179" t="s">
        <v>815</v>
      </c>
      <c r="C28" s="180">
        <v>3572012.8200000003</v>
      </c>
      <c r="D28" s="180">
        <v>0</v>
      </c>
      <c r="E28" s="46">
        <v>472874</v>
      </c>
      <c r="F28" s="46">
        <v>0</v>
      </c>
      <c r="G28" s="46">
        <v>992264.77</v>
      </c>
      <c r="H28" s="46">
        <v>0</v>
      </c>
      <c r="I28" s="180">
        <v>941173.17551</v>
      </c>
      <c r="J28" s="180">
        <v>0</v>
      </c>
      <c r="K28" s="46">
        <v>1815550.4200000004</v>
      </c>
      <c r="L28" s="46">
        <v>0</v>
      </c>
      <c r="M28" s="46">
        <v>1160198.2</v>
      </c>
      <c r="N28" s="46">
        <v>0</v>
      </c>
      <c r="O28" s="181">
        <v>940571.31</v>
      </c>
      <c r="P28" s="181">
        <v>0</v>
      </c>
      <c r="Q28" s="46">
        <v>104996.29</v>
      </c>
      <c r="R28" s="46">
        <v>0</v>
      </c>
      <c r="S28" s="46">
        <v>1226874.4100000001</v>
      </c>
      <c r="T28" s="46">
        <v>0</v>
      </c>
      <c r="U28" s="182">
        <v>66731.10000000003</v>
      </c>
      <c r="V28" s="182">
        <v>0</v>
      </c>
      <c r="W28" s="181">
        <v>7453</v>
      </c>
      <c r="X28" s="182">
        <v>0</v>
      </c>
      <c r="Y28" s="46">
        <v>781100.51</v>
      </c>
      <c r="Z28" s="46">
        <v>0</v>
      </c>
      <c r="AA28" s="182">
        <v>24584</v>
      </c>
      <c r="AB28" s="182">
        <v>0</v>
      </c>
      <c r="AC28" s="182">
        <v>36823.86999999993</v>
      </c>
      <c r="AD28" s="182">
        <v>0</v>
      </c>
      <c r="AE28" s="182">
        <v>0</v>
      </c>
      <c r="AF28" s="182">
        <v>0</v>
      </c>
      <c r="AG28" s="182">
        <v>0</v>
      </c>
      <c r="AH28" s="182">
        <v>0</v>
      </c>
      <c r="AI28" s="183">
        <v>99775.93000000001</v>
      </c>
      <c r="AJ28" s="183">
        <v>0</v>
      </c>
      <c r="AK28" s="182">
        <v>0</v>
      </c>
      <c r="AL28" s="182">
        <v>0</v>
      </c>
      <c r="AM28" s="182">
        <v>0</v>
      </c>
      <c r="AN28" s="182">
        <v>0</v>
      </c>
      <c r="AO28" s="182">
        <v>16275.41</v>
      </c>
      <c r="AP28" s="182">
        <v>0</v>
      </c>
      <c r="AQ28" s="182">
        <v>0</v>
      </c>
      <c r="AR28" s="182">
        <v>0</v>
      </c>
      <c r="AS28" s="182">
        <v>487337.7700000004</v>
      </c>
      <c r="AT28" s="182">
        <v>0</v>
      </c>
      <c r="AU28" s="182">
        <v>0</v>
      </c>
      <c r="AV28" s="182">
        <v>0</v>
      </c>
      <c r="AW28" s="182">
        <v>0</v>
      </c>
      <c r="AX28" s="182">
        <v>0</v>
      </c>
      <c r="AY28" s="182">
        <v>1280</v>
      </c>
      <c r="AZ28" s="182">
        <v>0</v>
      </c>
      <c r="BA28" s="182">
        <v>0</v>
      </c>
      <c r="BB28" s="182">
        <v>0</v>
      </c>
      <c r="BC28" s="182">
        <v>0</v>
      </c>
      <c r="BD28" s="182">
        <v>0</v>
      </c>
      <c r="BE28" s="182">
        <v>0</v>
      </c>
      <c r="BF28" s="182">
        <v>0</v>
      </c>
      <c r="BG28" s="182">
        <v>0</v>
      </c>
      <c r="BH28" s="182">
        <v>0</v>
      </c>
      <c r="BI28" s="184">
        <v>12747876.985510001</v>
      </c>
      <c r="BJ28" s="184">
        <v>0</v>
      </c>
    </row>
    <row r="29" spans="1:62" ht="15.75">
      <c r="A29" s="178">
        <v>14</v>
      </c>
      <c r="B29" s="179" t="s">
        <v>816</v>
      </c>
      <c r="C29" s="180">
        <v>0</v>
      </c>
      <c r="D29" s="180">
        <v>0</v>
      </c>
      <c r="E29" s="46">
        <v>0</v>
      </c>
      <c r="F29" s="46">
        <v>0</v>
      </c>
      <c r="G29" s="46">
        <v>0</v>
      </c>
      <c r="H29" s="46">
        <v>0</v>
      </c>
      <c r="I29" s="180">
        <v>184061.4261599</v>
      </c>
      <c r="J29" s="180">
        <v>0</v>
      </c>
      <c r="K29" s="46">
        <v>0</v>
      </c>
      <c r="L29" s="46">
        <v>0</v>
      </c>
      <c r="M29" s="46">
        <v>-28128</v>
      </c>
      <c r="N29" s="46">
        <v>0</v>
      </c>
      <c r="O29" s="181">
        <v>0</v>
      </c>
      <c r="P29" s="181">
        <v>0</v>
      </c>
      <c r="Q29" s="46">
        <v>0</v>
      </c>
      <c r="R29" s="46">
        <v>0</v>
      </c>
      <c r="S29" s="46">
        <v>0</v>
      </c>
      <c r="T29" s="46">
        <v>0</v>
      </c>
      <c r="U29" s="182">
        <v>0</v>
      </c>
      <c r="V29" s="182">
        <v>0</v>
      </c>
      <c r="W29" s="181">
        <v>0</v>
      </c>
      <c r="X29" s="182">
        <v>0</v>
      </c>
      <c r="Y29" s="46">
        <v>0</v>
      </c>
      <c r="Z29" s="46">
        <v>0</v>
      </c>
      <c r="AA29" s="182">
        <v>0</v>
      </c>
      <c r="AB29" s="182">
        <v>0</v>
      </c>
      <c r="AC29" s="182">
        <v>0</v>
      </c>
      <c r="AD29" s="182">
        <v>0</v>
      </c>
      <c r="AE29" s="182">
        <v>0</v>
      </c>
      <c r="AF29" s="182">
        <v>0</v>
      </c>
      <c r="AG29" s="182">
        <v>0</v>
      </c>
      <c r="AH29" s="182">
        <v>0</v>
      </c>
      <c r="AI29" s="183">
        <v>0</v>
      </c>
      <c r="AJ29" s="183">
        <v>0</v>
      </c>
      <c r="AK29" s="182">
        <v>1849683.42</v>
      </c>
      <c r="AL29" s="182">
        <v>0</v>
      </c>
      <c r="AM29" s="182">
        <v>0</v>
      </c>
      <c r="AN29" s="182">
        <v>0</v>
      </c>
      <c r="AO29" s="182">
        <v>0</v>
      </c>
      <c r="AP29" s="182">
        <v>0</v>
      </c>
      <c r="AQ29" s="182">
        <v>0</v>
      </c>
      <c r="AR29" s="182">
        <v>0</v>
      </c>
      <c r="AS29" s="182">
        <v>0</v>
      </c>
      <c r="AT29" s="182">
        <v>0</v>
      </c>
      <c r="AU29" s="182">
        <v>0</v>
      </c>
      <c r="AV29" s="182">
        <v>0</v>
      </c>
      <c r="AW29" s="182">
        <v>0</v>
      </c>
      <c r="AX29" s="182">
        <v>0</v>
      </c>
      <c r="AY29" s="182">
        <v>0</v>
      </c>
      <c r="AZ29" s="182">
        <v>0</v>
      </c>
      <c r="BA29" s="182">
        <v>0</v>
      </c>
      <c r="BB29" s="182">
        <v>0</v>
      </c>
      <c r="BC29" s="182">
        <v>0</v>
      </c>
      <c r="BD29" s="182">
        <v>0</v>
      </c>
      <c r="BE29" s="182">
        <v>0</v>
      </c>
      <c r="BF29" s="182">
        <v>0</v>
      </c>
      <c r="BG29" s="182">
        <v>0</v>
      </c>
      <c r="BH29" s="182">
        <v>0</v>
      </c>
      <c r="BI29" s="184">
        <v>2005616.8461598998</v>
      </c>
      <c r="BJ29" s="184">
        <v>0</v>
      </c>
    </row>
    <row r="30" spans="1:62" ht="15.75">
      <c r="A30" s="178">
        <v>15</v>
      </c>
      <c r="B30" s="179" t="s">
        <v>817</v>
      </c>
      <c r="C30" s="180">
        <v>0</v>
      </c>
      <c r="D30" s="180">
        <v>0</v>
      </c>
      <c r="E30" s="46">
        <v>0</v>
      </c>
      <c r="F30" s="46">
        <v>0</v>
      </c>
      <c r="G30" s="46">
        <v>0</v>
      </c>
      <c r="H30" s="46">
        <v>0</v>
      </c>
      <c r="I30" s="180">
        <v>658.7766</v>
      </c>
      <c r="J30" s="180">
        <v>0</v>
      </c>
      <c r="K30" s="46">
        <v>717879.4400000001</v>
      </c>
      <c r="L30" s="46">
        <v>0</v>
      </c>
      <c r="M30" s="46">
        <v>4201655.76</v>
      </c>
      <c r="N30" s="46">
        <v>0</v>
      </c>
      <c r="O30" s="181">
        <v>0</v>
      </c>
      <c r="P30" s="181">
        <v>0</v>
      </c>
      <c r="Q30" s="46">
        <v>0</v>
      </c>
      <c r="R30" s="46">
        <v>0</v>
      </c>
      <c r="S30" s="46">
        <v>0</v>
      </c>
      <c r="T30" s="46">
        <v>0</v>
      </c>
      <c r="U30" s="182">
        <v>56625.51999999999</v>
      </c>
      <c r="V30" s="182">
        <v>0</v>
      </c>
      <c r="W30" s="181">
        <v>0</v>
      </c>
      <c r="X30" s="182">
        <v>0</v>
      </c>
      <c r="Y30" s="46">
        <v>0</v>
      </c>
      <c r="Z30" s="46">
        <v>0</v>
      </c>
      <c r="AA30" s="182">
        <v>5116821</v>
      </c>
      <c r="AB30" s="182">
        <v>0</v>
      </c>
      <c r="AC30" s="182">
        <v>13138.17</v>
      </c>
      <c r="AD30" s="182">
        <v>0</v>
      </c>
      <c r="AE30" s="182">
        <v>0</v>
      </c>
      <c r="AF30" s="182">
        <v>0</v>
      </c>
      <c r="AG30" s="182">
        <v>0</v>
      </c>
      <c r="AH30" s="182">
        <v>0</v>
      </c>
      <c r="AI30" s="183">
        <v>0</v>
      </c>
      <c r="AJ30" s="183">
        <v>0</v>
      </c>
      <c r="AK30" s="182">
        <v>0</v>
      </c>
      <c r="AL30" s="182">
        <v>0</v>
      </c>
      <c r="AM30" s="182">
        <v>0</v>
      </c>
      <c r="AN30" s="182">
        <v>0</v>
      </c>
      <c r="AO30" s="182">
        <v>0</v>
      </c>
      <c r="AP30" s="182">
        <v>0</v>
      </c>
      <c r="AQ30" s="182">
        <v>0</v>
      </c>
      <c r="AR30" s="182">
        <v>0</v>
      </c>
      <c r="AS30" s="182">
        <v>0</v>
      </c>
      <c r="AT30" s="182">
        <v>0</v>
      </c>
      <c r="AU30" s="182">
        <v>0</v>
      </c>
      <c r="AV30" s="182">
        <v>0</v>
      </c>
      <c r="AW30" s="182">
        <v>0</v>
      </c>
      <c r="AX30" s="182">
        <v>0</v>
      </c>
      <c r="AY30" s="182">
        <v>0</v>
      </c>
      <c r="AZ30" s="182">
        <v>0</v>
      </c>
      <c r="BA30" s="182">
        <v>0</v>
      </c>
      <c r="BB30" s="182">
        <v>0</v>
      </c>
      <c r="BC30" s="182">
        <v>0</v>
      </c>
      <c r="BD30" s="182">
        <v>0</v>
      </c>
      <c r="BE30" s="182">
        <v>0</v>
      </c>
      <c r="BF30" s="182">
        <v>0</v>
      </c>
      <c r="BG30" s="182">
        <v>0</v>
      </c>
      <c r="BH30" s="182">
        <v>0</v>
      </c>
      <c r="BI30" s="184">
        <v>10106778.666599998</v>
      </c>
      <c r="BJ30" s="184">
        <v>0</v>
      </c>
    </row>
    <row r="31" spans="1:62" ht="15.75">
      <c r="A31" s="178">
        <v>16</v>
      </c>
      <c r="B31" s="179" t="s">
        <v>818</v>
      </c>
      <c r="C31" s="180">
        <v>10403.75</v>
      </c>
      <c r="D31" s="180">
        <v>0</v>
      </c>
      <c r="E31" s="46">
        <v>1168</v>
      </c>
      <c r="F31" s="46">
        <v>0</v>
      </c>
      <c r="G31" s="46">
        <v>82541.35</v>
      </c>
      <c r="H31" s="46">
        <v>0</v>
      </c>
      <c r="I31" s="180">
        <v>895687.10965</v>
      </c>
      <c r="J31" s="180">
        <v>0</v>
      </c>
      <c r="K31" s="46">
        <v>461249.33999999997</v>
      </c>
      <c r="L31" s="46">
        <v>0</v>
      </c>
      <c r="M31" s="46">
        <v>27594.91</v>
      </c>
      <c r="N31" s="46">
        <v>0</v>
      </c>
      <c r="O31" s="181">
        <v>91382.59999999998</v>
      </c>
      <c r="P31" s="181">
        <v>0</v>
      </c>
      <c r="Q31" s="46">
        <v>0</v>
      </c>
      <c r="R31" s="46">
        <v>0</v>
      </c>
      <c r="S31" s="46">
        <v>453584.96</v>
      </c>
      <c r="T31" s="46">
        <v>0</v>
      </c>
      <c r="U31" s="182">
        <v>0</v>
      </c>
      <c r="V31" s="182">
        <v>0</v>
      </c>
      <c r="W31" s="181">
        <v>499.85</v>
      </c>
      <c r="X31" s="182">
        <v>0</v>
      </c>
      <c r="Y31" s="46">
        <v>934197.76</v>
      </c>
      <c r="Z31" s="46">
        <v>0</v>
      </c>
      <c r="AA31" s="182">
        <v>0</v>
      </c>
      <c r="AB31" s="182">
        <v>0</v>
      </c>
      <c r="AC31" s="182">
        <v>7760.950000000001</v>
      </c>
      <c r="AD31" s="182">
        <v>0</v>
      </c>
      <c r="AE31" s="182">
        <v>4231.279999999995</v>
      </c>
      <c r="AF31" s="182">
        <v>0</v>
      </c>
      <c r="AG31" s="182">
        <v>0</v>
      </c>
      <c r="AH31" s="182">
        <v>0</v>
      </c>
      <c r="AI31" s="183">
        <v>272703.82999999996</v>
      </c>
      <c r="AJ31" s="183">
        <v>0</v>
      </c>
      <c r="AK31" s="182">
        <v>0</v>
      </c>
      <c r="AL31" s="182">
        <v>0</v>
      </c>
      <c r="AM31" s="182">
        <v>0</v>
      </c>
      <c r="AN31" s="182">
        <v>0</v>
      </c>
      <c r="AO31" s="182">
        <v>361918.81</v>
      </c>
      <c r="AP31" s="182">
        <v>0</v>
      </c>
      <c r="AQ31" s="182">
        <v>0</v>
      </c>
      <c r="AR31" s="182">
        <v>0</v>
      </c>
      <c r="AS31" s="182">
        <v>0</v>
      </c>
      <c r="AT31" s="182">
        <v>0</v>
      </c>
      <c r="AU31" s="182">
        <v>0</v>
      </c>
      <c r="AV31" s="182">
        <v>0</v>
      </c>
      <c r="AW31" s="182">
        <v>0</v>
      </c>
      <c r="AX31" s="182">
        <v>0</v>
      </c>
      <c r="AY31" s="182">
        <v>0</v>
      </c>
      <c r="AZ31" s="182">
        <v>0</v>
      </c>
      <c r="BA31" s="182">
        <v>0</v>
      </c>
      <c r="BB31" s="182">
        <v>0</v>
      </c>
      <c r="BC31" s="182">
        <v>0</v>
      </c>
      <c r="BD31" s="182">
        <v>0</v>
      </c>
      <c r="BE31" s="182">
        <v>0</v>
      </c>
      <c r="BF31" s="182">
        <v>0</v>
      </c>
      <c r="BG31" s="182">
        <v>0</v>
      </c>
      <c r="BH31" s="182">
        <v>0</v>
      </c>
      <c r="BI31" s="184">
        <v>3604924.49965</v>
      </c>
      <c r="BJ31" s="184">
        <v>0</v>
      </c>
    </row>
    <row r="32" spans="1:62" ht="15.75">
      <c r="A32" s="178">
        <v>17</v>
      </c>
      <c r="B32" s="186" t="s">
        <v>819</v>
      </c>
      <c r="C32" s="180">
        <v>0</v>
      </c>
      <c r="D32" s="180">
        <v>0</v>
      </c>
      <c r="E32" s="46">
        <v>0</v>
      </c>
      <c r="F32" s="46">
        <v>0</v>
      </c>
      <c r="G32" s="46">
        <v>0</v>
      </c>
      <c r="H32" s="46">
        <v>0</v>
      </c>
      <c r="I32" s="180">
        <v>0</v>
      </c>
      <c r="J32" s="180">
        <v>0</v>
      </c>
      <c r="K32" s="46">
        <v>767.22</v>
      </c>
      <c r="L32" s="46">
        <v>0</v>
      </c>
      <c r="M32" s="46">
        <v>0</v>
      </c>
      <c r="N32" s="46">
        <v>0</v>
      </c>
      <c r="O32" s="181">
        <v>0</v>
      </c>
      <c r="P32" s="181">
        <v>0</v>
      </c>
      <c r="Q32" s="46">
        <v>0</v>
      </c>
      <c r="R32" s="46">
        <v>0</v>
      </c>
      <c r="S32" s="46">
        <v>0</v>
      </c>
      <c r="T32" s="46">
        <v>0</v>
      </c>
      <c r="U32" s="182">
        <v>0</v>
      </c>
      <c r="V32" s="182">
        <v>0</v>
      </c>
      <c r="W32" s="181">
        <v>0</v>
      </c>
      <c r="X32" s="182">
        <v>0</v>
      </c>
      <c r="Y32" s="46">
        <v>0</v>
      </c>
      <c r="Z32" s="46">
        <v>0</v>
      </c>
      <c r="AA32" s="182">
        <v>0</v>
      </c>
      <c r="AB32" s="182">
        <v>0</v>
      </c>
      <c r="AC32" s="182">
        <v>0</v>
      </c>
      <c r="AD32" s="182">
        <v>0</v>
      </c>
      <c r="AE32" s="182">
        <v>0</v>
      </c>
      <c r="AF32" s="182">
        <v>0</v>
      </c>
      <c r="AG32" s="182">
        <v>0</v>
      </c>
      <c r="AH32" s="182">
        <v>0</v>
      </c>
      <c r="AI32" s="183">
        <v>0</v>
      </c>
      <c r="AJ32" s="183">
        <v>0</v>
      </c>
      <c r="AK32" s="182">
        <v>0</v>
      </c>
      <c r="AL32" s="182">
        <v>0</v>
      </c>
      <c r="AM32" s="182">
        <v>0</v>
      </c>
      <c r="AN32" s="182">
        <v>0</v>
      </c>
      <c r="AO32" s="182">
        <v>0</v>
      </c>
      <c r="AP32" s="182">
        <v>0</v>
      </c>
      <c r="AQ32" s="182">
        <v>0</v>
      </c>
      <c r="AR32" s="182">
        <v>0</v>
      </c>
      <c r="AS32" s="182">
        <v>0</v>
      </c>
      <c r="AT32" s="182">
        <v>0</v>
      </c>
      <c r="AU32" s="182">
        <v>0</v>
      </c>
      <c r="AV32" s="182">
        <v>0</v>
      </c>
      <c r="AW32" s="182">
        <v>0</v>
      </c>
      <c r="AX32" s="182">
        <v>0</v>
      </c>
      <c r="AY32" s="182">
        <v>0</v>
      </c>
      <c r="AZ32" s="182">
        <v>0</v>
      </c>
      <c r="BA32" s="182">
        <v>0</v>
      </c>
      <c r="BB32" s="182">
        <v>0</v>
      </c>
      <c r="BC32" s="182">
        <v>0</v>
      </c>
      <c r="BD32" s="182">
        <v>0</v>
      </c>
      <c r="BE32" s="182">
        <v>0</v>
      </c>
      <c r="BF32" s="182">
        <v>0</v>
      </c>
      <c r="BG32" s="182">
        <v>0</v>
      </c>
      <c r="BH32" s="182">
        <v>0</v>
      </c>
      <c r="BI32" s="184">
        <v>767.22</v>
      </c>
      <c r="BJ32" s="184">
        <v>0</v>
      </c>
    </row>
    <row r="33" spans="1:62" ht="15.75">
      <c r="A33" s="178">
        <v>18</v>
      </c>
      <c r="B33" s="187" t="s">
        <v>820</v>
      </c>
      <c r="C33" s="180">
        <v>394035.0099999999</v>
      </c>
      <c r="D33" s="180">
        <v>0</v>
      </c>
      <c r="E33" s="46">
        <v>240714</v>
      </c>
      <c r="F33" s="46">
        <v>0</v>
      </c>
      <c r="G33" s="46">
        <v>710444.44</v>
      </c>
      <c r="H33" s="46">
        <v>0</v>
      </c>
      <c r="I33" s="180">
        <v>966133.0758711101</v>
      </c>
      <c r="J33" s="180">
        <v>0</v>
      </c>
      <c r="K33" s="46">
        <v>747219.2999999999</v>
      </c>
      <c r="L33" s="46">
        <v>0</v>
      </c>
      <c r="M33" s="46">
        <v>472536.14</v>
      </c>
      <c r="N33" s="46">
        <v>30.23</v>
      </c>
      <c r="O33" s="181">
        <v>582392.1500000017</v>
      </c>
      <c r="P33" s="181">
        <v>0</v>
      </c>
      <c r="Q33" s="46">
        <v>163688.69</v>
      </c>
      <c r="R33" s="46">
        <v>0</v>
      </c>
      <c r="S33" s="46">
        <v>97265.16</v>
      </c>
      <c r="T33" s="46">
        <v>0</v>
      </c>
      <c r="U33" s="182">
        <v>2799.1500000000005</v>
      </c>
      <c r="V33" s="182">
        <v>0</v>
      </c>
      <c r="W33" s="181">
        <v>0</v>
      </c>
      <c r="X33" s="182">
        <v>0</v>
      </c>
      <c r="Y33" s="46">
        <v>10974.68</v>
      </c>
      <c r="Z33" s="46">
        <v>0</v>
      </c>
      <c r="AA33" s="182">
        <v>919</v>
      </c>
      <c r="AB33" s="182">
        <v>0</v>
      </c>
      <c r="AC33" s="182">
        <v>19632.49</v>
      </c>
      <c r="AD33" s="182">
        <v>0</v>
      </c>
      <c r="AE33" s="182">
        <v>91835.54999999961</v>
      </c>
      <c r="AF33" s="182">
        <v>0</v>
      </c>
      <c r="AG33" s="182">
        <v>0</v>
      </c>
      <c r="AH33" s="182">
        <v>0</v>
      </c>
      <c r="AI33" s="183">
        <v>160997.55</v>
      </c>
      <c r="AJ33" s="183">
        <v>0</v>
      </c>
      <c r="AK33" s="182">
        <v>0</v>
      </c>
      <c r="AL33" s="182">
        <v>0</v>
      </c>
      <c r="AM33" s="182">
        <v>0</v>
      </c>
      <c r="AN33" s="182">
        <v>0</v>
      </c>
      <c r="AO33" s="182">
        <v>0</v>
      </c>
      <c r="AP33" s="182">
        <v>0</v>
      </c>
      <c r="AQ33" s="182">
        <v>0</v>
      </c>
      <c r="AR33" s="182">
        <v>0</v>
      </c>
      <c r="AS33" s="182">
        <v>0</v>
      </c>
      <c r="AT33" s="182">
        <v>0</v>
      </c>
      <c r="AU33" s="182">
        <v>0</v>
      </c>
      <c r="AV33" s="182">
        <v>0</v>
      </c>
      <c r="AW33" s="182">
        <v>0</v>
      </c>
      <c r="AX33" s="182">
        <v>0</v>
      </c>
      <c r="AY33" s="182">
        <v>0</v>
      </c>
      <c r="AZ33" s="182">
        <v>0</v>
      </c>
      <c r="BA33" s="182">
        <v>0</v>
      </c>
      <c r="BB33" s="182">
        <v>0</v>
      </c>
      <c r="BC33" s="182">
        <v>8.61</v>
      </c>
      <c r="BD33" s="182">
        <v>0</v>
      </c>
      <c r="BE33" s="182">
        <v>0</v>
      </c>
      <c r="BF33" s="182">
        <v>0</v>
      </c>
      <c r="BG33" s="182">
        <v>0</v>
      </c>
      <c r="BH33" s="182">
        <v>0</v>
      </c>
      <c r="BI33" s="184">
        <v>4661594.995871111</v>
      </c>
      <c r="BJ33" s="184">
        <v>30.23</v>
      </c>
    </row>
    <row r="34" spans="1:78" s="152" customFormat="1" ht="18" customHeight="1">
      <c r="A34" s="267" t="s">
        <v>38</v>
      </c>
      <c r="B34" s="268"/>
      <c r="C34" s="48">
        <v>57219947.35</v>
      </c>
      <c r="D34" s="48">
        <v>23524.4</v>
      </c>
      <c r="E34" s="48">
        <v>56889414</v>
      </c>
      <c r="F34" s="48">
        <v>0</v>
      </c>
      <c r="G34" s="48">
        <v>45259294.730000004</v>
      </c>
      <c r="H34" s="48">
        <v>27600</v>
      </c>
      <c r="I34" s="48">
        <v>44811390.88860494</v>
      </c>
      <c r="J34" s="48">
        <v>0</v>
      </c>
      <c r="K34" s="48">
        <v>40527299.019999996</v>
      </c>
      <c r="L34" s="48">
        <v>0</v>
      </c>
      <c r="M34" s="48">
        <v>33037177.610000003</v>
      </c>
      <c r="N34" s="48">
        <v>794461.1504087</v>
      </c>
      <c r="O34" s="48">
        <v>31977555.44999991</v>
      </c>
      <c r="P34" s="48">
        <v>0</v>
      </c>
      <c r="Q34" s="48">
        <v>25269182.369999997</v>
      </c>
      <c r="R34" s="48">
        <v>0</v>
      </c>
      <c r="S34" s="48">
        <v>24382298.96</v>
      </c>
      <c r="T34" s="48">
        <v>0</v>
      </c>
      <c r="U34" s="48">
        <v>21420296.1700007</v>
      </c>
      <c r="V34" s="48">
        <v>0</v>
      </c>
      <c r="W34" s="48">
        <v>19490632.39</v>
      </c>
      <c r="X34" s="48">
        <v>0</v>
      </c>
      <c r="Y34" s="48">
        <v>17230104.68</v>
      </c>
      <c r="Z34" s="48">
        <v>0</v>
      </c>
      <c r="AA34" s="48">
        <v>5273974</v>
      </c>
      <c r="AB34" s="48">
        <v>0</v>
      </c>
      <c r="AC34" s="48">
        <v>5106937.119999958</v>
      </c>
      <c r="AD34" s="48">
        <v>0</v>
      </c>
      <c r="AE34" s="48">
        <v>4765047.390000668</v>
      </c>
      <c r="AF34" s="48">
        <v>0</v>
      </c>
      <c r="AG34" s="48">
        <v>4748739.67</v>
      </c>
      <c r="AH34" s="48">
        <v>0</v>
      </c>
      <c r="AI34" s="48">
        <v>4423273.4399999995</v>
      </c>
      <c r="AJ34" s="48">
        <v>0</v>
      </c>
      <c r="AK34" s="48">
        <v>1849683.42</v>
      </c>
      <c r="AL34" s="48">
        <v>0</v>
      </c>
      <c r="AM34" s="48">
        <v>1622816.46</v>
      </c>
      <c r="AN34" s="48">
        <v>0</v>
      </c>
      <c r="AO34" s="48">
        <v>1273123.67</v>
      </c>
      <c r="AP34" s="48">
        <v>0</v>
      </c>
      <c r="AQ34" s="48">
        <v>903159.5454694023</v>
      </c>
      <c r="AR34" s="48">
        <v>0</v>
      </c>
      <c r="AS34" s="48">
        <v>758983.9000000005</v>
      </c>
      <c r="AT34" s="48">
        <v>0</v>
      </c>
      <c r="AU34" s="48">
        <v>601585.92</v>
      </c>
      <c r="AV34" s="48">
        <v>0</v>
      </c>
      <c r="AW34" s="48">
        <v>322003</v>
      </c>
      <c r="AX34" s="48">
        <v>0</v>
      </c>
      <c r="AY34" s="48">
        <v>296431.3699999944</v>
      </c>
      <c r="AZ34" s="48">
        <v>0</v>
      </c>
      <c r="BA34" s="48">
        <v>145367.17</v>
      </c>
      <c r="BB34" s="48">
        <v>0</v>
      </c>
      <c r="BC34" s="48">
        <v>39811.99</v>
      </c>
      <c r="BD34" s="48">
        <v>0</v>
      </c>
      <c r="BE34" s="48">
        <v>0</v>
      </c>
      <c r="BF34" s="48">
        <v>0</v>
      </c>
      <c r="BG34" s="48">
        <v>0</v>
      </c>
      <c r="BH34" s="48">
        <v>0</v>
      </c>
      <c r="BI34" s="250">
        <v>449645531.6840756</v>
      </c>
      <c r="BJ34" s="250">
        <v>845585.5504087</v>
      </c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</row>
    <row r="35" spans="1:78" s="152" customFormat="1" ht="17.25" customHeight="1">
      <c r="A35" s="270" t="s">
        <v>821</v>
      </c>
      <c r="B35" s="271"/>
      <c r="C35" s="264">
        <v>0.12725567879145117</v>
      </c>
      <c r="D35" s="265"/>
      <c r="E35" s="264">
        <v>0.12652058119410145</v>
      </c>
      <c r="F35" s="265"/>
      <c r="G35" s="264">
        <v>0.10065549758826367</v>
      </c>
      <c r="H35" s="265"/>
      <c r="I35" s="264">
        <v>0.09965937106229217</v>
      </c>
      <c r="J35" s="265"/>
      <c r="K35" s="264">
        <v>0.0901316618630935</v>
      </c>
      <c r="L35" s="265"/>
      <c r="M35" s="264">
        <v>0.07347382611868626</v>
      </c>
      <c r="N35" s="265"/>
      <c r="O35" s="264">
        <v>0.07111725391828777</v>
      </c>
      <c r="P35" s="265"/>
      <c r="Q35" s="264">
        <v>0.056198006183578224</v>
      </c>
      <c r="R35" s="265"/>
      <c r="S35" s="264">
        <v>0.05422560048285144</v>
      </c>
      <c r="T35" s="265"/>
      <c r="U35" s="264">
        <v>0.04763818310342015</v>
      </c>
      <c r="V35" s="265"/>
      <c r="W35" s="264">
        <v>0.043346660906427664</v>
      </c>
      <c r="X35" s="265"/>
      <c r="Y35" s="264">
        <v>0.03831930591074127</v>
      </c>
      <c r="Z35" s="265"/>
      <c r="AA35" s="264">
        <v>0.011729181384828116</v>
      </c>
      <c r="AB35" s="265"/>
      <c r="AC35" s="264">
        <v>0.011357695696147007</v>
      </c>
      <c r="AD35" s="265"/>
      <c r="AE35" s="264">
        <v>0.010597341804229532</v>
      </c>
      <c r="AF35" s="265"/>
      <c r="AG35" s="264">
        <v>0.010561073857921714</v>
      </c>
      <c r="AH35" s="265"/>
      <c r="AI35" s="264">
        <v>0.009837245404026</v>
      </c>
      <c r="AJ35" s="265"/>
      <c r="AK35" s="264">
        <v>0.004113647950803171</v>
      </c>
      <c r="AL35" s="265"/>
      <c r="AM35" s="264">
        <v>0.003609101716016169</v>
      </c>
      <c r="AN35" s="265"/>
      <c r="AO35" s="264">
        <v>0.0028313940210452407</v>
      </c>
      <c r="AP35" s="265"/>
      <c r="AQ35" s="264">
        <v>0.002008603403856283</v>
      </c>
      <c r="AR35" s="265"/>
      <c r="AS35" s="264">
        <v>0.001687960507819009</v>
      </c>
      <c r="AT35" s="265"/>
      <c r="AU35" s="264">
        <v>0.0013379114827336456</v>
      </c>
      <c r="AV35" s="265"/>
      <c r="AW35" s="264">
        <v>0.00071612632020158</v>
      </c>
      <c r="AX35" s="265"/>
      <c r="AY35" s="264">
        <v>0.0006592556783334597</v>
      </c>
      <c r="AZ35" s="265"/>
      <c r="BA35" s="264">
        <v>0.00032329281568872813</v>
      </c>
      <c r="BB35" s="265"/>
      <c r="BC35" s="264">
        <v>8.854083315559824E-05</v>
      </c>
      <c r="BD35" s="265"/>
      <c r="BE35" s="264">
        <v>0</v>
      </c>
      <c r="BF35" s="265"/>
      <c r="BG35" s="264">
        <v>0</v>
      </c>
      <c r="BH35" s="265"/>
      <c r="BI35" s="264">
        <v>1</v>
      </c>
      <c r="BJ35" s="265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</row>
    <row r="36" spans="1:61" ht="18" customHeight="1">
      <c r="A36" s="147" t="s">
        <v>839</v>
      </c>
      <c r="O36" s="148"/>
      <c r="P36" s="148"/>
      <c r="U36" s="148"/>
      <c r="V36" s="148"/>
      <c r="W36" s="148"/>
      <c r="X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</row>
    <row r="37" spans="17:18" ht="12.75">
      <c r="Q37" s="149"/>
      <c r="R37" s="149"/>
    </row>
    <row r="38" spans="17:18" ht="12.75">
      <c r="Q38" s="149"/>
      <c r="R38" s="149"/>
    </row>
    <row r="39" spans="17:18" ht="12.75">
      <c r="Q39" s="149"/>
      <c r="R39" s="149"/>
    </row>
    <row r="40" spans="17:18" ht="12.75">
      <c r="Q40" s="149"/>
      <c r="R40" s="149"/>
    </row>
    <row r="41" spans="2:18" ht="12.75">
      <c r="B41" s="150"/>
      <c r="Q41" s="149"/>
      <c r="R41" s="149"/>
    </row>
    <row r="42" spans="17:18" ht="12.75">
      <c r="Q42" s="149"/>
      <c r="R42" s="149"/>
    </row>
    <row r="43" spans="11:19" ht="12.75">
      <c r="K43" s="149"/>
      <c r="L43" s="149"/>
      <c r="M43" s="149"/>
      <c r="N43" s="149"/>
      <c r="Q43" s="149"/>
      <c r="R43" s="149"/>
      <c r="S43" s="149"/>
    </row>
    <row r="44" spans="11:19" ht="12.75">
      <c r="K44" s="149"/>
      <c r="L44" s="149"/>
      <c r="M44" s="149"/>
      <c r="N44" s="149"/>
      <c r="Q44" s="149"/>
      <c r="R44" s="149"/>
      <c r="S44" s="149"/>
    </row>
    <row r="45" spans="11:19" ht="12.75">
      <c r="K45" s="149"/>
      <c r="L45" s="149"/>
      <c r="M45" s="149"/>
      <c r="N45" s="149"/>
      <c r="Q45" s="149"/>
      <c r="R45" s="149"/>
      <c r="S45" s="149"/>
    </row>
    <row r="46" spans="11:19" ht="12.75">
      <c r="K46" s="149"/>
      <c r="L46" s="149"/>
      <c r="M46" s="149"/>
      <c r="N46" s="149"/>
      <c r="Q46" s="149"/>
      <c r="R46" s="149"/>
      <c r="S46" s="149"/>
    </row>
    <row r="47" spans="11:19" ht="12.75">
      <c r="K47" s="149"/>
      <c r="L47" s="149"/>
      <c r="M47" s="149"/>
      <c r="N47" s="149"/>
      <c r="S47" s="149"/>
    </row>
    <row r="48" spans="11:19" ht="12.75">
      <c r="K48" s="149"/>
      <c r="L48" s="149"/>
      <c r="M48" s="149"/>
      <c r="N48" s="149"/>
      <c r="S48" s="149"/>
    </row>
    <row r="49" spans="11:19" ht="12.75">
      <c r="K49" s="149"/>
      <c r="L49" s="149"/>
      <c r="M49" s="149"/>
      <c r="N49" s="149"/>
      <c r="S49" s="149"/>
    </row>
    <row r="50" spans="11:19" ht="12.75">
      <c r="K50" s="149"/>
      <c r="L50" s="149"/>
      <c r="M50" s="149"/>
      <c r="N50" s="149"/>
      <c r="S50" s="149"/>
    </row>
    <row r="51" spans="11:19" ht="12.75">
      <c r="K51" s="149"/>
      <c r="L51" s="149"/>
      <c r="M51" s="149"/>
      <c r="N51" s="149"/>
      <c r="S51" s="149"/>
    </row>
    <row r="52" spans="11:19" ht="12.75">
      <c r="K52" s="149"/>
      <c r="L52" s="149"/>
      <c r="M52" s="149"/>
      <c r="N52" s="149"/>
      <c r="S52" s="149"/>
    </row>
    <row r="83" spans="1:4" ht="12.75">
      <c r="A83" s="156"/>
      <c r="B83" s="156"/>
      <c r="C83" s="156"/>
      <c r="D83" s="156"/>
    </row>
    <row r="84" spans="1:10" ht="12.75">
      <c r="A84" s="156"/>
      <c r="B84" s="156"/>
      <c r="C84" s="156"/>
      <c r="D84" s="156"/>
      <c r="I84" s="149"/>
      <c r="J84" s="149"/>
    </row>
    <row r="85" spans="1:10" ht="12.75">
      <c r="A85" s="174"/>
      <c r="B85" s="174"/>
      <c r="C85" s="174"/>
      <c r="D85" s="156"/>
      <c r="E85" s="149"/>
      <c r="I85" s="149"/>
      <c r="J85" s="149"/>
    </row>
    <row r="86" spans="1:10" ht="15.75">
      <c r="A86" s="175">
        <f>(BI5+BI7)/$BI$34</f>
        <v>0.05818634779873639</v>
      </c>
      <c r="B86" s="176" t="s">
        <v>828</v>
      </c>
      <c r="C86" s="174"/>
      <c r="D86" s="156"/>
      <c r="E86" s="149"/>
      <c r="F86" s="149"/>
      <c r="I86" s="149"/>
      <c r="J86" s="149"/>
    </row>
    <row r="87" spans="1:10" ht="15.75">
      <c r="A87" s="175">
        <f>(BI8+BI21)/$BI$34</f>
        <v>0.6905322329908555</v>
      </c>
      <c r="B87" s="176" t="s">
        <v>829</v>
      </c>
      <c r="C87" s="174"/>
      <c r="D87" s="156"/>
      <c r="E87" s="149"/>
      <c r="F87" s="149"/>
      <c r="I87" s="149"/>
      <c r="J87" s="149"/>
    </row>
    <row r="88" spans="1:10" ht="15.75">
      <c r="A88" s="175">
        <f>BI9/$BI$34</f>
        <v>0.0005577082664666479</v>
      </c>
      <c r="B88" s="176" t="s">
        <v>830</v>
      </c>
      <c r="C88" s="174"/>
      <c r="D88" s="156"/>
      <c r="E88" s="149"/>
      <c r="F88" s="149"/>
      <c r="I88" s="149"/>
      <c r="J88" s="149"/>
    </row>
    <row r="89" spans="1:10" ht="15.75">
      <c r="A89" s="175">
        <f>(BI10+BI26)/$BI$34</f>
        <v>0.006800486467769549</v>
      </c>
      <c r="B89" s="176" t="s">
        <v>831</v>
      </c>
      <c r="C89" s="174"/>
      <c r="D89" s="156"/>
      <c r="E89" s="149"/>
      <c r="F89" s="149"/>
      <c r="I89" s="149"/>
      <c r="J89" s="149"/>
    </row>
    <row r="90" spans="1:10" ht="15.75">
      <c r="A90" s="175">
        <f>(BI11+BI27)/$BI$34</f>
        <v>0.004692567044150006</v>
      </c>
      <c r="B90" s="176" t="s">
        <v>832</v>
      </c>
      <c r="C90" s="174"/>
      <c r="D90" s="156"/>
      <c r="E90" s="149"/>
      <c r="F90" s="149"/>
      <c r="I90" s="149"/>
      <c r="J90" s="149"/>
    </row>
    <row r="91" spans="1:10" ht="15.75">
      <c r="A91" s="175">
        <f>BI12/$BI$34</f>
        <v>0.012703997012453226</v>
      </c>
      <c r="B91" s="176" t="s">
        <v>833</v>
      </c>
      <c r="C91" s="174"/>
      <c r="D91" s="156"/>
      <c r="E91" s="149"/>
      <c r="F91" s="149"/>
      <c r="I91" s="149"/>
      <c r="J91" s="149"/>
    </row>
    <row r="92" spans="1:10" ht="15.75">
      <c r="A92" s="175">
        <f>(BI13+BI18)/$BI$34</f>
        <v>0.15285182795828076</v>
      </c>
      <c r="B92" s="176" t="s">
        <v>834</v>
      </c>
      <c r="C92" s="174"/>
      <c r="D92" s="156"/>
      <c r="E92" s="149"/>
      <c r="F92" s="149"/>
      <c r="I92" s="149"/>
      <c r="J92" s="149"/>
    </row>
    <row r="93" spans="1:10" ht="15.75">
      <c r="A93" s="175">
        <f>BI28/$BI$34</f>
        <v>0.028350947773827222</v>
      </c>
      <c r="B93" s="176" t="s">
        <v>835</v>
      </c>
      <c r="C93" s="174"/>
      <c r="D93" s="156"/>
      <c r="E93" s="149"/>
      <c r="F93" s="149"/>
      <c r="I93" s="149"/>
      <c r="J93" s="149"/>
    </row>
    <row r="94" spans="1:10" ht="15.75">
      <c r="A94" s="175">
        <f>SUM(BI29:BI32)/$BI$34</f>
        <v>0.034956618324528455</v>
      </c>
      <c r="B94" s="176" t="s">
        <v>836</v>
      </c>
      <c r="C94" s="174"/>
      <c r="D94" s="156"/>
      <c r="E94" s="149"/>
      <c r="F94" s="149"/>
      <c r="I94" s="149"/>
      <c r="J94" s="149"/>
    </row>
    <row r="95" spans="1:10" ht="15.75">
      <c r="A95" s="175">
        <f>BI33/$BI$34</f>
        <v>0.010367266362932264</v>
      </c>
      <c r="B95" s="176" t="s">
        <v>837</v>
      </c>
      <c r="C95" s="174"/>
      <c r="D95" s="156"/>
      <c r="E95" s="149"/>
      <c r="F95" s="149"/>
      <c r="I95" s="149"/>
      <c r="J95" s="149"/>
    </row>
    <row r="96" spans="1:10" ht="12.75">
      <c r="A96" s="174"/>
      <c r="B96" s="174"/>
      <c r="C96" s="174"/>
      <c r="D96" s="156"/>
      <c r="E96" s="149"/>
      <c r="F96" s="149"/>
      <c r="I96" s="149"/>
      <c r="J96" s="149"/>
    </row>
    <row r="97" spans="1:10" ht="12.75">
      <c r="A97" s="174"/>
      <c r="B97" s="174"/>
      <c r="C97" s="174"/>
      <c r="D97" s="156"/>
      <c r="E97" s="149"/>
      <c r="F97" s="149"/>
      <c r="I97" s="149"/>
      <c r="J97" s="149"/>
    </row>
    <row r="98" spans="1:10" ht="12.75">
      <c r="A98" s="149"/>
      <c r="B98" s="149"/>
      <c r="C98" s="149"/>
      <c r="D98" s="149"/>
      <c r="E98" s="149"/>
      <c r="F98" s="149"/>
      <c r="I98" s="149"/>
      <c r="J98" s="149"/>
    </row>
    <row r="99" spans="1:10" ht="12.75">
      <c r="A99" s="149"/>
      <c r="B99" s="149"/>
      <c r="C99" s="149"/>
      <c r="D99" s="149"/>
      <c r="E99" s="149"/>
      <c r="F99" s="149"/>
      <c r="I99" s="149"/>
      <c r="J99" s="149"/>
    </row>
    <row r="100" spans="1:10" ht="12.75">
      <c r="A100" s="149"/>
      <c r="B100" s="149"/>
      <c r="C100" s="149"/>
      <c r="D100" s="149"/>
      <c r="E100" s="149"/>
      <c r="F100" s="149"/>
      <c r="I100" s="149"/>
      <c r="J100" s="149"/>
    </row>
    <row r="101" spans="1:10" ht="12.75">
      <c r="A101" s="149"/>
      <c r="B101" s="149"/>
      <c r="C101" s="149"/>
      <c r="D101" s="149"/>
      <c r="E101" s="149"/>
      <c r="F101" s="149"/>
      <c r="I101" s="149"/>
      <c r="J101" s="149"/>
    </row>
    <row r="102" spans="1:10" ht="12.75">
      <c r="A102" s="149"/>
      <c r="B102" s="149"/>
      <c r="C102" s="149"/>
      <c r="D102" s="149"/>
      <c r="E102" s="149"/>
      <c r="F102" s="149"/>
      <c r="I102" s="149"/>
      <c r="J102" s="149"/>
    </row>
    <row r="103" spans="1:10" ht="12.75">
      <c r="A103" s="149"/>
      <c r="B103" s="149"/>
      <c r="C103" s="149"/>
      <c r="D103" s="149"/>
      <c r="E103" s="149"/>
      <c r="F103" s="149"/>
      <c r="I103" s="149"/>
      <c r="J103" s="149"/>
    </row>
    <row r="104" spans="1:10" ht="12.75">
      <c r="A104" s="149"/>
      <c r="B104" s="149"/>
      <c r="C104" s="149"/>
      <c r="D104" s="149"/>
      <c r="I104" s="149"/>
      <c r="J104" s="149"/>
    </row>
    <row r="105" spans="1:10" ht="12.75">
      <c r="A105" s="149"/>
      <c r="B105" s="149"/>
      <c r="C105" s="149"/>
      <c r="D105" s="149"/>
      <c r="I105" s="149"/>
      <c r="J105" s="149"/>
    </row>
    <row r="106" spans="1:10" ht="12.75">
      <c r="A106" s="149"/>
      <c r="B106" s="149"/>
      <c r="C106" s="149"/>
      <c r="D106" s="149"/>
      <c r="I106" s="149"/>
      <c r="J106" s="149"/>
    </row>
    <row r="107" spans="1:10" ht="12.75">
      <c r="A107" s="149"/>
      <c r="B107" s="149"/>
      <c r="C107" s="149"/>
      <c r="D107" s="149"/>
      <c r="I107" s="149"/>
      <c r="J107" s="149"/>
    </row>
    <row r="108" spans="1:10" ht="12.75">
      <c r="A108" s="149"/>
      <c r="B108" s="149"/>
      <c r="C108" s="149"/>
      <c r="D108" s="149"/>
      <c r="I108" s="149"/>
      <c r="J108" s="149"/>
    </row>
    <row r="109" spans="1:10" ht="12.75">
      <c r="A109" s="149"/>
      <c r="B109" s="149"/>
      <c r="C109" s="149"/>
      <c r="D109" s="149"/>
      <c r="I109" s="149"/>
      <c r="J109" s="149"/>
    </row>
    <row r="110" spans="1:10" ht="12.75">
      <c r="A110" s="149"/>
      <c r="B110" s="149"/>
      <c r="C110" s="149"/>
      <c r="D110" s="149"/>
      <c r="I110" s="149"/>
      <c r="J110" s="149"/>
    </row>
    <row r="111" spans="1:10" ht="12.75">
      <c r="A111" s="149"/>
      <c r="B111" s="149"/>
      <c r="C111" s="149"/>
      <c r="D111" s="149"/>
      <c r="I111" s="149"/>
      <c r="J111" s="149"/>
    </row>
    <row r="112" spans="1:10" ht="12.75">
      <c r="A112" s="149"/>
      <c r="B112" s="149"/>
      <c r="C112" s="149"/>
      <c r="D112" s="149"/>
      <c r="I112" s="149"/>
      <c r="J112" s="149"/>
    </row>
    <row r="113" spans="1:10" ht="12.75">
      <c r="A113" s="149"/>
      <c r="B113" s="149"/>
      <c r="C113" s="149"/>
      <c r="D113" s="149"/>
      <c r="I113" s="149"/>
      <c r="J113" s="149"/>
    </row>
    <row r="114" spans="1:10" ht="12.75">
      <c r="A114" s="149"/>
      <c r="B114" s="149"/>
      <c r="C114" s="149"/>
      <c r="D114" s="149"/>
      <c r="I114" s="149"/>
      <c r="J114" s="149"/>
    </row>
    <row r="115" spans="1:10" ht="12.75">
      <c r="A115" s="149"/>
      <c r="B115" s="149"/>
      <c r="C115" s="149"/>
      <c r="D115" s="149"/>
      <c r="I115" s="149"/>
      <c r="J115" s="149"/>
    </row>
    <row r="116" spans="1:10" ht="12.75">
      <c r="A116" s="149"/>
      <c r="B116" s="149"/>
      <c r="C116" s="149"/>
      <c r="D116" s="149"/>
      <c r="I116" s="149"/>
      <c r="J116" s="149"/>
    </row>
    <row r="117" spans="1:10" ht="12.75">
      <c r="A117" s="149"/>
      <c r="B117" s="149"/>
      <c r="C117" s="149"/>
      <c r="D117" s="149"/>
      <c r="I117" s="149"/>
      <c r="J117" s="149"/>
    </row>
    <row r="118" spans="1:10" ht="12.75">
      <c r="A118" s="149"/>
      <c r="B118" s="149"/>
      <c r="C118" s="149"/>
      <c r="D118" s="149"/>
      <c r="I118" s="149"/>
      <c r="J118" s="149"/>
    </row>
  </sheetData>
  <sheetProtection/>
  <mergeCells count="65">
    <mergeCell ref="AU35:AV35"/>
    <mergeCell ref="U35:V35"/>
    <mergeCell ref="AQ35:AR35"/>
    <mergeCell ref="BI35:BJ35"/>
    <mergeCell ref="BC35:BD35"/>
    <mergeCell ref="BA35:BB35"/>
    <mergeCell ref="AW35:AX35"/>
    <mergeCell ref="AY35:AZ35"/>
    <mergeCell ref="AC35:AD35"/>
    <mergeCell ref="BG35:BH35"/>
    <mergeCell ref="Q35:R35"/>
    <mergeCell ref="AS35:AT35"/>
    <mergeCell ref="AA35:AB35"/>
    <mergeCell ref="AG35:AH35"/>
    <mergeCell ref="AK35:AL35"/>
    <mergeCell ref="AI35:AJ35"/>
    <mergeCell ref="AO35:AP35"/>
    <mergeCell ref="AM35:AN35"/>
    <mergeCell ref="AE35:AF35"/>
    <mergeCell ref="Y35:Z35"/>
    <mergeCell ref="M35:N35"/>
    <mergeCell ref="S35:T35"/>
    <mergeCell ref="O35:P35"/>
    <mergeCell ref="W35:X35"/>
    <mergeCell ref="A35:B35"/>
    <mergeCell ref="I35:J35"/>
    <mergeCell ref="C35:D35"/>
    <mergeCell ref="E35:F35"/>
    <mergeCell ref="G35:H35"/>
    <mergeCell ref="K35:L35"/>
    <mergeCell ref="A34:B34"/>
    <mergeCell ref="AM3:AN3"/>
    <mergeCell ref="AU3:AV3"/>
    <mergeCell ref="U3:V3"/>
    <mergeCell ref="AQ3:AR3"/>
    <mergeCell ref="AE3:AF3"/>
    <mergeCell ref="A3:A4"/>
    <mergeCell ref="AA3:AB3"/>
    <mergeCell ref="Y3:Z3"/>
    <mergeCell ref="C3:D3"/>
    <mergeCell ref="BE35:BF35"/>
    <mergeCell ref="G3:H3"/>
    <mergeCell ref="K3:L3"/>
    <mergeCell ref="M3:N3"/>
    <mergeCell ref="BI3:BJ3"/>
    <mergeCell ref="BC3:BD3"/>
    <mergeCell ref="BA3:BB3"/>
    <mergeCell ref="AS3:AT3"/>
    <mergeCell ref="AG3:AH3"/>
    <mergeCell ref="S3:T3"/>
    <mergeCell ref="A1:BI2"/>
    <mergeCell ref="AK3:AL3"/>
    <mergeCell ref="AI3:AJ3"/>
    <mergeCell ref="AO3:AP3"/>
    <mergeCell ref="BE3:BF3"/>
    <mergeCell ref="W3:X3"/>
    <mergeCell ref="AW3:AX3"/>
    <mergeCell ref="B3:B4"/>
    <mergeCell ref="I3:J3"/>
    <mergeCell ref="E3:F3"/>
    <mergeCell ref="Q3:R3"/>
    <mergeCell ref="AY3:AZ3"/>
    <mergeCell ref="AC3:AD3"/>
    <mergeCell ref="O3:P3"/>
    <mergeCell ref="BG3:BH3"/>
  </mergeCells>
  <printOptions horizontalCentered="1"/>
  <pageMargins left="0" right="0" top="0.35433070866141736" bottom="0.35433070866141736" header="0.31496062992125984" footer="0.31496062992125984"/>
  <pageSetup horizontalDpi="600" verticalDpi="600" orientation="landscape" paperSize="9" scale="75" r:id="rId2"/>
  <rowBreaks count="1" manualBreakCount="1">
    <brk id="40" max="61" man="1"/>
  </rowBreaks>
  <colBreaks count="1" manualBreakCount="1">
    <brk id="23" max="39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7"/>
  <sheetViews>
    <sheetView zoomScaleSheetLayoutView="70" zoomScalePageLayoutView="0" workbookViewId="0" topLeftCell="A1">
      <selection activeCell="B40" sqref="B40"/>
    </sheetView>
  </sheetViews>
  <sheetFormatPr defaultColWidth="29.57421875" defaultRowHeight="12.75"/>
  <cols>
    <col min="1" max="1" width="59.140625" style="7" customWidth="1"/>
    <col min="2" max="74" width="42.00390625" style="7" customWidth="1"/>
    <col min="75" max="16384" width="29.57421875" style="7" customWidth="1"/>
  </cols>
  <sheetData>
    <row r="1" spans="1:15" ht="15.75">
      <c r="A1" s="329" t="s">
        <v>871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</row>
    <row r="2" spans="1:15" ht="10.5" customHeight="1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</row>
    <row r="3" spans="1:15" ht="15.75" customHeight="1" hidden="1">
      <c r="A3" s="329"/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</row>
    <row r="4" spans="1:15" ht="15.75" customHeight="1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</row>
    <row r="5" spans="1:15" s="8" customFormat="1" ht="15.75">
      <c r="A5" s="306" t="s">
        <v>607</v>
      </c>
      <c r="B5" s="306" t="s">
        <v>64</v>
      </c>
      <c r="C5" s="306" t="s">
        <v>2</v>
      </c>
      <c r="D5" s="306" t="s">
        <v>613</v>
      </c>
      <c r="E5" s="306"/>
      <c r="F5" s="306" t="s">
        <v>65</v>
      </c>
      <c r="G5" s="306" t="s">
        <v>48</v>
      </c>
      <c r="H5" s="306" t="s">
        <v>63</v>
      </c>
      <c r="I5" s="306" t="s">
        <v>87</v>
      </c>
      <c r="J5" s="306"/>
      <c r="K5" s="306" t="s">
        <v>88</v>
      </c>
      <c r="L5" s="306"/>
      <c r="M5" s="306"/>
      <c r="N5" s="306" t="s">
        <v>99</v>
      </c>
      <c r="O5" s="306" t="s">
        <v>100</v>
      </c>
    </row>
    <row r="6" spans="1:15" s="69" customFormat="1" ht="47.25">
      <c r="A6" s="306"/>
      <c r="B6" s="306"/>
      <c r="C6" s="306"/>
      <c r="D6" s="68" t="s">
        <v>49</v>
      </c>
      <c r="E6" s="68" t="s">
        <v>96</v>
      </c>
      <c r="F6" s="306"/>
      <c r="G6" s="306"/>
      <c r="H6" s="306"/>
      <c r="I6" s="68" t="s">
        <v>49</v>
      </c>
      <c r="J6" s="68" t="s">
        <v>97</v>
      </c>
      <c r="K6" s="68" t="s">
        <v>49</v>
      </c>
      <c r="L6" s="68" t="s">
        <v>340</v>
      </c>
      <c r="M6" s="68" t="s">
        <v>98</v>
      </c>
      <c r="N6" s="306"/>
      <c r="O6" s="331"/>
    </row>
    <row r="7" spans="1:15" s="69" customFormat="1" ht="15.75">
      <c r="A7" s="45" t="s">
        <v>20</v>
      </c>
      <c r="B7" s="136">
        <v>2004289.4614308637</v>
      </c>
      <c r="C7" s="136">
        <v>15270.72</v>
      </c>
      <c r="D7" s="136">
        <v>1389175.101037223</v>
      </c>
      <c r="E7" s="136">
        <v>469557.55</v>
      </c>
      <c r="F7" s="136">
        <v>454836.33057139476</v>
      </c>
      <c r="G7" s="136">
        <v>0</v>
      </c>
      <c r="H7" s="136">
        <v>291596.61</v>
      </c>
      <c r="I7" s="136">
        <v>1151222.9498012129</v>
      </c>
      <c r="J7" s="136">
        <v>388407.5</v>
      </c>
      <c r="K7" s="136">
        <v>0</v>
      </c>
      <c r="L7" s="136">
        <v>0</v>
      </c>
      <c r="M7" s="136">
        <v>0</v>
      </c>
      <c r="N7" s="136">
        <v>16239.085428406343</v>
      </c>
      <c r="O7" s="136">
        <v>2838610.2208089167</v>
      </c>
    </row>
    <row r="8" spans="1:15" s="69" customFormat="1" ht="47.25">
      <c r="A8" s="45" t="s">
        <v>538</v>
      </c>
      <c r="B8" s="136">
        <v>28768.11949658394</v>
      </c>
      <c r="C8" s="136">
        <v>383.91999999999996</v>
      </c>
      <c r="D8" s="136">
        <v>1730.64</v>
      </c>
      <c r="E8" s="136">
        <v>0</v>
      </c>
      <c r="F8" s="136">
        <v>0</v>
      </c>
      <c r="G8" s="136">
        <v>0</v>
      </c>
      <c r="H8" s="136">
        <v>100</v>
      </c>
      <c r="I8" s="136">
        <v>22370</v>
      </c>
      <c r="J8" s="136">
        <v>0</v>
      </c>
      <c r="K8" s="136">
        <v>0</v>
      </c>
      <c r="L8" s="136">
        <v>0</v>
      </c>
      <c r="M8" s="136">
        <v>0</v>
      </c>
      <c r="N8" s="136">
        <v>1827.98</v>
      </c>
      <c r="O8" s="136">
        <v>269414.80408710823</v>
      </c>
    </row>
    <row r="9" spans="1:15" s="69" customFormat="1" ht="15.75">
      <c r="A9" s="45" t="s">
        <v>21</v>
      </c>
      <c r="B9" s="136">
        <v>321543.92331913667</v>
      </c>
      <c r="C9" s="136">
        <v>0</v>
      </c>
      <c r="D9" s="136">
        <v>228061.66790968893</v>
      </c>
      <c r="E9" s="136">
        <v>0</v>
      </c>
      <c r="F9" s="136">
        <v>48785.046878605004</v>
      </c>
      <c r="G9" s="136">
        <v>0</v>
      </c>
      <c r="H9" s="136">
        <v>133054.47999999998</v>
      </c>
      <c r="I9" s="136">
        <v>44421.2648892608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122160.32644053179</v>
      </c>
    </row>
    <row r="10" spans="1:15" s="69" customFormat="1" ht="31.5">
      <c r="A10" s="45" t="s">
        <v>22</v>
      </c>
      <c r="B10" s="136">
        <v>16322667.488585314</v>
      </c>
      <c r="C10" s="136">
        <v>10352.09</v>
      </c>
      <c r="D10" s="136">
        <v>27653844.66919163</v>
      </c>
      <c r="E10" s="136">
        <v>0</v>
      </c>
      <c r="F10" s="136">
        <v>5741021.9168468835</v>
      </c>
      <c r="G10" s="136">
        <v>1982332.71</v>
      </c>
      <c r="H10" s="136">
        <v>9306126.821181994</v>
      </c>
      <c r="I10" s="136">
        <v>19441685.595979784</v>
      </c>
      <c r="J10" s="136">
        <v>0</v>
      </c>
      <c r="K10" s="136">
        <v>0</v>
      </c>
      <c r="L10" s="136">
        <v>0</v>
      </c>
      <c r="M10" s="136">
        <v>0</v>
      </c>
      <c r="N10" s="136">
        <v>8313965.5404793555</v>
      </c>
      <c r="O10" s="136">
        <v>13875786.2553272</v>
      </c>
    </row>
    <row r="11" spans="1:15" s="69" customFormat="1" ht="31.5">
      <c r="A11" s="45" t="s">
        <v>23</v>
      </c>
      <c r="B11" s="136">
        <v>234213.795446363</v>
      </c>
      <c r="C11" s="136">
        <v>0</v>
      </c>
      <c r="D11" s="136">
        <v>1480426.6398292538</v>
      </c>
      <c r="E11" s="136">
        <v>0</v>
      </c>
      <c r="F11" s="136">
        <v>80580.96298692824</v>
      </c>
      <c r="G11" s="136">
        <v>0</v>
      </c>
      <c r="H11" s="136">
        <v>391.566</v>
      </c>
      <c r="I11" s="136">
        <v>1425293.4316666666</v>
      </c>
      <c r="J11" s="136">
        <v>0</v>
      </c>
      <c r="K11" s="136">
        <v>0</v>
      </c>
      <c r="L11" s="136">
        <v>0</v>
      </c>
      <c r="M11" s="136">
        <v>0</v>
      </c>
      <c r="N11" s="136">
        <v>0.003380599955562502</v>
      </c>
      <c r="O11" s="136">
        <v>239802.41668315258</v>
      </c>
    </row>
    <row r="12" spans="1:15" s="69" customFormat="1" ht="15.75">
      <c r="A12" s="45" t="s">
        <v>24</v>
      </c>
      <c r="B12" s="136">
        <v>3096123.9762249994</v>
      </c>
      <c r="C12" s="136">
        <v>0</v>
      </c>
      <c r="D12" s="136">
        <v>2136745.0978508815</v>
      </c>
      <c r="E12" s="136">
        <v>0</v>
      </c>
      <c r="F12" s="136">
        <v>285589.91</v>
      </c>
      <c r="G12" s="136">
        <v>0</v>
      </c>
      <c r="H12" s="136">
        <v>3631.54</v>
      </c>
      <c r="I12" s="136">
        <v>2960608.632262447</v>
      </c>
      <c r="J12" s="136">
        <v>0</v>
      </c>
      <c r="K12" s="136">
        <v>552579.83</v>
      </c>
      <c r="L12" s="136">
        <v>552579.83</v>
      </c>
      <c r="M12" s="136">
        <v>0</v>
      </c>
      <c r="N12" s="136">
        <v>106399.79</v>
      </c>
      <c r="O12" s="136">
        <v>3483192.4668920203</v>
      </c>
    </row>
    <row r="13" spans="1:15" s="69" customFormat="1" ht="15.75">
      <c r="A13" s="45" t="s">
        <v>25</v>
      </c>
      <c r="B13" s="136">
        <v>500696.14642841654</v>
      </c>
      <c r="C13" s="136">
        <v>293.37</v>
      </c>
      <c r="D13" s="136">
        <v>598448.9988035111</v>
      </c>
      <c r="E13" s="136">
        <v>0</v>
      </c>
      <c r="F13" s="136">
        <v>56360.52001074305</v>
      </c>
      <c r="G13" s="136">
        <v>0</v>
      </c>
      <c r="H13" s="136">
        <v>4792.13</v>
      </c>
      <c r="I13" s="136">
        <v>3964328.97819315</v>
      </c>
      <c r="J13" s="136">
        <v>0</v>
      </c>
      <c r="K13" s="136">
        <v>0</v>
      </c>
      <c r="L13" s="136">
        <v>0</v>
      </c>
      <c r="M13" s="136">
        <v>0</v>
      </c>
      <c r="N13" s="136">
        <v>495630.2299999999</v>
      </c>
      <c r="O13" s="136">
        <v>-508919.60040702514</v>
      </c>
    </row>
    <row r="14" spans="1:15" s="69" customFormat="1" ht="15.75">
      <c r="A14" s="45" t="s">
        <v>26</v>
      </c>
      <c r="B14" s="136">
        <v>1397378.5321875152</v>
      </c>
      <c r="C14" s="136">
        <v>0</v>
      </c>
      <c r="D14" s="136">
        <v>507144.46377989853</v>
      </c>
      <c r="E14" s="136">
        <v>0</v>
      </c>
      <c r="F14" s="136">
        <v>170465.86098532102</v>
      </c>
      <c r="G14" s="136">
        <v>0</v>
      </c>
      <c r="H14" s="136">
        <v>99678.27999999998</v>
      </c>
      <c r="I14" s="136">
        <v>2698633.192008154</v>
      </c>
      <c r="J14" s="136">
        <v>0</v>
      </c>
      <c r="K14" s="136">
        <v>0</v>
      </c>
      <c r="L14" s="136">
        <v>0</v>
      </c>
      <c r="M14" s="136">
        <v>0</v>
      </c>
      <c r="N14" s="136">
        <v>-2192299.5658188993</v>
      </c>
      <c r="O14" s="136">
        <v>1555304.4983466063</v>
      </c>
    </row>
    <row r="15" spans="1:15" s="69" customFormat="1" ht="31.5">
      <c r="A15" s="45" t="s">
        <v>27</v>
      </c>
      <c r="B15" s="136">
        <v>33599595.526285</v>
      </c>
      <c r="C15" s="136">
        <v>410049.35000000003</v>
      </c>
      <c r="D15" s="136">
        <v>45068034.43340744</v>
      </c>
      <c r="E15" s="136">
        <v>0</v>
      </c>
      <c r="F15" s="136">
        <v>3818520.459639548</v>
      </c>
      <c r="G15" s="136">
        <v>556533.79</v>
      </c>
      <c r="H15" s="136">
        <v>3600954.1404104005</v>
      </c>
      <c r="I15" s="136">
        <v>65846316.57022123</v>
      </c>
      <c r="J15" s="136">
        <v>0</v>
      </c>
      <c r="K15" s="136">
        <v>0</v>
      </c>
      <c r="L15" s="136">
        <v>0</v>
      </c>
      <c r="M15" s="136">
        <v>2235</v>
      </c>
      <c r="N15" s="136">
        <v>10627650.668992698</v>
      </c>
      <c r="O15" s="136">
        <v>3253749.8354628854</v>
      </c>
    </row>
    <row r="16" spans="1:15" s="69" customFormat="1" ht="15.75">
      <c r="A16" s="45" t="s">
        <v>601</v>
      </c>
      <c r="B16" s="136">
        <v>24406091.217797447</v>
      </c>
      <c r="C16" s="136">
        <v>152848.29</v>
      </c>
      <c r="D16" s="136">
        <v>36185768.73073726</v>
      </c>
      <c r="E16" s="136">
        <v>0</v>
      </c>
      <c r="F16" s="136">
        <v>3046220.635593809</v>
      </c>
      <c r="G16" s="136">
        <v>556533.79</v>
      </c>
      <c r="H16" s="136">
        <v>3035968.555696063</v>
      </c>
      <c r="I16" s="136">
        <v>43072154.67360252</v>
      </c>
      <c r="J16" s="136">
        <v>0</v>
      </c>
      <c r="K16" s="136">
        <v>0</v>
      </c>
      <c r="L16" s="136">
        <v>0</v>
      </c>
      <c r="M16" s="136">
        <v>2235</v>
      </c>
      <c r="N16" s="136">
        <v>7702553.794869712</v>
      </c>
      <c r="O16" s="136">
        <v>9182284.845098544</v>
      </c>
    </row>
    <row r="17" spans="1:15" s="69" customFormat="1" ht="15.75">
      <c r="A17" s="45" t="s">
        <v>602</v>
      </c>
      <c r="B17" s="136">
        <v>7048182.612358739</v>
      </c>
      <c r="C17" s="136">
        <v>219540.80000000002</v>
      </c>
      <c r="D17" s="136">
        <v>6964703.189007328</v>
      </c>
      <c r="E17" s="136">
        <v>0</v>
      </c>
      <c r="F17" s="136">
        <v>532584.1071411669</v>
      </c>
      <c r="G17" s="136">
        <v>0</v>
      </c>
      <c r="H17" s="136">
        <v>515492.29671433754</v>
      </c>
      <c r="I17" s="136">
        <v>20443097.78031643</v>
      </c>
      <c r="J17" s="136">
        <v>0</v>
      </c>
      <c r="K17" s="136">
        <v>0</v>
      </c>
      <c r="L17" s="136">
        <v>0</v>
      </c>
      <c r="M17" s="136">
        <v>0</v>
      </c>
      <c r="N17" s="136">
        <v>6407638.738949147</v>
      </c>
      <c r="O17" s="136">
        <v>-8753584.313207708</v>
      </c>
    </row>
    <row r="18" spans="1:15" s="69" customFormat="1" ht="15.75">
      <c r="A18" s="45" t="s">
        <v>603</v>
      </c>
      <c r="B18" s="136">
        <v>1992127.9881493007</v>
      </c>
      <c r="C18" s="136">
        <v>37510.83</v>
      </c>
      <c r="D18" s="136">
        <v>1652437.9421369676</v>
      </c>
      <c r="E18" s="136">
        <v>0</v>
      </c>
      <c r="F18" s="136">
        <v>232821.15909282205</v>
      </c>
      <c r="G18" s="136">
        <v>0</v>
      </c>
      <c r="H18" s="136">
        <v>47199.117999999995</v>
      </c>
      <c r="I18" s="136">
        <v>2243633.88673817</v>
      </c>
      <c r="J18" s="136">
        <v>0</v>
      </c>
      <c r="K18" s="136">
        <v>0</v>
      </c>
      <c r="L18" s="136">
        <v>0</v>
      </c>
      <c r="M18" s="136">
        <v>0</v>
      </c>
      <c r="N18" s="136">
        <v>-2505387.5548261576</v>
      </c>
      <c r="O18" s="136">
        <v>3788582.1031912104</v>
      </c>
    </row>
    <row r="19" spans="1:15" s="69" customFormat="1" ht="15.75">
      <c r="A19" s="45" t="s">
        <v>604</v>
      </c>
      <c r="B19" s="136">
        <v>153193.7079795114</v>
      </c>
      <c r="C19" s="136">
        <v>149.43</v>
      </c>
      <c r="D19" s="136">
        <v>265124.5715258909</v>
      </c>
      <c r="E19" s="136">
        <v>0</v>
      </c>
      <c r="F19" s="136">
        <v>6894.55781175</v>
      </c>
      <c r="G19" s="136">
        <v>0</v>
      </c>
      <c r="H19" s="136">
        <v>2294.17</v>
      </c>
      <c r="I19" s="136">
        <v>87430.22956410429</v>
      </c>
      <c r="J19" s="136">
        <v>0</v>
      </c>
      <c r="K19" s="136">
        <v>0</v>
      </c>
      <c r="L19" s="136">
        <v>0</v>
      </c>
      <c r="M19" s="136">
        <v>0</v>
      </c>
      <c r="N19" s="136">
        <v>-977154.3100000002</v>
      </c>
      <c r="O19" s="136">
        <v>-963532.7996191578</v>
      </c>
    </row>
    <row r="20" spans="1:15" s="69" customFormat="1" ht="15.75">
      <c r="A20" s="45" t="s">
        <v>28</v>
      </c>
      <c r="B20" s="136">
        <v>1231590.510735948</v>
      </c>
      <c r="C20" s="136">
        <v>30332.84</v>
      </c>
      <c r="D20" s="136">
        <v>2664702.3044339144</v>
      </c>
      <c r="E20" s="136">
        <v>0</v>
      </c>
      <c r="F20" s="136">
        <v>410332.74795807386</v>
      </c>
      <c r="G20" s="136">
        <v>0</v>
      </c>
      <c r="H20" s="136">
        <v>172994.26788115507</v>
      </c>
      <c r="I20" s="136">
        <v>938583.3510057095</v>
      </c>
      <c r="J20" s="136">
        <v>0</v>
      </c>
      <c r="K20" s="136">
        <v>0</v>
      </c>
      <c r="L20" s="136">
        <v>0</v>
      </c>
      <c r="M20" s="136">
        <v>0</v>
      </c>
      <c r="N20" s="136">
        <v>-2587117.569999999</v>
      </c>
      <c r="O20" s="136">
        <v>2295328.662761456</v>
      </c>
    </row>
    <row r="21" spans="1:15" s="69" customFormat="1" ht="31.5">
      <c r="A21" s="45" t="s">
        <v>605</v>
      </c>
      <c r="B21" s="136">
        <v>1227299.5872466094</v>
      </c>
      <c r="C21" s="136">
        <v>30332.84</v>
      </c>
      <c r="D21" s="136">
        <v>2664702.3044339144</v>
      </c>
      <c r="E21" s="136">
        <v>0</v>
      </c>
      <c r="F21" s="136">
        <v>410332.74795807386</v>
      </c>
      <c r="G21" s="136">
        <v>0</v>
      </c>
      <c r="H21" s="136">
        <v>172994.26788115507</v>
      </c>
      <c r="I21" s="136">
        <v>938583.3510057095</v>
      </c>
      <c r="J21" s="136">
        <v>0</v>
      </c>
      <c r="K21" s="136">
        <v>0</v>
      </c>
      <c r="L21" s="136">
        <v>0</v>
      </c>
      <c r="M21" s="136">
        <v>0</v>
      </c>
      <c r="N21" s="136">
        <v>-2587117.569999999</v>
      </c>
      <c r="O21" s="136">
        <v>2295328.657769051</v>
      </c>
    </row>
    <row r="22" spans="1:15" s="69" customFormat="1" ht="15.75">
      <c r="A22" s="45" t="s">
        <v>606</v>
      </c>
      <c r="B22" s="136">
        <v>4290.923489338602</v>
      </c>
      <c r="C22" s="136">
        <v>0</v>
      </c>
      <c r="D22" s="136">
        <v>0</v>
      </c>
      <c r="E22" s="136">
        <v>0</v>
      </c>
      <c r="F22" s="136">
        <v>0</v>
      </c>
      <c r="G22" s="136">
        <v>0</v>
      </c>
      <c r="H22" s="136">
        <v>0</v>
      </c>
      <c r="I22" s="136">
        <v>0</v>
      </c>
      <c r="J22" s="136">
        <v>0</v>
      </c>
      <c r="K22" s="136">
        <v>0</v>
      </c>
      <c r="L22" s="136">
        <v>0</v>
      </c>
      <c r="M22" s="136">
        <v>0</v>
      </c>
      <c r="N22" s="136">
        <v>0</v>
      </c>
      <c r="O22" s="136">
        <v>0.00499240517092403</v>
      </c>
    </row>
    <row r="23" spans="1:15" s="69" customFormat="1" ht="31.5">
      <c r="A23" s="45" t="s">
        <v>29</v>
      </c>
      <c r="B23" s="136">
        <v>58758049.070026994</v>
      </c>
      <c r="C23" s="136">
        <v>18574.67</v>
      </c>
      <c r="D23" s="136">
        <v>75142050.90500772</v>
      </c>
      <c r="E23" s="136">
        <v>6641232.36</v>
      </c>
      <c r="F23" s="136">
        <v>16432798.678017505</v>
      </c>
      <c r="G23" s="136">
        <v>-625306.06</v>
      </c>
      <c r="H23" s="136">
        <v>42017479.542816944</v>
      </c>
      <c r="I23" s="136">
        <v>347980904.5360367</v>
      </c>
      <c r="J23" s="136">
        <v>15546733.51</v>
      </c>
      <c r="K23" s="136">
        <v>0</v>
      </c>
      <c r="L23" s="136">
        <v>0</v>
      </c>
      <c r="M23" s="136">
        <v>0</v>
      </c>
      <c r="N23" s="136">
        <v>40083307.49655429</v>
      </c>
      <c r="O23" s="136">
        <v>43206016.29059734</v>
      </c>
    </row>
    <row r="24" spans="1:15" ht="15.75">
      <c r="A24" s="45" t="s">
        <v>534</v>
      </c>
      <c r="B24" s="136">
        <v>58108352.42178327</v>
      </c>
      <c r="C24" s="136">
        <v>18574.67</v>
      </c>
      <c r="D24" s="136">
        <v>74859008.67500772</v>
      </c>
      <c r="E24" s="136">
        <v>6641232.36</v>
      </c>
      <c r="F24" s="136">
        <v>16244793.8589458</v>
      </c>
      <c r="G24" s="136">
        <v>-625306.06</v>
      </c>
      <c r="H24" s="136">
        <v>41699654.61581695</v>
      </c>
      <c r="I24" s="136">
        <v>342747692.99442637</v>
      </c>
      <c r="J24" s="136">
        <v>15546733.51</v>
      </c>
      <c r="K24" s="136">
        <v>0</v>
      </c>
      <c r="L24" s="136">
        <v>0</v>
      </c>
      <c r="M24" s="136">
        <v>0</v>
      </c>
      <c r="N24" s="136">
        <v>39861722.63707386</v>
      </c>
      <c r="O24" s="136">
        <v>42887655.96576088</v>
      </c>
    </row>
    <row r="25" spans="1:15" ht="15.75">
      <c r="A25" s="45" t="s">
        <v>535</v>
      </c>
      <c r="B25" s="136">
        <v>130543.13</v>
      </c>
      <c r="C25" s="136">
        <v>0</v>
      </c>
      <c r="D25" s="136">
        <v>0</v>
      </c>
      <c r="E25" s="136">
        <v>0</v>
      </c>
      <c r="F25" s="136">
        <v>12757.18</v>
      </c>
      <c r="G25" s="136">
        <v>0</v>
      </c>
      <c r="H25" s="136">
        <v>108076.675</v>
      </c>
      <c r="I25" s="136">
        <v>2015546.6551338793</v>
      </c>
      <c r="J25" s="136">
        <v>0</v>
      </c>
      <c r="K25" s="136">
        <v>0</v>
      </c>
      <c r="L25" s="136">
        <v>0</v>
      </c>
      <c r="M25" s="136">
        <v>0</v>
      </c>
      <c r="N25" s="136">
        <v>192540.25505504163</v>
      </c>
      <c r="O25" s="136">
        <v>26261.03</v>
      </c>
    </row>
    <row r="26" spans="1:15" s="63" customFormat="1" ht="15.75">
      <c r="A26" s="45" t="s">
        <v>536</v>
      </c>
      <c r="B26" s="136">
        <v>12137.26</v>
      </c>
      <c r="C26" s="136">
        <v>0</v>
      </c>
      <c r="D26" s="136">
        <v>0</v>
      </c>
      <c r="E26" s="136">
        <v>0</v>
      </c>
      <c r="F26" s="136">
        <v>1186.1</v>
      </c>
      <c r="G26" s="136">
        <v>0</v>
      </c>
      <c r="H26" s="136">
        <v>2194.58</v>
      </c>
      <c r="I26" s="136">
        <v>285356.9104162621</v>
      </c>
      <c r="J26" s="136">
        <v>0</v>
      </c>
      <c r="K26" s="136">
        <v>0</v>
      </c>
      <c r="L26" s="136">
        <v>0</v>
      </c>
      <c r="M26" s="136">
        <v>0</v>
      </c>
      <c r="N26" s="136">
        <v>2194.58442539016</v>
      </c>
      <c r="O26" s="136">
        <v>2441.62</v>
      </c>
    </row>
    <row r="27" spans="1:15" ht="15.75">
      <c r="A27" s="45" t="s">
        <v>537</v>
      </c>
      <c r="B27" s="136">
        <v>507016.258243718</v>
      </c>
      <c r="C27" s="136">
        <v>0</v>
      </c>
      <c r="D27" s="136">
        <v>283042.23</v>
      </c>
      <c r="E27" s="136">
        <v>0</v>
      </c>
      <c r="F27" s="136">
        <v>174061.539071705</v>
      </c>
      <c r="G27" s="136">
        <v>0</v>
      </c>
      <c r="H27" s="136">
        <v>207553.672</v>
      </c>
      <c r="I27" s="136">
        <v>2932307.976060089</v>
      </c>
      <c r="J27" s="136">
        <v>0</v>
      </c>
      <c r="K27" s="136">
        <v>0</v>
      </c>
      <c r="L27" s="136">
        <v>0</v>
      </c>
      <c r="M27" s="136">
        <v>0</v>
      </c>
      <c r="N27" s="136">
        <v>26850.02</v>
      </c>
      <c r="O27" s="136">
        <v>289657.6748364535</v>
      </c>
    </row>
    <row r="28" spans="1:15" ht="47.25">
      <c r="A28" s="45" t="s">
        <v>30</v>
      </c>
      <c r="B28" s="136">
        <v>886390.29</v>
      </c>
      <c r="C28" s="136">
        <v>0</v>
      </c>
      <c r="D28" s="136">
        <v>2157315.8262086827</v>
      </c>
      <c r="E28" s="136">
        <v>0</v>
      </c>
      <c r="F28" s="136">
        <v>60920.369999999995</v>
      </c>
      <c r="G28" s="136">
        <v>0</v>
      </c>
      <c r="H28" s="136">
        <v>0</v>
      </c>
      <c r="I28" s="136">
        <v>961128.7328657487</v>
      </c>
      <c r="J28" s="136">
        <v>0</v>
      </c>
      <c r="K28" s="136">
        <v>95084.94</v>
      </c>
      <c r="L28" s="136">
        <v>95084.94</v>
      </c>
      <c r="M28" s="136">
        <v>0</v>
      </c>
      <c r="N28" s="136">
        <v>45131.740000000005</v>
      </c>
      <c r="O28" s="136">
        <v>749717.7774419001</v>
      </c>
    </row>
    <row r="29" spans="1:15" ht="47.25">
      <c r="A29" s="45" t="s">
        <v>31</v>
      </c>
      <c r="B29" s="136">
        <v>760274.29265</v>
      </c>
      <c r="C29" s="136">
        <v>3817.43</v>
      </c>
      <c r="D29" s="136">
        <v>634335.5636089034</v>
      </c>
      <c r="E29" s="136">
        <v>0</v>
      </c>
      <c r="F29" s="136">
        <v>62542.960600000006</v>
      </c>
      <c r="G29" s="136">
        <v>0</v>
      </c>
      <c r="H29" s="136">
        <v>50</v>
      </c>
      <c r="I29" s="136">
        <v>583343.4993320894</v>
      </c>
      <c r="J29" s="136">
        <v>0</v>
      </c>
      <c r="K29" s="136">
        <v>0</v>
      </c>
      <c r="L29" s="136">
        <v>0</v>
      </c>
      <c r="M29" s="136">
        <v>0</v>
      </c>
      <c r="N29" s="136">
        <v>56911.6856861874</v>
      </c>
      <c r="O29" s="136">
        <v>-618888.8372552504</v>
      </c>
    </row>
    <row r="30" spans="1:15" ht="31.5">
      <c r="A30" s="45" t="s">
        <v>32</v>
      </c>
      <c r="B30" s="136">
        <v>4453134.848511924</v>
      </c>
      <c r="C30" s="136">
        <v>56609.74</v>
      </c>
      <c r="D30" s="136">
        <v>5446706.604971523</v>
      </c>
      <c r="E30" s="136">
        <v>0</v>
      </c>
      <c r="F30" s="136">
        <v>780056.2051211012</v>
      </c>
      <c r="G30" s="136">
        <v>16870.996821553064</v>
      </c>
      <c r="H30" s="136">
        <v>963055.2324999999</v>
      </c>
      <c r="I30" s="136">
        <v>7647029.87386497</v>
      </c>
      <c r="J30" s="136">
        <v>0</v>
      </c>
      <c r="K30" s="136">
        <v>0</v>
      </c>
      <c r="L30" s="136">
        <v>0</v>
      </c>
      <c r="M30" s="136">
        <v>0</v>
      </c>
      <c r="N30" s="136">
        <v>-2107387.592085099</v>
      </c>
      <c r="O30" s="136">
        <v>5897571.412946919</v>
      </c>
    </row>
    <row r="31" spans="1:15" ht="15.75">
      <c r="A31" s="45" t="s">
        <v>33</v>
      </c>
      <c r="B31" s="136">
        <v>549189.29</v>
      </c>
      <c r="C31" s="136">
        <v>0</v>
      </c>
      <c r="D31" s="136">
        <v>410995.26999999984</v>
      </c>
      <c r="E31" s="136">
        <v>0</v>
      </c>
      <c r="F31" s="136">
        <v>140488.13</v>
      </c>
      <c r="G31" s="136">
        <v>0</v>
      </c>
      <c r="H31" s="136">
        <v>350334.46</v>
      </c>
      <c r="I31" s="136">
        <v>859845.8572222224</v>
      </c>
      <c r="J31" s="136">
        <v>0</v>
      </c>
      <c r="K31" s="136">
        <v>0</v>
      </c>
      <c r="L31" s="136">
        <v>0</v>
      </c>
      <c r="M31" s="136">
        <v>0</v>
      </c>
      <c r="N31" s="136">
        <v>0</v>
      </c>
      <c r="O31" s="136">
        <v>63648.18</v>
      </c>
    </row>
    <row r="32" spans="1:15" ht="15.75">
      <c r="A32" s="45" t="s">
        <v>34</v>
      </c>
      <c r="B32" s="136">
        <v>0</v>
      </c>
      <c r="C32" s="136">
        <v>0</v>
      </c>
      <c r="D32" s="136">
        <v>0</v>
      </c>
      <c r="E32" s="136">
        <v>0</v>
      </c>
      <c r="F32" s="136">
        <v>0</v>
      </c>
      <c r="G32" s="136">
        <v>0</v>
      </c>
      <c r="H32" s="136">
        <v>0</v>
      </c>
      <c r="I32" s="136">
        <v>3001288.7399999998</v>
      </c>
      <c r="J32" s="136">
        <v>0</v>
      </c>
      <c r="K32" s="136">
        <v>0</v>
      </c>
      <c r="L32" s="136">
        <v>0</v>
      </c>
      <c r="M32" s="136">
        <v>0</v>
      </c>
      <c r="N32" s="136">
        <v>0</v>
      </c>
      <c r="O32" s="136">
        <v>0</v>
      </c>
    </row>
    <row r="33" spans="1:15" ht="15.75">
      <c r="A33" s="45" t="s">
        <v>35</v>
      </c>
      <c r="B33" s="136">
        <v>90195.25</v>
      </c>
      <c r="C33" s="136">
        <v>7673.700000000001</v>
      </c>
      <c r="D33" s="136">
        <v>108927.42662769572</v>
      </c>
      <c r="E33" s="136">
        <v>0</v>
      </c>
      <c r="F33" s="136">
        <v>0</v>
      </c>
      <c r="G33" s="136">
        <v>0</v>
      </c>
      <c r="H33" s="136">
        <v>0</v>
      </c>
      <c r="I33" s="136">
        <v>5.637589842604915</v>
      </c>
      <c r="J33" s="136">
        <v>0</v>
      </c>
      <c r="K33" s="136">
        <v>0</v>
      </c>
      <c r="L33" s="136">
        <v>0</v>
      </c>
      <c r="M33" s="136">
        <v>0</v>
      </c>
      <c r="N33" s="136">
        <v>-535784.0435344</v>
      </c>
      <c r="O33" s="136">
        <v>2141404.4800000004</v>
      </c>
    </row>
    <row r="34" spans="1:15" ht="15.75">
      <c r="A34" s="45" t="s">
        <v>36</v>
      </c>
      <c r="B34" s="136">
        <v>0</v>
      </c>
      <c r="C34" s="136">
        <v>0</v>
      </c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</row>
    <row r="35" spans="1:15" ht="15.75">
      <c r="A35" s="45" t="s">
        <v>37</v>
      </c>
      <c r="B35" s="136">
        <v>75084.3898411</v>
      </c>
      <c r="C35" s="136">
        <v>0</v>
      </c>
      <c r="D35" s="136">
        <v>53455.231548231306</v>
      </c>
      <c r="E35" s="136">
        <v>0</v>
      </c>
      <c r="F35" s="136">
        <v>8284.22</v>
      </c>
      <c r="G35" s="136">
        <v>0</v>
      </c>
      <c r="H35" s="136">
        <v>83817.73</v>
      </c>
      <c r="I35" s="136">
        <v>1977.2467161851253</v>
      </c>
      <c r="J35" s="136">
        <v>0</v>
      </c>
      <c r="K35" s="136">
        <v>0</v>
      </c>
      <c r="L35" s="136">
        <v>0</v>
      </c>
      <c r="M35" s="136">
        <v>0</v>
      </c>
      <c r="N35" s="136">
        <v>0</v>
      </c>
      <c r="O35" s="136">
        <v>15476.483712500009</v>
      </c>
    </row>
    <row r="36" spans="1:15" ht="15.75">
      <c r="A36" s="42" t="s">
        <v>38</v>
      </c>
      <c r="B36" s="241">
        <v>124280416.79167356</v>
      </c>
      <c r="C36" s="241">
        <v>552973.9100000001</v>
      </c>
      <c r="D36" s="241">
        <v>165680370.2042162</v>
      </c>
      <c r="E36" s="241">
        <v>7110789.91</v>
      </c>
      <c r="F36" s="241">
        <v>28551584.31961611</v>
      </c>
      <c r="G36" s="241">
        <v>1930431.436821553</v>
      </c>
      <c r="H36" s="241">
        <v>57027956.8007905</v>
      </c>
      <c r="I36" s="241">
        <v>459506618.08965534</v>
      </c>
      <c r="J36" s="241">
        <v>15935141.01</v>
      </c>
      <c r="K36" s="241">
        <v>647664.77</v>
      </c>
      <c r="L36" s="241">
        <v>647664.77</v>
      </c>
      <c r="M36" s="241">
        <v>2235</v>
      </c>
      <c r="N36" s="241">
        <v>52322647.469083145</v>
      </c>
      <c r="O36" s="241">
        <v>78609960.86975917</v>
      </c>
    </row>
    <row r="37" ht="15.75">
      <c r="F37" s="70"/>
    </row>
  </sheetData>
  <sheetProtection/>
  <mergeCells count="12">
    <mergeCell ref="D5:E5"/>
    <mergeCell ref="I5:J5"/>
    <mergeCell ref="A1:O4"/>
    <mergeCell ref="H5:H6"/>
    <mergeCell ref="O5:O6"/>
    <mergeCell ref="K5:M5"/>
    <mergeCell ref="N5:N6"/>
    <mergeCell ref="G5:G6"/>
    <mergeCell ref="A5:A6"/>
    <mergeCell ref="F5:F6"/>
    <mergeCell ref="B5:B6"/>
    <mergeCell ref="C5:C6"/>
  </mergeCells>
  <printOptions horizontalCentered="1" verticalCentered="1"/>
  <pageMargins left="0.2755905511811024" right="0.2755905511811024" top="0.4330708661417323" bottom="0.5118110236220472" header="0.1968503937007874" footer="0.2362204724409449"/>
  <pageSetup horizontalDpi="300" verticalDpi="3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R37"/>
  <sheetViews>
    <sheetView zoomScale="75" zoomScaleNormal="75" zoomScalePageLayoutView="0" workbookViewId="0" topLeftCell="A1">
      <selection activeCell="C18" sqref="C18"/>
    </sheetView>
  </sheetViews>
  <sheetFormatPr defaultColWidth="57.421875" defaultRowHeight="12.75"/>
  <cols>
    <col min="1" max="1" width="54.8515625" style="13" customWidth="1"/>
    <col min="2" max="16384" width="57.421875" style="13" customWidth="1"/>
  </cols>
  <sheetData>
    <row r="1" spans="1:16" ht="31.5" customHeight="1">
      <c r="A1" s="329" t="s">
        <v>764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</row>
    <row r="2" spans="1:16" s="120" customFormat="1" ht="14.25" customHeight="1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</row>
    <row r="3" spans="1:16" s="120" customFormat="1" ht="31.5" customHeight="1" hidden="1">
      <c r="A3" s="329"/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s="120" customFormat="1" ht="15.75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</row>
    <row r="5" spans="1:16" ht="15.75">
      <c r="A5" s="306" t="s">
        <v>607</v>
      </c>
      <c r="B5" s="306" t="s">
        <v>548</v>
      </c>
      <c r="C5" s="306" t="s">
        <v>539</v>
      </c>
      <c r="D5" s="306" t="s">
        <v>540</v>
      </c>
      <c r="E5" s="306" t="s">
        <v>541</v>
      </c>
      <c r="F5" s="306" t="s">
        <v>50</v>
      </c>
      <c r="G5" s="306" t="s">
        <v>542</v>
      </c>
      <c r="H5" s="306" t="s">
        <v>543</v>
      </c>
      <c r="I5" s="306" t="s">
        <v>15</v>
      </c>
      <c r="J5" s="306"/>
      <c r="K5" s="306" t="s">
        <v>16</v>
      </c>
      <c r="L5" s="306"/>
      <c r="M5" s="306" t="s">
        <v>11</v>
      </c>
      <c r="N5" s="306"/>
      <c r="O5" s="306" t="s">
        <v>546</v>
      </c>
      <c r="P5" s="306" t="s">
        <v>547</v>
      </c>
    </row>
    <row r="6" spans="1:16" ht="47.25">
      <c r="A6" s="306"/>
      <c r="B6" s="306"/>
      <c r="C6" s="306"/>
      <c r="D6" s="306"/>
      <c r="E6" s="306"/>
      <c r="F6" s="306"/>
      <c r="G6" s="306"/>
      <c r="H6" s="306"/>
      <c r="I6" s="57" t="s">
        <v>49</v>
      </c>
      <c r="J6" s="68" t="s">
        <v>544</v>
      </c>
      <c r="K6" s="57" t="s">
        <v>49</v>
      </c>
      <c r="L6" s="68" t="s">
        <v>545</v>
      </c>
      <c r="M6" s="57" t="s">
        <v>49</v>
      </c>
      <c r="N6" s="68" t="s">
        <v>549</v>
      </c>
      <c r="O6" s="306"/>
      <c r="P6" s="306"/>
    </row>
    <row r="7" spans="1:16" s="71" customFormat="1" ht="15.75">
      <c r="A7" s="45" t="s">
        <v>20</v>
      </c>
      <c r="B7" s="177">
        <v>1</v>
      </c>
      <c r="C7" s="177">
        <v>0</v>
      </c>
      <c r="D7" s="177">
        <v>0.47</v>
      </c>
      <c r="E7" s="177">
        <v>217.75</v>
      </c>
      <c r="F7" s="177">
        <v>0</v>
      </c>
      <c r="G7" s="177">
        <v>2</v>
      </c>
      <c r="H7" s="177">
        <v>5100</v>
      </c>
      <c r="I7" s="177">
        <v>687.5699999999999</v>
      </c>
      <c r="J7" s="177">
        <v>0</v>
      </c>
      <c r="K7" s="177">
        <v>21262.28</v>
      </c>
      <c r="L7" s="177">
        <v>0</v>
      </c>
      <c r="M7" s="177">
        <v>0</v>
      </c>
      <c r="N7" s="177">
        <v>0</v>
      </c>
      <c r="O7" s="177">
        <v>0</v>
      </c>
      <c r="P7" s="177">
        <v>0</v>
      </c>
    </row>
    <row r="8" spans="1:16" s="71" customFormat="1" ht="47.25">
      <c r="A8" s="45" t="s">
        <v>538</v>
      </c>
      <c r="B8" s="177">
        <v>0</v>
      </c>
      <c r="C8" s="177">
        <v>0</v>
      </c>
      <c r="D8" s="177">
        <v>0</v>
      </c>
      <c r="E8" s="177">
        <v>0</v>
      </c>
      <c r="F8" s="177">
        <v>0</v>
      </c>
      <c r="G8" s="177">
        <v>0</v>
      </c>
      <c r="H8" s="177">
        <v>5100</v>
      </c>
      <c r="I8" s="177">
        <v>0</v>
      </c>
      <c r="J8" s="177">
        <v>0</v>
      </c>
      <c r="K8" s="177">
        <v>19220</v>
      </c>
      <c r="L8" s="177">
        <v>0</v>
      </c>
      <c r="M8" s="177">
        <v>0</v>
      </c>
      <c r="N8" s="177">
        <v>0</v>
      </c>
      <c r="O8" s="177">
        <v>0</v>
      </c>
      <c r="P8" s="177">
        <v>0</v>
      </c>
    </row>
    <row r="9" spans="1:16" s="71" customFormat="1" ht="15.75">
      <c r="A9" s="45" t="s">
        <v>21</v>
      </c>
      <c r="B9" s="177">
        <v>1</v>
      </c>
      <c r="C9" s="177">
        <v>0</v>
      </c>
      <c r="D9" s="177">
        <v>0</v>
      </c>
      <c r="E9" s="177">
        <v>0</v>
      </c>
      <c r="F9" s="177">
        <v>0</v>
      </c>
      <c r="G9" s="177">
        <v>0</v>
      </c>
      <c r="H9" s="177">
        <v>113.4</v>
      </c>
      <c r="I9" s="177">
        <v>0</v>
      </c>
      <c r="J9" s="177">
        <v>0</v>
      </c>
      <c r="K9" s="177">
        <v>60</v>
      </c>
      <c r="L9" s="177">
        <v>0</v>
      </c>
      <c r="M9" s="177">
        <v>0</v>
      </c>
      <c r="N9" s="177">
        <v>0</v>
      </c>
      <c r="O9" s="177">
        <v>0</v>
      </c>
      <c r="P9" s="177">
        <v>0</v>
      </c>
    </row>
    <row r="10" spans="1:16" s="71" customFormat="1" ht="31.5">
      <c r="A10" s="45" t="s">
        <v>22</v>
      </c>
      <c r="B10" s="177">
        <v>2</v>
      </c>
      <c r="C10" s="177">
        <v>0</v>
      </c>
      <c r="D10" s="177">
        <v>0</v>
      </c>
      <c r="E10" s="177">
        <v>0</v>
      </c>
      <c r="F10" s="177">
        <v>0</v>
      </c>
      <c r="G10" s="177">
        <v>0</v>
      </c>
      <c r="H10" s="177">
        <v>99488.8</v>
      </c>
      <c r="I10" s="177">
        <v>0</v>
      </c>
      <c r="J10" s="177">
        <v>0</v>
      </c>
      <c r="K10" s="177">
        <v>237010</v>
      </c>
      <c r="L10" s="177">
        <v>0</v>
      </c>
      <c r="M10" s="177">
        <v>0</v>
      </c>
      <c r="N10" s="177">
        <v>0</v>
      </c>
      <c r="O10" s="177">
        <v>0</v>
      </c>
      <c r="P10" s="177">
        <v>749.04</v>
      </c>
    </row>
    <row r="11" spans="1:16" s="71" customFormat="1" ht="31.5">
      <c r="A11" s="45" t="s">
        <v>23</v>
      </c>
      <c r="B11" s="177">
        <v>0</v>
      </c>
      <c r="C11" s="177">
        <v>0</v>
      </c>
      <c r="D11" s="177">
        <v>0</v>
      </c>
      <c r="E11" s="177">
        <v>65246.01</v>
      </c>
      <c r="F11" s="177">
        <v>0</v>
      </c>
      <c r="G11" s="177">
        <v>0</v>
      </c>
      <c r="H11" s="177">
        <v>0</v>
      </c>
      <c r="I11" s="177">
        <v>435169.00529999996</v>
      </c>
      <c r="J11" s="177">
        <v>0</v>
      </c>
      <c r="K11" s="177">
        <v>875088.3740526519</v>
      </c>
      <c r="L11" s="177">
        <v>0</v>
      </c>
      <c r="M11" s="177">
        <v>0</v>
      </c>
      <c r="N11" s="177">
        <v>0</v>
      </c>
      <c r="O11" s="177">
        <v>0</v>
      </c>
      <c r="P11" s="177">
        <v>0</v>
      </c>
    </row>
    <row r="12" spans="1:16" s="71" customFormat="1" ht="15.75">
      <c r="A12" s="45" t="s">
        <v>24</v>
      </c>
      <c r="B12" s="177">
        <v>0</v>
      </c>
      <c r="C12" s="177">
        <v>0</v>
      </c>
      <c r="D12" s="177">
        <v>0</v>
      </c>
      <c r="E12" s="177">
        <v>0</v>
      </c>
      <c r="F12" s="177">
        <v>0</v>
      </c>
      <c r="G12" s="177">
        <v>1</v>
      </c>
      <c r="H12" s="177">
        <v>19558.3</v>
      </c>
      <c r="I12" s="177">
        <v>221263.22</v>
      </c>
      <c r="J12" s="177">
        <v>0</v>
      </c>
      <c r="K12" s="177">
        <v>171369.71</v>
      </c>
      <c r="L12" s="177">
        <v>0</v>
      </c>
      <c r="M12" s="177">
        <v>0</v>
      </c>
      <c r="N12" s="177">
        <v>0</v>
      </c>
      <c r="O12" s="177">
        <v>0</v>
      </c>
      <c r="P12" s="177">
        <v>0</v>
      </c>
    </row>
    <row r="13" spans="1:16" s="71" customFormat="1" ht="15.75">
      <c r="A13" s="45" t="s">
        <v>25</v>
      </c>
      <c r="B13" s="177">
        <v>3</v>
      </c>
      <c r="C13" s="177">
        <v>4000000</v>
      </c>
      <c r="D13" s="177">
        <v>33548.6960616</v>
      </c>
      <c r="E13" s="177">
        <v>6605.5752386</v>
      </c>
      <c r="F13" s="177">
        <v>0</v>
      </c>
      <c r="G13" s="177">
        <v>0</v>
      </c>
      <c r="H13" s="177">
        <v>1441166.24</v>
      </c>
      <c r="I13" s="177">
        <v>9521.14323497</v>
      </c>
      <c r="J13" s="177">
        <v>0</v>
      </c>
      <c r="K13" s="177">
        <v>4343973.2117834</v>
      </c>
      <c r="L13" s="177">
        <v>0</v>
      </c>
      <c r="M13" s="177">
        <v>0</v>
      </c>
      <c r="N13" s="177">
        <v>0</v>
      </c>
      <c r="O13" s="177">
        <v>4025</v>
      </c>
      <c r="P13" s="177">
        <v>27910.55</v>
      </c>
    </row>
    <row r="14" spans="1:16" s="71" customFormat="1" ht="31.5">
      <c r="A14" s="45" t="s">
        <v>26</v>
      </c>
      <c r="B14" s="177">
        <v>5</v>
      </c>
      <c r="C14" s="177">
        <v>0</v>
      </c>
      <c r="D14" s="177">
        <v>124610.5450588</v>
      </c>
      <c r="E14" s="177">
        <v>63378.90584960001</v>
      </c>
      <c r="F14" s="177">
        <v>0</v>
      </c>
      <c r="G14" s="177">
        <v>0</v>
      </c>
      <c r="H14" s="177">
        <v>6068.5297657</v>
      </c>
      <c r="I14" s="177">
        <v>193031.03900932442</v>
      </c>
      <c r="J14" s="177">
        <v>0</v>
      </c>
      <c r="K14" s="177">
        <v>35387.7430366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</row>
    <row r="15" spans="1:16" s="71" customFormat="1" ht="31.5">
      <c r="A15" s="45" t="s">
        <v>27</v>
      </c>
      <c r="B15" s="177">
        <v>9</v>
      </c>
      <c r="C15" s="177">
        <v>1049357359.8358421</v>
      </c>
      <c r="D15" s="177">
        <v>687370.0292883</v>
      </c>
      <c r="E15" s="177">
        <v>821055.9384923999</v>
      </c>
      <c r="F15" s="177">
        <v>0</v>
      </c>
      <c r="G15" s="177">
        <v>17</v>
      </c>
      <c r="H15" s="177">
        <v>491676.0235534</v>
      </c>
      <c r="I15" s="177">
        <v>9236588.902374554</v>
      </c>
      <c r="J15" s="177">
        <v>0</v>
      </c>
      <c r="K15" s="177">
        <v>3755754.451687788</v>
      </c>
      <c r="L15" s="177">
        <v>0</v>
      </c>
      <c r="M15" s="177">
        <v>300482.93</v>
      </c>
      <c r="N15" s="177">
        <v>0</v>
      </c>
      <c r="O15" s="177">
        <v>9288652.52</v>
      </c>
      <c r="P15" s="177">
        <v>2224743.61</v>
      </c>
    </row>
    <row r="16" spans="1:16" s="71" customFormat="1" ht="15.75">
      <c r="A16" s="45" t="s">
        <v>601</v>
      </c>
      <c r="B16" s="177">
        <v>7</v>
      </c>
      <c r="C16" s="177">
        <v>1020312115.9230001</v>
      </c>
      <c r="D16" s="177">
        <v>687370.0292883</v>
      </c>
      <c r="E16" s="177">
        <v>821055.9384923999</v>
      </c>
      <c r="F16" s="177">
        <v>0</v>
      </c>
      <c r="G16" s="177">
        <v>17</v>
      </c>
      <c r="H16" s="177">
        <v>491676.0235534</v>
      </c>
      <c r="I16" s="177">
        <v>9215839.574375054</v>
      </c>
      <c r="J16" s="177">
        <v>0</v>
      </c>
      <c r="K16" s="177">
        <v>3755754.451687788</v>
      </c>
      <c r="L16" s="177">
        <v>0</v>
      </c>
      <c r="M16" s="177">
        <v>300482.93</v>
      </c>
      <c r="N16" s="177">
        <v>0</v>
      </c>
      <c r="O16" s="177">
        <v>9288652.52</v>
      </c>
      <c r="P16" s="177">
        <v>2224743.61</v>
      </c>
    </row>
    <row r="17" spans="1:16" s="71" customFormat="1" ht="15.75">
      <c r="A17" s="45" t="s">
        <v>602</v>
      </c>
      <c r="B17" s="177">
        <v>2</v>
      </c>
      <c r="C17" s="177">
        <v>29045243.912842</v>
      </c>
      <c r="D17" s="177">
        <v>0</v>
      </c>
      <c r="E17" s="177">
        <v>0</v>
      </c>
      <c r="F17" s="177">
        <v>0</v>
      </c>
      <c r="G17" s="177">
        <v>0</v>
      </c>
      <c r="H17" s="177">
        <v>0</v>
      </c>
      <c r="I17" s="177">
        <v>7310.2079994999995</v>
      </c>
      <c r="J17" s="177">
        <v>0</v>
      </c>
      <c r="K17" s="177">
        <v>0</v>
      </c>
      <c r="L17" s="177">
        <v>0</v>
      </c>
      <c r="M17" s="177">
        <v>0</v>
      </c>
      <c r="N17" s="177">
        <v>0</v>
      </c>
      <c r="O17" s="177">
        <v>0</v>
      </c>
      <c r="P17" s="177">
        <v>0</v>
      </c>
    </row>
    <row r="18" spans="1:16" s="71" customFormat="1" ht="15.75">
      <c r="A18" s="45" t="s">
        <v>603</v>
      </c>
      <c r="B18" s="177">
        <v>0</v>
      </c>
      <c r="C18" s="177">
        <v>0</v>
      </c>
      <c r="D18" s="177">
        <v>0</v>
      </c>
      <c r="E18" s="177">
        <v>0</v>
      </c>
      <c r="F18" s="177">
        <v>0</v>
      </c>
      <c r="G18" s="177">
        <v>0</v>
      </c>
      <c r="H18" s="177">
        <v>0</v>
      </c>
      <c r="I18" s="177">
        <v>13439.12</v>
      </c>
      <c r="J18" s="177">
        <v>0</v>
      </c>
      <c r="K18" s="177">
        <v>0</v>
      </c>
      <c r="L18" s="177">
        <v>0</v>
      </c>
      <c r="M18" s="177">
        <v>0</v>
      </c>
      <c r="N18" s="177">
        <v>0</v>
      </c>
      <c r="O18" s="177">
        <v>0</v>
      </c>
      <c r="P18" s="177">
        <v>0</v>
      </c>
    </row>
    <row r="19" spans="1:16" s="71" customFormat="1" ht="15.75">
      <c r="A19" s="45" t="s">
        <v>604</v>
      </c>
      <c r="B19" s="177">
        <v>0</v>
      </c>
      <c r="C19" s="177">
        <v>0</v>
      </c>
      <c r="D19" s="177">
        <v>0</v>
      </c>
      <c r="E19" s="177">
        <v>0</v>
      </c>
      <c r="F19" s="177">
        <v>0</v>
      </c>
      <c r="G19" s="177">
        <v>0</v>
      </c>
      <c r="H19" s="177">
        <v>0</v>
      </c>
      <c r="I19" s="177">
        <v>0</v>
      </c>
      <c r="J19" s="177">
        <v>0</v>
      </c>
      <c r="K19" s="177">
        <v>0</v>
      </c>
      <c r="L19" s="177">
        <v>0</v>
      </c>
      <c r="M19" s="177">
        <v>0</v>
      </c>
      <c r="N19" s="177">
        <v>0</v>
      </c>
      <c r="O19" s="177">
        <v>0</v>
      </c>
      <c r="P19" s="177">
        <v>0</v>
      </c>
    </row>
    <row r="20" spans="1:16" s="71" customFormat="1" ht="15.75">
      <c r="A20" s="45" t="s">
        <v>28</v>
      </c>
      <c r="B20" s="177">
        <v>1</v>
      </c>
      <c r="C20" s="177">
        <v>0</v>
      </c>
      <c r="D20" s="177">
        <v>17.94</v>
      </c>
      <c r="E20" s="177">
        <v>120422.06</v>
      </c>
      <c r="F20" s="177">
        <v>0</v>
      </c>
      <c r="G20" s="177">
        <v>0</v>
      </c>
      <c r="H20" s="177">
        <v>30716.58</v>
      </c>
      <c r="I20" s="177">
        <v>9667.674010358398</v>
      </c>
      <c r="J20" s="177">
        <v>0</v>
      </c>
      <c r="K20" s="177">
        <v>131619.63</v>
      </c>
      <c r="L20" s="177">
        <v>0</v>
      </c>
      <c r="M20" s="177">
        <v>0</v>
      </c>
      <c r="N20" s="177">
        <v>0</v>
      </c>
      <c r="O20" s="177">
        <v>492.54</v>
      </c>
      <c r="P20" s="177">
        <v>0</v>
      </c>
    </row>
    <row r="21" spans="1:16" s="71" customFormat="1" ht="31.5">
      <c r="A21" s="45" t="s">
        <v>605</v>
      </c>
      <c r="B21" s="177">
        <v>1</v>
      </c>
      <c r="C21" s="177">
        <v>0</v>
      </c>
      <c r="D21" s="177">
        <v>17.94</v>
      </c>
      <c r="E21" s="177">
        <v>120422.06</v>
      </c>
      <c r="F21" s="177">
        <v>0</v>
      </c>
      <c r="G21" s="177">
        <v>0</v>
      </c>
      <c r="H21" s="177">
        <v>30716.58</v>
      </c>
      <c r="I21" s="177">
        <v>9667.674010358398</v>
      </c>
      <c r="J21" s="177">
        <v>0</v>
      </c>
      <c r="K21" s="177">
        <v>131619.63</v>
      </c>
      <c r="L21" s="177">
        <v>0</v>
      </c>
      <c r="M21" s="177">
        <v>0</v>
      </c>
      <c r="N21" s="177">
        <v>0</v>
      </c>
      <c r="O21" s="177">
        <v>492.54</v>
      </c>
      <c r="P21" s="177">
        <v>0</v>
      </c>
    </row>
    <row r="22" spans="1:16" s="71" customFormat="1" ht="15.75">
      <c r="A22" s="45" t="s">
        <v>606</v>
      </c>
      <c r="B22" s="177">
        <v>0</v>
      </c>
      <c r="C22" s="177">
        <v>0</v>
      </c>
      <c r="D22" s="177">
        <v>0</v>
      </c>
      <c r="E22" s="177">
        <v>0</v>
      </c>
      <c r="F22" s="177">
        <v>0</v>
      </c>
      <c r="G22" s="177">
        <v>0</v>
      </c>
      <c r="H22" s="177">
        <v>0</v>
      </c>
      <c r="I22" s="177">
        <v>0</v>
      </c>
      <c r="J22" s="177">
        <v>0</v>
      </c>
      <c r="K22" s="177">
        <v>0</v>
      </c>
      <c r="L22" s="177">
        <v>0</v>
      </c>
      <c r="M22" s="177">
        <v>0</v>
      </c>
      <c r="N22" s="177">
        <v>0</v>
      </c>
      <c r="O22" s="177">
        <v>0</v>
      </c>
      <c r="P22" s="177">
        <v>0</v>
      </c>
    </row>
    <row r="23" spans="1:16" s="71" customFormat="1" ht="31.5">
      <c r="A23" s="45" t="s">
        <v>29</v>
      </c>
      <c r="B23" s="177">
        <v>2</v>
      </c>
      <c r="C23" s="177">
        <v>0</v>
      </c>
      <c r="D23" s="177">
        <v>7.64</v>
      </c>
      <c r="E23" s="177">
        <v>14665.55</v>
      </c>
      <c r="F23" s="177">
        <v>0</v>
      </c>
      <c r="G23" s="177">
        <v>15</v>
      </c>
      <c r="H23" s="177">
        <v>1330791.46</v>
      </c>
      <c r="I23" s="177">
        <v>0</v>
      </c>
      <c r="J23" s="177">
        <v>0</v>
      </c>
      <c r="K23" s="177">
        <v>7540405.350000001</v>
      </c>
      <c r="L23" s="177">
        <v>0</v>
      </c>
      <c r="M23" s="177">
        <v>0</v>
      </c>
      <c r="N23" s="177">
        <v>0</v>
      </c>
      <c r="O23" s="177">
        <v>0</v>
      </c>
      <c r="P23" s="177">
        <v>0</v>
      </c>
    </row>
    <row r="24" spans="1:70" ht="15.75">
      <c r="A24" s="45" t="s">
        <v>534</v>
      </c>
      <c r="B24" s="177">
        <v>1</v>
      </c>
      <c r="C24" s="177">
        <v>0</v>
      </c>
      <c r="D24" s="177">
        <v>7.64</v>
      </c>
      <c r="E24" s="177">
        <v>14665.55</v>
      </c>
      <c r="F24" s="177">
        <v>0</v>
      </c>
      <c r="G24" s="177">
        <v>15</v>
      </c>
      <c r="H24" s="177">
        <v>1330791.46</v>
      </c>
      <c r="I24" s="177">
        <v>0</v>
      </c>
      <c r="J24" s="177">
        <v>0</v>
      </c>
      <c r="K24" s="177">
        <v>7540405.350000001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</row>
    <row r="25" spans="1:70" ht="15.75">
      <c r="A25" s="45" t="s">
        <v>535</v>
      </c>
      <c r="B25" s="177">
        <v>1</v>
      </c>
      <c r="C25" s="177">
        <v>0</v>
      </c>
      <c r="D25" s="177">
        <v>0</v>
      </c>
      <c r="E25" s="177">
        <v>0</v>
      </c>
      <c r="F25" s="177">
        <v>0</v>
      </c>
      <c r="G25" s="177">
        <v>0</v>
      </c>
      <c r="H25" s="177">
        <v>0</v>
      </c>
      <c r="I25" s="177">
        <v>0</v>
      </c>
      <c r="J25" s="177">
        <v>0</v>
      </c>
      <c r="K25" s="177">
        <v>0</v>
      </c>
      <c r="L25" s="177">
        <v>0</v>
      </c>
      <c r="M25" s="177">
        <v>0</v>
      </c>
      <c r="N25" s="177">
        <v>0</v>
      </c>
      <c r="O25" s="177">
        <v>0</v>
      </c>
      <c r="P25" s="177">
        <v>0</v>
      </c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</row>
    <row r="26" spans="1:70" s="67" customFormat="1" ht="31.5">
      <c r="A26" s="45" t="s">
        <v>536</v>
      </c>
      <c r="B26" s="177">
        <v>0</v>
      </c>
      <c r="C26" s="177">
        <v>0</v>
      </c>
      <c r="D26" s="177">
        <v>0</v>
      </c>
      <c r="E26" s="177">
        <v>0</v>
      </c>
      <c r="F26" s="177">
        <v>0</v>
      </c>
      <c r="G26" s="177">
        <v>0</v>
      </c>
      <c r="H26" s="177">
        <v>0</v>
      </c>
      <c r="I26" s="177">
        <v>0</v>
      </c>
      <c r="J26" s="177">
        <v>0</v>
      </c>
      <c r="K26" s="177">
        <v>0</v>
      </c>
      <c r="L26" s="177">
        <v>0</v>
      </c>
      <c r="M26" s="177">
        <v>0</v>
      </c>
      <c r="N26" s="177">
        <v>0</v>
      </c>
      <c r="O26" s="177">
        <v>0</v>
      </c>
      <c r="P26" s="177">
        <v>0</v>
      </c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</row>
    <row r="27" spans="1:70" ht="15.75">
      <c r="A27" s="45" t="s">
        <v>537</v>
      </c>
      <c r="B27" s="177">
        <v>0</v>
      </c>
      <c r="C27" s="177">
        <v>0</v>
      </c>
      <c r="D27" s="177">
        <v>0</v>
      </c>
      <c r="E27" s="177">
        <v>0</v>
      </c>
      <c r="F27" s="177">
        <v>0</v>
      </c>
      <c r="G27" s="177">
        <v>0</v>
      </c>
      <c r="H27" s="177">
        <v>0</v>
      </c>
      <c r="I27" s="177">
        <v>0</v>
      </c>
      <c r="J27" s="177">
        <v>0</v>
      </c>
      <c r="K27" s="177">
        <v>0</v>
      </c>
      <c r="L27" s="177">
        <v>0</v>
      </c>
      <c r="M27" s="177">
        <v>0</v>
      </c>
      <c r="N27" s="177">
        <v>0</v>
      </c>
      <c r="O27" s="177">
        <v>0</v>
      </c>
      <c r="P27" s="177">
        <v>0</v>
      </c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</row>
    <row r="28" spans="1:16" ht="47.25">
      <c r="A28" s="45" t="s">
        <v>30</v>
      </c>
      <c r="B28" s="177">
        <v>0</v>
      </c>
      <c r="C28" s="177">
        <v>0</v>
      </c>
      <c r="D28" s="177">
        <v>0</v>
      </c>
      <c r="E28" s="177">
        <v>0</v>
      </c>
      <c r="F28" s="177">
        <v>0</v>
      </c>
      <c r="G28" s="177">
        <v>0</v>
      </c>
      <c r="H28" s="177">
        <v>1083.34</v>
      </c>
      <c r="I28" s="177">
        <v>160.32999999999998</v>
      </c>
      <c r="J28" s="177">
        <v>0</v>
      </c>
      <c r="K28" s="177">
        <v>69576</v>
      </c>
      <c r="L28" s="177">
        <v>0</v>
      </c>
      <c r="M28" s="177">
        <v>0</v>
      </c>
      <c r="N28" s="177">
        <v>0</v>
      </c>
      <c r="O28" s="177">
        <v>0</v>
      </c>
      <c r="P28" s="177">
        <v>0</v>
      </c>
    </row>
    <row r="29" spans="1:16" ht="47.25">
      <c r="A29" s="45" t="s">
        <v>31</v>
      </c>
      <c r="B29" s="177">
        <v>0</v>
      </c>
      <c r="C29" s="177">
        <v>0</v>
      </c>
      <c r="D29" s="177">
        <v>0</v>
      </c>
      <c r="E29" s="177">
        <v>0</v>
      </c>
      <c r="F29" s="177">
        <v>0</v>
      </c>
      <c r="G29" s="177">
        <v>0</v>
      </c>
      <c r="H29" s="177">
        <v>0</v>
      </c>
      <c r="I29" s="177">
        <v>0</v>
      </c>
      <c r="J29" s="177">
        <v>0</v>
      </c>
      <c r="K29" s="177">
        <v>0</v>
      </c>
      <c r="L29" s="177">
        <v>0</v>
      </c>
      <c r="M29" s="177">
        <v>0</v>
      </c>
      <c r="N29" s="177">
        <v>0</v>
      </c>
      <c r="O29" s="177">
        <v>0</v>
      </c>
      <c r="P29" s="177">
        <v>0</v>
      </c>
    </row>
    <row r="30" spans="1:16" ht="31.5">
      <c r="A30" s="45" t="s">
        <v>32</v>
      </c>
      <c r="B30" s="177">
        <v>2</v>
      </c>
      <c r="C30" s="177">
        <v>0</v>
      </c>
      <c r="D30" s="177">
        <v>0</v>
      </c>
      <c r="E30" s="177">
        <v>0</v>
      </c>
      <c r="F30" s="177">
        <v>0</v>
      </c>
      <c r="G30" s="177">
        <v>0</v>
      </c>
      <c r="H30" s="177">
        <v>1330.47</v>
      </c>
      <c r="I30" s="177">
        <v>91.2716506849315</v>
      </c>
      <c r="J30" s="177">
        <v>0</v>
      </c>
      <c r="K30" s="177">
        <v>4800</v>
      </c>
      <c r="L30" s="177">
        <v>0</v>
      </c>
      <c r="M30" s="177">
        <v>0</v>
      </c>
      <c r="N30" s="177">
        <v>0</v>
      </c>
      <c r="O30" s="177">
        <v>65.21</v>
      </c>
      <c r="P30" s="177">
        <v>0</v>
      </c>
    </row>
    <row r="31" spans="1:16" ht="15.75">
      <c r="A31" s="45" t="s">
        <v>33</v>
      </c>
      <c r="B31" s="177">
        <v>0</v>
      </c>
      <c r="C31" s="177">
        <v>0</v>
      </c>
      <c r="D31" s="177">
        <v>0</v>
      </c>
      <c r="E31" s="177">
        <v>0</v>
      </c>
      <c r="F31" s="177">
        <v>0</v>
      </c>
      <c r="G31" s="177">
        <v>0</v>
      </c>
      <c r="H31" s="177">
        <v>0</v>
      </c>
      <c r="I31" s="177">
        <v>0</v>
      </c>
      <c r="J31" s="177">
        <v>0</v>
      </c>
      <c r="K31" s="177">
        <v>0</v>
      </c>
      <c r="L31" s="177">
        <v>0</v>
      </c>
      <c r="M31" s="177">
        <v>0</v>
      </c>
      <c r="N31" s="177">
        <v>0</v>
      </c>
      <c r="O31" s="177">
        <v>0</v>
      </c>
      <c r="P31" s="177">
        <v>0</v>
      </c>
    </row>
    <row r="32" spans="1:16" ht="15.75">
      <c r="A32" s="45" t="s">
        <v>34</v>
      </c>
      <c r="B32" s="177">
        <v>0</v>
      </c>
      <c r="C32" s="177">
        <v>0</v>
      </c>
      <c r="D32" s="177">
        <v>0</v>
      </c>
      <c r="E32" s="177">
        <v>0</v>
      </c>
      <c r="F32" s="177">
        <v>0</v>
      </c>
      <c r="G32" s="177">
        <v>0</v>
      </c>
      <c r="H32" s="177">
        <v>0</v>
      </c>
      <c r="I32" s="177">
        <v>0</v>
      </c>
      <c r="J32" s="177">
        <v>0</v>
      </c>
      <c r="K32" s="177">
        <v>0</v>
      </c>
      <c r="L32" s="177">
        <v>0</v>
      </c>
      <c r="M32" s="177">
        <v>0</v>
      </c>
      <c r="N32" s="177">
        <v>0</v>
      </c>
      <c r="O32" s="177">
        <v>0</v>
      </c>
      <c r="P32" s="177">
        <v>0</v>
      </c>
    </row>
    <row r="33" spans="1:16" ht="31.5">
      <c r="A33" s="45" t="s">
        <v>35</v>
      </c>
      <c r="B33" s="177">
        <v>2</v>
      </c>
      <c r="C33" s="177">
        <v>4889575</v>
      </c>
      <c r="D33" s="177">
        <v>0</v>
      </c>
      <c r="E33" s="177">
        <v>0</v>
      </c>
      <c r="F33" s="177">
        <v>0</v>
      </c>
      <c r="G33" s="177">
        <v>0</v>
      </c>
      <c r="H33" s="177">
        <v>0</v>
      </c>
      <c r="I33" s="177">
        <v>523.3405251</v>
      </c>
      <c r="J33" s="177">
        <v>0</v>
      </c>
      <c r="K33" s="177">
        <v>0</v>
      </c>
      <c r="L33" s="177">
        <v>0</v>
      </c>
      <c r="M33" s="177">
        <v>0</v>
      </c>
      <c r="N33" s="177">
        <v>0</v>
      </c>
      <c r="O33" s="177">
        <v>0</v>
      </c>
      <c r="P33" s="177">
        <v>0</v>
      </c>
    </row>
    <row r="34" spans="1:16" ht="15.75">
      <c r="A34" s="45" t="s">
        <v>36</v>
      </c>
      <c r="B34" s="177">
        <v>0</v>
      </c>
      <c r="C34" s="177">
        <v>0</v>
      </c>
      <c r="D34" s="177">
        <v>0</v>
      </c>
      <c r="E34" s="177">
        <v>0</v>
      </c>
      <c r="F34" s="177">
        <v>0</v>
      </c>
      <c r="G34" s="177">
        <v>0</v>
      </c>
      <c r="H34" s="177">
        <v>0</v>
      </c>
      <c r="I34" s="177">
        <v>0</v>
      </c>
      <c r="J34" s="177">
        <v>0</v>
      </c>
      <c r="K34" s="177">
        <v>0</v>
      </c>
      <c r="L34" s="177">
        <v>0</v>
      </c>
      <c r="M34" s="177">
        <v>0</v>
      </c>
      <c r="N34" s="177">
        <v>0</v>
      </c>
      <c r="O34" s="177">
        <v>0</v>
      </c>
      <c r="P34" s="177">
        <v>0</v>
      </c>
    </row>
    <row r="35" spans="1:16" ht="15.75">
      <c r="A35" s="45" t="s">
        <v>37</v>
      </c>
      <c r="B35" s="177">
        <v>2</v>
      </c>
      <c r="C35" s="177">
        <v>0</v>
      </c>
      <c r="D35" s="177">
        <v>30.23</v>
      </c>
      <c r="E35" s="177">
        <v>32496.37</v>
      </c>
      <c r="F35" s="177">
        <v>0</v>
      </c>
      <c r="G35" s="177">
        <v>0</v>
      </c>
      <c r="H35" s="177">
        <v>0</v>
      </c>
      <c r="I35" s="177">
        <v>0</v>
      </c>
      <c r="J35" s="177">
        <v>0</v>
      </c>
      <c r="K35" s="177">
        <v>1393</v>
      </c>
      <c r="L35" s="177">
        <v>0</v>
      </c>
      <c r="M35" s="177">
        <v>0</v>
      </c>
      <c r="N35" s="177">
        <v>0</v>
      </c>
      <c r="O35" s="177">
        <v>0</v>
      </c>
      <c r="P35" s="177">
        <v>0</v>
      </c>
    </row>
    <row r="36" spans="1:16" ht="15.75">
      <c r="A36" s="42" t="s">
        <v>38</v>
      </c>
      <c r="B36" s="228">
        <v>8870724.2993642</v>
      </c>
      <c r="C36" s="228">
        <v>1058246934.8358421</v>
      </c>
      <c r="D36" s="228">
        <v>845585.5504086999</v>
      </c>
      <c r="E36" s="228">
        <v>1124088.1595806</v>
      </c>
      <c r="F36" s="228">
        <v>0</v>
      </c>
      <c r="G36" s="228">
        <v>35</v>
      </c>
      <c r="H36" s="228">
        <v>3427093.1433191</v>
      </c>
      <c r="I36" s="228">
        <v>10106703.496104993</v>
      </c>
      <c r="J36" s="228">
        <v>0</v>
      </c>
      <c r="K36" s="228">
        <v>17187699.75056044</v>
      </c>
      <c r="L36" s="228">
        <v>0</v>
      </c>
      <c r="M36" s="228">
        <v>300482.93</v>
      </c>
      <c r="N36" s="228">
        <v>0</v>
      </c>
      <c r="O36" s="228">
        <v>9293235.27</v>
      </c>
      <c r="P36" s="228">
        <v>2253403.1999999997</v>
      </c>
    </row>
    <row r="37" ht="15.75">
      <c r="A37" s="73"/>
    </row>
  </sheetData>
  <sheetProtection/>
  <mergeCells count="14">
    <mergeCell ref="K5:L5"/>
    <mergeCell ref="A5:A6"/>
    <mergeCell ref="I5:J5"/>
    <mergeCell ref="B5:B6"/>
    <mergeCell ref="C5:C6"/>
    <mergeCell ref="D5:D6"/>
    <mergeCell ref="E5:E6"/>
    <mergeCell ref="F5:F6"/>
    <mergeCell ref="A1:P4"/>
    <mergeCell ref="M5:N5"/>
    <mergeCell ref="O5:O6"/>
    <mergeCell ref="P5:P6"/>
    <mergeCell ref="G5:G6"/>
    <mergeCell ref="H5:H6"/>
  </mergeCells>
  <printOptions horizontalCentered="1" verticalCentered="1"/>
  <pageMargins left="0.2755905511811024" right="0.2755905511811024" top="0.3937007874015748" bottom="0.31496062992125984" header="0.1968503937007874" footer="0.2362204724409449"/>
  <pageSetup horizontalDpi="300" verticalDpi="3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4"/>
  <sheetViews>
    <sheetView zoomScaleSheetLayoutView="85" zoomScalePageLayoutView="0" workbookViewId="0" topLeftCell="A1">
      <selection activeCell="A1" sqref="A1:H1"/>
    </sheetView>
  </sheetViews>
  <sheetFormatPr defaultColWidth="9.140625" defaultRowHeight="12.75"/>
  <cols>
    <col min="1" max="1" width="57.57421875" style="74" customWidth="1"/>
    <col min="2" max="4" width="25.7109375" style="74" customWidth="1"/>
    <col min="5" max="6" width="21.7109375" style="74" customWidth="1"/>
    <col min="7" max="7" width="27.7109375" style="74" customWidth="1"/>
    <col min="8" max="8" width="16.7109375" style="74" bestFit="1" customWidth="1"/>
    <col min="9" max="16384" width="9.140625" style="74" customWidth="1"/>
  </cols>
  <sheetData>
    <row r="1" spans="1:15" ht="37.5" customHeight="1">
      <c r="A1" s="332" t="s">
        <v>876</v>
      </c>
      <c r="B1" s="332"/>
      <c r="C1" s="332"/>
      <c r="D1" s="332"/>
      <c r="E1" s="332"/>
      <c r="F1" s="332"/>
      <c r="G1" s="332"/>
      <c r="H1" s="332"/>
      <c r="I1" s="75"/>
      <c r="J1" s="75"/>
      <c r="K1" s="75"/>
      <c r="L1" s="75"/>
      <c r="M1" s="75"/>
      <c r="N1" s="75"/>
      <c r="O1" s="75"/>
    </row>
    <row r="2" spans="1:8" ht="15.75">
      <c r="A2" s="333" t="s">
        <v>607</v>
      </c>
      <c r="B2" s="336" t="s">
        <v>115</v>
      </c>
      <c r="C2" s="337"/>
      <c r="D2" s="337"/>
      <c r="E2" s="337"/>
      <c r="F2" s="337"/>
      <c r="G2" s="337"/>
      <c r="H2" s="338"/>
    </row>
    <row r="3" spans="1:8" ht="15.75" customHeight="1">
      <c r="A3" s="334"/>
      <c r="B3" s="339"/>
      <c r="C3" s="340"/>
      <c r="D3" s="340"/>
      <c r="E3" s="340"/>
      <c r="F3" s="340"/>
      <c r="G3" s="340"/>
      <c r="H3" s="341"/>
    </row>
    <row r="4" spans="1:8" ht="47.25">
      <c r="A4" s="335"/>
      <c r="B4" s="43" t="s">
        <v>3</v>
      </c>
      <c r="C4" s="42" t="s">
        <v>89</v>
      </c>
      <c r="D4" s="42" t="s">
        <v>4</v>
      </c>
      <c r="E4" s="42" t="s">
        <v>5</v>
      </c>
      <c r="F4" s="42" t="s">
        <v>423</v>
      </c>
      <c r="G4" s="42" t="s">
        <v>568</v>
      </c>
      <c r="H4" s="42" t="s">
        <v>569</v>
      </c>
    </row>
    <row r="5" spans="1:8" ht="15.75">
      <c r="A5" s="45" t="s">
        <v>20</v>
      </c>
      <c r="B5" s="226">
        <v>41035</v>
      </c>
      <c r="C5" s="226">
        <v>82367.377</v>
      </c>
      <c r="D5" s="226">
        <v>0</v>
      </c>
      <c r="E5" s="226">
        <v>0</v>
      </c>
      <c r="F5" s="226">
        <v>3892.1</v>
      </c>
      <c r="G5" s="226">
        <v>46651.76</v>
      </c>
      <c r="H5" s="226">
        <v>0</v>
      </c>
    </row>
    <row r="6" spans="1:8" ht="47.25">
      <c r="A6" s="45" t="s">
        <v>538</v>
      </c>
      <c r="B6" s="226">
        <v>0</v>
      </c>
      <c r="C6" s="226">
        <v>0</v>
      </c>
      <c r="D6" s="226">
        <v>0</v>
      </c>
      <c r="E6" s="226">
        <v>0</v>
      </c>
      <c r="F6" s="226">
        <v>0</v>
      </c>
      <c r="G6" s="226">
        <v>0</v>
      </c>
      <c r="H6" s="226">
        <v>0</v>
      </c>
    </row>
    <row r="7" spans="1:8" ht="15.75">
      <c r="A7" s="45" t="s">
        <v>21</v>
      </c>
      <c r="B7" s="226">
        <v>0</v>
      </c>
      <c r="C7" s="226">
        <v>0</v>
      </c>
      <c r="D7" s="226">
        <v>0</v>
      </c>
      <c r="E7" s="226">
        <v>0</v>
      </c>
      <c r="F7" s="226">
        <v>0</v>
      </c>
      <c r="G7" s="226">
        <v>0</v>
      </c>
      <c r="H7" s="226">
        <v>0</v>
      </c>
    </row>
    <row r="8" spans="1:8" ht="31.5">
      <c r="A8" s="45" t="s">
        <v>22</v>
      </c>
      <c r="B8" s="226">
        <v>42368</v>
      </c>
      <c r="C8" s="226">
        <v>305539.951</v>
      </c>
      <c r="D8" s="226">
        <v>257388.368</v>
      </c>
      <c r="E8" s="226">
        <v>0</v>
      </c>
      <c r="F8" s="226">
        <v>1172080.02000001</v>
      </c>
      <c r="G8" s="226">
        <v>178150.97</v>
      </c>
      <c r="H8" s="226">
        <v>0</v>
      </c>
    </row>
    <row r="9" spans="1:8" ht="31.5">
      <c r="A9" s="45" t="s">
        <v>23</v>
      </c>
      <c r="B9" s="226">
        <v>0</v>
      </c>
      <c r="C9" s="226">
        <v>0</v>
      </c>
      <c r="D9" s="226">
        <v>0</v>
      </c>
      <c r="E9" s="226">
        <v>0</v>
      </c>
      <c r="F9" s="226">
        <v>0</v>
      </c>
      <c r="G9" s="226">
        <v>0</v>
      </c>
      <c r="H9" s="226">
        <v>0</v>
      </c>
    </row>
    <row r="10" spans="1:8" ht="15.75">
      <c r="A10" s="45" t="s">
        <v>24</v>
      </c>
      <c r="B10" s="226">
        <v>0</v>
      </c>
      <c r="C10" s="226">
        <v>0</v>
      </c>
      <c r="D10" s="226">
        <v>0</v>
      </c>
      <c r="E10" s="226">
        <v>0</v>
      </c>
      <c r="F10" s="226">
        <v>0</v>
      </c>
      <c r="G10" s="226">
        <v>0</v>
      </c>
      <c r="H10" s="226">
        <v>0</v>
      </c>
    </row>
    <row r="11" spans="1:8" ht="15.75">
      <c r="A11" s="45" t="s">
        <v>25</v>
      </c>
      <c r="B11" s="226">
        <v>0</v>
      </c>
      <c r="C11" s="226">
        <v>0</v>
      </c>
      <c r="D11" s="226">
        <v>0</v>
      </c>
      <c r="E11" s="226">
        <v>0</v>
      </c>
      <c r="F11" s="226">
        <v>0</v>
      </c>
      <c r="G11" s="226">
        <v>0</v>
      </c>
      <c r="H11" s="226">
        <v>0</v>
      </c>
    </row>
    <row r="12" spans="1:8" ht="31.5">
      <c r="A12" s="45" t="s">
        <v>26</v>
      </c>
      <c r="B12" s="226">
        <v>0</v>
      </c>
      <c r="C12" s="226">
        <v>0</v>
      </c>
      <c r="D12" s="226">
        <v>0</v>
      </c>
      <c r="E12" s="226">
        <v>0</v>
      </c>
      <c r="F12" s="226">
        <v>0</v>
      </c>
      <c r="G12" s="226">
        <v>0</v>
      </c>
      <c r="H12" s="226">
        <v>0</v>
      </c>
    </row>
    <row r="13" spans="1:8" ht="31.5">
      <c r="A13" s="45" t="s">
        <v>27</v>
      </c>
      <c r="B13" s="227">
        <v>0</v>
      </c>
      <c r="C13" s="227">
        <v>0</v>
      </c>
      <c r="D13" s="227">
        <v>0</v>
      </c>
      <c r="E13" s="227">
        <v>0</v>
      </c>
      <c r="F13" s="227">
        <v>0</v>
      </c>
      <c r="G13" s="227">
        <v>0</v>
      </c>
      <c r="H13" s="227">
        <v>0</v>
      </c>
    </row>
    <row r="14" spans="1:8" ht="15.75">
      <c r="A14" s="45" t="s">
        <v>601</v>
      </c>
      <c r="B14" s="226">
        <v>0</v>
      </c>
      <c r="C14" s="226">
        <v>0</v>
      </c>
      <c r="D14" s="226">
        <v>0</v>
      </c>
      <c r="E14" s="226">
        <v>0</v>
      </c>
      <c r="F14" s="226">
        <v>0</v>
      </c>
      <c r="G14" s="226">
        <v>0</v>
      </c>
      <c r="H14" s="226">
        <v>0</v>
      </c>
    </row>
    <row r="15" spans="1:8" ht="15.75">
      <c r="A15" s="45" t="s">
        <v>602</v>
      </c>
      <c r="B15" s="226">
        <v>0</v>
      </c>
      <c r="C15" s="226">
        <v>0</v>
      </c>
      <c r="D15" s="226">
        <v>0</v>
      </c>
      <c r="E15" s="226">
        <v>0</v>
      </c>
      <c r="F15" s="226">
        <v>0</v>
      </c>
      <c r="G15" s="226">
        <v>0</v>
      </c>
      <c r="H15" s="226">
        <v>0</v>
      </c>
    </row>
    <row r="16" spans="1:8" ht="15.75">
      <c r="A16" s="45" t="s">
        <v>603</v>
      </c>
      <c r="B16" s="226">
        <v>0</v>
      </c>
      <c r="C16" s="226">
        <v>0</v>
      </c>
      <c r="D16" s="226">
        <v>0</v>
      </c>
      <c r="E16" s="226">
        <v>0</v>
      </c>
      <c r="F16" s="226">
        <v>0</v>
      </c>
      <c r="G16" s="226">
        <v>0</v>
      </c>
      <c r="H16" s="226">
        <v>0</v>
      </c>
    </row>
    <row r="17" spans="1:8" ht="15.75">
      <c r="A17" s="45" t="s">
        <v>604</v>
      </c>
      <c r="B17" s="226">
        <v>0</v>
      </c>
      <c r="C17" s="226">
        <v>0</v>
      </c>
      <c r="D17" s="226">
        <v>0</v>
      </c>
      <c r="E17" s="226">
        <v>0</v>
      </c>
      <c r="F17" s="226">
        <v>0</v>
      </c>
      <c r="G17" s="226">
        <v>0</v>
      </c>
      <c r="H17" s="226">
        <v>0</v>
      </c>
    </row>
    <row r="18" spans="1:8" ht="15.75">
      <c r="A18" s="45" t="s">
        <v>28</v>
      </c>
      <c r="B18" s="227">
        <v>0</v>
      </c>
      <c r="C18" s="227">
        <v>0</v>
      </c>
      <c r="D18" s="227">
        <v>0</v>
      </c>
      <c r="E18" s="227">
        <v>0</v>
      </c>
      <c r="F18" s="227">
        <v>0</v>
      </c>
      <c r="G18" s="227">
        <v>0</v>
      </c>
      <c r="H18" s="227">
        <v>0</v>
      </c>
    </row>
    <row r="19" spans="1:8" ht="31.5">
      <c r="A19" s="45" t="s">
        <v>605</v>
      </c>
      <c r="B19" s="226">
        <v>0</v>
      </c>
      <c r="C19" s="226">
        <v>0</v>
      </c>
      <c r="D19" s="226">
        <v>0</v>
      </c>
      <c r="E19" s="226">
        <v>0</v>
      </c>
      <c r="F19" s="226">
        <v>0</v>
      </c>
      <c r="G19" s="226">
        <v>0</v>
      </c>
      <c r="H19" s="226">
        <v>0</v>
      </c>
    </row>
    <row r="20" spans="1:8" ht="15.75">
      <c r="A20" s="45" t="s">
        <v>606</v>
      </c>
      <c r="B20" s="226">
        <v>0</v>
      </c>
      <c r="C20" s="226">
        <v>0</v>
      </c>
      <c r="D20" s="226">
        <v>0</v>
      </c>
      <c r="E20" s="226">
        <v>0</v>
      </c>
      <c r="F20" s="226">
        <v>0</v>
      </c>
      <c r="G20" s="226">
        <v>0</v>
      </c>
      <c r="H20" s="226">
        <v>0</v>
      </c>
    </row>
    <row r="21" spans="1:8" ht="31.5">
      <c r="A21" s="45" t="s">
        <v>29</v>
      </c>
      <c r="B21" s="46">
        <v>118288</v>
      </c>
      <c r="C21" s="46">
        <v>12435371.273000002</v>
      </c>
      <c r="D21" s="46">
        <v>3352583.4779188</v>
      </c>
      <c r="E21" s="46">
        <v>3282654.9429683</v>
      </c>
      <c r="F21" s="46">
        <v>13634545.69</v>
      </c>
      <c r="G21" s="46">
        <v>9572745.02948432</v>
      </c>
      <c r="H21" s="46">
        <v>0</v>
      </c>
    </row>
    <row r="22" spans="1:8" ht="15.75">
      <c r="A22" s="45" t="s">
        <v>534</v>
      </c>
      <c r="B22" s="226">
        <v>43493</v>
      </c>
      <c r="C22" s="226">
        <v>5768006.033000001</v>
      </c>
      <c r="D22" s="226">
        <v>577409.2579188</v>
      </c>
      <c r="E22" s="226">
        <v>1083269.4629683</v>
      </c>
      <c r="F22" s="226">
        <v>10023555.67</v>
      </c>
      <c r="G22" s="226">
        <v>4275728.913491402</v>
      </c>
      <c r="H22" s="226">
        <v>0</v>
      </c>
    </row>
    <row r="23" spans="1:8" ht="15.75">
      <c r="A23" s="45" t="s">
        <v>535</v>
      </c>
      <c r="B23" s="226">
        <v>0</v>
      </c>
      <c r="C23" s="226">
        <v>0</v>
      </c>
      <c r="D23" s="226">
        <v>0</v>
      </c>
      <c r="E23" s="226">
        <v>0</v>
      </c>
      <c r="F23" s="226">
        <v>0</v>
      </c>
      <c r="G23" s="226">
        <v>0</v>
      </c>
      <c r="H23" s="226">
        <v>0</v>
      </c>
    </row>
    <row r="24" spans="1:8" ht="15.75">
      <c r="A24" s="45" t="s">
        <v>536</v>
      </c>
      <c r="B24" s="226">
        <v>74795</v>
      </c>
      <c r="C24" s="226">
        <v>6667365.24</v>
      </c>
      <c r="D24" s="226">
        <v>2775174.22</v>
      </c>
      <c r="E24" s="226">
        <v>2199385.48</v>
      </c>
      <c r="F24" s="226">
        <v>3610990.02</v>
      </c>
      <c r="G24" s="226">
        <v>5297016.11599292</v>
      </c>
      <c r="H24" s="226">
        <v>0</v>
      </c>
    </row>
    <row r="25" spans="1:8" ht="15.75">
      <c r="A25" s="45" t="s">
        <v>537</v>
      </c>
      <c r="B25" s="226">
        <v>0</v>
      </c>
      <c r="C25" s="226">
        <v>0</v>
      </c>
      <c r="D25" s="226">
        <v>0</v>
      </c>
      <c r="E25" s="226">
        <v>0</v>
      </c>
      <c r="F25" s="226">
        <v>0</v>
      </c>
      <c r="G25" s="226">
        <v>0</v>
      </c>
      <c r="H25" s="226">
        <v>0</v>
      </c>
    </row>
    <row r="26" spans="1:8" ht="47.25">
      <c r="A26" s="45" t="s">
        <v>30</v>
      </c>
      <c r="B26" s="226">
        <v>0</v>
      </c>
      <c r="C26" s="226">
        <v>0</v>
      </c>
      <c r="D26" s="226">
        <v>0</v>
      </c>
      <c r="E26" s="226">
        <v>0</v>
      </c>
      <c r="F26" s="226">
        <v>0</v>
      </c>
      <c r="G26" s="226">
        <v>0</v>
      </c>
      <c r="H26" s="226">
        <v>0</v>
      </c>
    </row>
    <row r="27" spans="1:8" ht="47.25">
      <c r="A27" s="45" t="s">
        <v>31</v>
      </c>
      <c r="B27" s="226">
        <v>0</v>
      </c>
      <c r="C27" s="226">
        <v>0</v>
      </c>
      <c r="D27" s="226">
        <v>0</v>
      </c>
      <c r="E27" s="226">
        <v>0</v>
      </c>
      <c r="F27" s="226">
        <v>0</v>
      </c>
      <c r="G27" s="226">
        <v>0</v>
      </c>
      <c r="H27" s="226">
        <v>0</v>
      </c>
    </row>
    <row r="28" spans="1:8" ht="31.5">
      <c r="A28" s="45" t="s">
        <v>32</v>
      </c>
      <c r="B28" s="226">
        <v>0</v>
      </c>
      <c r="C28" s="226">
        <v>0</v>
      </c>
      <c r="D28" s="226">
        <v>0</v>
      </c>
      <c r="E28" s="226">
        <v>0</v>
      </c>
      <c r="F28" s="226">
        <v>0</v>
      </c>
      <c r="G28" s="226">
        <v>0</v>
      </c>
      <c r="H28" s="226">
        <v>0</v>
      </c>
    </row>
    <row r="29" spans="1:8" ht="15.75">
      <c r="A29" s="45" t="s">
        <v>33</v>
      </c>
      <c r="B29" s="226">
        <v>0</v>
      </c>
      <c r="C29" s="226">
        <v>0</v>
      </c>
      <c r="D29" s="226">
        <v>0</v>
      </c>
      <c r="E29" s="226">
        <v>0</v>
      </c>
      <c r="F29" s="226">
        <v>0</v>
      </c>
      <c r="G29" s="226">
        <v>0</v>
      </c>
      <c r="H29" s="226">
        <v>0</v>
      </c>
    </row>
    <row r="30" spans="1:8" ht="15.75">
      <c r="A30" s="45" t="s">
        <v>34</v>
      </c>
      <c r="B30" s="226">
        <v>531</v>
      </c>
      <c r="C30" s="226">
        <v>9133625.72</v>
      </c>
      <c r="D30" s="226">
        <v>0</v>
      </c>
      <c r="E30" s="226">
        <v>1373829.47</v>
      </c>
      <c r="F30" s="226">
        <v>1950724.52701316</v>
      </c>
      <c r="G30" s="226">
        <v>12697303.034118129</v>
      </c>
      <c r="H30" s="226">
        <v>0</v>
      </c>
    </row>
    <row r="31" spans="1:8" ht="31.5">
      <c r="A31" s="45" t="s">
        <v>35</v>
      </c>
      <c r="B31" s="226">
        <v>0</v>
      </c>
      <c r="C31" s="226">
        <v>0</v>
      </c>
      <c r="D31" s="226">
        <v>0</v>
      </c>
      <c r="E31" s="226">
        <v>0</v>
      </c>
      <c r="F31" s="226">
        <v>0</v>
      </c>
      <c r="G31" s="226">
        <v>0</v>
      </c>
      <c r="H31" s="226">
        <v>0</v>
      </c>
    </row>
    <row r="32" spans="1:8" ht="15.75">
      <c r="A32" s="45" t="s">
        <v>36</v>
      </c>
      <c r="B32" s="226">
        <v>0</v>
      </c>
      <c r="C32" s="226">
        <v>0</v>
      </c>
      <c r="D32" s="226">
        <v>0</v>
      </c>
      <c r="E32" s="226">
        <v>0</v>
      </c>
      <c r="F32" s="226">
        <v>0</v>
      </c>
      <c r="G32" s="226">
        <v>0</v>
      </c>
      <c r="H32" s="226">
        <v>0</v>
      </c>
    </row>
    <row r="33" spans="1:8" ht="15.75">
      <c r="A33" s="45" t="s">
        <v>37</v>
      </c>
      <c r="B33" s="226">
        <v>42134</v>
      </c>
      <c r="C33" s="226">
        <v>152004.417</v>
      </c>
      <c r="D33" s="226">
        <v>0</v>
      </c>
      <c r="E33" s="226">
        <v>0</v>
      </c>
      <c r="F33" s="226">
        <v>0</v>
      </c>
      <c r="G33" s="226">
        <v>87224.77</v>
      </c>
      <c r="H33" s="226">
        <v>0</v>
      </c>
    </row>
    <row r="34" spans="1:8" s="245" customFormat="1" ht="15.75">
      <c r="A34" s="244" t="s">
        <v>38</v>
      </c>
      <c r="B34" s="48">
        <v>244356</v>
      </c>
      <c r="C34" s="48">
        <v>22108908.738</v>
      </c>
      <c r="D34" s="48">
        <v>3609971.8459187998</v>
      </c>
      <c r="E34" s="48">
        <v>4656484.4129683</v>
      </c>
      <c r="F34" s="48">
        <v>16761242.33701317</v>
      </c>
      <c r="G34" s="48">
        <v>22582075.56360245</v>
      </c>
      <c r="H34" s="48">
        <v>0</v>
      </c>
    </row>
    <row r="35" ht="21.75" customHeight="1"/>
  </sheetData>
  <sheetProtection insertColumns="0"/>
  <mergeCells count="3">
    <mergeCell ref="A1:H1"/>
    <mergeCell ref="A2:A4"/>
    <mergeCell ref="B2:H3"/>
  </mergeCells>
  <printOptions horizontalCentered="1"/>
  <pageMargins left="0.1968503937007874" right="0.1968503937007874" top="0.3937007874015748" bottom="0.3937007874015748" header="0.5118110236220472" footer="0.5118110236220472"/>
  <pageSetup fitToHeight="3"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723"/>
  <sheetViews>
    <sheetView zoomScaleSheetLayoutView="80" zoomScalePageLayoutView="0" workbookViewId="0" topLeftCell="A1">
      <selection activeCell="A5" sqref="A5:B7"/>
    </sheetView>
  </sheetViews>
  <sheetFormatPr defaultColWidth="9.140625" defaultRowHeight="12.75"/>
  <cols>
    <col min="1" max="1" width="9.140625" style="16" customWidth="1"/>
    <col min="2" max="2" width="60.8515625" style="16" customWidth="1"/>
    <col min="3" max="3" width="13.57421875" style="17" customWidth="1"/>
    <col min="4" max="4" width="16.00390625" style="17" customWidth="1"/>
    <col min="5" max="5" width="19.8515625" style="17" customWidth="1"/>
    <col min="6" max="6" width="12.8515625" style="17" bestFit="1" customWidth="1"/>
    <col min="7" max="7" width="13.00390625" style="17" customWidth="1"/>
    <col min="8" max="8" width="13.140625" style="17" customWidth="1"/>
    <col min="9" max="9" width="15.140625" style="17" customWidth="1"/>
    <col min="10" max="10" width="12.8515625" style="17" bestFit="1" customWidth="1"/>
    <col min="11" max="11" width="16.7109375" style="17" customWidth="1"/>
    <col min="12" max="12" width="10.28125" style="17" customWidth="1"/>
    <col min="13" max="13" width="14.7109375" style="17" customWidth="1"/>
    <col min="14" max="14" width="15.421875" style="17" customWidth="1"/>
    <col min="15" max="15" width="11.00390625" style="17" customWidth="1"/>
    <col min="16" max="16" width="14.57421875" style="17" customWidth="1"/>
    <col min="17" max="17" width="9.421875" style="17" customWidth="1"/>
    <col min="18" max="18" width="15.00390625" style="17" customWidth="1"/>
    <col min="19" max="19" width="12.00390625" style="17" customWidth="1"/>
    <col min="20" max="20" width="10.140625" style="17" customWidth="1"/>
    <col min="21" max="21" width="10.28125" style="17" customWidth="1"/>
    <col min="22" max="22" width="9.7109375" style="17" bestFit="1" customWidth="1"/>
    <col min="23" max="23" width="11.8515625" style="17" customWidth="1"/>
    <col min="24" max="24" width="13.28125" style="17" customWidth="1"/>
    <col min="25" max="25" width="12.28125" style="17" customWidth="1"/>
    <col min="26" max="26" width="12.8515625" style="17" customWidth="1"/>
    <col min="27" max="27" width="10.28125" style="17" customWidth="1"/>
    <col min="28" max="28" width="13.8515625" style="17" bestFit="1" customWidth="1"/>
    <col min="29" max="29" width="14.7109375" style="17" bestFit="1" customWidth="1"/>
    <col min="30" max="30" width="16.7109375" style="17" customWidth="1"/>
    <col min="31" max="31" width="15.7109375" style="17" bestFit="1" customWidth="1"/>
    <col min="32" max="32" width="10.140625" style="17" bestFit="1" customWidth="1"/>
    <col min="33" max="16384" width="9.140625" style="17" customWidth="1"/>
  </cols>
  <sheetData>
    <row r="1" spans="1:31" s="18" customFormat="1" ht="18.75" customHeight="1">
      <c r="A1" s="342" t="s">
        <v>762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</row>
    <row r="2" spans="1:31" s="19" customFormat="1" ht="9.75" customHeight="1">
      <c r="A2" s="342"/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</row>
    <row r="3" spans="1:32" s="19" customFormat="1" ht="17.25" customHeight="1">
      <c r="A3" s="342"/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255" t="s">
        <v>879</v>
      </c>
    </row>
    <row r="4" spans="1:31" ht="11.25" hidden="1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/>
      <c r="AE4" s="343"/>
    </row>
    <row r="5" spans="1:32" ht="11.25" customHeight="1">
      <c r="A5" s="348" t="s">
        <v>348</v>
      </c>
      <c r="B5" s="349"/>
      <c r="C5" s="344" t="s">
        <v>766</v>
      </c>
      <c r="D5" s="344" t="s">
        <v>770</v>
      </c>
      <c r="E5" s="344" t="s">
        <v>767</v>
      </c>
      <c r="F5" s="344" t="s">
        <v>771</v>
      </c>
      <c r="G5" s="344" t="s">
        <v>779</v>
      </c>
      <c r="H5" s="344" t="s">
        <v>774</v>
      </c>
      <c r="I5" s="344" t="s">
        <v>769</v>
      </c>
      <c r="J5" s="344" t="s">
        <v>772</v>
      </c>
      <c r="K5" s="344" t="s">
        <v>776</v>
      </c>
      <c r="L5" s="344" t="s">
        <v>768</v>
      </c>
      <c r="M5" s="344" t="s">
        <v>773</v>
      </c>
      <c r="N5" s="344" t="s">
        <v>775</v>
      </c>
      <c r="O5" s="344" t="s">
        <v>822</v>
      </c>
      <c r="P5" s="344" t="s">
        <v>780</v>
      </c>
      <c r="Q5" s="344" t="s">
        <v>824</v>
      </c>
      <c r="R5" s="344" t="s">
        <v>785</v>
      </c>
      <c r="S5" s="344" t="s">
        <v>777</v>
      </c>
      <c r="T5" s="344" t="s">
        <v>784</v>
      </c>
      <c r="U5" s="344" t="s">
        <v>782</v>
      </c>
      <c r="V5" s="344" t="s">
        <v>778</v>
      </c>
      <c r="W5" s="344" t="s">
        <v>823</v>
      </c>
      <c r="X5" s="344" t="s">
        <v>789</v>
      </c>
      <c r="Y5" s="344" t="s">
        <v>783</v>
      </c>
      <c r="Z5" s="344" t="s">
        <v>781</v>
      </c>
      <c r="AA5" s="344" t="s">
        <v>787</v>
      </c>
      <c r="AB5" s="344" t="s">
        <v>788</v>
      </c>
      <c r="AC5" s="344" t="s">
        <v>786</v>
      </c>
      <c r="AD5" s="344" t="s">
        <v>825</v>
      </c>
      <c r="AE5" s="344" t="s">
        <v>790</v>
      </c>
      <c r="AF5" s="344" t="s">
        <v>878</v>
      </c>
    </row>
    <row r="6" spans="1:32" ht="11.25" customHeight="1">
      <c r="A6" s="350"/>
      <c r="B6" s="351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</row>
    <row r="7" spans="1:32" ht="69" customHeight="1">
      <c r="A7" s="352"/>
      <c r="B7" s="353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</row>
    <row r="8" spans="1:32" ht="15.75">
      <c r="A8" s="354"/>
      <c r="B8" s="354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22"/>
    </row>
    <row r="9" spans="1:32" ht="15.75">
      <c r="A9" s="197" t="s">
        <v>101</v>
      </c>
      <c r="B9" s="198" t="s">
        <v>349</v>
      </c>
      <c r="C9" s="222">
        <v>928</v>
      </c>
      <c r="D9" s="222">
        <v>218</v>
      </c>
      <c r="E9" s="222">
        <v>332</v>
      </c>
      <c r="F9" s="222">
        <v>25</v>
      </c>
      <c r="G9" s="222">
        <v>7</v>
      </c>
      <c r="H9" s="222">
        <v>126</v>
      </c>
      <c r="I9" s="222">
        <v>2099</v>
      </c>
      <c r="J9" s="222">
        <v>439</v>
      </c>
      <c r="K9" s="222">
        <v>47</v>
      </c>
      <c r="L9" s="222">
        <v>66</v>
      </c>
      <c r="M9" s="222">
        <v>885</v>
      </c>
      <c r="N9" s="222">
        <v>1024</v>
      </c>
      <c r="O9" s="222">
        <v>1</v>
      </c>
      <c r="P9" s="222">
        <v>123.47778</v>
      </c>
      <c r="Q9" s="222">
        <v>159.18067000000002</v>
      </c>
      <c r="R9" s="222">
        <v>31</v>
      </c>
      <c r="S9" s="222">
        <v>93</v>
      </c>
      <c r="T9" s="222">
        <v>59</v>
      </c>
      <c r="U9" s="222">
        <v>29</v>
      </c>
      <c r="V9" s="222">
        <v>101</v>
      </c>
      <c r="W9" s="222">
        <v>146</v>
      </c>
      <c r="X9" s="222">
        <v>34</v>
      </c>
      <c r="Y9" s="222">
        <v>0</v>
      </c>
      <c r="Z9" s="222">
        <v>63</v>
      </c>
      <c r="AA9" s="222">
        <v>45</v>
      </c>
      <c r="AB9" s="222">
        <v>0</v>
      </c>
      <c r="AC9" s="222">
        <v>55</v>
      </c>
      <c r="AD9" s="222">
        <v>0</v>
      </c>
      <c r="AE9" s="222">
        <v>369</v>
      </c>
      <c r="AF9" s="223">
        <v>7504.65845</v>
      </c>
    </row>
    <row r="10" spans="1:32" ht="15.75">
      <c r="A10" s="197" t="s">
        <v>350</v>
      </c>
      <c r="B10" s="199" t="s">
        <v>351</v>
      </c>
      <c r="C10" s="223">
        <v>529</v>
      </c>
      <c r="D10" s="223">
        <v>218</v>
      </c>
      <c r="E10" s="223">
        <v>332</v>
      </c>
      <c r="F10" s="223">
        <v>25</v>
      </c>
      <c r="G10" s="223">
        <v>7</v>
      </c>
      <c r="H10" s="223">
        <v>126</v>
      </c>
      <c r="I10" s="223">
        <v>1667</v>
      </c>
      <c r="J10" s="223">
        <v>439</v>
      </c>
      <c r="K10" s="223">
        <v>47</v>
      </c>
      <c r="L10" s="223">
        <v>66</v>
      </c>
      <c r="M10" s="223">
        <v>876</v>
      </c>
      <c r="N10" s="223">
        <v>941</v>
      </c>
      <c r="O10" s="223">
        <v>1</v>
      </c>
      <c r="P10" s="223">
        <v>79.37598999999999</v>
      </c>
      <c r="Q10" s="223">
        <v>19.180670000000013</v>
      </c>
      <c r="R10" s="223">
        <v>31</v>
      </c>
      <c r="S10" s="223">
        <v>93</v>
      </c>
      <c r="T10" s="223">
        <v>53</v>
      </c>
      <c r="U10" s="223">
        <v>26</v>
      </c>
      <c r="V10" s="223">
        <v>101</v>
      </c>
      <c r="W10" s="223">
        <v>146</v>
      </c>
      <c r="X10" s="223">
        <v>19</v>
      </c>
      <c r="Y10" s="223">
        <v>0</v>
      </c>
      <c r="Z10" s="223">
        <v>63</v>
      </c>
      <c r="AA10" s="223">
        <v>3</v>
      </c>
      <c r="AB10" s="223">
        <v>0</v>
      </c>
      <c r="AC10" s="223">
        <v>0</v>
      </c>
      <c r="AD10" s="223">
        <v>0</v>
      </c>
      <c r="AE10" s="223">
        <v>362</v>
      </c>
      <c r="AF10" s="223">
        <v>6269.556659999999</v>
      </c>
    </row>
    <row r="11" spans="1:32" ht="15.75">
      <c r="A11" s="197" t="s">
        <v>350</v>
      </c>
      <c r="B11" s="199" t="s">
        <v>352</v>
      </c>
      <c r="C11" s="223">
        <v>0</v>
      </c>
      <c r="D11" s="223">
        <v>0</v>
      </c>
      <c r="E11" s="223">
        <v>0</v>
      </c>
      <c r="F11" s="223">
        <v>0</v>
      </c>
      <c r="G11" s="223">
        <v>0</v>
      </c>
      <c r="H11" s="223">
        <v>0</v>
      </c>
      <c r="I11" s="223">
        <v>0</v>
      </c>
      <c r="J11" s="223">
        <v>0</v>
      </c>
      <c r="K11" s="223">
        <v>0</v>
      </c>
      <c r="L11" s="223">
        <v>0</v>
      </c>
      <c r="M11" s="223">
        <v>0</v>
      </c>
      <c r="N11" s="223">
        <v>0</v>
      </c>
      <c r="O11" s="223">
        <v>0</v>
      </c>
      <c r="P11" s="223">
        <v>0</v>
      </c>
      <c r="Q11" s="223">
        <v>0</v>
      </c>
      <c r="R11" s="223">
        <v>0</v>
      </c>
      <c r="S11" s="223">
        <v>0</v>
      </c>
      <c r="T11" s="223">
        <v>0</v>
      </c>
      <c r="U11" s="223">
        <v>0</v>
      </c>
      <c r="V11" s="223">
        <v>0</v>
      </c>
      <c r="W11" s="223">
        <v>0</v>
      </c>
      <c r="X11" s="223">
        <v>0</v>
      </c>
      <c r="Y11" s="223">
        <v>0</v>
      </c>
      <c r="Z11" s="223">
        <v>0</v>
      </c>
      <c r="AA11" s="223">
        <v>0</v>
      </c>
      <c r="AB11" s="223">
        <v>0</v>
      </c>
      <c r="AC11" s="223">
        <v>0</v>
      </c>
      <c r="AD11" s="223">
        <v>0</v>
      </c>
      <c r="AE11" s="223">
        <v>0</v>
      </c>
      <c r="AF11" s="223">
        <v>0</v>
      </c>
    </row>
    <row r="12" spans="1:32" ht="15.75">
      <c r="A12" s="197" t="s">
        <v>350</v>
      </c>
      <c r="B12" s="199" t="s">
        <v>121</v>
      </c>
      <c r="C12" s="223">
        <v>399</v>
      </c>
      <c r="D12" s="223">
        <v>0</v>
      </c>
      <c r="E12" s="223">
        <v>0</v>
      </c>
      <c r="F12" s="223">
        <v>0</v>
      </c>
      <c r="G12" s="223">
        <v>0</v>
      </c>
      <c r="H12" s="223">
        <v>0</v>
      </c>
      <c r="I12" s="223">
        <v>432</v>
      </c>
      <c r="J12" s="223">
        <v>0</v>
      </c>
      <c r="K12" s="223">
        <v>0</v>
      </c>
      <c r="L12" s="223">
        <v>0</v>
      </c>
      <c r="M12" s="223">
        <v>9</v>
      </c>
      <c r="N12" s="223">
        <v>83</v>
      </c>
      <c r="O12" s="223">
        <v>0</v>
      </c>
      <c r="P12" s="223">
        <v>44.10179000000001</v>
      </c>
      <c r="Q12" s="223">
        <v>140</v>
      </c>
      <c r="R12" s="223">
        <v>0</v>
      </c>
      <c r="S12" s="223">
        <v>0</v>
      </c>
      <c r="T12" s="223">
        <v>6</v>
      </c>
      <c r="U12" s="223">
        <v>3</v>
      </c>
      <c r="V12" s="223">
        <v>0</v>
      </c>
      <c r="W12" s="223">
        <v>0</v>
      </c>
      <c r="X12" s="223">
        <v>15</v>
      </c>
      <c r="Y12" s="223">
        <v>0</v>
      </c>
      <c r="Z12" s="223">
        <v>0</v>
      </c>
      <c r="AA12" s="223">
        <v>42</v>
      </c>
      <c r="AB12" s="223">
        <v>0</v>
      </c>
      <c r="AC12" s="223">
        <v>55</v>
      </c>
      <c r="AD12" s="223">
        <v>0</v>
      </c>
      <c r="AE12" s="223">
        <v>7</v>
      </c>
      <c r="AF12" s="223">
        <v>1235.1017900000002</v>
      </c>
    </row>
    <row r="13" spans="1:32" ht="15.75">
      <c r="A13" s="197" t="s">
        <v>113</v>
      </c>
      <c r="B13" s="200" t="s">
        <v>353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3">
        <v>0</v>
      </c>
    </row>
    <row r="14" spans="1:32" ht="15.75">
      <c r="A14" s="197" t="s">
        <v>354</v>
      </c>
      <c r="B14" s="199" t="s">
        <v>355</v>
      </c>
      <c r="C14" s="223">
        <v>26172</v>
      </c>
      <c r="D14" s="223">
        <v>18681</v>
      </c>
      <c r="E14" s="223">
        <v>24293</v>
      </c>
      <c r="F14" s="223">
        <v>8576</v>
      </c>
      <c r="G14" s="223">
        <v>0</v>
      </c>
      <c r="H14" s="223">
        <v>5373</v>
      </c>
      <c r="I14" s="223">
        <v>9406</v>
      </c>
      <c r="J14" s="223">
        <v>6485</v>
      </c>
      <c r="K14" s="223">
        <v>0</v>
      </c>
      <c r="L14" s="223">
        <v>50347</v>
      </c>
      <c r="M14" s="223">
        <v>9168</v>
      </c>
      <c r="N14" s="223">
        <v>5205</v>
      </c>
      <c r="O14" s="223">
        <v>0</v>
      </c>
      <c r="P14" s="223">
        <v>0</v>
      </c>
      <c r="Q14" s="223">
        <v>0</v>
      </c>
      <c r="R14" s="223">
        <v>0</v>
      </c>
      <c r="S14" s="223">
        <v>0</v>
      </c>
      <c r="T14" s="223">
        <v>4055</v>
      </c>
      <c r="U14" s="223">
        <v>43</v>
      </c>
      <c r="V14" s="223">
        <v>0</v>
      </c>
      <c r="W14" s="223">
        <v>1495</v>
      </c>
      <c r="X14" s="223">
        <v>0</v>
      </c>
      <c r="Y14" s="223">
        <v>0</v>
      </c>
      <c r="Z14" s="223">
        <v>0</v>
      </c>
      <c r="AA14" s="223">
        <v>2938</v>
      </c>
      <c r="AB14" s="223">
        <v>0</v>
      </c>
      <c r="AC14" s="223">
        <v>0</v>
      </c>
      <c r="AD14" s="223">
        <v>4091</v>
      </c>
      <c r="AE14" s="223">
        <v>0</v>
      </c>
      <c r="AF14" s="223">
        <v>176328</v>
      </c>
    </row>
    <row r="15" spans="1:32" ht="31.5">
      <c r="A15" s="201">
        <v>1</v>
      </c>
      <c r="B15" s="202" t="s">
        <v>570</v>
      </c>
      <c r="C15" s="223">
        <v>0</v>
      </c>
      <c r="D15" s="223">
        <v>0</v>
      </c>
      <c r="E15" s="223">
        <v>15109</v>
      </c>
      <c r="F15" s="223">
        <v>0</v>
      </c>
      <c r="G15" s="223">
        <v>0</v>
      </c>
      <c r="H15" s="223">
        <v>454</v>
      </c>
      <c r="I15" s="223">
        <v>3887</v>
      </c>
      <c r="J15" s="223">
        <v>0</v>
      </c>
      <c r="K15" s="223">
        <v>0</v>
      </c>
      <c r="L15" s="223">
        <v>0</v>
      </c>
      <c r="M15" s="223">
        <v>2757</v>
      </c>
      <c r="N15" s="223">
        <v>0</v>
      </c>
      <c r="O15" s="223">
        <v>0</v>
      </c>
      <c r="P15" s="223">
        <v>0</v>
      </c>
      <c r="Q15" s="223">
        <v>0</v>
      </c>
      <c r="R15" s="223">
        <v>0</v>
      </c>
      <c r="S15" s="223">
        <v>0</v>
      </c>
      <c r="T15" s="223">
        <v>0</v>
      </c>
      <c r="U15" s="223">
        <v>0</v>
      </c>
      <c r="V15" s="223">
        <v>0</v>
      </c>
      <c r="W15" s="223">
        <v>0</v>
      </c>
      <c r="X15" s="223">
        <v>0</v>
      </c>
      <c r="Y15" s="223">
        <v>0</v>
      </c>
      <c r="Z15" s="223">
        <v>0</v>
      </c>
      <c r="AA15" s="223">
        <v>506</v>
      </c>
      <c r="AB15" s="223">
        <v>0</v>
      </c>
      <c r="AC15" s="223">
        <v>0</v>
      </c>
      <c r="AD15" s="223">
        <v>0</v>
      </c>
      <c r="AE15" s="223">
        <v>0</v>
      </c>
      <c r="AF15" s="223">
        <v>22713</v>
      </c>
    </row>
    <row r="16" spans="1:32" ht="47.25">
      <c r="A16" s="197" t="s">
        <v>356</v>
      </c>
      <c r="B16" s="199" t="s">
        <v>357</v>
      </c>
      <c r="C16" s="222">
        <v>50</v>
      </c>
      <c r="D16" s="222">
        <v>0</v>
      </c>
      <c r="E16" s="222">
        <v>23890</v>
      </c>
      <c r="F16" s="222">
        <v>0</v>
      </c>
      <c r="G16" s="222">
        <v>0</v>
      </c>
      <c r="H16" s="222">
        <v>13288</v>
      </c>
      <c r="I16" s="222">
        <v>0</v>
      </c>
      <c r="J16" s="222">
        <v>0</v>
      </c>
      <c r="K16" s="222">
        <v>0</v>
      </c>
      <c r="L16" s="222">
        <v>12823</v>
      </c>
      <c r="M16" s="222">
        <v>14059</v>
      </c>
      <c r="N16" s="222">
        <v>3773</v>
      </c>
      <c r="O16" s="222">
        <v>0</v>
      </c>
      <c r="P16" s="222">
        <v>0</v>
      </c>
      <c r="Q16" s="222">
        <v>0</v>
      </c>
      <c r="R16" s="222">
        <v>500</v>
      </c>
      <c r="S16" s="222">
        <v>0</v>
      </c>
      <c r="T16" s="222">
        <v>0</v>
      </c>
      <c r="U16" s="222">
        <v>0</v>
      </c>
      <c r="V16" s="222">
        <v>8118</v>
      </c>
      <c r="W16" s="222">
        <v>6320</v>
      </c>
      <c r="X16" s="222">
        <v>0</v>
      </c>
      <c r="Y16" s="222">
        <v>0</v>
      </c>
      <c r="Z16" s="222">
        <v>0</v>
      </c>
      <c r="AA16" s="222">
        <v>50</v>
      </c>
      <c r="AB16" s="222">
        <v>593</v>
      </c>
      <c r="AC16" s="222">
        <v>0</v>
      </c>
      <c r="AD16" s="222">
        <v>0</v>
      </c>
      <c r="AE16" s="222">
        <v>0</v>
      </c>
      <c r="AF16" s="223">
        <v>83464</v>
      </c>
    </row>
    <row r="17" spans="1:32" ht="31.5">
      <c r="A17" s="197" t="s">
        <v>102</v>
      </c>
      <c r="B17" s="199" t="s">
        <v>358</v>
      </c>
      <c r="C17" s="223">
        <v>50</v>
      </c>
      <c r="D17" s="223">
        <v>0</v>
      </c>
      <c r="E17" s="223">
        <v>23801</v>
      </c>
      <c r="F17" s="223">
        <v>0</v>
      </c>
      <c r="G17" s="223">
        <v>0</v>
      </c>
      <c r="H17" s="223">
        <v>13288</v>
      </c>
      <c r="I17" s="223">
        <v>0</v>
      </c>
      <c r="J17" s="223">
        <v>0</v>
      </c>
      <c r="K17" s="223">
        <v>0</v>
      </c>
      <c r="L17" s="223">
        <v>12823</v>
      </c>
      <c r="M17" s="223">
        <v>3794</v>
      </c>
      <c r="N17" s="223">
        <v>3773</v>
      </c>
      <c r="O17" s="223">
        <v>0</v>
      </c>
      <c r="P17" s="223">
        <v>0</v>
      </c>
      <c r="Q17" s="223">
        <v>0</v>
      </c>
      <c r="R17" s="223">
        <v>500</v>
      </c>
      <c r="S17" s="223">
        <v>0</v>
      </c>
      <c r="T17" s="223">
        <v>0</v>
      </c>
      <c r="U17" s="223">
        <v>0</v>
      </c>
      <c r="V17" s="223">
        <v>8118</v>
      </c>
      <c r="W17" s="223">
        <v>6319</v>
      </c>
      <c r="X17" s="223">
        <v>0</v>
      </c>
      <c r="Y17" s="223">
        <v>0</v>
      </c>
      <c r="Z17" s="223">
        <v>0</v>
      </c>
      <c r="AA17" s="223">
        <v>50</v>
      </c>
      <c r="AB17" s="223">
        <v>593</v>
      </c>
      <c r="AC17" s="223">
        <v>0</v>
      </c>
      <c r="AD17" s="223">
        <v>0</v>
      </c>
      <c r="AE17" s="223">
        <v>0</v>
      </c>
      <c r="AF17" s="223">
        <v>73109</v>
      </c>
    </row>
    <row r="18" spans="1:32" ht="31.5">
      <c r="A18" s="197" t="s">
        <v>103</v>
      </c>
      <c r="B18" s="199" t="s">
        <v>359</v>
      </c>
      <c r="C18" s="223">
        <v>0</v>
      </c>
      <c r="D18" s="223">
        <v>0</v>
      </c>
      <c r="E18" s="223">
        <v>0</v>
      </c>
      <c r="F18" s="223">
        <v>0</v>
      </c>
      <c r="G18" s="223">
        <v>0</v>
      </c>
      <c r="H18" s="223">
        <v>0</v>
      </c>
      <c r="I18" s="223">
        <v>0</v>
      </c>
      <c r="J18" s="223">
        <v>0</v>
      </c>
      <c r="K18" s="223">
        <v>0</v>
      </c>
      <c r="L18" s="223">
        <v>0</v>
      </c>
      <c r="M18" s="223">
        <v>0</v>
      </c>
      <c r="N18" s="223">
        <v>0</v>
      </c>
      <c r="O18" s="223">
        <v>0</v>
      </c>
      <c r="P18" s="223">
        <v>0</v>
      </c>
      <c r="Q18" s="223">
        <v>0</v>
      </c>
      <c r="R18" s="223">
        <v>0</v>
      </c>
      <c r="S18" s="223">
        <v>0</v>
      </c>
      <c r="T18" s="223">
        <v>0</v>
      </c>
      <c r="U18" s="223">
        <v>0</v>
      </c>
      <c r="V18" s="223">
        <v>0</v>
      </c>
      <c r="W18" s="223">
        <v>0</v>
      </c>
      <c r="X18" s="223">
        <v>0</v>
      </c>
      <c r="Y18" s="223">
        <v>0</v>
      </c>
      <c r="Z18" s="223">
        <v>0</v>
      </c>
      <c r="AA18" s="223">
        <v>0</v>
      </c>
      <c r="AB18" s="223">
        <v>0</v>
      </c>
      <c r="AC18" s="223">
        <v>0</v>
      </c>
      <c r="AD18" s="223">
        <v>0</v>
      </c>
      <c r="AE18" s="223">
        <v>0</v>
      </c>
      <c r="AF18" s="223">
        <v>0</v>
      </c>
    </row>
    <row r="19" spans="1:32" ht="15.75">
      <c r="A19" s="197" t="s">
        <v>104</v>
      </c>
      <c r="B19" s="199" t="s">
        <v>360</v>
      </c>
      <c r="C19" s="223">
        <v>0</v>
      </c>
      <c r="D19" s="223">
        <v>0</v>
      </c>
      <c r="E19" s="223">
        <v>89</v>
      </c>
      <c r="F19" s="223">
        <v>0</v>
      </c>
      <c r="G19" s="223">
        <v>0</v>
      </c>
      <c r="H19" s="223">
        <v>0</v>
      </c>
      <c r="I19" s="223">
        <v>0</v>
      </c>
      <c r="J19" s="223">
        <v>0</v>
      </c>
      <c r="K19" s="223">
        <v>0</v>
      </c>
      <c r="L19" s="223">
        <v>0</v>
      </c>
      <c r="M19" s="223">
        <v>10265</v>
      </c>
      <c r="N19" s="223">
        <v>0</v>
      </c>
      <c r="O19" s="223">
        <v>0</v>
      </c>
      <c r="P19" s="223">
        <v>0</v>
      </c>
      <c r="Q19" s="223">
        <v>0</v>
      </c>
      <c r="R19" s="223">
        <v>0</v>
      </c>
      <c r="S19" s="223">
        <v>0</v>
      </c>
      <c r="T19" s="223">
        <v>0</v>
      </c>
      <c r="U19" s="223">
        <v>0</v>
      </c>
      <c r="V19" s="223">
        <v>0</v>
      </c>
      <c r="W19" s="223">
        <v>1</v>
      </c>
      <c r="X19" s="223">
        <v>0</v>
      </c>
      <c r="Y19" s="223">
        <v>0</v>
      </c>
      <c r="Z19" s="223">
        <v>0</v>
      </c>
      <c r="AA19" s="223">
        <v>0</v>
      </c>
      <c r="AB19" s="223">
        <v>0</v>
      </c>
      <c r="AC19" s="223">
        <v>0</v>
      </c>
      <c r="AD19" s="223">
        <v>0</v>
      </c>
      <c r="AE19" s="223">
        <v>0</v>
      </c>
      <c r="AF19" s="223">
        <v>10355</v>
      </c>
    </row>
    <row r="20" spans="1:32" ht="47.25">
      <c r="A20" s="197" t="s">
        <v>105</v>
      </c>
      <c r="B20" s="199" t="s">
        <v>361</v>
      </c>
      <c r="C20" s="223">
        <v>0</v>
      </c>
      <c r="D20" s="223">
        <v>0</v>
      </c>
      <c r="E20" s="223">
        <v>0</v>
      </c>
      <c r="F20" s="223">
        <v>0</v>
      </c>
      <c r="G20" s="223">
        <v>0</v>
      </c>
      <c r="H20" s="223">
        <v>0</v>
      </c>
      <c r="I20" s="223">
        <v>0</v>
      </c>
      <c r="J20" s="223">
        <v>0</v>
      </c>
      <c r="K20" s="223">
        <v>0</v>
      </c>
      <c r="L20" s="223">
        <v>0</v>
      </c>
      <c r="M20" s="223">
        <v>0</v>
      </c>
      <c r="N20" s="223">
        <v>0</v>
      </c>
      <c r="O20" s="223">
        <v>0</v>
      </c>
      <c r="P20" s="223">
        <v>0</v>
      </c>
      <c r="Q20" s="223">
        <v>0</v>
      </c>
      <c r="R20" s="223">
        <v>0</v>
      </c>
      <c r="S20" s="223">
        <v>0</v>
      </c>
      <c r="T20" s="223">
        <v>0</v>
      </c>
      <c r="U20" s="223">
        <v>0</v>
      </c>
      <c r="V20" s="223">
        <v>0</v>
      </c>
      <c r="W20" s="223">
        <v>0</v>
      </c>
      <c r="X20" s="223">
        <v>0</v>
      </c>
      <c r="Y20" s="223">
        <v>0</v>
      </c>
      <c r="Z20" s="223">
        <v>0</v>
      </c>
      <c r="AA20" s="223">
        <v>0</v>
      </c>
      <c r="AB20" s="223">
        <v>0</v>
      </c>
      <c r="AC20" s="223">
        <v>0</v>
      </c>
      <c r="AD20" s="223">
        <v>0</v>
      </c>
      <c r="AE20" s="223">
        <v>0</v>
      </c>
      <c r="AF20" s="223">
        <v>0</v>
      </c>
    </row>
    <row r="21" spans="1:32" ht="15.75">
      <c r="A21" s="197" t="s">
        <v>362</v>
      </c>
      <c r="B21" s="199" t="s">
        <v>363</v>
      </c>
      <c r="C21" s="222">
        <v>189574</v>
      </c>
      <c r="D21" s="222">
        <v>155207</v>
      </c>
      <c r="E21" s="222">
        <v>113676</v>
      </c>
      <c r="F21" s="222">
        <v>63575</v>
      </c>
      <c r="G21" s="222">
        <v>28737</v>
      </c>
      <c r="H21" s="222">
        <v>57707</v>
      </c>
      <c r="I21" s="222">
        <v>251486</v>
      </c>
      <c r="J21" s="222">
        <v>23460</v>
      </c>
      <c r="K21" s="222">
        <v>39489</v>
      </c>
      <c r="L21" s="222">
        <v>15136</v>
      </c>
      <c r="M21" s="222">
        <v>15206</v>
      </c>
      <c r="N21" s="222">
        <v>174457</v>
      </c>
      <c r="O21" s="222">
        <v>1846</v>
      </c>
      <c r="P21" s="222">
        <v>17098.04255</v>
      </c>
      <c r="Q21" s="222">
        <v>7345.26569</v>
      </c>
      <c r="R21" s="222">
        <v>4481</v>
      </c>
      <c r="S21" s="222">
        <v>7952</v>
      </c>
      <c r="T21" s="222">
        <v>33833</v>
      </c>
      <c r="U21" s="222">
        <v>7600</v>
      </c>
      <c r="V21" s="222">
        <v>5431</v>
      </c>
      <c r="W21" s="222">
        <v>1033</v>
      </c>
      <c r="X21" s="222">
        <v>2920</v>
      </c>
      <c r="Y21" s="222">
        <v>5158</v>
      </c>
      <c r="Z21" s="222">
        <v>4507</v>
      </c>
      <c r="AA21" s="222">
        <v>1279</v>
      </c>
      <c r="AB21" s="222">
        <v>3581</v>
      </c>
      <c r="AC21" s="222">
        <v>2953</v>
      </c>
      <c r="AD21" s="222">
        <v>12492</v>
      </c>
      <c r="AE21" s="222">
        <v>12452</v>
      </c>
      <c r="AF21" s="223">
        <v>1259671.30824</v>
      </c>
    </row>
    <row r="22" spans="1:32" ht="31.5">
      <c r="A22" s="197" t="s">
        <v>102</v>
      </c>
      <c r="B22" s="199" t="s">
        <v>364</v>
      </c>
      <c r="C22" s="223">
        <v>115467</v>
      </c>
      <c r="D22" s="223">
        <v>24582</v>
      </c>
      <c r="E22" s="223">
        <v>16662</v>
      </c>
      <c r="F22" s="223">
        <v>12955</v>
      </c>
      <c r="G22" s="223">
        <v>0</v>
      </c>
      <c r="H22" s="223">
        <v>6082</v>
      </c>
      <c r="I22" s="223">
        <v>0</v>
      </c>
      <c r="J22" s="223">
        <v>14350</v>
      </c>
      <c r="K22" s="223">
        <v>0</v>
      </c>
      <c r="L22" s="223">
        <v>289</v>
      </c>
      <c r="M22" s="223">
        <v>0</v>
      </c>
      <c r="N22" s="223">
        <v>0</v>
      </c>
      <c r="O22" s="223">
        <v>0</v>
      </c>
      <c r="P22" s="223">
        <v>0</v>
      </c>
      <c r="Q22" s="223">
        <v>1690.61685</v>
      </c>
      <c r="R22" s="223">
        <v>0</v>
      </c>
      <c r="S22" s="223">
        <v>0</v>
      </c>
      <c r="T22" s="223">
        <v>18092</v>
      </c>
      <c r="U22" s="223">
        <v>6394</v>
      </c>
      <c r="V22" s="223">
        <v>0</v>
      </c>
      <c r="W22" s="223">
        <v>0</v>
      </c>
      <c r="X22" s="223">
        <v>713</v>
      </c>
      <c r="Y22" s="223">
        <v>0</v>
      </c>
      <c r="Z22" s="223">
        <v>3653</v>
      </c>
      <c r="AA22" s="223">
        <v>0</v>
      </c>
      <c r="AB22" s="223">
        <v>0</v>
      </c>
      <c r="AC22" s="223">
        <v>115</v>
      </c>
      <c r="AD22" s="223">
        <v>11509</v>
      </c>
      <c r="AE22" s="223">
        <v>0</v>
      </c>
      <c r="AF22" s="223">
        <v>232553.61685</v>
      </c>
    </row>
    <row r="23" spans="1:32" ht="31.5">
      <c r="A23" s="197" t="s">
        <v>103</v>
      </c>
      <c r="B23" s="199" t="s">
        <v>365</v>
      </c>
      <c r="C23" s="223">
        <v>48229</v>
      </c>
      <c r="D23" s="223">
        <v>128066</v>
      </c>
      <c r="E23" s="223">
        <v>93390</v>
      </c>
      <c r="F23" s="223">
        <v>33173</v>
      </c>
      <c r="G23" s="223">
        <v>26969</v>
      </c>
      <c r="H23" s="223">
        <v>45496</v>
      </c>
      <c r="I23" s="223">
        <v>191259</v>
      </c>
      <c r="J23" s="223">
        <v>2</v>
      </c>
      <c r="K23" s="223">
        <v>37345</v>
      </c>
      <c r="L23" s="223">
        <v>9864</v>
      </c>
      <c r="M23" s="223">
        <v>12846</v>
      </c>
      <c r="N23" s="223">
        <v>167182</v>
      </c>
      <c r="O23" s="223">
        <v>0</v>
      </c>
      <c r="P23" s="223">
        <v>16457.05895</v>
      </c>
      <c r="Q23" s="223">
        <v>5654.64884</v>
      </c>
      <c r="R23" s="223">
        <v>981</v>
      </c>
      <c r="S23" s="223">
        <v>3118</v>
      </c>
      <c r="T23" s="223">
        <v>2049</v>
      </c>
      <c r="U23" s="223">
        <v>1206</v>
      </c>
      <c r="V23" s="223">
        <v>5181</v>
      </c>
      <c r="W23" s="223">
        <v>0</v>
      </c>
      <c r="X23" s="223">
        <v>2174</v>
      </c>
      <c r="Y23" s="223">
        <v>413</v>
      </c>
      <c r="Z23" s="223">
        <v>848</v>
      </c>
      <c r="AA23" s="223">
        <v>729</v>
      </c>
      <c r="AB23" s="223">
        <v>2171</v>
      </c>
      <c r="AC23" s="223">
        <v>313</v>
      </c>
      <c r="AD23" s="223">
        <v>0</v>
      </c>
      <c r="AE23" s="223">
        <v>6654</v>
      </c>
      <c r="AF23" s="223">
        <v>841769.70779</v>
      </c>
    </row>
    <row r="24" spans="1:32" ht="15.75">
      <c r="A24" s="197"/>
      <c r="B24" s="199" t="s">
        <v>366</v>
      </c>
      <c r="C24" s="223">
        <v>42296</v>
      </c>
      <c r="D24" s="223">
        <v>128066</v>
      </c>
      <c r="E24" s="223">
        <v>87412</v>
      </c>
      <c r="F24" s="223">
        <v>8044</v>
      </c>
      <c r="G24" s="223">
        <v>26969</v>
      </c>
      <c r="H24" s="223">
        <v>30681</v>
      </c>
      <c r="I24" s="223">
        <v>191259</v>
      </c>
      <c r="J24" s="223">
        <v>0</v>
      </c>
      <c r="K24" s="223">
        <v>35282</v>
      </c>
      <c r="L24" s="223">
        <v>0</v>
      </c>
      <c r="M24" s="223">
        <v>11219</v>
      </c>
      <c r="N24" s="223">
        <v>152856</v>
      </c>
      <c r="O24" s="223">
        <v>0</v>
      </c>
      <c r="P24" s="223">
        <v>16457.05895</v>
      </c>
      <c r="Q24" s="223">
        <v>5654.64884</v>
      </c>
      <c r="R24" s="223">
        <v>981</v>
      </c>
      <c r="S24" s="223">
        <v>3118</v>
      </c>
      <c r="T24" s="223">
        <v>2049</v>
      </c>
      <c r="U24" s="223">
        <v>1206</v>
      </c>
      <c r="V24" s="223">
        <v>5181</v>
      </c>
      <c r="W24" s="223">
        <v>0</v>
      </c>
      <c r="X24" s="223">
        <v>2168</v>
      </c>
      <c r="Y24" s="223">
        <v>413</v>
      </c>
      <c r="Z24" s="223">
        <v>0</v>
      </c>
      <c r="AA24" s="223">
        <v>729</v>
      </c>
      <c r="AB24" s="223">
        <v>2171</v>
      </c>
      <c r="AC24" s="223">
        <v>313</v>
      </c>
      <c r="AD24" s="223">
        <v>0</v>
      </c>
      <c r="AE24" s="223">
        <v>6654</v>
      </c>
      <c r="AF24" s="223">
        <v>761178.70779</v>
      </c>
    </row>
    <row r="25" spans="1:32" ht="15.75">
      <c r="A25" s="197" t="s">
        <v>104</v>
      </c>
      <c r="B25" s="199" t="s">
        <v>367</v>
      </c>
      <c r="C25" s="223">
        <v>0</v>
      </c>
      <c r="D25" s="223">
        <v>0</v>
      </c>
      <c r="E25" s="223">
        <v>0</v>
      </c>
      <c r="F25" s="223">
        <v>0</v>
      </c>
      <c r="G25" s="223">
        <v>0</v>
      </c>
      <c r="H25" s="223">
        <v>0</v>
      </c>
      <c r="I25" s="223">
        <v>0</v>
      </c>
      <c r="J25" s="223">
        <v>0</v>
      </c>
      <c r="K25" s="223">
        <v>0</v>
      </c>
      <c r="L25" s="223">
        <v>0</v>
      </c>
      <c r="M25" s="223">
        <v>0</v>
      </c>
      <c r="N25" s="223">
        <v>0</v>
      </c>
      <c r="O25" s="223">
        <v>0</v>
      </c>
      <c r="P25" s="223">
        <v>0</v>
      </c>
      <c r="Q25" s="223">
        <v>0</v>
      </c>
      <c r="R25" s="223">
        <v>0</v>
      </c>
      <c r="S25" s="223">
        <v>0</v>
      </c>
      <c r="T25" s="223">
        <v>0</v>
      </c>
      <c r="U25" s="223">
        <v>0</v>
      </c>
      <c r="V25" s="223">
        <v>0</v>
      </c>
      <c r="W25" s="223">
        <v>0</v>
      </c>
      <c r="X25" s="223">
        <v>0</v>
      </c>
      <c r="Y25" s="223">
        <v>0</v>
      </c>
      <c r="Z25" s="223">
        <v>0</v>
      </c>
      <c r="AA25" s="223">
        <v>0</v>
      </c>
      <c r="AB25" s="223">
        <v>0</v>
      </c>
      <c r="AC25" s="223">
        <v>0</v>
      </c>
      <c r="AD25" s="223">
        <v>0</v>
      </c>
      <c r="AE25" s="223">
        <v>0</v>
      </c>
      <c r="AF25" s="223">
        <v>0</v>
      </c>
    </row>
    <row r="26" spans="1:32" ht="15.75">
      <c r="A26" s="197" t="s">
        <v>105</v>
      </c>
      <c r="B26" s="199" t="s">
        <v>368</v>
      </c>
      <c r="C26" s="223">
        <v>0</v>
      </c>
      <c r="D26" s="223">
        <v>0</v>
      </c>
      <c r="E26" s="223">
        <v>0</v>
      </c>
      <c r="F26" s="223">
        <v>0</v>
      </c>
      <c r="G26" s="223">
        <v>0</v>
      </c>
      <c r="H26" s="223">
        <v>0</v>
      </c>
      <c r="I26" s="223">
        <v>0</v>
      </c>
      <c r="J26" s="223">
        <v>0</v>
      </c>
      <c r="K26" s="223">
        <v>0</v>
      </c>
      <c r="L26" s="223">
        <v>0</v>
      </c>
      <c r="M26" s="223">
        <v>0</v>
      </c>
      <c r="N26" s="223">
        <v>0</v>
      </c>
      <c r="O26" s="223">
        <v>0</v>
      </c>
      <c r="P26" s="223">
        <v>0</v>
      </c>
      <c r="Q26" s="223">
        <v>0</v>
      </c>
      <c r="R26" s="223">
        <v>0</v>
      </c>
      <c r="S26" s="223">
        <v>0</v>
      </c>
      <c r="T26" s="223">
        <v>0</v>
      </c>
      <c r="U26" s="223">
        <v>0</v>
      </c>
      <c r="V26" s="223">
        <v>0</v>
      </c>
      <c r="W26" s="223">
        <v>0</v>
      </c>
      <c r="X26" s="223">
        <v>0</v>
      </c>
      <c r="Y26" s="223">
        <v>0</v>
      </c>
      <c r="Z26" s="223">
        <v>0</v>
      </c>
      <c r="AA26" s="223">
        <v>0</v>
      </c>
      <c r="AB26" s="223">
        <v>0</v>
      </c>
      <c r="AC26" s="223">
        <v>0</v>
      </c>
      <c r="AD26" s="223">
        <v>0</v>
      </c>
      <c r="AE26" s="223">
        <v>0</v>
      </c>
      <c r="AF26" s="223">
        <v>0</v>
      </c>
    </row>
    <row r="27" spans="1:32" ht="15.75">
      <c r="A27" s="197" t="s">
        <v>106</v>
      </c>
      <c r="B27" s="199" t="s">
        <v>369</v>
      </c>
      <c r="C27" s="223">
        <v>0</v>
      </c>
      <c r="D27" s="223">
        <v>0</v>
      </c>
      <c r="E27" s="223">
        <v>0</v>
      </c>
      <c r="F27" s="223">
        <v>0</v>
      </c>
      <c r="G27" s="223">
        <v>0</v>
      </c>
      <c r="H27" s="223">
        <v>0</v>
      </c>
      <c r="I27" s="223">
        <v>9909</v>
      </c>
      <c r="J27" s="223">
        <v>0</v>
      </c>
      <c r="K27" s="223">
        <v>0</v>
      </c>
      <c r="L27" s="223">
        <v>0</v>
      </c>
      <c r="M27" s="223">
        <v>0</v>
      </c>
      <c r="N27" s="223">
        <v>0</v>
      </c>
      <c r="O27" s="223">
        <v>0</v>
      </c>
      <c r="P27" s="223">
        <v>0</v>
      </c>
      <c r="Q27" s="223">
        <v>0</v>
      </c>
      <c r="R27" s="223">
        <v>34</v>
      </c>
      <c r="S27" s="223">
        <v>0</v>
      </c>
      <c r="T27" s="223">
        <v>13691</v>
      </c>
      <c r="U27" s="223">
        <v>0</v>
      </c>
      <c r="V27" s="223">
        <v>0</v>
      </c>
      <c r="W27" s="223">
        <v>0</v>
      </c>
      <c r="X27" s="223">
        <v>0</v>
      </c>
      <c r="Y27" s="223">
        <v>0</v>
      </c>
      <c r="Z27" s="223">
        <v>0</v>
      </c>
      <c r="AA27" s="223">
        <v>0</v>
      </c>
      <c r="AB27" s="223">
        <v>0</v>
      </c>
      <c r="AC27" s="223">
        <v>2525</v>
      </c>
      <c r="AD27" s="223">
        <v>978</v>
      </c>
      <c r="AE27" s="223">
        <v>0</v>
      </c>
      <c r="AF27" s="223">
        <v>27137</v>
      </c>
    </row>
    <row r="28" spans="1:32" ht="15.75">
      <c r="A28" s="197" t="s">
        <v>107</v>
      </c>
      <c r="B28" s="199" t="s">
        <v>370</v>
      </c>
      <c r="C28" s="223">
        <v>25878</v>
      </c>
      <c r="D28" s="223">
        <v>2000</v>
      </c>
      <c r="E28" s="223">
        <v>3624</v>
      </c>
      <c r="F28" s="223">
        <v>17447</v>
      </c>
      <c r="G28" s="223">
        <v>1768</v>
      </c>
      <c r="H28" s="223">
        <v>6129</v>
      </c>
      <c r="I28" s="223">
        <v>50318</v>
      </c>
      <c r="J28" s="223">
        <v>9108</v>
      </c>
      <c r="K28" s="223">
        <v>2144</v>
      </c>
      <c r="L28" s="223">
        <v>4983</v>
      </c>
      <c r="M28" s="223">
        <v>2360</v>
      </c>
      <c r="N28" s="223">
        <v>7275</v>
      </c>
      <c r="O28" s="223">
        <v>1846</v>
      </c>
      <c r="P28" s="223">
        <v>640.9836</v>
      </c>
      <c r="Q28" s="223">
        <v>0</v>
      </c>
      <c r="R28" s="223">
        <v>3466</v>
      </c>
      <c r="S28" s="223">
        <v>4834</v>
      </c>
      <c r="T28" s="223">
        <v>0</v>
      </c>
      <c r="U28" s="223">
        <v>0</v>
      </c>
      <c r="V28" s="223">
        <v>250</v>
      </c>
      <c r="W28" s="223">
        <v>978</v>
      </c>
      <c r="X28" s="223">
        <v>33</v>
      </c>
      <c r="Y28" s="223">
        <v>4745</v>
      </c>
      <c r="Z28" s="223">
        <v>6</v>
      </c>
      <c r="AA28" s="223">
        <v>550</v>
      </c>
      <c r="AB28" s="223">
        <v>1410</v>
      </c>
      <c r="AC28" s="223">
        <v>0</v>
      </c>
      <c r="AD28" s="223">
        <v>5</v>
      </c>
      <c r="AE28" s="223">
        <v>5798</v>
      </c>
      <c r="AF28" s="223">
        <v>157595.9836</v>
      </c>
    </row>
    <row r="29" spans="1:32" ht="15.75">
      <c r="A29" s="197" t="s">
        <v>108</v>
      </c>
      <c r="B29" s="199" t="s">
        <v>121</v>
      </c>
      <c r="C29" s="223">
        <v>0</v>
      </c>
      <c r="D29" s="223">
        <v>559</v>
      </c>
      <c r="E29" s="223">
        <v>0</v>
      </c>
      <c r="F29" s="223">
        <v>0</v>
      </c>
      <c r="G29" s="223">
        <v>0</v>
      </c>
      <c r="H29" s="223">
        <v>0</v>
      </c>
      <c r="I29" s="223">
        <v>0</v>
      </c>
      <c r="J29" s="223">
        <v>0</v>
      </c>
      <c r="K29" s="223">
        <v>0</v>
      </c>
      <c r="L29" s="223">
        <v>0</v>
      </c>
      <c r="M29" s="223">
        <v>0</v>
      </c>
      <c r="N29" s="223">
        <v>0</v>
      </c>
      <c r="O29" s="223">
        <v>0</v>
      </c>
      <c r="P29" s="223">
        <v>0</v>
      </c>
      <c r="Q29" s="223">
        <v>0</v>
      </c>
      <c r="R29" s="223">
        <v>0</v>
      </c>
      <c r="S29" s="223">
        <v>0</v>
      </c>
      <c r="T29" s="223">
        <v>1</v>
      </c>
      <c r="U29" s="223">
        <v>0</v>
      </c>
      <c r="V29" s="223">
        <v>0</v>
      </c>
      <c r="W29" s="223">
        <v>55</v>
      </c>
      <c r="X29" s="223">
        <v>0</v>
      </c>
      <c r="Y29" s="223">
        <v>0</v>
      </c>
      <c r="Z29" s="223">
        <v>0</v>
      </c>
      <c r="AA29" s="223">
        <v>0</v>
      </c>
      <c r="AB29" s="223">
        <v>0</v>
      </c>
      <c r="AC29" s="223">
        <v>0</v>
      </c>
      <c r="AD29" s="223">
        <v>0</v>
      </c>
      <c r="AE29" s="223">
        <v>0</v>
      </c>
      <c r="AF29" s="223">
        <v>615</v>
      </c>
    </row>
    <row r="30" spans="1:32" ht="15.75">
      <c r="A30" s="197" t="s">
        <v>118</v>
      </c>
      <c r="B30" s="199" t="s">
        <v>371</v>
      </c>
      <c r="C30" s="223">
        <v>0</v>
      </c>
      <c r="D30" s="223">
        <v>0</v>
      </c>
      <c r="E30" s="223">
        <v>0</v>
      </c>
      <c r="F30" s="223">
        <v>0</v>
      </c>
      <c r="G30" s="223">
        <v>0</v>
      </c>
      <c r="H30" s="223">
        <v>0</v>
      </c>
      <c r="I30" s="223">
        <v>0</v>
      </c>
      <c r="J30" s="223">
        <v>0</v>
      </c>
      <c r="K30" s="223">
        <v>0</v>
      </c>
      <c r="L30" s="223">
        <v>0</v>
      </c>
      <c r="M30" s="223">
        <v>0</v>
      </c>
      <c r="N30" s="223">
        <v>0</v>
      </c>
      <c r="O30" s="223">
        <v>0</v>
      </c>
      <c r="P30" s="223">
        <v>0</v>
      </c>
      <c r="Q30" s="223">
        <v>0</v>
      </c>
      <c r="R30" s="223">
        <v>0</v>
      </c>
      <c r="S30" s="223">
        <v>0</v>
      </c>
      <c r="T30" s="223">
        <v>0</v>
      </c>
      <c r="U30" s="223">
        <v>0</v>
      </c>
      <c r="V30" s="223">
        <v>0</v>
      </c>
      <c r="W30" s="223">
        <v>0</v>
      </c>
      <c r="X30" s="223">
        <v>0</v>
      </c>
      <c r="Y30" s="223">
        <v>0</v>
      </c>
      <c r="Z30" s="223">
        <v>0</v>
      </c>
      <c r="AA30" s="223">
        <v>0</v>
      </c>
      <c r="AB30" s="223">
        <v>0</v>
      </c>
      <c r="AC30" s="223">
        <v>0</v>
      </c>
      <c r="AD30" s="223">
        <v>0</v>
      </c>
      <c r="AE30" s="223">
        <v>0</v>
      </c>
      <c r="AF30" s="223">
        <v>0</v>
      </c>
    </row>
    <row r="31" spans="1:32" ht="15.75">
      <c r="A31" s="197"/>
      <c r="B31" s="200" t="s">
        <v>372</v>
      </c>
      <c r="C31" s="222">
        <v>215796</v>
      </c>
      <c r="D31" s="222">
        <v>173888</v>
      </c>
      <c r="E31" s="222">
        <v>161859</v>
      </c>
      <c r="F31" s="222">
        <v>72151</v>
      </c>
      <c r="G31" s="222">
        <v>28737</v>
      </c>
      <c r="H31" s="222">
        <v>76368</v>
      </c>
      <c r="I31" s="222">
        <v>260892</v>
      </c>
      <c r="J31" s="222">
        <v>29945</v>
      </c>
      <c r="K31" s="222">
        <v>39489</v>
      </c>
      <c r="L31" s="222">
        <v>78306</v>
      </c>
      <c r="M31" s="222">
        <v>38433</v>
      </c>
      <c r="N31" s="222">
        <v>183435</v>
      </c>
      <c r="O31" s="222">
        <v>1846</v>
      </c>
      <c r="P31" s="222">
        <v>17098.04255</v>
      </c>
      <c r="Q31" s="222">
        <v>7345.26569</v>
      </c>
      <c r="R31" s="222">
        <v>4981</v>
      </c>
      <c r="S31" s="222">
        <v>7952</v>
      </c>
      <c r="T31" s="222">
        <v>37888</v>
      </c>
      <c r="U31" s="222">
        <v>7643</v>
      </c>
      <c r="V31" s="222">
        <v>13549</v>
      </c>
      <c r="W31" s="222">
        <v>8848</v>
      </c>
      <c r="X31" s="222">
        <v>2920</v>
      </c>
      <c r="Y31" s="222">
        <v>5158</v>
      </c>
      <c r="Z31" s="222">
        <v>4507</v>
      </c>
      <c r="AA31" s="222">
        <v>4267</v>
      </c>
      <c r="AB31" s="222">
        <v>4174</v>
      </c>
      <c r="AC31" s="222">
        <v>2953</v>
      </c>
      <c r="AD31" s="222">
        <v>16583</v>
      </c>
      <c r="AE31" s="222">
        <v>12452</v>
      </c>
      <c r="AF31" s="223">
        <v>1519463.30824</v>
      </c>
    </row>
    <row r="32" spans="1:32" ht="47.25">
      <c r="A32" s="197" t="s">
        <v>373</v>
      </c>
      <c r="B32" s="200" t="s">
        <v>374</v>
      </c>
      <c r="C32" s="223">
        <v>0</v>
      </c>
      <c r="D32" s="223">
        <v>0</v>
      </c>
      <c r="E32" s="223">
        <v>0</v>
      </c>
      <c r="F32" s="223">
        <v>0</v>
      </c>
      <c r="G32" s="223">
        <v>0</v>
      </c>
      <c r="H32" s="223">
        <v>0</v>
      </c>
      <c r="I32" s="223">
        <v>0</v>
      </c>
      <c r="J32" s="223">
        <v>0</v>
      </c>
      <c r="K32" s="223">
        <v>0</v>
      </c>
      <c r="L32" s="223">
        <v>0</v>
      </c>
      <c r="M32" s="223">
        <v>0</v>
      </c>
      <c r="N32" s="223">
        <v>0</v>
      </c>
      <c r="O32" s="223">
        <v>0</v>
      </c>
      <c r="P32" s="223">
        <v>0</v>
      </c>
      <c r="Q32" s="223">
        <v>0</v>
      </c>
      <c r="R32" s="223">
        <v>0</v>
      </c>
      <c r="S32" s="223">
        <v>0</v>
      </c>
      <c r="T32" s="223">
        <v>0</v>
      </c>
      <c r="U32" s="223">
        <v>0</v>
      </c>
      <c r="V32" s="223">
        <v>0</v>
      </c>
      <c r="W32" s="223">
        <v>0</v>
      </c>
      <c r="X32" s="223">
        <v>0</v>
      </c>
      <c r="Y32" s="223">
        <v>0</v>
      </c>
      <c r="Z32" s="223">
        <v>0</v>
      </c>
      <c r="AA32" s="223">
        <v>0</v>
      </c>
      <c r="AB32" s="223">
        <v>0</v>
      </c>
      <c r="AC32" s="223">
        <v>0</v>
      </c>
      <c r="AD32" s="223">
        <v>0</v>
      </c>
      <c r="AE32" s="223">
        <v>0</v>
      </c>
      <c r="AF32" s="223">
        <v>0</v>
      </c>
    </row>
    <row r="33" spans="1:32" s="20" customFormat="1" ht="15.75">
      <c r="A33" s="197" t="s">
        <v>375</v>
      </c>
      <c r="B33" s="200" t="s">
        <v>376</v>
      </c>
      <c r="C33" s="221">
        <v>53497</v>
      </c>
      <c r="D33" s="221">
        <v>43466</v>
      </c>
      <c r="E33" s="221">
        <v>65190</v>
      </c>
      <c r="F33" s="221">
        <v>45608</v>
      </c>
      <c r="G33" s="221">
        <v>4570</v>
      </c>
      <c r="H33" s="221">
        <v>15592.51</v>
      </c>
      <c r="I33" s="221">
        <v>31671</v>
      </c>
      <c r="J33" s="221">
        <v>49475</v>
      </c>
      <c r="K33" s="221">
        <v>26603</v>
      </c>
      <c r="L33" s="221">
        <v>131141</v>
      </c>
      <c r="M33" s="221">
        <v>61671</v>
      </c>
      <c r="N33" s="221">
        <v>48730</v>
      </c>
      <c r="O33" s="221">
        <v>8333</v>
      </c>
      <c r="P33" s="221">
        <v>2952.74424</v>
      </c>
      <c r="Q33" s="221">
        <v>1338.9682799999998</v>
      </c>
      <c r="R33" s="221">
        <v>2001</v>
      </c>
      <c r="S33" s="221">
        <v>5072</v>
      </c>
      <c r="T33" s="221">
        <v>18051</v>
      </c>
      <c r="U33" s="221">
        <v>1138</v>
      </c>
      <c r="V33" s="221">
        <v>4531</v>
      </c>
      <c r="W33" s="221">
        <v>3341</v>
      </c>
      <c r="X33" s="221">
        <v>6532</v>
      </c>
      <c r="Y33" s="221">
        <v>842</v>
      </c>
      <c r="Z33" s="221">
        <v>711</v>
      </c>
      <c r="AA33" s="221">
        <v>3461</v>
      </c>
      <c r="AB33" s="221">
        <v>885</v>
      </c>
      <c r="AC33" s="221">
        <v>1672</v>
      </c>
      <c r="AD33" s="221">
        <v>1</v>
      </c>
      <c r="AE33" s="221">
        <v>7096</v>
      </c>
      <c r="AF33" s="223">
        <v>645173.2225200001</v>
      </c>
    </row>
    <row r="34" spans="1:32" s="20" customFormat="1" ht="15.75">
      <c r="A34" s="197" t="s">
        <v>354</v>
      </c>
      <c r="B34" s="199" t="s">
        <v>377</v>
      </c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3">
        <v>0</v>
      </c>
    </row>
    <row r="35" spans="1:32" s="20" customFormat="1" ht="15.75">
      <c r="A35" s="197" t="s">
        <v>102</v>
      </c>
      <c r="B35" s="199" t="s">
        <v>378</v>
      </c>
      <c r="C35" s="223">
        <v>42218</v>
      </c>
      <c r="D35" s="223">
        <v>33698</v>
      </c>
      <c r="E35" s="223">
        <v>47808</v>
      </c>
      <c r="F35" s="223">
        <v>32612</v>
      </c>
      <c r="G35" s="223">
        <v>1457</v>
      </c>
      <c r="H35" s="223">
        <v>11607.31</v>
      </c>
      <c r="I35" s="223">
        <v>30734</v>
      </c>
      <c r="J35" s="223">
        <v>29734</v>
      </c>
      <c r="K35" s="223">
        <v>21696</v>
      </c>
      <c r="L35" s="223">
        <v>67102</v>
      </c>
      <c r="M35" s="223">
        <v>21497</v>
      </c>
      <c r="N35" s="223">
        <v>41444</v>
      </c>
      <c r="O35" s="223">
        <v>90</v>
      </c>
      <c r="P35" s="223">
        <v>2883.28143</v>
      </c>
      <c r="Q35" s="223">
        <v>1328.7133299999998</v>
      </c>
      <c r="R35" s="223">
        <v>2001</v>
      </c>
      <c r="S35" s="223">
        <v>5007</v>
      </c>
      <c r="T35" s="223">
        <v>15942</v>
      </c>
      <c r="U35" s="223">
        <v>1095</v>
      </c>
      <c r="V35" s="223">
        <v>4513</v>
      </c>
      <c r="W35" s="223">
        <v>1128</v>
      </c>
      <c r="X35" s="223">
        <v>266</v>
      </c>
      <c r="Y35" s="223">
        <v>783</v>
      </c>
      <c r="Z35" s="223">
        <v>91</v>
      </c>
      <c r="AA35" s="223">
        <v>2852</v>
      </c>
      <c r="AB35" s="223">
        <v>485</v>
      </c>
      <c r="AC35" s="223">
        <v>571</v>
      </c>
      <c r="AD35" s="223">
        <v>0</v>
      </c>
      <c r="AE35" s="223">
        <v>4468</v>
      </c>
      <c r="AF35" s="223">
        <v>425111.30475999997</v>
      </c>
    </row>
    <row r="36" spans="1:32" s="20" customFormat="1" ht="31.5">
      <c r="A36" s="197" t="s">
        <v>350</v>
      </c>
      <c r="B36" s="199" t="s">
        <v>379</v>
      </c>
      <c r="C36" s="223">
        <v>0</v>
      </c>
      <c r="D36" s="223">
        <v>0</v>
      </c>
      <c r="E36" s="223">
        <v>0</v>
      </c>
      <c r="F36" s="223">
        <v>0</v>
      </c>
      <c r="G36" s="223">
        <v>0</v>
      </c>
      <c r="H36" s="223">
        <v>0</v>
      </c>
      <c r="I36" s="223">
        <v>0</v>
      </c>
      <c r="J36" s="223">
        <v>0</v>
      </c>
      <c r="K36" s="223">
        <v>0</v>
      </c>
      <c r="L36" s="223">
        <v>0</v>
      </c>
      <c r="M36" s="223">
        <v>0</v>
      </c>
      <c r="N36" s="223">
        <v>0</v>
      </c>
      <c r="O36" s="223">
        <v>0</v>
      </c>
      <c r="P36" s="223">
        <v>0</v>
      </c>
      <c r="Q36" s="223">
        <v>0</v>
      </c>
      <c r="R36" s="223">
        <v>0</v>
      </c>
      <c r="S36" s="223">
        <v>0</v>
      </c>
      <c r="T36" s="223">
        <v>0</v>
      </c>
      <c r="U36" s="223">
        <v>0</v>
      </c>
      <c r="V36" s="223">
        <v>276</v>
      </c>
      <c r="W36" s="223">
        <v>0</v>
      </c>
      <c r="X36" s="223">
        <v>0</v>
      </c>
      <c r="Y36" s="223">
        <v>0</v>
      </c>
      <c r="Z36" s="223">
        <v>0</v>
      </c>
      <c r="AA36" s="223">
        <v>0</v>
      </c>
      <c r="AB36" s="223">
        <v>0</v>
      </c>
      <c r="AC36" s="223">
        <v>0</v>
      </c>
      <c r="AD36" s="223">
        <v>0</v>
      </c>
      <c r="AE36" s="223">
        <v>0</v>
      </c>
      <c r="AF36" s="223">
        <v>276</v>
      </c>
    </row>
    <row r="37" spans="1:32" s="20" customFormat="1" ht="31.5">
      <c r="A37" s="197" t="s">
        <v>350</v>
      </c>
      <c r="B37" s="199" t="s">
        <v>380</v>
      </c>
      <c r="C37" s="223">
        <v>0</v>
      </c>
      <c r="D37" s="223">
        <v>0</v>
      </c>
      <c r="E37" s="223">
        <v>0</v>
      </c>
      <c r="F37" s="223">
        <v>0</v>
      </c>
      <c r="G37" s="223">
        <v>0</v>
      </c>
      <c r="H37" s="223">
        <v>0</v>
      </c>
      <c r="I37" s="223">
        <v>0</v>
      </c>
      <c r="J37" s="223">
        <v>0</v>
      </c>
      <c r="K37" s="223">
        <v>0</v>
      </c>
      <c r="L37" s="223">
        <v>0</v>
      </c>
      <c r="M37" s="223">
        <v>0</v>
      </c>
      <c r="N37" s="223">
        <v>0</v>
      </c>
      <c r="O37" s="223">
        <v>0</v>
      </c>
      <c r="P37" s="223">
        <v>0</v>
      </c>
      <c r="Q37" s="223">
        <v>0</v>
      </c>
      <c r="R37" s="223">
        <v>0</v>
      </c>
      <c r="S37" s="223">
        <v>0</v>
      </c>
      <c r="T37" s="223">
        <v>0</v>
      </c>
      <c r="U37" s="223">
        <v>0</v>
      </c>
      <c r="V37" s="223">
        <v>0</v>
      </c>
      <c r="W37" s="223">
        <v>0</v>
      </c>
      <c r="X37" s="223">
        <v>0</v>
      </c>
      <c r="Y37" s="223">
        <v>0</v>
      </c>
      <c r="Z37" s="223">
        <v>0</v>
      </c>
      <c r="AA37" s="223">
        <v>0</v>
      </c>
      <c r="AB37" s="223">
        <v>0</v>
      </c>
      <c r="AC37" s="223">
        <v>0</v>
      </c>
      <c r="AD37" s="223">
        <v>0</v>
      </c>
      <c r="AE37" s="223">
        <v>0</v>
      </c>
      <c r="AF37" s="223">
        <v>0</v>
      </c>
    </row>
    <row r="38" spans="1:32" ht="15.75">
      <c r="A38" s="197" t="s">
        <v>103</v>
      </c>
      <c r="B38" s="199" t="s">
        <v>381</v>
      </c>
      <c r="C38" s="223">
        <v>0</v>
      </c>
      <c r="D38" s="223">
        <v>0</v>
      </c>
      <c r="E38" s="223">
        <v>0</v>
      </c>
      <c r="F38" s="223">
        <v>1382</v>
      </c>
      <c r="G38" s="223">
        <v>0</v>
      </c>
      <c r="H38" s="223">
        <v>15.2</v>
      </c>
      <c r="I38" s="223">
        <v>0</v>
      </c>
      <c r="J38" s="223">
        <v>487</v>
      </c>
      <c r="K38" s="223">
        <v>0</v>
      </c>
      <c r="L38" s="223">
        <v>11223</v>
      </c>
      <c r="M38" s="223">
        <v>617</v>
      </c>
      <c r="N38" s="223">
        <v>0</v>
      </c>
      <c r="O38" s="223">
        <v>0</v>
      </c>
      <c r="P38" s="223">
        <v>0</v>
      </c>
      <c r="Q38" s="223">
        <v>0</v>
      </c>
      <c r="R38" s="223">
        <v>0</v>
      </c>
      <c r="S38" s="223">
        <v>0</v>
      </c>
      <c r="T38" s="223">
        <v>0</v>
      </c>
      <c r="U38" s="223">
        <v>0</v>
      </c>
      <c r="V38" s="223">
        <v>0</v>
      </c>
      <c r="W38" s="223">
        <v>0</v>
      </c>
      <c r="X38" s="223">
        <v>0</v>
      </c>
      <c r="Y38" s="223">
        <v>0</v>
      </c>
      <c r="Z38" s="223">
        <v>0</v>
      </c>
      <c r="AA38" s="223">
        <v>0</v>
      </c>
      <c r="AB38" s="223">
        <v>0</v>
      </c>
      <c r="AC38" s="223">
        <v>0</v>
      </c>
      <c r="AD38" s="223">
        <v>0</v>
      </c>
      <c r="AE38" s="223">
        <v>189</v>
      </c>
      <c r="AF38" s="223">
        <v>13913.2</v>
      </c>
    </row>
    <row r="39" spans="1:32" ht="31.5">
      <c r="A39" s="197" t="s">
        <v>350</v>
      </c>
      <c r="B39" s="199" t="s">
        <v>379</v>
      </c>
      <c r="C39" s="223">
        <v>0</v>
      </c>
      <c r="D39" s="223">
        <v>0</v>
      </c>
      <c r="E39" s="223">
        <v>0</v>
      </c>
      <c r="F39" s="223">
        <v>0</v>
      </c>
      <c r="G39" s="223">
        <v>0</v>
      </c>
      <c r="H39" s="223">
        <v>0</v>
      </c>
      <c r="I39" s="223">
        <v>0</v>
      </c>
      <c r="J39" s="223">
        <v>0</v>
      </c>
      <c r="K39" s="223">
        <v>0</v>
      </c>
      <c r="L39" s="223">
        <v>0</v>
      </c>
      <c r="M39" s="223">
        <v>0</v>
      </c>
      <c r="N39" s="223">
        <v>0</v>
      </c>
      <c r="O39" s="223">
        <v>0</v>
      </c>
      <c r="P39" s="223">
        <v>0</v>
      </c>
      <c r="Q39" s="223">
        <v>0</v>
      </c>
      <c r="R39" s="223">
        <v>0</v>
      </c>
      <c r="S39" s="223">
        <v>0</v>
      </c>
      <c r="T39" s="223">
        <v>0</v>
      </c>
      <c r="U39" s="223">
        <v>0</v>
      </c>
      <c r="V39" s="223">
        <v>0</v>
      </c>
      <c r="W39" s="223">
        <v>0</v>
      </c>
      <c r="X39" s="223">
        <v>0</v>
      </c>
      <c r="Y39" s="223">
        <v>0</v>
      </c>
      <c r="Z39" s="223">
        <v>0</v>
      </c>
      <c r="AA39" s="223">
        <v>0</v>
      </c>
      <c r="AB39" s="223">
        <v>0</v>
      </c>
      <c r="AC39" s="223">
        <v>0</v>
      </c>
      <c r="AD39" s="223">
        <v>0</v>
      </c>
      <c r="AE39" s="223">
        <v>0</v>
      </c>
      <c r="AF39" s="223">
        <v>0</v>
      </c>
    </row>
    <row r="40" spans="1:32" ht="31.5">
      <c r="A40" s="197" t="s">
        <v>350</v>
      </c>
      <c r="B40" s="199" t="s">
        <v>380</v>
      </c>
      <c r="C40" s="223">
        <v>0</v>
      </c>
      <c r="D40" s="223">
        <v>0</v>
      </c>
      <c r="E40" s="223">
        <v>0</v>
      </c>
      <c r="F40" s="223">
        <v>0</v>
      </c>
      <c r="G40" s="223">
        <v>0</v>
      </c>
      <c r="H40" s="223">
        <v>0</v>
      </c>
      <c r="I40" s="223">
        <v>0</v>
      </c>
      <c r="J40" s="223">
        <v>0</v>
      </c>
      <c r="K40" s="223">
        <v>0</v>
      </c>
      <c r="L40" s="223">
        <v>0</v>
      </c>
      <c r="M40" s="223">
        <v>0</v>
      </c>
      <c r="N40" s="223">
        <v>0</v>
      </c>
      <c r="O40" s="223">
        <v>0</v>
      </c>
      <c r="P40" s="223">
        <v>0</v>
      </c>
      <c r="Q40" s="223">
        <v>0</v>
      </c>
      <c r="R40" s="223">
        <v>0</v>
      </c>
      <c r="S40" s="223">
        <v>0</v>
      </c>
      <c r="T40" s="223">
        <v>0</v>
      </c>
      <c r="U40" s="223">
        <v>0</v>
      </c>
      <c r="V40" s="223">
        <v>0</v>
      </c>
      <c r="W40" s="223">
        <v>0</v>
      </c>
      <c r="X40" s="223">
        <v>0</v>
      </c>
      <c r="Y40" s="223">
        <v>0</v>
      </c>
      <c r="Z40" s="223">
        <v>0</v>
      </c>
      <c r="AA40" s="223">
        <v>0</v>
      </c>
      <c r="AB40" s="223">
        <v>0</v>
      </c>
      <c r="AC40" s="223">
        <v>0</v>
      </c>
      <c r="AD40" s="223">
        <v>0</v>
      </c>
      <c r="AE40" s="223">
        <v>0</v>
      </c>
      <c r="AF40" s="223">
        <v>0</v>
      </c>
    </row>
    <row r="41" spans="1:32" ht="15.75">
      <c r="A41" s="197" t="s">
        <v>123</v>
      </c>
      <c r="B41" s="200" t="s">
        <v>382</v>
      </c>
      <c r="C41" s="225">
        <v>42218</v>
      </c>
      <c r="D41" s="225">
        <v>33698</v>
      </c>
      <c r="E41" s="225">
        <v>47808</v>
      </c>
      <c r="F41" s="225">
        <v>33994</v>
      </c>
      <c r="G41" s="225">
        <v>1457</v>
      </c>
      <c r="H41" s="225">
        <v>11622.51</v>
      </c>
      <c r="I41" s="225">
        <v>30734</v>
      </c>
      <c r="J41" s="225">
        <v>30221</v>
      </c>
      <c r="K41" s="225">
        <v>21696</v>
      </c>
      <c r="L41" s="225">
        <v>78325</v>
      </c>
      <c r="M41" s="225">
        <v>22114</v>
      </c>
      <c r="N41" s="225">
        <v>41444</v>
      </c>
      <c r="O41" s="225">
        <v>90</v>
      </c>
      <c r="P41" s="225">
        <v>2883.28143</v>
      </c>
      <c r="Q41" s="225">
        <v>1328.7133299999998</v>
      </c>
      <c r="R41" s="225">
        <v>2001</v>
      </c>
      <c r="S41" s="225">
        <v>5007</v>
      </c>
      <c r="T41" s="225">
        <v>15942</v>
      </c>
      <c r="U41" s="225">
        <v>1095</v>
      </c>
      <c r="V41" s="225">
        <v>4513</v>
      </c>
      <c r="W41" s="225">
        <v>1128</v>
      </c>
      <c r="X41" s="225">
        <v>266</v>
      </c>
      <c r="Y41" s="225">
        <v>783</v>
      </c>
      <c r="Z41" s="225">
        <v>91</v>
      </c>
      <c r="AA41" s="225">
        <v>2852</v>
      </c>
      <c r="AB41" s="225">
        <v>485</v>
      </c>
      <c r="AC41" s="225">
        <v>571</v>
      </c>
      <c r="AD41" s="225">
        <v>0</v>
      </c>
      <c r="AE41" s="225">
        <v>4657</v>
      </c>
      <c r="AF41" s="223">
        <v>439024.50476</v>
      </c>
    </row>
    <row r="42" spans="1:32" ht="15.75">
      <c r="A42" s="197" t="s">
        <v>356</v>
      </c>
      <c r="B42" s="199" t="s">
        <v>383</v>
      </c>
      <c r="C42" s="223">
        <v>77</v>
      </c>
      <c r="D42" s="223">
        <v>6176</v>
      </c>
      <c r="E42" s="223">
        <v>2089</v>
      </c>
      <c r="F42" s="223">
        <v>0</v>
      </c>
      <c r="G42" s="223">
        <v>236</v>
      </c>
      <c r="H42" s="223">
        <v>2000</v>
      </c>
      <c r="I42" s="223">
        <v>0</v>
      </c>
      <c r="J42" s="223">
        <v>5391</v>
      </c>
      <c r="K42" s="223">
        <v>4735</v>
      </c>
      <c r="L42" s="223">
        <v>59</v>
      </c>
      <c r="M42" s="223">
        <v>37070</v>
      </c>
      <c r="N42" s="223">
        <v>2273</v>
      </c>
      <c r="O42" s="223">
        <v>5007</v>
      </c>
      <c r="P42" s="223">
        <v>0</v>
      </c>
      <c r="Q42" s="223">
        <v>0</v>
      </c>
      <c r="R42" s="223">
        <v>0</v>
      </c>
      <c r="S42" s="223">
        <v>0</v>
      </c>
      <c r="T42" s="223">
        <v>0</v>
      </c>
      <c r="U42" s="223">
        <v>0</v>
      </c>
      <c r="V42" s="223">
        <v>0</v>
      </c>
      <c r="W42" s="223">
        <v>0</v>
      </c>
      <c r="X42" s="223">
        <v>0</v>
      </c>
      <c r="Y42" s="223">
        <v>0</v>
      </c>
      <c r="Z42" s="223">
        <v>0</v>
      </c>
      <c r="AA42" s="223">
        <v>62</v>
      </c>
      <c r="AB42" s="223">
        <v>0</v>
      </c>
      <c r="AC42" s="223">
        <v>0</v>
      </c>
      <c r="AD42" s="223">
        <v>0</v>
      </c>
      <c r="AE42" s="223">
        <v>124</v>
      </c>
      <c r="AF42" s="223">
        <v>65299</v>
      </c>
    </row>
    <row r="43" spans="1:32" ht="31.5">
      <c r="A43" s="197" t="s">
        <v>350</v>
      </c>
      <c r="B43" s="199" t="s">
        <v>379</v>
      </c>
      <c r="C43" s="223">
        <v>0</v>
      </c>
      <c r="D43" s="223">
        <v>0</v>
      </c>
      <c r="E43" s="223">
        <v>0</v>
      </c>
      <c r="F43" s="223">
        <v>0</v>
      </c>
      <c r="G43" s="223">
        <v>0</v>
      </c>
      <c r="H43" s="223">
        <v>0</v>
      </c>
      <c r="I43" s="223">
        <v>0</v>
      </c>
      <c r="J43" s="223">
        <v>0</v>
      </c>
      <c r="K43" s="223">
        <v>0</v>
      </c>
      <c r="L43" s="223">
        <v>0</v>
      </c>
      <c r="M43" s="223">
        <v>0</v>
      </c>
      <c r="N43" s="223">
        <v>0</v>
      </c>
      <c r="O43" s="223">
        <v>0</v>
      </c>
      <c r="P43" s="223">
        <v>0</v>
      </c>
      <c r="Q43" s="223">
        <v>0</v>
      </c>
      <c r="R43" s="223">
        <v>0</v>
      </c>
      <c r="S43" s="223">
        <v>0</v>
      </c>
      <c r="T43" s="223">
        <v>0</v>
      </c>
      <c r="U43" s="223">
        <v>0</v>
      </c>
      <c r="V43" s="223">
        <v>0</v>
      </c>
      <c r="W43" s="223">
        <v>0</v>
      </c>
      <c r="X43" s="223">
        <v>0</v>
      </c>
      <c r="Y43" s="223">
        <v>0</v>
      </c>
      <c r="Z43" s="223">
        <v>0</v>
      </c>
      <c r="AA43" s="223">
        <v>0</v>
      </c>
      <c r="AB43" s="223">
        <v>0</v>
      </c>
      <c r="AC43" s="223">
        <v>0</v>
      </c>
      <c r="AD43" s="223">
        <v>0</v>
      </c>
      <c r="AE43" s="223">
        <v>0</v>
      </c>
      <c r="AF43" s="223">
        <v>0</v>
      </c>
    </row>
    <row r="44" spans="1:32" ht="31.5">
      <c r="A44" s="197" t="s">
        <v>350</v>
      </c>
      <c r="B44" s="199" t="s">
        <v>380</v>
      </c>
      <c r="C44" s="223">
        <v>0</v>
      </c>
      <c r="D44" s="223">
        <v>0</v>
      </c>
      <c r="E44" s="223">
        <v>0</v>
      </c>
      <c r="F44" s="223">
        <v>0</v>
      </c>
      <c r="G44" s="223">
        <v>0</v>
      </c>
      <c r="H44" s="223">
        <v>0</v>
      </c>
      <c r="I44" s="223">
        <v>0</v>
      </c>
      <c r="J44" s="223">
        <v>0</v>
      </c>
      <c r="K44" s="223">
        <v>0</v>
      </c>
      <c r="L44" s="223">
        <v>0</v>
      </c>
      <c r="M44" s="223">
        <v>0</v>
      </c>
      <c r="N44" s="223">
        <v>0</v>
      </c>
      <c r="O44" s="223">
        <v>0</v>
      </c>
      <c r="P44" s="223">
        <v>0</v>
      </c>
      <c r="Q44" s="223">
        <v>0</v>
      </c>
      <c r="R44" s="223">
        <v>0</v>
      </c>
      <c r="S44" s="223">
        <v>0</v>
      </c>
      <c r="T44" s="223">
        <v>0</v>
      </c>
      <c r="U44" s="223">
        <v>0</v>
      </c>
      <c r="V44" s="223">
        <v>0</v>
      </c>
      <c r="W44" s="223">
        <v>0</v>
      </c>
      <c r="X44" s="223">
        <v>0</v>
      </c>
      <c r="Y44" s="223">
        <v>0</v>
      </c>
      <c r="Z44" s="223">
        <v>0</v>
      </c>
      <c r="AA44" s="223">
        <v>0</v>
      </c>
      <c r="AB44" s="223">
        <v>0</v>
      </c>
      <c r="AC44" s="223">
        <v>0</v>
      </c>
      <c r="AD44" s="223">
        <v>0</v>
      </c>
      <c r="AE44" s="223">
        <v>0</v>
      </c>
      <c r="AF44" s="223">
        <v>0</v>
      </c>
    </row>
    <row r="45" spans="1:32" ht="15.75">
      <c r="A45" s="197" t="s">
        <v>362</v>
      </c>
      <c r="B45" s="199" t="s">
        <v>384</v>
      </c>
      <c r="C45" s="223">
        <v>11202</v>
      </c>
      <c r="D45" s="223">
        <v>3592</v>
      </c>
      <c r="E45" s="223">
        <v>15293</v>
      </c>
      <c r="F45" s="223">
        <v>11614</v>
      </c>
      <c r="G45" s="223">
        <v>2877</v>
      </c>
      <c r="H45" s="223">
        <v>1970</v>
      </c>
      <c r="I45" s="223">
        <v>937</v>
      </c>
      <c r="J45" s="223">
        <v>13863</v>
      </c>
      <c r="K45" s="223">
        <v>172</v>
      </c>
      <c r="L45" s="223">
        <v>52757</v>
      </c>
      <c r="M45" s="223">
        <v>2487</v>
      </c>
      <c r="N45" s="223">
        <v>5013</v>
      </c>
      <c r="O45" s="223">
        <v>3236</v>
      </c>
      <c r="P45" s="223">
        <v>69.46280999999999</v>
      </c>
      <c r="Q45" s="223">
        <v>10.254950000000001</v>
      </c>
      <c r="R45" s="223">
        <v>0</v>
      </c>
      <c r="S45" s="223">
        <v>65</v>
      </c>
      <c r="T45" s="223">
        <v>2109</v>
      </c>
      <c r="U45" s="223">
        <v>43</v>
      </c>
      <c r="V45" s="223">
        <v>18</v>
      </c>
      <c r="W45" s="223">
        <v>2213</v>
      </c>
      <c r="X45" s="223">
        <v>6266</v>
      </c>
      <c r="Y45" s="223">
        <v>59</v>
      </c>
      <c r="Z45" s="223">
        <v>620</v>
      </c>
      <c r="AA45" s="223">
        <v>547</v>
      </c>
      <c r="AB45" s="223">
        <v>400</v>
      </c>
      <c r="AC45" s="223">
        <v>1101</v>
      </c>
      <c r="AD45" s="223">
        <v>1</v>
      </c>
      <c r="AE45" s="223">
        <v>2315</v>
      </c>
      <c r="AF45" s="223">
        <v>140849.71776</v>
      </c>
    </row>
    <row r="46" spans="1:32" ht="31.5">
      <c r="A46" s="197" t="s">
        <v>350</v>
      </c>
      <c r="B46" s="199" t="s">
        <v>379</v>
      </c>
      <c r="C46" s="223">
        <v>0</v>
      </c>
      <c r="D46" s="223">
        <v>0</v>
      </c>
      <c r="E46" s="223">
        <v>0</v>
      </c>
      <c r="F46" s="223">
        <v>0</v>
      </c>
      <c r="G46" s="223">
        <v>0</v>
      </c>
      <c r="H46" s="223">
        <v>220</v>
      </c>
      <c r="I46" s="223">
        <v>0</v>
      </c>
      <c r="J46" s="223">
        <v>0</v>
      </c>
      <c r="K46" s="223">
        <v>0</v>
      </c>
      <c r="L46" s="223">
        <v>0</v>
      </c>
      <c r="M46" s="223">
        <v>0</v>
      </c>
      <c r="N46" s="223">
        <v>0</v>
      </c>
      <c r="O46" s="223">
        <v>0</v>
      </c>
      <c r="P46" s="223">
        <v>0</v>
      </c>
      <c r="Q46" s="223">
        <v>0</v>
      </c>
      <c r="R46" s="223">
        <v>0</v>
      </c>
      <c r="S46" s="223">
        <v>0</v>
      </c>
      <c r="T46" s="223">
        <v>0</v>
      </c>
      <c r="U46" s="223">
        <v>0</v>
      </c>
      <c r="V46" s="223">
        <v>0</v>
      </c>
      <c r="W46" s="223">
        <v>2015</v>
      </c>
      <c r="X46" s="223">
        <v>0</v>
      </c>
      <c r="Y46" s="223">
        <v>0</v>
      </c>
      <c r="Z46" s="223">
        <v>0</v>
      </c>
      <c r="AA46" s="223">
        <v>0</v>
      </c>
      <c r="AB46" s="223">
        <v>0</v>
      </c>
      <c r="AC46" s="223">
        <v>0</v>
      </c>
      <c r="AD46" s="223">
        <v>0</v>
      </c>
      <c r="AE46" s="223">
        <v>0</v>
      </c>
      <c r="AF46" s="223">
        <v>2235</v>
      </c>
    </row>
    <row r="47" spans="1:32" ht="31.5">
      <c r="A47" s="197" t="s">
        <v>350</v>
      </c>
      <c r="B47" s="199" t="s">
        <v>380</v>
      </c>
      <c r="C47" s="223">
        <v>0</v>
      </c>
      <c r="D47" s="223">
        <v>0</v>
      </c>
      <c r="E47" s="223">
        <v>0</v>
      </c>
      <c r="F47" s="223">
        <v>0</v>
      </c>
      <c r="G47" s="223">
        <v>0</v>
      </c>
      <c r="H47" s="223">
        <v>0</v>
      </c>
      <c r="I47" s="223">
        <v>0</v>
      </c>
      <c r="J47" s="223">
        <v>0</v>
      </c>
      <c r="K47" s="223">
        <v>0</v>
      </c>
      <c r="L47" s="223">
        <v>0</v>
      </c>
      <c r="M47" s="223">
        <v>0</v>
      </c>
      <c r="N47" s="223">
        <v>0</v>
      </c>
      <c r="O47" s="223">
        <v>0</v>
      </c>
      <c r="P47" s="223">
        <v>0</v>
      </c>
      <c r="Q47" s="223">
        <v>0</v>
      </c>
      <c r="R47" s="223">
        <v>0</v>
      </c>
      <c r="S47" s="223">
        <v>0</v>
      </c>
      <c r="T47" s="223">
        <v>0</v>
      </c>
      <c r="U47" s="223">
        <v>0</v>
      </c>
      <c r="V47" s="223">
        <v>0</v>
      </c>
      <c r="W47" s="223">
        <v>0</v>
      </c>
      <c r="X47" s="223">
        <v>0</v>
      </c>
      <c r="Y47" s="223">
        <v>0</v>
      </c>
      <c r="Z47" s="223">
        <v>0</v>
      </c>
      <c r="AA47" s="223">
        <v>0</v>
      </c>
      <c r="AB47" s="223">
        <v>0</v>
      </c>
      <c r="AC47" s="223">
        <v>0</v>
      </c>
      <c r="AD47" s="223">
        <v>0</v>
      </c>
      <c r="AE47" s="223">
        <v>0</v>
      </c>
      <c r="AF47" s="223">
        <v>0</v>
      </c>
    </row>
    <row r="48" spans="1:32" ht="31.5">
      <c r="A48" s="197" t="s">
        <v>571</v>
      </c>
      <c r="B48" s="200" t="s">
        <v>572</v>
      </c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3">
        <v>0</v>
      </c>
    </row>
    <row r="49" spans="1:32" ht="15.75">
      <c r="A49" s="197" t="s">
        <v>102</v>
      </c>
      <c r="B49" s="199" t="s">
        <v>573</v>
      </c>
      <c r="C49" s="223">
        <v>13494</v>
      </c>
      <c r="D49" s="223">
        <v>19810</v>
      </c>
      <c r="E49" s="223">
        <v>27885</v>
      </c>
      <c r="F49" s="223">
        <v>26649</v>
      </c>
      <c r="G49" s="223">
        <v>411</v>
      </c>
      <c r="H49" s="223">
        <v>13198</v>
      </c>
      <c r="I49" s="223">
        <v>603</v>
      </c>
      <c r="J49" s="223">
        <v>19554</v>
      </c>
      <c r="K49" s="223">
        <v>15468</v>
      </c>
      <c r="L49" s="223">
        <v>28215</v>
      </c>
      <c r="M49" s="223">
        <v>14067</v>
      </c>
      <c r="N49" s="223">
        <v>2879</v>
      </c>
      <c r="O49" s="223">
        <v>1289</v>
      </c>
      <c r="P49" s="223">
        <v>0</v>
      </c>
      <c r="Q49" s="223">
        <v>272.997</v>
      </c>
      <c r="R49" s="223">
        <v>0</v>
      </c>
      <c r="S49" s="223">
        <v>290</v>
      </c>
      <c r="T49" s="223">
        <v>73</v>
      </c>
      <c r="U49" s="223">
        <v>0</v>
      </c>
      <c r="V49" s="223">
        <v>0</v>
      </c>
      <c r="W49" s="223">
        <v>7</v>
      </c>
      <c r="X49" s="223">
        <v>0</v>
      </c>
      <c r="Y49" s="223">
        <v>0</v>
      </c>
      <c r="Z49" s="223">
        <v>0</v>
      </c>
      <c r="AA49" s="223">
        <v>81</v>
      </c>
      <c r="AB49" s="223">
        <v>0</v>
      </c>
      <c r="AC49" s="223">
        <v>0</v>
      </c>
      <c r="AD49" s="223">
        <v>0</v>
      </c>
      <c r="AE49" s="223">
        <v>231</v>
      </c>
      <c r="AF49" s="223">
        <v>184476.997</v>
      </c>
    </row>
    <row r="50" spans="1:32" ht="15.75">
      <c r="A50" s="197">
        <v>2</v>
      </c>
      <c r="B50" s="199" t="s">
        <v>620</v>
      </c>
      <c r="C50" s="223">
        <v>0</v>
      </c>
      <c r="D50" s="223">
        <v>0</v>
      </c>
      <c r="E50" s="223">
        <v>0</v>
      </c>
      <c r="F50" s="223">
        <v>0</v>
      </c>
      <c r="G50" s="223">
        <v>0</v>
      </c>
      <c r="H50" s="223">
        <v>758</v>
      </c>
      <c r="I50" s="223">
        <v>0</v>
      </c>
      <c r="J50" s="223">
        <v>1692</v>
      </c>
      <c r="K50" s="223">
        <v>0</v>
      </c>
      <c r="L50" s="223">
        <v>0</v>
      </c>
      <c r="M50" s="223">
        <v>0</v>
      </c>
      <c r="N50" s="223">
        <v>0</v>
      </c>
      <c r="O50" s="223">
        <v>0</v>
      </c>
      <c r="P50" s="223">
        <v>0</v>
      </c>
      <c r="Q50" s="223">
        <v>0</v>
      </c>
      <c r="R50" s="223">
        <v>0</v>
      </c>
      <c r="S50" s="223">
        <v>0</v>
      </c>
      <c r="T50" s="223">
        <v>0</v>
      </c>
      <c r="U50" s="223">
        <v>0</v>
      </c>
      <c r="V50" s="223">
        <v>0</v>
      </c>
      <c r="W50" s="223">
        <v>0</v>
      </c>
      <c r="X50" s="223">
        <v>0</v>
      </c>
      <c r="Y50" s="223">
        <v>0</v>
      </c>
      <c r="Z50" s="223">
        <v>0</v>
      </c>
      <c r="AA50" s="223">
        <v>0</v>
      </c>
      <c r="AB50" s="223">
        <v>0</v>
      </c>
      <c r="AC50" s="223">
        <v>0</v>
      </c>
      <c r="AD50" s="223">
        <v>0</v>
      </c>
      <c r="AE50" s="223">
        <v>0</v>
      </c>
      <c r="AF50" s="223">
        <v>2450</v>
      </c>
    </row>
    <row r="51" spans="1:32" ht="15.75">
      <c r="A51" s="197">
        <v>3</v>
      </c>
      <c r="B51" s="199" t="s">
        <v>574</v>
      </c>
      <c r="C51" s="223">
        <v>0</v>
      </c>
      <c r="D51" s="223">
        <v>0</v>
      </c>
      <c r="E51" s="223">
        <v>0</v>
      </c>
      <c r="F51" s="223">
        <v>0</v>
      </c>
      <c r="G51" s="223">
        <v>0</v>
      </c>
      <c r="H51" s="223">
        <v>0</v>
      </c>
      <c r="I51" s="223">
        <v>0</v>
      </c>
      <c r="J51" s="223">
        <v>0</v>
      </c>
      <c r="K51" s="223">
        <v>0</v>
      </c>
      <c r="L51" s="223">
        <v>0</v>
      </c>
      <c r="M51" s="223">
        <v>0</v>
      </c>
      <c r="N51" s="223">
        <v>0</v>
      </c>
      <c r="O51" s="223">
        <v>0</v>
      </c>
      <c r="P51" s="223">
        <v>0</v>
      </c>
      <c r="Q51" s="223">
        <v>0</v>
      </c>
      <c r="R51" s="223">
        <v>0</v>
      </c>
      <c r="S51" s="223">
        <v>0</v>
      </c>
      <c r="T51" s="223">
        <v>0</v>
      </c>
      <c r="U51" s="223">
        <v>0</v>
      </c>
      <c r="V51" s="223">
        <v>0</v>
      </c>
      <c r="W51" s="223">
        <v>0</v>
      </c>
      <c r="X51" s="223">
        <v>0</v>
      </c>
      <c r="Y51" s="223">
        <v>0</v>
      </c>
      <c r="Z51" s="223">
        <v>0</v>
      </c>
      <c r="AA51" s="223">
        <v>0</v>
      </c>
      <c r="AB51" s="223">
        <v>0</v>
      </c>
      <c r="AC51" s="223">
        <v>0</v>
      </c>
      <c r="AD51" s="223">
        <v>0</v>
      </c>
      <c r="AE51" s="223">
        <v>0</v>
      </c>
      <c r="AF51" s="223">
        <v>0</v>
      </c>
    </row>
    <row r="52" spans="1:32" ht="31.5">
      <c r="A52" s="197">
        <v>4</v>
      </c>
      <c r="B52" s="199" t="s">
        <v>575</v>
      </c>
      <c r="C52" s="223">
        <v>58245</v>
      </c>
      <c r="D52" s="223">
        <v>32239</v>
      </c>
      <c r="E52" s="223">
        <v>47993</v>
      </c>
      <c r="F52" s="223">
        <v>98618</v>
      </c>
      <c r="G52" s="223">
        <v>860</v>
      </c>
      <c r="H52" s="223">
        <v>42288</v>
      </c>
      <c r="I52" s="223">
        <v>14243</v>
      </c>
      <c r="J52" s="223">
        <v>73205</v>
      </c>
      <c r="K52" s="223">
        <v>0</v>
      </c>
      <c r="L52" s="223">
        <v>85690</v>
      </c>
      <c r="M52" s="223">
        <v>22542</v>
      </c>
      <c r="N52" s="223">
        <v>47005</v>
      </c>
      <c r="O52" s="223">
        <v>9365</v>
      </c>
      <c r="P52" s="223">
        <v>0</v>
      </c>
      <c r="Q52" s="223">
        <v>0</v>
      </c>
      <c r="R52" s="223">
        <v>0</v>
      </c>
      <c r="S52" s="223">
        <v>0</v>
      </c>
      <c r="T52" s="223">
        <v>0</v>
      </c>
      <c r="U52" s="223">
        <v>0</v>
      </c>
      <c r="V52" s="223">
        <v>0</v>
      </c>
      <c r="W52" s="223">
        <v>11</v>
      </c>
      <c r="X52" s="223">
        <v>0</v>
      </c>
      <c r="Y52" s="223">
        <v>0</v>
      </c>
      <c r="Z52" s="223">
        <v>0</v>
      </c>
      <c r="AA52" s="223">
        <v>4</v>
      </c>
      <c r="AB52" s="223">
        <v>0</v>
      </c>
      <c r="AC52" s="223">
        <v>0</v>
      </c>
      <c r="AD52" s="223">
        <v>0</v>
      </c>
      <c r="AE52" s="223">
        <v>402</v>
      </c>
      <c r="AF52" s="223">
        <v>532710</v>
      </c>
    </row>
    <row r="53" spans="1:32" ht="31.5">
      <c r="A53" s="197">
        <v>5</v>
      </c>
      <c r="B53" s="199" t="s">
        <v>576</v>
      </c>
      <c r="C53" s="223">
        <v>0</v>
      </c>
      <c r="D53" s="223">
        <v>0</v>
      </c>
      <c r="E53" s="223">
        <v>0</v>
      </c>
      <c r="F53" s="223">
        <v>0</v>
      </c>
      <c r="G53" s="223">
        <v>0</v>
      </c>
      <c r="H53" s="223">
        <v>0</v>
      </c>
      <c r="I53" s="223">
        <v>0</v>
      </c>
      <c r="J53" s="223">
        <v>0</v>
      </c>
      <c r="K53" s="223">
        <v>0</v>
      </c>
      <c r="L53" s="223">
        <v>0</v>
      </c>
      <c r="M53" s="223">
        <v>0</v>
      </c>
      <c r="N53" s="223">
        <v>0</v>
      </c>
      <c r="O53" s="223">
        <v>0</v>
      </c>
      <c r="P53" s="223">
        <v>0</v>
      </c>
      <c r="Q53" s="223">
        <v>0</v>
      </c>
      <c r="R53" s="223">
        <v>0</v>
      </c>
      <c r="S53" s="223">
        <v>0</v>
      </c>
      <c r="T53" s="223">
        <v>0</v>
      </c>
      <c r="U53" s="223">
        <v>0</v>
      </c>
      <c r="V53" s="223">
        <v>0</v>
      </c>
      <c r="W53" s="223">
        <v>0</v>
      </c>
      <c r="X53" s="223">
        <v>0</v>
      </c>
      <c r="Y53" s="223">
        <v>0</v>
      </c>
      <c r="Z53" s="223">
        <v>0</v>
      </c>
      <c r="AA53" s="223">
        <v>0</v>
      </c>
      <c r="AB53" s="223">
        <v>0</v>
      </c>
      <c r="AC53" s="223">
        <v>0</v>
      </c>
      <c r="AD53" s="223">
        <v>0</v>
      </c>
      <c r="AE53" s="223">
        <v>0</v>
      </c>
      <c r="AF53" s="223">
        <v>0</v>
      </c>
    </row>
    <row r="54" spans="1:32" ht="15.75">
      <c r="A54" s="197">
        <v>6</v>
      </c>
      <c r="B54" s="199" t="s">
        <v>577</v>
      </c>
      <c r="C54" s="223">
        <v>648</v>
      </c>
      <c r="D54" s="223">
        <v>0</v>
      </c>
      <c r="E54" s="223">
        <v>0</v>
      </c>
      <c r="F54" s="223">
        <v>0</v>
      </c>
      <c r="G54" s="223">
        <v>0</v>
      </c>
      <c r="H54" s="223">
        <v>0</v>
      </c>
      <c r="I54" s="223">
        <v>0</v>
      </c>
      <c r="J54" s="223">
        <v>0</v>
      </c>
      <c r="K54" s="223">
        <v>668</v>
      </c>
      <c r="L54" s="223">
        <v>0</v>
      </c>
      <c r="M54" s="223">
        <v>0</v>
      </c>
      <c r="N54" s="223">
        <v>0</v>
      </c>
      <c r="O54" s="223">
        <v>0</v>
      </c>
      <c r="P54" s="223">
        <v>0</v>
      </c>
      <c r="Q54" s="223">
        <v>0</v>
      </c>
      <c r="R54" s="223">
        <v>0</v>
      </c>
      <c r="S54" s="223">
        <v>0</v>
      </c>
      <c r="T54" s="223">
        <v>0</v>
      </c>
      <c r="U54" s="223">
        <v>0</v>
      </c>
      <c r="V54" s="223">
        <v>0</v>
      </c>
      <c r="W54" s="223">
        <v>0</v>
      </c>
      <c r="X54" s="223">
        <v>0</v>
      </c>
      <c r="Y54" s="223">
        <v>0</v>
      </c>
      <c r="Z54" s="223">
        <v>0</v>
      </c>
      <c r="AA54" s="223">
        <v>0</v>
      </c>
      <c r="AB54" s="223">
        <v>0</v>
      </c>
      <c r="AC54" s="223">
        <v>0</v>
      </c>
      <c r="AD54" s="223">
        <v>0</v>
      </c>
      <c r="AE54" s="223">
        <v>0</v>
      </c>
      <c r="AF54" s="223">
        <v>1316</v>
      </c>
    </row>
    <row r="55" spans="1:32" ht="47.25">
      <c r="A55" s="197">
        <v>7</v>
      </c>
      <c r="B55" s="199" t="s">
        <v>578</v>
      </c>
      <c r="C55" s="223">
        <v>0</v>
      </c>
      <c r="D55" s="223">
        <v>0</v>
      </c>
      <c r="E55" s="223">
        <v>0</v>
      </c>
      <c r="F55" s="223">
        <v>0</v>
      </c>
      <c r="G55" s="223">
        <v>0</v>
      </c>
      <c r="H55" s="223">
        <v>0</v>
      </c>
      <c r="I55" s="223">
        <v>0</v>
      </c>
      <c r="J55" s="223">
        <v>0</v>
      </c>
      <c r="K55" s="223">
        <v>0</v>
      </c>
      <c r="L55" s="223">
        <v>0</v>
      </c>
      <c r="M55" s="223">
        <v>0</v>
      </c>
      <c r="N55" s="223">
        <v>0</v>
      </c>
      <c r="O55" s="223">
        <v>0</v>
      </c>
      <c r="P55" s="223">
        <v>0</v>
      </c>
      <c r="Q55" s="223">
        <v>0</v>
      </c>
      <c r="R55" s="223">
        <v>0</v>
      </c>
      <c r="S55" s="223">
        <v>0</v>
      </c>
      <c r="T55" s="223">
        <v>0</v>
      </c>
      <c r="U55" s="223">
        <v>0</v>
      </c>
      <c r="V55" s="223">
        <v>0</v>
      </c>
      <c r="W55" s="223">
        <v>0</v>
      </c>
      <c r="X55" s="223">
        <v>0</v>
      </c>
      <c r="Y55" s="223">
        <v>0</v>
      </c>
      <c r="Z55" s="223">
        <v>0</v>
      </c>
      <c r="AA55" s="223">
        <v>0</v>
      </c>
      <c r="AB55" s="223">
        <v>0</v>
      </c>
      <c r="AC55" s="223">
        <v>0</v>
      </c>
      <c r="AD55" s="223">
        <v>0</v>
      </c>
      <c r="AE55" s="223">
        <v>0</v>
      </c>
      <c r="AF55" s="223">
        <v>0</v>
      </c>
    </row>
    <row r="56" spans="1:32" ht="15.75">
      <c r="A56" s="197">
        <v>8</v>
      </c>
      <c r="B56" s="199" t="s">
        <v>579</v>
      </c>
      <c r="C56" s="223">
        <v>0</v>
      </c>
      <c r="D56" s="223">
        <v>0</v>
      </c>
      <c r="E56" s="223">
        <v>0</v>
      </c>
      <c r="F56" s="223">
        <v>0</v>
      </c>
      <c r="G56" s="223">
        <v>0</v>
      </c>
      <c r="H56" s="223">
        <v>0</v>
      </c>
      <c r="I56" s="223">
        <v>0</v>
      </c>
      <c r="J56" s="223">
        <v>0</v>
      </c>
      <c r="K56" s="223">
        <v>0</v>
      </c>
      <c r="L56" s="223">
        <v>0</v>
      </c>
      <c r="M56" s="223">
        <v>0</v>
      </c>
      <c r="N56" s="223">
        <v>0</v>
      </c>
      <c r="O56" s="223">
        <v>0</v>
      </c>
      <c r="P56" s="223">
        <v>0</v>
      </c>
      <c r="Q56" s="223">
        <v>0</v>
      </c>
      <c r="R56" s="223">
        <v>0</v>
      </c>
      <c r="S56" s="223">
        <v>0</v>
      </c>
      <c r="T56" s="223">
        <v>0</v>
      </c>
      <c r="U56" s="223">
        <v>0</v>
      </c>
      <c r="V56" s="223">
        <v>0</v>
      </c>
      <c r="W56" s="223">
        <v>0</v>
      </c>
      <c r="X56" s="223">
        <v>0</v>
      </c>
      <c r="Y56" s="223">
        <v>0</v>
      </c>
      <c r="Z56" s="223">
        <v>0</v>
      </c>
      <c r="AA56" s="223">
        <v>0</v>
      </c>
      <c r="AB56" s="223">
        <v>0</v>
      </c>
      <c r="AC56" s="223">
        <v>0</v>
      </c>
      <c r="AD56" s="223">
        <v>0</v>
      </c>
      <c r="AE56" s="223">
        <v>0</v>
      </c>
      <c r="AF56" s="223">
        <v>0</v>
      </c>
    </row>
    <row r="57" spans="1:32" ht="15.75">
      <c r="A57" s="197"/>
      <c r="B57" s="203" t="s">
        <v>756</v>
      </c>
      <c r="C57" s="221">
        <v>72387</v>
      </c>
      <c r="D57" s="221">
        <v>52049</v>
      </c>
      <c r="E57" s="221">
        <v>75878</v>
      </c>
      <c r="F57" s="221">
        <v>125267</v>
      </c>
      <c r="G57" s="221">
        <v>1271</v>
      </c>
      <c r="H57" s="221">
        <v>56244</v>
      </c>
      <c r="I57" s="221">
        <v>14846</v>
      </c>
      <c r="J57" s="221">
        <v>94451</v>
      </c>
      <c r="K57" s="221">
        <v>16136</v>
      </c>
      <c r="L57" s="221">
        <v>113905</v>
      </c>
      <c r="M57" s="221">
        <v>36609</v>
      </c>
      <c r="N57" s="221">
        <v>49884</v>
      </c>
      <c r="O57" s="221">
        <v>10654</v>
      </c>
      <c r="P57" s="221">
        <v>0</v>
      </c>
      <c r="Q57" s="221">
        <v>272.997</v>
      </c>
      <c r="R57" s="221">
        <v>0</v>
      </c>
      <c r="S57" s="221">
        <v>290</v>
      </c>
      <c r="T57" s="221">
        <v>73</v>
      </c>
      <c r="U57" s="221">
        <v>0</v>
      </c>
      <c r="V57" s="221">
        <v>0</v>
      </c>
      <c r="W57" s="221">
        <v>18</v>
      </c>
      <c r="X57" s="221">
        <v>0</v>
      </c>
      <c r="Y57" s="221">
        <v>0</v>
      </c>
      <c r="Z57" s="221">
        <v>0</v>
      </c>
      <c r="AA57" s="221">
        <v>85</v>
      </c>
      <c r="AB57" s="221">
        <v>0</v>
      </c>
      <c r="AC57" s="221">
        <v>0</v>
      </c>
      <c r="AD57" s="221">
        <v>0</v>
      </c>
      <c r="AE57" s="221">
        <v>633</v>
      </c>
      <c r="AF57" s="223">
        <v>720952.997</v>
      </c>
    </row>
    <row r="58" spans="1:32" ht="15.75">
      <c r="A58" s="197" t="s">
        <v>385</v>
      </c>
      <c r="B58" s="200" t="s">
        <v>386</v>
      </c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3">
        <v>0</v>
      </c>
    </row>
    <row r="59" spans="1:32" ht="15.75">
      <c r="A59" s="197" t="s">
        <v>354</v>
      </c>
      <c r="B59" s="199" t="s">
        <v>387</v>
      </c>
      <c r="C59" s="222">
        <v>9271</v>
      </c>
      <c r="D59" s="222">
        <v>3495</v>
      </c>
      <c r="E59" s="222">
        <v>810</v>
      </c>
      <c r="F59" s="222">
        <v>432</v>
      </c>
      <c r="G59" s="222">
        <v>720</v>
      </c>
      <c r="H59" s="222">
        <v>312</v>
      </c>
      <c r="I59" s="222">
        <v>5917</v>
      </c>
      <c r="J59" s="222">
        <v>369</v>
      </c>
      <c r="K59" s="222">
        <v>33</v>
      </c>
      <c r="L59" s="222">
        <v>353</v>
      </c>
      <c r="M59" s="222">
        <v>3568</v>
      </c>
      <c r="N59" s="222">
        <v>13190</v>
      </c>
      <c r="O59" s="222">
        <v>112</v>
      </c>
      <c r="P59" s="222">
        <v>92.02283999999996</v>
      </c>
      <c r="Q59" s="222">
        <v>19.95776</v>
      </c>
      <c r="R59" s="222">
        <v>13</v>
      </c>
      <c r="S59" s="222">
        <v>40</v>
      </c>
      <c r="T59" s="222">
        <v>1926</v>
      </c>
      <c r="U59" s="222">
        <v>16</v>
      </c>
      <c r="V59" s="222">
        <v>69</v>
      </c>
      <c r="W59" s="222">
        <v>1028</v>
      </c>
      <c r="X59" s="222">
        <v>0</v>
      </c>
      <c r="Y59" s="222">
        <v>1</v>
      </c>
      <c r="Z59" s="222">
        <v>0</v>
      </c>
      <c r="AA59" s="222">
        <v>0</v>
      </c>
      <c r="AB59" s="222">
        <v>0</v>
      </c>
      <c r="AC59" s="222">
        <v>0</v>
      </c>
      <c r="AD59" s="222">
        <v>29</v>
      </c>
      <c r="AE59" s="222">
        <v>186</v>
      </c>
      <c r="AF59" s="223">
        <v>42001.980599999995</v>
      </c>
    </row>
    <row r="60" spans="1:32" ht="15.75">
      <c r="A60" s="197" t="s">
        <v>102</v>
      </c>
      <c r="B60" s="199" t="s">
        <v>388</v>
      </c>
      <c r="C60" s="223">
        <v>8567</v>
      </c>
      <c r="D60" s="223">
        <v>65</v>
      </c>
      <c r="E60" s="223">
        <v>523</v>
      </c>
      <c r="F60" s="223">
        <v>432</v>
      </c>
      <c r="G60" s="223">
        <v>83</v>
      </c>
      <c r="H60" s="223">
        <v>214</v>
      </c>
      <c r="I60" s="223">
        <v>1366</v>
      </c>
      <c r="J60" s="223">
        <v>34</v>
      </c>
      <c r="K60" s="223">
        <v>6</v>
      </c>
      <c r="L60" s="223">
        <v>12</v>
      </c>
      <c r="M60" s="223">
        <v>455</v>
      </c>
      <c r="N60" s="223">
        <v>857</v>
      </c>
      <c r="O60" s="223">
        <v>112</v>
      </c>
      <c r="P60" s="223">
        <v>14.099289999999979</v>
      </c>
      <c r="Q60" s="223">
        <v>19.95776</v>
      </c>
      <c r="R60" s="223">
        <v>9</v>
      </c>
      <c r="S60" s="223">
        <v>40</v>
      </c>
      <c r="T60" s="223">
        <v>1</v>
      </c>
      <c r="U60" s="223">
        <v>10</v>
      </c>
      <c r="V60" s="223">
        <v>7</v>
      </c>
      <c r="W60" s="223">
        <v>20</v>
      </c>
      <c r="X60" s="223">
        <v>0</v>
      </c>
      <c r="Y60" s="223">
        <v>1</v>
      </c>
      <c r="Z60" s="223">
        <v>0</v>
      </c>
      <c r="AA60" s="223">
        <v>0</v>
      </c>
      <c r="AB60" s="223">
        <v>0</v>
      </c>
      <c r="AC60" s="223">
        <v>0</v>
      </c>
      <c r="AD60" s="223">
        <v>27</v>
      </c>
      <c r="AE60" s="223">
        <v>80</v>
      </c>
      <c r="AF60" s="223">
        <v>12955.05705</v>
      </c>
    </row>
    <row r="61" spans="1:32" ht="15.75">
      <c r="A61" s="197" t="s">
        <v>103</v>
      </c>
      <c r="B61" s="199" t="s">
        <v>121</v>
      </c>
      <c r="C61" s="223">
        <v>704</v>
      </c>
      <c r="D61" s="223">
        <v>3430</v>
      </c>
      <c r="E61" s="223">
        <v>287</v>
      </c>
      <c r="F61" s="223">
        <v>0</v>
      </c>
      <c r="G61" s="223">
        <v>637</v>
      </c>
      <c r="H61" s="223">
        <v>98</v>
      </c>
      <c r="I61" s="223">
        <v>4551</v>
      </c>
      <c r="J61" s="223">
        <v>335</v>
      </c>
      <c r="K61" s="223">
        <v>27</v>
      </c>
      <c r="L61" s="223">
        <v>341</v>
      </c>
      <c r="M61" s="223">
        <v>3113</v>
      </c>
      <c r="N61" s="223">
        <v>12333</v>
      </c>
      <c r="O61" s="223">
        <v>0</v>
      </c>
      <c r="P61" s="223">
        <v>77.92354999999998</v>
      </c>
      <c r="Q61" s="223">
        <v>0</v>
      </c>
      <c r="R61" s="223">
        <v>4</v>
      </c>
      <c r="S61" s="223">
        <v>0</v>
      </c>
      <c r="T61" s="223">
        <v>1925</v>
      </c>
      <c r="U61" s="223">
        <v>6</v>
      </c>
      <c r="V61" s="223">
        <v>62</v>
      </c>
      <c r="W61" s="223">
        <v>1008</v>
      </c>
      <c r="X61" s="223">
        <v>0</v>
      </c>
      <c r="Y61" s="223">
        <v>0</v>
      </c>
      <c r="Z61" s="223">
        <v>0</v>
      </c>
      <c r="AA61" s="223">
        <v>0</v>
      </c>
      <c r="AB61" s="223">
        <v>0</v>
      </c>
      <c r="AC61" s="223">
        <v>0</v>
      </c>
      <c r="AD61" s="223">
        <v>2</v>
      </c>
      <c r="AE61" s="223">
        <v>106</v>
      </c>
      <c r="AF61" s="223">
        <v>29046.92355</v>
      </c>
    </row>
    <row r="62" spans="1:32" ht="15.75">
      <c r="A62" s="197" t="s">
        <v>356</v>
      </c>
      <c r="B62" s="199" t="s">
        <v>389</v>
      </c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3">
        <v>0</v>
      </c>
    </row>
    <row r="63" spans="1:32" ht="15.75">
      <c r="A63" s="197" t="s">
        <v>102</v>
      </c>
      <c r="B63" s="199" t="s">
        <v>390</v>
      </c>
      <c r="C63" s="223">
        <v>3935</v>
      </c>
      <c r="D63" s="223">
        <v>5521</v>
      </c>
      <c r="E63" s="223">
        <v>9859</v>
      </c>
      <c r="F63" s="223">
        <v>931</v>
      </c>
      <c r="G63" s="223">
        <v>2949</v>
      </c>
      <c r="H63" s="223">
        <v>3928</v>
      </c>
      <c r="I63" s="223">
        <v>8235</v>
      </c>
      <c r="J63" s="223">
        <v>25816</v>
      </c>
      <c r="K63" s="223">
        <v>24589</v>
      </c>
      <c r="L63" s="223">
        <v>3140</v>
      </c>
      <c r="M63" s="223">
        <v>1406</v>
      </c>
      <c r="N63" s="223">
        <v>18580</v>
      </c>
      <c r="O63" s="223">
        <v>6</v>
      </c>
      <c r="P63" s="223">
        <v>1960.07806</v>
      </c>
      <c r="Q63" s="223">
        <v>2116.25252</v>
      </c>
      <c r="R63" s="223">
        <v>604</v>
      </c>
      <c r="S63" s="223">
        <v>124</v>
      </c>
      <c r="T63" s="223">
        <v>16010</v>
      </c>
      <c r="U63" s="223">
        <v>86</v>
      </c>
      <c r="V63" s="223">
        <v>1163</v>
      </c>
      <c r="W63" s="223">
        <v>7087</v>
      </c>
      <c r="X63" s="223">
        <v>314</v>
      </c>
      <c r="Y63" s="223">
        <v>217</v>
      </c>
      <c r="Z63" s="223">
        <v>186</v>
      </c>
      <c r="AA63" s="223">
        <v>60</v>
      </c>
      <c r="AB63" s="223">
        <v>418</v>
      </c>
      <c r="AC63" s="223">
        <v>345</v>
      </c>
      <c r="AD63" s="223">
        <v>2</v>
      </c>
      <c r="AE63" s="223">
        <v>1425</v>
      </c>
      <c r="AF63" s="223">
        <v>141012.33058</v>
      </c>
    </row>
    <row r="64" spans="1:32" ht="15.75">
      <c r="A64" s="197" t="s">
        <v>103</v>
      </c>
      <c r="B64" s="199" t="s">
        <v>391</v>
      </c>
      <c r="C64" s="223">
        <v>149</v>
      </c>
      <c r="D64" s="223">
        <v>14</v>
      </c>
      <c r="E64" s="223">
        <v>22</v>
      </c>
      <c r="F64" s="223">
        <v>96</v>
      </c>
      <c r="G64" s="223">
        <v>4</v>
      </c>
      <c r="H64" s="223">
        <v>10</v>
      </c>
      <c r="I64" s="223">
        <v>13</v>
      </c>
      <c r="J64" s="223">
        <v>1987</v>
      </c>
      <c r="K64" s="223">
        <v>37</v>
      </c>
      <c r="L64" s="223">
        <v>1230</v>
      </c>
      <c r="M64" s="223">
        <v>581</v>
      </c>
      <c r="N64" s="223">
        <v>52</v>
      </c>
      <c r="O64" s="223">
        <v>42</v>
      </c>
      <c r="P64" s="223">
        <v>5.407229999999999</v>
      </c>
      <c r="Q64" s="223">
        <v>0</v>
      </c>
      <c r="R64" s="223">
        <v>240</v>
      </c>
      <c r="S64" s="223">
        <v>4</v>
      </c>
      <c r="T64" s="223">
        <v>103</v>
      </c>
      <c r="U64" s="223">
        <v>0</v>
      </c>
      <c r="V64" s="223">
        <v>1</v>
      </c>
      <c r="W64" s="223">
        <v>2</v>
      </c>
      <c r="X64" s="223">
        <v>0</v>
      </c>
      <c r="Y64" s="223">
        <v>1</v>
      </c>
      <c r="Z64" s="223">
        <v>1</v>
      </c>
      <c r="AA64" s="223">
        <v>1</v>
      </c>
      <c r="AB64" s="223">
        <v>81</v>
      </c>
      <c r="AC64" s="223">
        <v>0</v>
      </c>
      <c r="AD64" s="223">
        <v>2</v>
      </c>
      <c r="AE64" s="223">
        <v>15</v>
      </c>
      <c r="AF64" s="223">
        <v>4693.40723</v>
      </c>
    </row>
    <row r="65" spans="1:32" ht="15.75">
      <c r="A65" s="197" t="s">
        <v>104</v>
      </c>
      <c r="B65" s="199" t="s">
        <v>392</v>
      </c>
      <c r="C65" s="223">
        <v>0</v>
      </c>
      <c r="D65" s="223">
        <v>0</v>
      </c>
      <c r="E65" s="223">
        <v>0</v>
      </c>
      <c r="F65" s="223">
        <v>22</v>
      </c>
      <c r="G65" s="223">
        <v>3</v>
      </c>
      <c r="H65" s="223">
        <v>0</v>
      </c>
      <c r="I65" s="223">
        <v>0</v>
      </c>
      <c r="J65" s="223">
        <v>0</v>
      </c>
      <c r="K65" s="223">
        <v>0</v>
      </c>
      <c r="L65" s="223">
        <v>0</v>
      </c>
      <c r="M65" s="223">
        <v>0</v>
      </c>
      <c r="N65" s="223">
        <v>0</v>
      </c>
      <c r="O65" s="223">
        <v>27</v>
      </c>
      <c r="P65" s="223">
        <v>0</v>
      </c>
      <c r="Q65" s="223">
        <v>0</v>
      </c>
      <c r="R65" s="223">
        <v>0</v>
      </c>
      <c r="S65" s="223">
        <v>0</v>
      </c>
      <c r="T65" s="223">
        <v>0</v>
      </c>
      <c r="U65" s="223">
        <v>0</v>
      </c>
      <c r="V65" s="223">
        <v>0</v>
      </c>
      <c r="W65" s="223">
        <v>0</v>
      </c>
      <c r="X65" s="223">
        <v>0</v>
      </c>
      <c r="Y65" s="223">
        <v>0</v>
      </c>
      <c r="Z65" s="223">
        <v>0</v>
      </c>
      <c r="AA65" s="223">
        <v>0</v>
      </c>
      <c r="AB65" s="223">
        <v>0</v>
      </c>
      <c r="AC65" s="223">
        <v>1305</v>
      </c>
      <c r="AD65" s="223">
        <v>0</v>
      </c>
      <c r="AE65" s="223">
        <v>0</v>
      </c>
      <c r="AF65" s="223">
        <v>1357</v>
      </c>
    </row>
    <row r="66" spans="1:32" ht="15.75">
      <c r="A66" s="197"/>
      <c r="B66" s="200" t="s">
        <v>393</v>
      </c>
      <c r="C66" s="222">
        <v>4084</v>
      </c>
      <c r="D66" s="222">
        <v>5535</v>
      </c>
      <c r="E66" s="222">
        <v>9881</v>
      </c>
      <c r="F66" s="222">
        <v>1049</v>
      </c>
      <c r="G66" s="222">
        <v>2956</v>
      </c>
      <c r="H66" s="222">
        <v>3938</v>
      </c>
      <c r="I66" s="222">
        <v>8248</v>
      </c>
      <c r="J66" s="222">
        <v>27803</v>
      </c>
      <c r="K66" s="222">
        <v>24626</v>
      </c>
      <c r="L66" s="222">
        <v>4370</v>
      </c>
      <c r="M66" s="222">
        <v>1987</v>
      </c>
      <c r="N66" s="222">
        <v>18632</v>
      </c>
      <c r="O66" s="222">
        <v>75</v>
      </c>
      <c r="P66" s="222">
        <v>1965.48529</v>
      </c>
      <c r="Q66" s="222">
        <v>2116.25252</v>
      </c>
      <c r="R66" s="222">
        <v>844</v>
      </c>
      <c r="S66" s="222">
        <v>128</v>
      </c>
      <c r="T66" s="222">
        <v>16113</v>
      </c>
      <c r="U66" s="222">
        <v>86</v>
      </c>
      <c r="V66" s="222">
        <v>1164</v>
      </c>
      <c r="W66" s="222">
        <v>7089</v>
      </c>
      <c r="X66" s="222">
        <v>314</v>
      </c>
      <c r="Y66" s="222">
        <v>218</v>
      </c>
      <c r="Z66" s="222">
        <v>187</v>
      </c>
      <c r="AA66" s="222">
        <v>61</v>
      </c>
      <c r="AB66" s="222">
        <v>499</v>
      </c>
      <c r="AC66" s="222">
        <v>1650</v>
      </c>
      <c r="AD66" s="222">
        <v>4</v>
      </c>
      <c r="AE66" s="222">
        <v>1440</v>
      </c>
      <c r="AF66" s="223">
        <v>147062.73781</v>
      </c>
    </row>
    <row r="67" spans="1:32" ht="15.75">
      <c r="A67" s="197" t="s">
        <v>117</v>
      </c>
      <c r="B67" s="199" t="s">
        <v>121</v>
      </c>
      <c r="C67" s="223">
        <v>0</v>
      </c>
      <c r="D67" s="223">
        <v>0</v>
      </c>
      <c r="E67" s="223">
        <v>0</v>
      </c>
      <c r="F67" s="223">
        <v>145</v>
      </c>
      <c r="G67" s="223">
        <v>0</v>
      </c>
      <c r="H67" s="223">
        <v>50</v>
      </c>
      <c r="I67" s="223">
        <v>0</v>
      </c>
      <c r="J67" s="223">
        <v>118</v>
      </c>
      <c r="K67" s="223">
        <v>0</v>
      </c>
      <c r="L67" s="223">
        <v>444</v>
      </c>
      <c r="M67" s="223">
        <v>541</v>
      </c>
      <c r="N67" s="223">
        <v>0</v>
      </c>
      <c r="O67" s="223">
        <v>2</v>
      </c>
      <c r="P67" s="223">
        <v>76.74966</v>
      </c>
      <c r="Q67" s="223">
        <v>0</v>
      </c>
      <c r="R67" s="223">
        <v>89</v>
      </c>
      <c r="S67" s="223">
        <v>0</v>
      </c>
      <c r="T67" s="223">
        <v>45</v>
      </c>
      <c r="U67" s="223">
        <v>112</v>
      </c>
      <c r="V67" s="223">
        <v>0</v>
      </c>
      <c r="W67" s="223">
        <v>0</v>
      </c>
      <c r="X67" s="223">
        <v>14</v>
      </c>
      <c r="Y67" s="223">
        <v>0</v>
      </c>
      <c r="Z67" s="223">
        <v>0</v>
      </c>
      <c r="AA67" s="223">
        <v>0</v>
      </c>
      <c r="AB67" s="223">
        <v>1292</v>
      </c>
      <c r="AC67" s="223">
        <v>0</v>
      </c>
      <c r="AD67" s="223">
        <v>0</v>
      </c>
      <c r="AE67" s="223">
        <v>0</v>
      </c>
      <c r="AF67" s="223">
        <v>2928.74966</v>
      </c>
    </row>
    <row r="68" spans="1:32" ht="15.75">
      <c r="A68" s="197"/>
      <c r="B68" s="200" t="s">
        <v>394</v>
      </c>
      <c r="C68" s="222">
        <v>13355</v>
      </c>
      <c r="D68" s="222">
        <v>9030</v>
      </c>
      <c r="E68" s="222">
        <v>10691</v>
      </c>
      <c r="F68" s="222">
        <v>1626</v>
      </c>
      <c r="G68" s="222">
        <v>3676</v>
      </c>
      <c r="H68" s="222">
        <v>4300</v>
      </c>
      <c r="I68" s="222">
        <v>14165</v>
      </c>
      <c r="J68" s="222">
        <v>28290</v>
      </c>
      <c r="K68" s="222">
        <v>24659</v>
      </c>
      <c r="L68" s="222">
        <v>5167</v>
      </c>
      <c r="M68" s="222">
        <v>6096</v>
      </c>
      <c r="N68" s="222">
        <v>31822</v>
      </c>
      <c r="O68" s="222">
        <v>189</v>
      </c>
      <c r="P68" s="222">
        <v>2134.25779</v>
      </c>
      <c r="Q68" s="222">
        <v>2136.21028</v>
      </c>
      <c r="R68" s="222">
        <v>946</v>
      </c>
      <c r="S68" s="222">
        <v>168</v>
      </c>
      <c r="T68" s="222">
        <v>18084</v>
      </c>
      <c r="U68" s="222">
        <v>214</v>
      </c>
      <c r="V68" s="222">
        <v>1233</v>
      </c>
      <c r="W68" s="222">
        <v>8117</v>
      </c>
      <c r="X68" s="222">
        <v>328</v>
      </c>
      <c r="Y68" s="222">
        <v>219</v>
      </c>
      <c r="Z68" s="222">
        <v>187</v>
      </c>
      <c r="AA68" s="222">
        <v>61</v>
      </c>
      <c r="AB68" s="222">
        <v>1791</v>
      </c>
      <c r="AC68" s="222">
        <v>1650</v>
      </c>
      <c r="AD68" s="222">
        <v>33</v>
      </c>
      <c r="AE68" s="222">
        <v>1626</v>
      </c>
      <c r="AF68" s="223">
        <v>191993.46807</v>
      </c>
    </row>
    <row r="69" spans="1:32" ht="31.5">
      <c r="A69" s="197" t="s">
        <v>395</v>
      </c>
      <c r="B69" s="200" t="s">
        <v>396</v>
      </c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3">
        <v>0</v>
      </c>
    </row>
    <row r="70" spans="1:32" ht="15.75">
      <c r="A70" s="197" t="s">
        <v>354</v>
      </c>
      <c r="B70" s="199" t="s">
        <v>397</v>
      </c>
      <c r="C70" s="223">
        <v>0</v>
      </c>
      <c r="D70" s="223">
        <v>0</v>
      </c>
      <c r="E70" s="223">
        <v>0</v>
      </c>
      <c r="F70" s="223">
        <v>0</v>
      </c>
      <c r="G70" s="223">
        <v>0</v>
      </c>
      <c r="H70" s="223">
        <v>0</v>
      </c>
      <c r="I70" s="223">
        <v>0</v>
      </c>
      <c r="J70" s="223">
        <v>0</v>
      </c>
      <c r="K70" s="223">
        <v>0</v>
      </c>
      <c r="L70" s="223">
        <v>0</v>
      </c>
      <c r="M70" s="223">
        <v>0</v>
      </c>
      <c r="N70" s="223">
        <v>0</v>
      </c>
      <c r="O70" s="223">
        <v>0</v>
      </c>
      <c r="P70" s="223">
        <v>92.9005</v>
      </c>
      <c r="Q70" s="223">
        <v>0</v>
      </c>
      <c r="R70" s="223">
        <v>0</v>
      </c>
      <c r="S70" s="223">
        <v>0</v>
      </c>
      <c r="T70" s="223">
        <v>0</v>
      </c>
      <c r="U70" s="223">
        <v>0</v>
      </c>
      <c r="V70" s="223">
        <v>0</v>
      </c>
      <c r="W70" s="223">
        <v>0</v>
      </c>
      <c r="X70" s="223">
        <v>0</v>
      </c>
      <c r="Y70" s="223">
        <v>0</v>
      </c>
      <c r="Z70" s="223">
        <v>0</v>
      </c>
      <c r="AA70" s="223">
        <v>0</v>
      </c>
      <c r="AB70" s="223">
        <v>0</v>
      </c>
      <c r="AC70" s="223">
        <v>0</v>
      </c>
      <c r="AD70" s="223">
        <v>0</v>
      </c>
      <c r="AE70" s="223">
        <v>0</v>
      </c>
      <c r="AF70" s="223">
        <v>92.9005</v>
      </c>
    </row>
    <row r="71" spans="1:32" ht="15.75">
      <c r="A71" s="197" t="s">
        <v>356</v>
      </c>
      <c r="B71" s="199" t="s">
        <v>533</v>
      </c>
      <c r="C71" s="223">
        <v>0</v>
      </c>
      <c r="D71" s="223">
        <v>0</v>
      </c>
      <c r="E71" s="223">
        <v>21449</v>
      </c>
      <c r="F71" s="223">
        <v>0</v>
      </c>
      <c r="G71" s="223">
        <v>0</v>
      </c>
      <c r="H71" s="223">
        <v>0</v>
      </c>
      <c r="I71" s="223">
        <v>0</v>
      </c>
      <c r="J71" s="223">
        <v>0</v>
      </c>
      <c r="K71" s="223">
        <v>0</v>
      </c>
      <c r="L71" s="223">
        <v>0</v>
      </c>
      <c r="M71" s="223">
        <v>0</v>
      </c>
      <c r="N71" s="223">
        <v>0</v>
      </c>
      <c r="O71" s="223">
        <v>0</v>
      </c>
      <c r="P71" s="223">
        <v>0</v>
      </c>
      <c r="Q71" s="223">
        <v>578.03</v>
      </c>
      <c r="R71" s="223">
        <v>0</v>
      </c>
      <c r="S71" s="223">
        <v>0</v>
      </c>
      <c r="T71" s="223">
        <v>0</v>
      </c>
      <c r="U71" s="223">
        <v>0</v>
      </c>
      <c r="V71" s="223">
        <v>0</v>
      </c>
      <c r="W71" s="223">
        <v>0</v>
      </c>
      <c r="X71" s="223">
        <v>0</v>
      </c>
      <c r="Y71" s="223">
        <v>0</v>
      </c>
      <c r="Z71" s="223">
        <v>0</v>
      </c>
      <c r="AA71" s="223">
        <v>0</v>
      </c>
      <c r="AB71" s="223">
        <v>0</v>
      </c>
      <c r="AC71" s="223">
        <v>0</v>
      </c>
      <c r="AD71" s="223">
        <v>0</v>
      </c>
      <c r="AE71" s="223">
        <v>0</v>
      </c>
      <c r="AF71" s="223">
        <v>22027.03</v>
      </c>
    </row>
    <row r="72" spans="1:32" ht="15.75">
      <c r="A72" s="197" t="s">
        <v>362</v>
      </c>
      <c r="B72" s="199" t="s">
        <v>398</v>
      </c>
      <c r="C72" s="223">
        <v>494</v>
      </c>
      <c r="D72" s="223">
        <v>183</v>
      </c>
      <c r="E72" s="223">
        <v>1353</v>
      </c>
      <c r="F72" s="223">
        <v>0</v>
      </c>
      <c r="G72" s="223">
        <v>85</v>
      </c>
      <c r="H72" s="223">
        <v>231</v>
      </c>
      <c r="I72" s="223">
        <v>1488</v>
      </c>
      <c r="J72" s="223">
        <v>0</v>
      </c>
      <c r="K72" s="223">
        <v>123</v>
      </c>
      <c r="L72" s="223">
        <v>504</v>
      </c>
      <c r="M72" s="223">
        <v>208</v>
      </c>
      <c r="N72" s="223">
        <v>262</v>
      </c>
      <c r="O72" s="223">
        <v>0</v>
      </c>
      <c r="P72" s="223">
        <v>100.37908</v>
      </c>
      <c r="Q72" s="223">
        <v>25.03317</v>
      </c>
      <c r="R72" s="223">
        <v>58</v>
      </c>
      <c r="S72" s="223">
        <v>0</v>
      </c>
      <c r="T72" s="223">
        <v>121</v>
      </c>
      <c r="U72" s="223">
        <v>0</v>
      </c>
      <c r="V72" s="223">
        <v>4</v>
      </c>
      <c r="W72" s="223">
        <v>91</v>
      </c>
      <c r="X72" s="223">
        <v>64</v>
      </c>
      <c r="Y72" s="223">
        <v>1</v>
      </c>
      <c r="Z72" s="223">
        <v>61</v>
      </c>
      <c r="AA72" s="223">
        <v>0</v>
      </c>
      <c r="AB72" s="223">
        <v>0</v>
      </c>
      <c r="AC72" s="223">
        <v>0</v>
      </c>
      <c r="AD72" s="223">
        <v>0</v>
      </c>
      <c r="AE72" s="223">
        <v>255</v>
      </c>
      <c r="AF72" s="223">
        <v>5711.412249999999</v>
      </c>
    </row>
    <row r="73" spans="1:32" ht="15.75">
      <c r="A73" s="197"/>
      <c r="B73" s="200" t="s">
        <v>399</v>
      </c>
      <c r="C73" s="225">
        <v>494</v>
      </c>
      <c r="D73" s="225">
        <v>183</v>
      </c>
      <c r="E73" s="225">
        <v>22802</v>
      </c>
      <c r="F73" s="225">
        <v>0</v>
      </c>
      <c r="G73" s="225">
        <v>85</v>
      </c>
      <c r="H73" s="225">
        <v>231</v>
      </c>
      <c r="I73" s="225">
        <v>1488</v>
      </c>
      <c r="J73" s="225">
        <v>0</v>
      </c>
      <c r="K73" s="225">
        <v>123</v>
      </c>
      <c r="L73" s="225">
        <v>504</v>
      </c>
      <c r="M73" s="225">
        <v>208</v>
      </c>
      <c r="N73" s="225">
        <v>262</v>
      </c>
      <c r="O73" s="225">
        <v>0</v>
      </c>
      <c r="P73" s="225">
        <v>193.27958</v>
      </c>
      <c r="Q73" s="225">
        <v>603.06317</v>
      </c>
      <c r="R73" s="225">
        <v>58</v>
      </c>
      <c r="S73" s="225">
        <v>0</v>
      </c>
      <c r="T73" s="225">
        <v>121</v>
      </c>
      <c r="U73" s="225">
        <v>0</v>
      </c>
      <c r="V73" s="225">
        <v>4</v>
      </c>
      <c r="W73" s="225">
        <v>91</v>
      </c>
      <c r="X73" s="225">
        <v>64</v>
      </c>
      <c r="Y73" s="225">
        <v>1</v>
      </c>
      <c r="Z73" s="225">
        <v>61</v>
      </c>
      <c r="AA73" s="225">
        <v>0</v>
      </c>
      <c r="AB73" s="225">
        <v>0</v>
      </c>
      <c r="AC73" s="225">
        <v>0</v>
      </c>
      <c r="AD73" s="225">
        <v>0</v>
      </c>
      <c r="AE73" s="225">
        <v>255</v>
      </c>
      <c r="AF73" s="223">
        <v>27831.34275</v>
      </c>
    </row>
    <row r="74" spans="1:32" ht="15.75">
      <c r="A74" s="197"/>
      <c r="B74" s="200" t="s">
        <v>400</v>
      </c>
      <c r="C74" s="225">
        <v>356457</v>
      </c>
      <c r="D74" s="225">
        <v>278834</v>
      </c>
      <c r="E74" s="225">
        <v>336752</v>
      </c>
      <c r="F74" s="225">
        <v>244677</v>
      </c>
      <c r="G74" s="225">
        <v>38346</v>
      </c>
      <c r="H74" s="225">
        <v>152861.51</v>
      </c>
      <c r="I74" s="225">
        <v>325161</v>
      </c>
      <c r="J74" s="225">
        <v>202600</v>
      </c>
      <c r="K74" s="225">
        <v>107057</v>
      </c>
      <c r="L74" s="225">
        <v>329089</v>
      </c>
      <c r="M74" s="225">
        <v>143902</v>
      </c>
      <c r="N74" s="225">
        <v>315157</v>
      </c>
      <c r="O74" s="225">
        <v>21023</v>
      </c>
      <c r="P74" s="225">
        <v>22501.801939999998</v>
      </c>
      <c r="Q74" s="225">
        <v>11855.685089999997</v>
      </c>
      <c r="R74" s="225">
        <v>8017</v>
      </c>
      <c r="S74" s="225">
        <v>13575</v>
      </c>
      <c r="T74" s="225">
        <v>74276</v>
      </c>
      <c r="U74" s="225">
        <v>9024</v>
      </c>
      <c r="V74" s="225">
        <v>19418</v>
      </c>
      <c r="W74" s="225">
        <v>20561</v>
      </c>
      <c r="X74" s="225">
        <v>9878</v>
      </c>
      <c r="Y74" s="225">
        <v>6220</v>
      </c>
      <c r="Z74" s="225">
        <v>5529</v>
      </c>
      <c r="AA74" s="225">
        <v>7919</v>
      </c>
      <c r="AB74" s="225">
        <v>6850</v>
      </c>
      <c r="AC74" s="225">
        <v>6330</v>
      </c>
      <c r="AD74" s="225">
        <v>16617</v>
      </c>
      <c r="AE74" s="225">
        <v>22431</v>
      </c>
      <c r="AF74" s="223">
        <v>3112918.9970299997</v>
      </c>
    </row>
    <row r="75" spans="1:32" ht="15.75">
      <c r="A75" s="197" t="s">
        <v>401</v>
      </c>
      <c r="B75" s="200" t="s">
        <v>402</v>
      </c>
      <c r="C75" s="223">
        <v>0</v>
      </c>
      <c r="D75" s="223">
        <v>0</v>
      </c>
      <c r="E75" s="223">
        <v>0</v>
      </c>
      <c r="F75" s="223">
        <v>1173</v>
      </c>
      <c r="G75" s="223">
        <v>0</v>
      </c>
      <c r="H75" s="223">
        <v>0</v>
      </c>
      <c r="I75" s="223">
        <v>20227</v>
      </c>
      <c r="J75" s="223">
        <v>0</v>
      </c>
      <c r="K75" s="223">
        <v>0</v>
      </c>
      <c r="L75" s="223">
        <v>0</v>
      </c>
      <c r="M75" s="223">
        <v>0</v>
      </c>
      <c r="N75" s="223">
        <v>0</v>
      </c>
      <c r="O75" s="223">
        <v>0</v>
      </c>
      <c r="P75" s="223">
        <v>0</v>
      </c>
      <c r="Q75" s="223">
        <v>0</v>
      </c>
      <c r="R75" s="223">
        <v>0</v>
      </c>
      <c r="S75" s="223">
        <v>0</v>
      </c>
      <c r="T75" s="223">
        <v>0</v>
      </c>
      <c r="U75" s="223">
        <v>0</v>
      </c>
      <c r="V75" s="223">
        <v>173</v>
      </c>
      <c r="W75" s="223">
        <v>0</v>
      </c>
      <c r="X75" s="223">
        <v>0</v>
      </c>
      <c r="Y75" s="223">
        <v>0</v>
      </c>
      <c r="Z75" s="223">
        <v>0</v>
      </c>
      <c r="AA75" s="223">
        <v>0</v>
      </c>
      <c r="AB75" s="223">
        <v>0</v>
      </c>
      <c r="AC75" s="223">
        <v>0</v>
      </c>
      <c r="AD75" s="223">
        <v>0</v>
      </c>
      <c r="AE75" s="223">
        <v>0</v>
      </c>
      <c r="AF75" s="223">
        <v>21573</v>
      </c>
    </row>
    <row r="76" spans="1:32" ht="15.75">
      <c r="A76" s="347" t="s">
        <v>403</v>
      </c>
      <c r="B76" s="347"/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3">
        <v>0</v>
      </c>
    </row>
    <row r="77" spans="1:32" ht="15.75">
      <c r="A77" s="204" t="s">
        <v>101</v>
      </c>
      <c r="B77" s="198" t="s">
        <v>404</v>
      </c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3">
        <v>0</v>
      </c>
    </row>
    <row r="78" spans="1:32" ht="15.75">
      <c r="A78" s="197" t="s">
        <v>354</v>
      </c>
      <c r="B78" s="36" t="s">
        <v>405</v>
      </c>
      <c r="C78" s="223">
        <v>33019</v>
      </c>
      <c r="D78" s="223">
        <v>36217</v>
      </c>
      <c r="E78" s="223">
        <v>31475</v>
      </c>
      <c r="F78" s="223">
        <v>32580</v>
      </c>
      <c r="G78" s="223">
        <v>10000</v>
      </c>
      <c r="H78" s="223">
        <v>10440</v>
      </c>
      <c r="I78" s="223">
        <v>66587</v>
      </c>
      <c r="J78" s="223">
        <v>16470</v>
      </c>
      <c r="K78" s="223">
        <v>17458</v>
      </c>
      <c r="L78" s="223">
        <v>43300</v>
      </c>
      <c r="M78" s="223">
        <v>8785</v>
      </c>
      <c r="N78" s="223">
        <v>47307</v>
      </c>
      <c r="O78" s="223">
        <v>11312</v>
      </c>
      <c r="P78" s="223">
        <v>7000.00001</v>
      </c>
      <c r="Q78" s="223">
        <v>5000</v>
      </c>
      <c r="R78" s="223">
        <v>5000</v>
      </c>
      <c r="S78" s="223">
        <v>5860</v>
      </c>
      <c r="T78" s="223">
        <v>19000</v>
      </c>
      <c r="U78" s="223">
        <v>4600</v>
      </c>
      <c r="V78" s="223">
        <v>4600</v>
      </c>
      <c r="W78" s="223">
        <v>7400</v>
      </c>
      <c r="X78" s="223">
        <v>7000</v>
      </c>
      <c r="Y78" s="223">
        <v>4600</v>
      </c>
      <c r="Z78" s="223">
        <v>7153</v>
      </c>
      <c r="AA78" s="223">
        <v>7015</v>
      </c>
      <c r="AB78" s="223">
        <v>5000</v>
      </c>
      <c r="AC78" s="223">
        <v>4600</v>
      </c>
      <c r="AD78" s="223">
        <v>5000</v>
      </c>
      <c r="AE78" s="223">
        <v>10500</v>
      </c>
      <c r="AF78" s="223">
        <v>474278.00001</v>
      </c>
    </row>
    <row r="79" spans="1:32" ht="15.75">
      <c r="A79" s="196" t="s">
        <v>350</v>
      </c>
      <c r="B79" s="199" t="s">
        <v>406</v>
      </c>
      <c r="C79" s="223">
        <v>0</v>
      </c>
      <c r="D79" s="223">
        <v>0</v>
      </c>
      <c r="E79" s="223">
        <v>0</v>
      </c>
      <c r="F79" s="223">
        <v>-12000</v>
      </c>
      <c r="G79" s="223">
        <v>0</v>
      </c>
      <c r="H79" s="223">
        <v>0</v>
      </c>
      <c r="I79" s="223">
        <v>0</v>
      </c>
      <c r="J79" s="223">
        <v>0</v>
      </c>
      <c r="K79" s="223">
        <v>0</v>
      </c>
      <c r="L79" s="223">
        <v>0</v>
      </c>
      <c r="M79" s="223">
        <v>0</v>
      </c>
      <c r="N79" s="223">
        <v>0</v>
      </c>
      <c r="O79" s="223">
        <v>0</v>
      </c>
      <c r="P79" s="223">
        <v>0</v>
      </c>
      <c r="Q79" s="223">
        <v>0</v>
      </c>
      <c r="R79" s="223">
        <v>0</v>
      </c>
      <c r="S79" s="223">
        <v>0</v>
      </c>
      <c r="T79" s="223">
        <v>0</v>
      </c>
      <c r="U79" s="223">
        <v>0</v>
      </c>
      <c r="V79" s="223">
        <v>0</v>
      </c>
      <c r="W79" s="223">
        <v>0</v>
      </c>
      <c r="X79" s="223">
        <v>0</v>
      </c>
      <c r="Y79" s="223">
        <v>0</v>
      </c>
      <c r="Z79" s="223">
        <v>0</v>
      </c>
      <c r="AA79" s="223">
        <v>0</v>
      </c>
      <c r="AB79" s="223">
        <v>0</v>
      </c>
      <c r="AC79" s="223">
        <v>0</v>
      </c>
      <c r="AD79" s="223">
        <v>0</v>
      </c>
      <c r="AE79" s="223">
        <v>0</v>
      </c>
      <c r="AF79" s="223">
        <v>-12000</v>
      </c>
    </row>
    <row r="80" spans="1:32" ht="15.75">
      <c r="A80" s="196" t="s">
        <v>350</v>
      </c>
      <c r="B80" s="199" t="s">
        <v>407</v>
      </c>
      <c r="C80" s="223">
        <v>0</v>
      </c>
      <c r="D80" s="223">
        <v>0</v>
      </c>
      <c r="E80" s="223">
        <v>0</v>
      </c>
      <c r="F80" s="223">
        <v>0</v>
      </c>
      <c r="G80" s="223">
        <v>0</v>
      </c>
      <c r="H80" s="223">
        <v>0</v>
      </c>
      <c r="I80" s="223">
        <v>0</v>
      </c>
      <c r="J80" s="223">
        <v>0</v>
      </c>
      <c r="K80" s="223">
        <v>-542</v>
      </c>
      <c r="L80" s="223">
        <v>0</v>
      </c>
      <c r="M80" s="223">
        <v>0</v>
      </c>
      <c r="N80" s="223">
        <v>0</v>
      </c>
      <c r="O80" s="223">
        <v>0</v>
      </c>
      <c r="P80" s="223">
        <v>0</v>
      </c>
      <c r="Q80" s="223">
        <v>0</v>
      </c>
      <c r="R80" s="223">
        <v>0</v>
      </c>
      <c r="S80" s="223">
        <v>0</v>
      </c>
      <c r="T80" s="223">
        <v>0</v>
      </c>
      <c r="U80" s="223">
        <v>0</v>
      </c>
      <c r="V80" s="223">
        <v>0</v>
      </c>
      <c r="W80" s="223">
        <v>0</v>
      </c>
      <c r="X80" s="223">
        <v>0</v>
      </c>
      <c r="Y80" s="223">
        <v>0</v>
      </c>
      <c r="Z80" s="223">
        <v>0</v>
      </c>
      <c r="AA80" s="223">
        <v>0</v>
      </c>
      <c r="AB80" s="223">
        <v>0</v>
      </c>
      <c r="AC80" s="223">
        <v>0</v>
      </c>
      <c r="AD80" s="223">
        <v>0</v>
      </c>
      <c r="AE80" s="223">
        <v>0</v>
      </c>
      <c r="AF80" s="223">
        <v>-542</v>
      </c>
    </row>
    <row r="81" spans="1:32" ht="15.75">
      <c r="A81" s="197" t="s">
        <v>356</v>
      </c>
      <c r="B81" s="199" t="s">
        <v>408</v>
      </c>
      <c r="C81" s="223">
        <v>0</v>
      </c>
      <c r="D81" s="223">
        <v>0</v>
      </c>
      <c r="E81" s="223">
        <v>14934</v>
      </c>
      <c r="F81" s="223">
        <v>0</v>
      </c>
      <c r="G81" s="223">
        <v>0</v>
      </c>
      <c r="H81" s="223">
        <v>0</v>
      </c>
      <c r="I81" s="223">
        <v>0</v>
      </c>
      <c r="J81" s="223">
        <v>9555</v>
      </c>
      <c r="K81" s="223">
        <v>0</v>
      </c>
      <c r="L81" s="223">
        <v>0</v>
      </c>
      <c r="M81" s="223">
        <v>0</v>
      </c>
      <c r="N81" s="223">
        <v>0</v>
      </c>
      <c r="O81" s="223">
        <v>0</v>
      </c>
      <c r="P81" s="223">
        <v>0</v>
      </c>
      <c r="Q81" s="223">
        <v>0</v>
      </c>
      <c r="R81" s="223">
        <v>0</v>
      </c>
      <c r="S81" s="223">
        <v>0</v>
      </c>
      <c r="T81" s="223">
        <v>0</v>
      </c>
      <c r="U81" s="223">
        <v>0</v>
      </c>
      <c r="V81" s="223">
        <v>0</v>
      </c>
      <c r="W81" s="223">
        <v>0</v>
      </c>
      <c r="X81" s="223">
        <v>0</v>
      </c>
      <c r="Y81" s="223">
        <v>0</v>
      </c>
      <c r="Z81" s="223">
        <v>0</v>
      </c>
      <c r="AA81" s="223">
        <v>0</v>
      </c>
      <c r="AB81" s="223">
        <v>0</v>
      </c>
      <c r="AC81" s="223">
        <v>0</v>
      </c>
      <c r="AD81" s="223">
        <v>0</v>
      </c>
      <c r="AE81" s="223">
        <v>0</v>
      </c>
      <c r="AF81" s="223">
        <v>24489</v>
      </c>
    </row>
    <row r="82" spans="1:32" ht="15.75">
      <c r="A82" s="197" t="s">
        <v>362</v>
      </c>
      <c r="B82" s="199" t="s">
        <v>409</v>
      </c>
      <c r="C82" s="223">
        <v>-17854</v>
      </c>
      <c r="D82" s="223">
        <v>4859</v>
      </c>
      <c r="E82" s="223">
        <v>20656</v>
      </c>
      <c r="F82" s="223">
        <v>0</v>
      </c>
      <c r="G82" s="223">
        <v>0</v>
      </c>
      <c r="H82" s="223">
        <v>1908</v>
      </c>
      <c r="I82" s="223">
        <v>12238</v>
      </c>
      <c r="J82" s="223">
        <v>0</v>
      </c>
      <c r="K82" s="223">
        <v>1390</v>
      </c>
      <c r="L82" s="223">
        <v>0</v>
      </c>
      <c r="M82" s="223">
        <v>5627</v>
      </c>
      <c r="N82" s="223">
        <v>8491</v>
      </c>
      <c r="O82" s="223">
        <v>0</v>
      </c>
      <c r="P82" s="223">
        <v>872.7868100000001</v>
      </c>
      <c r="Q82" s="223">
        <v>93.33098999999999</v>
      </c>
      <c r="R82" s="223">
        <v>0</v>
      </c>
      <c r="S82" s="223">
        <v>0</v>
      </c>
      <c r="T82" s="223">
        <v>0</v>
      </c>
      <c r="U82" s="223">
        <v>0</v>
      </c>
      <c r="V82" s="223">
        <v>0</v>
      </c>
      <c r="W82" s="223">
        <v>0</v>
      </c>
      <c r="X82" s="223">
        <v>0</v>
      </c>
      <c r="Y82" s="223">
        <v>9</v>
      </c>
      <c r="Z82" s="223">
        <v>0</v>
      </c>
      <c r="AA82" s="223">
        <v>116</v>
      </c>
      <c r="AB82" s="223">
        <v>0</v>
      </c>
      <c r="AC82" s="223">
        <v>0</v>
      </c>
      <c r="AD82" s="223">
        <v>0</v>
      </c>
      <c r="AE82" s="223">
        <v>71</v>
      </c>
      <c r="AF82" s="223">
        <v>38477.1178</v>
      </c>
    </row>
    <row r="83" spans="1:32" ht="15.75">
      <c r="A83" s="197" t="s">
        <v>118</v>
      </c>
      <c r="B83" s="199" t="s">
        <v>410</v>
      </c>
      <c r="C83" s="223">
        <v>46548</v>
      </c>
      <c r="D83" s="223">
        <v>6756</v>
      </c>
      <c r="E83" s="223">
        <v>0</v>
      </c>
      <c r="F83" s="223">
        <v>9378</v>
      </c>
      <c r="G83" s="223">
        <v>5507</v>
      </c>
      <c r="H83" s="223">
        <v>13681</v>
      </c>
      <c r="I83" s="223">
        <v>5159</v>
      </c>
      <c r="J83" s="223">
        <v>1309</v>
      </c>
      <c r="K83" s="223">
        <v>2027</v>
      </c>
      <c r="L83" s="223">
        <v>1170</v>
      </c>
      <c r="M83" s="223">
        <v>2151</v>
      </c>
      <c r="N83" s="223">
        <v>5750</v>
      </c>
      <c r="O83" s="223">
        <v>43</v>
      </c>
      <c r="P83" s="223">
        <v>1301.82063</v>
      </c>
      <c r="Q83" s="223">
        <v>852.2661999999999</v>
      </c>
      <c r="R83" s="223">
        <v>398</v>
      </c>
      <c r="S83" s="223">
        <v>527</v>
      </c>
      <c r="T83" s="223">
        <v>2163</v>
      </c>
      <c r="U83" s="223">
        <v>1361</v>
      </c>
      <c r="V83" s="223">
        <v>5022</v>
      </c>
      <c r="W83" s="223">
        <v>88</v>
      </c>
      <c r="X83" s="223">
        <v>2082</v>
      </c>
      <c r="Y83" s="223">
        <v>496</v>
      </c>
      <c r="Z83" s="223">
        <v>0</v>
      </c>
      <c r="AA83" s="223">
        <v>216</v>
      </c>
      <c r="AB83" s="223">
        <v>17</v>
      </c>
      <c r="AC83" s="223">
        <v>718</v>
      </c>
      <c r="AD83" s="223">
        <v>85</v>
      </c>
      <c r="AE83" s="223">
        <v>1511</v>
      </c>
      <c r="AF83" s="223">
        <v>116317.08683</v>
      </c>
    </row>
    <row r="84" spans="1:32" ht="15.75">
      <c r="A84" s="197" t="s">
        <v>119</v>
      </c>
      <c r="B84" s="199" t="s">
        <v>411</v>
      </c>
      <c r="C84" s="223">
        <v>8464</v>
      </c>
      <c r="D84" s="223">
        <v>16351</v>
      </c>
      <c r="E84" s="223">
        <v>24315</v>
      </c>
      <c r="F84" s="223">
        <v>2644</v>
      </c>
      <c r="G84" s="223">
        <v>2024</v>
      </c>
      <c r="H84" s="223">
        <v>1076</v>
      </c>
      <c r="I84" s="223">
        <v>0</v>
      </c>
      <c r="J84" s="223">
        <v>926</v>
      </c>
      <c r="K84" s="223">
        <v>22009</v>
      </c>
      <c r="L84" s="223">
        <v>24604</v>
      </c>
      <c r="M84" s="223">
        <v>2399</v>
      </c>
      <c r="N84" s="223">
        <v>12048</v>
      </c>
      <c r="O84" s="223">
        <v>0</v>
      </c>
      <c r="P84" s="223">
        <v>0</v>
      </c>
      <c r="Q84" s="223">
        <v>1577.82178</v>
      </c>
      <c r="R84" s="223">
        <v>289</v>
      </c>
      <c r="S84" s="223">
        <v>13</v>
      </c>
      <c r="T84" s="223">
        <v>2197</v>
      </c>
      <c r="U84" s="223">
        <v>407</v>
      </c>
      <c r="V84" s="223">
        <v>1557</v>
      </c>
      <c r="W84" s="223">
        <v>708</v>
      </c>
      <c r="X84" s="223">
        <v>431</v>
      </c>
      <c r="Y84" s="223">
        <v>52</v>
      </c>
      <c r="Z84" s="223">
        <v>0</v>
      </c>
      <c r="AA84" s="223">
        <v>0</v>
      </c>
      <c r="AB84" s="223">
        <v>12</v>
      </c>
      <c r="AC84" s="223">
        <v>202</v>
      </c>
      <c r="AD84" s="223">
        <v>152</v>
      </c>
      <c r="AE84" s="223">
        <v>0</v>
      </c>
      <c r="AF84" s="223">
        <v>124457.82178</v>
      </c>
    </row>
    <row r="85" spans="1:32" ht="15.75">
      <c r="A85" s="197" t="s">
        <v>120</v>
      </c>
      <c r="B85" s="199" t="s">
        <v>412</v>
      </c>
      <c r="C85" s="223">
        <v>-889</v>
      </c>
      <c r="D85" s="223">
        <v>0</v>
      </c>
      <c r="E85" s="223">
        <v>-26606</v>
      </c>
      <c r="F85" s="223">
        <v>0</v>
      </c>
      <c r="G85" s="223">
        <v>0</v>
      </c>
      <c r="H85" s="223">
        <v>-2581</v>
      </c>
      <c r="I85" s="223">
        <v>-266</v>
      </c>
      <c r="J85" s="223">
        <v>-18846</v>
      </c>
      <c r="K85" s="223">
        <v>0</v>
      </c>
      <c r="L85" s="223">
        <v>0</v>
      </c>
      <c r="M85" s="223">
        <v>0</v>
      </c>
      <c r="N85" s="223">
        <v>-45</v>
      </c>
      <c r="O85" s="223">
        <v>-3624</v>
      </c>
      <c r="P85" s="223">
        <v>-357.95857</v>
      </c>
      <c r="Q85" s="223">
        <v>0</v>
      </c>
      <c r="R85" s="223">
        <v>0</v>
      </c>
      <c r="S85" s="223">
        <v>0</v>
      </c>
      <c r="T85" s="223">
        <v>-1872</v>
      </c>
      <c r="U85" s="223">
        <v>0</v>
      </c>
      <c r="V85" s="223">
        <v>0</v>
      </c>
      <c r="W85" s="223">
        <v>0</v>
      </c>
      <c r="X85" s="223">
        <v>0</v>
      </c>
      <c r="Y85" s="223">
        <v>0</v>
      </c>
      <c r="Z85" s="223">
        <v>-2008</v>
      </c>
      <c r="AA85" s="223">
        <v>-732</v>
      </c>
      <c r="AB85" s="223">
        <v>0</v>
      </c>
      <c r="AC85" s="223">
        <v>0</v>
      </c>
      <c r="AD85" s="223">
        <v>-157</v>
      </c>
      <c r="AE85" s="223">
        <v>-2330</v>
      </c>
      <c r="AF85" s="223">
        <v>-60313.95857</v>
      </c>
    </row>
    <row r="86" spans="1:32" ht="15.75">
      <c r="A86" s="197" t="s">
        <v>413</v>
      </c>
      <c r="B86" s="199" t="s">
        <v>414</v>
      </c>
      <c r="C86" s="223">
        <v>266</v>
      </c>
      <c r="D86" s="223">
        <v>3945</v>
      </c>
      <c r="E86" s="223">
        <v>1754</v>
      </c>
      <c r="F86" s="223">
        <v>288</v>
      </c>
      <c r="G86" s="223">
        <v>1376</v>
      </c>
      <c r="H86" s="223">
        <v>-1822</v>
      </c>
      <c r="I86" s="223">
        <v>13678</v>
      </c>
      <c r="J86" s="223">
        <v>55</v>
      </c>
      <c r="K86" s="223">
        <v>5676</v>
      </c>
      <c r="L86" s="223">
        <v>1966</v>
      </c>
      <c r="M86" s="223">
        <v>156</v>
      </c>
      <c r="N86" s="223">
        <v>768</v>
      </c>
      <c r="O86" s="223">
        <v>79</v>
      </c>
      <c r="P86" s="223">
        <v>38.987520000002405</v>
      </c>
      <c r="Q86" s="223">
        <v>412.5480499999999</v>
      </c>
      <c r="R86" s="223">
        <v>92</v>
      </c>
      <c r="S86" s="223">
        <v>-419</v>
      </c>
      <c r="T86" s="223">
        <v>371</v>
      </c>
      <c r="U86" s="223">
        <v>1100</v>
      </c>
      <c r="V86" s="223">
        <v>1629</v>
      </c>
      <c r="W86" s="223">
        <v>663</v>
      </c>
      <c r="X86" s="223">
        <v>-100</v>
      </c>
      <c r="Y86" s="223">
        <v>-275</v>
      </c>
      <c r="Z86" s="223">
        <v>-30</v>
      </c>
      <c r="AA86" s="223">
        <v>62</v>
      </c>
      <c r="AB86" s="223">
        <v>5</v>
      </c>
      <c r="AC86" s="223">
        <v>280</v>
      </c>
      <c r="AD86" s="223">
        <v>1602</v>
      </c>
      <c r="AE86" s="223">
        <v>-1559</v>
      </c>
      <c r="AF86" s="223">
        <v>32057.535570000007</v>
      </c>
    </row>
    <row r="87" spans="1:32" ht="15.75">
      <c r="A87" s="196"/>
      <c r="B87" s="200" t="s">
        <v>415</v>
      </c>
      <c r="C87" s="225">
        <v>69554</v>
      </c>
      <c r="D87" s="225">
        <v>68128</v>
      </c>
      <c r="E87" s="225">
        <v>66528</v>
      </c>
      <c r="F87" s="225">
        <v>44890</v>
      </c>
      <c r="G87" s="225">
        <v>18907</v>
      </c>
      <c r="H87" s="225">
        <v>22702</v>
      </c>
      <c r="I87" s="225">
        <v>97396</v>
      </c>
      <c r="J87" s="225">
        <v>9469</v>
      </c>
      <c r="K87" s="225">
        <v>48560</v>
      </c>
      <c r="L87" s="225">
        <v>71040</v>
      </c>
      <c r="M87" s="225">
        <v>19118</v>
      </c>
      <c r="N87" s="225">
        <v>74319</v>
      </c>
      <c r="O87" s="225">
        <v>7810</v>
      </c>
      <c r="P87" s="225">
        <v>8855.636400000001</v>
      </c>
      <c r="Q87" s="225">
        <v>7935.96702</v>
      </c>
      <c r="R87" s="225">
        <v>5779</v>
      </c>
      <c r="S87" s="225">
        <v>5981</v>
      </c>
      <c r="T87" s="225">
        <v>21859</v>
      </c>
      <c r="U87" s="225">
        <v>7468</v>
      </c>
      <c r="V87" s="225">
        <v>12808</v>
      </c>
      <c r="W87" s="225">
        <v>8859</v>
      </c>
      <c r="X87" s="225">
        <v>9413</v>
      </c>
      <c r="Y87" s="225">
        <v>4882</v>
      </c>
      <c r="Z87" s="225">
        <v>5115</v>
      </c>
      <c r="AA87" s="225">
        <v>6677</v>
      </c>
      <c r="AB87" s="225">
        <v>5034</v>
      </c>
      <c r="AC87" s="225">
        <v>5800</v>
      </c>
      <c r="AD87" s="225">
        <v>6682</v>
      </c>
      <c r="AE87" s="225">
        <v>8193</v>
      </c>
      <c r="AF87" s="223">
        <v>749762.6034199999</v>
      </c>
    </row>
    <row r="88" spans="1:32" ht="15.75">
      <c r="A88" s="197" t="s">
        <v>113</v>
      </c>
      <c r="B88" s="200" t="s">
        <v>416</v>
      </c>
      <c r="C88" s="223">
        <v>0</v>
      </c>
      <c r="D88" s="223">
        <v>0</v>
      </c>
      <c r="E88" s="223">
        <v>6342</v>
      </c>
      <c r="F88" s="223">
        <v>0</v>
      </c>
      <c r="G88" s="223">
        <v>0</v>
      </c>
      <c r="H88" s="223">
        <v>15352</v>
      </c>
      <c r="I88" s="223">
        <v>0</v>
      </c>
      <c r="J88" s="223">
        <v>22200</v>
      </c>
      <c r="K88" s="223">
        <v>0</v>
      </c>
      <c r="L88" s="223">
        <v>0</v>
      </c>
      <c r="M88" s="223">
        <v>0</v>
      </c>
      <c r="N88" s="223">
        <v>0</v>
      </c>
      <c r="O88" s="223">
        <v>600</v>
      </c>
      <c r="P88" s="223">
        <v>0</v>
      </c>
      <c r="Q88" s="223">
        <v>0</v>
      </c>
      <c r="R88" s="223">
        <v>0</v>
      </c>
      <c r="S88" s="223">
        <v>0</v>
      </c>
      <c r="T88" s="223">
        <v>0</v>
      </c>
      <c r="U88" s="223">
        <v>0</v>
      </c>
      <c r="V88" s="223">
        <v>0</v>
      </c>
      <c r="W88" s="223">
        <v>2700</v>
      </c>
      <c r="X88" s="223">
        <v>0</v>
      </c>
      <c r="Y88" s="223">
        <v>0</v>
      </c>
      <c r="Z88" s="223">
        <v>0</v>
      </c>
      <c r="AA88" s="223">
        <v>0</v>
      </c>
      <c r="AB88" s="223">
        <v>400</v>
      </c>
      <c r="AC88" s="223">
        <v>0</v>
      </c>
      <c r="AD88" s="223">
        <v>9779</v>
      </c>
      <c r="AE88" s="223">
        <v>0</v>
      </c>
      <c r="AF88" s="223">
        <v>57373</v>
      </c>
    </row>
    <row r="89" spans="1:32" ht="15.75">
      <c r="A89" s="197" t="s">
        <v>616</v>
      </c>
      <c r="B89" s="200" t="s">
        <v>617</v>
      </c>
      <c r="C89" s="223">
        <v>0</v>
      </c>
      <c r="D89" s="223">
        <v>0</v>
      </c>
      <c r="E89" s="223">
        <v>0</v>
      </c>
      <c r="F89" s="223">
        <v>0</v>
      </c>
      <c r="G89" s="223">
        <v>0</v>
      </c>
      <c r="H89" s="223">
        <v>0</v>
      </c>
      <c r="I89" s="223">
        <v>0</v>
      </c>
      <c r="J89" s="223">
        <v>0</v>
      </c>
      <c r="K89" s="223">
        <v>0</v>
      </c>
      <c r="L89" s="223">
        <v>0</v>
      </c>
      <c r="M89" s="223">
        <v>0</v>
      </c>
      <c r="N89" s="223">
        <v>0</v>
      </c>
      <c r="O89" s="223">
        <v>0</v>
      </c>
      <c r="P89" s="223">
        <v>0</v>
      </c>
      <c r="Q89" s="223">
        <v>0</v>
      </c>
      <c r="R89" s="223">
        <v>0</v>
      </c>
      <c r="S89" s="223">
        <v>0</v>
      </c>
      <c r="T89" s="223">
        <v>0</v>
      </c>
      <c r="U89" s="223">
        <v>0</v>
      </c>
      <c r="V89" s="223">
        <v>0</v>
      </c>
      <c r="W89" s="223">
        <v>0</v>
      </c>
      <c r="X89" s="223">
        <v>0</v>
      </c>
      <c r="Y89" s="223">
        <v>0</v>
      </c>
      <c r="Z89" s="223">
        <v>0</v>
      </c>
      <c r="AA89" s="223">
        <v>0</v>
      </c>
      <c r="AB89" s="223">
        <v>0</v>
      </c>
      <c r="AC89" s="223">
        <v>0</v>
      </c>
      <c r="AD89" s="223">
        <v>0</v>
      </c>
      <c r="AE89" s="223">
        <v>0</v>
      </c>
      <c r="AF89" s="223">
        <v>0</v>
      </c>
    </row>
    <row r="90" spans="1:32" ht="15.75">
      <c r="A90" s="197" t="s">
        <v>373</v>
      </c>
      <c r="B90" s="200" t="s">
        <v>417</v>
      </c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3">
        <v>0</v>
      </c>
    </row>
    <row r="91" spans="1:32" ht="15.75">
      <c r="A91" s="197" t="s">
        <v>102</v>
      </c>
      <c r="B91" s="199" t="s">
        <v>418</v>
      </c>
      <c r="C91" s="223">
        <v>66945</v>
      </c>
      <c r="D91" s="223">
        <v>71394</v>
      </c>
      <c r="E91" s="223">
        <v>93612</v>
      </c>
      <c r="F91" s="223">
        <v>38876</v>
      </c>
      <c r="G91" s="223">
        <v>2120</v>
      </c>
      <c r="H91" s="223">
        <v>24110</v>
      </c>
      <c r="I91" s="223">
        <v>60347</v>
      </c>
      <c r="J91" s="223">
        <v>37219</v>
      </c>
      <c r="K91" s="223">
        <v>24848</v>
      </c>
      <c r="L91" s="223">
        <v>81715</v>
      </c>
      <c r="M91" s="223">
        <v>29403</v>
      </c>
      <c r="N91" s="223">
        <v>58653</v>
      </c>
      <c r="O91" s="223">
        <v>1289</v>
      </c>
      <c r="P91" s="223">
        <v>5412.661679999999</v>
      </c>
      <c r="Q91" s="223">
        <v>2138.664</v>
      </c>
      <c r="R91" s="223">
        <v>1735</v>
      </c>
      <c r="S91" s="223">
        <v>5158</v>
      </c>
      <c r="T91" s="223">
        <v>27557</v>
      </c>
      <c r="U91" s="223">
        <v>1174</v>
      </c>
      <c r="V91" s="223">
        <v>4968</v>
      </c>
      <c r="W91" s="223">
        <v>6961</v>
      </c>
      <c r="X91" s="223">
        <v>275</v>
      </c>
      <c r="Y91" s="223">
        <v>846.557</v>
      </c>
      <c r="Z91" s="223">
        <v>15</v>
      </c>
      <c r="AA91" s="223">
        <v>665</v>
      </c>
      <c r="AB91" s="223">
        <v>723</v>
      </c>
      <c r="AC91" s="223">
        <v>212</v>
      </c>
      <c r="AD91" s="223">
        <v>0</v>
      </c>
      <c r="AE91" s="223">
        <v>6365</v>
      </c>
      <c r="AF91" s="223">
        <v>654736.88268</v>
      </c>
    </row>
    <row r="92" spans="1:32" ht="15.75">
      <c r="A92" s="197" t="s">
        <v>103</v>
      </c>
      <c r="B92" s="199" t="s">
        <v>0</v>
      </c>
      <c r="C92" s="223">
        <v>8184</v>
      </c>
      <c r="D92" s="223">
        <v>1900</v>
      </c>
      <c r="E92" s="223">
        <v>0</v>
      </c>
      <c r="F92" s="223">
        <v>0</v>
      </c>
      <c r="G92" s="223">
        <v>0</v>
      </c>
      <c r="H92" s="223">
        <v>1516</v>
      </c>
      <c r="I92" s="223">
        <v>0</v>
      </c>
      <c r="J92" s="223">
        <v>3370</v>
      </c>
      <c r="K92" s="223">
        <v>0</v>
      </c>
      <c r="L92" s="223">
        <v>0</v>
      </c>
      <c r="M92" s="223">
        <v>0</v>
      </c>
      <c r="N92" s="223">
        <v>1906</v>
      </c>
      <c r="O92" s="223">
        <v>0</v>
      </c>
      <c r="P92" s="223">
        <v>432.45216999999997</v>
      </c>
      <c r="Q92" s="223">
        <v>0</v>
      </c>
      <c r="R92" s="223">
        <v>0</v>
      </c>
      <c r="S92" s="223">
        <v>0</v>
      </c>
      <c r="T92" s="223">
        <v>368</v>
      </c>
      <c r="U92" s="223">
        <v>33</v>
      </c>
      <c r="V92" s="223">
        <v>0</v>
      </c>
      <c r="W92" s="223">
        <v>0</v>
      </c>
      <c r="X92" s="223">
        <v>12</v>
      </c>
      <c r="Y92" s="223">
        <v>123</v>
      </c>
      <c r="Z92" s="223">
        <v>10</v>
      </c>
      <c r="AA92" s="223">
        <v>0</v>
      </c>
      <c r="AB92" s="223">
        <v>0</v>
      </c>
      <c r="AC92" s="223">
        <v>0</v>
      </c>
      <c r="AD92" s="223">
        <v>0</v>
      </c>
      <c r="AE92" s="223">
        <v>552</v>
      </c>
      <c r="AF92" s="223">
        <v>18406.45217</v>
      </c>
    </row>
    <row r="93" spans="1:32" ht="15.75">
      <c r="A93" s="197" t="s">
        <v>104</v>
      </c>
      <c r="B93" s="199" t="s">
        <v>422</v>
      </c>
      <c r="C93" s="223">
        <v>0</v>
      </c>
      <c r="D93" s="223">
        <v>0</v>
      </c>
      <c r="E93" s="223">
        <v>0</v>
      </c>
      <c r="F93" s="223">
        <v>0</v>
      </c>
      <c r="G93" s="223">
        <v>0</v>
      </c>
      <c r="H93" s="223">
        <v>0</v>
      </c>
      <c r="I93" s="223">
        <v>0</v>
      </c>
      <c r="J93" s="223">
        <v>0</v>
      </c>
      <c r="K93" s="223">
        <v>0</v>
      </c>
      <c r="L93" s="223">
        <v>0</v>
      </c>
      <c r="M93" s="223">
        <v>0</v>
      </c>
      <c r="N93" s="223">
        <v>0</v>
      </c>
      <c r="O93" s="223">
        <v>0</v>
      </c>
      <c r="P93" s="223">
        <v>0</v>
      </c>
      <c r="Q93" s="223">
        <v>0</v>
      </c>
      <c r="R93" s="223">
        <v>0</v>
      </c>
      <c r="S93" s="223">
        <v>0</v>
      </c>
      <c r="T93" s="223">
        <v>0</v>
      </c>
      <c r="U93" s="223">
        <v>0</v>
      </c>
      <c r="V93" s="223">
        <v>0</v>
      </c>
      <c r="W93" s="223">
        <v>0</v>
      </c>
      <c r="X93" s="223">
        <v>0</v>
      </c>
      <c r="Y93" s="223">
        <v>0</v>
      </c>
      <c r="Z93" s="223">
        <v>0</v>
      </c>
      <c r="AA93" s="223">
        <v>0</v>
      </c>
      <c r="AB93" s="223">
        <v>0</v>
      </c>
      <c r="AC93" s="223">
        <v>0</v>
      </c>
      <c r="AD93" s="223">
        <v>0</v>
      </c>
      <c r="AE93" s="223">
        <v>0</v>
      </c>
      <c r="AF93" s="223">
        <v>0</v>
      </c>
    </row>
    <row r="94" spans="1:32" ht="15.75">
      <c r="A94" s="197" t="s">
        <v>105</v>
      </c>
      <c r="B94" s="199" t="s">
        <v>423</v>
      </c>
      <c r="C94" s="223">
        <v>175311</v>
      </c>
      <c r="D94" s="223">
        <v>107489</v>
      </c>
      <c r="E94" s="223">
        <v>112562</v>
      </c>
      <c r="F94" s="223">
        <v>130891</v>
      </c>
      <c r="G94" s="223">
        <v>1858</v>
      </c>
      <c r="H94" s="223">
        <v>74533</v>
      </c>
      <c r="I94" s="223">
        <v>145290</v>
      </c>
      <c r="J94" s="223">
        <v>111799</v>
      </c>
      <c r="K94" s="223">
        <v>4704</v>
      </c>
      <c r="L94" s="223">
        <v>165459</v>
      </c>
      <c r="M94" s="223">
        <v>45296</v>
      </c>
      <c r="N94" s="223">
        <v>155429</v>
      </c>
      <c r="O94" s="223">
        <v>9365</v>
      </c>
      <c r="P94" s="223">
        <v>4603.626649999999</v>
      </c>
      <c r="Q94" s="223">
        <v>600.029</v>
      </c>
      <c r="R94" s="223">
        <v>359</v>
      </c>
      <c r="S94" s="223">
        <v>1162</v>
      </c>
      <c r="T94" s="223">
        <v>22530</v>
      </c>
      <c r="U94" s="223">
        <v>243</v>
      </c>
      <c r="V94" s="223">
        <v>817</v>
      </c>
      <c r="W94" s="223">
        <v>673</v>
      </c>
      <c r="X94" s="223">
        <v>75</v>
      </c>
      <c r="Y94" s="223">
        <v>337.882</v>
      </c>
      <c r="Z94" s="223">
        <v>220</v>
      </c>
      <c r="AA94" s="223">
        <v>132</v>
      </c>
      <c r="AB94" s="223">
        <v>273</v>
      </c>
      <c r="AC94" s="223">
        <v>63</v>
      </c>
      <c r="AD94" s="223">
        <v>0</v>
      </c>
      <c r="AE94" s="223">
        <v>5240</v>
      </c>
      <c r="AF94" s="223">
        <v>1277314.53765</v>
      </c>
    </row>
    <row r="95" spans="1:32" ht="15.75">
      <c r="A95" s="197" t="s">
        <v>106</v>
      </c>
      <c r="B95" s="199" t="s">
        <v>424</v>
      </c>
      <c r="C95" s="223">
        <v>865</v>
      </c>
      <c r="D95" s="223">
        <v>1000</v>
      </c>
      <c r="E95" s="223">
        <v>9</v>
      </c>
      <c r="F95" s="223">
        <v>59</v>
      </c>
      <c r="G95" s="223">
        <v>1404</v>
      </c>
      <c r="H95" s="223">
        <v>56</v>
      </c>
      <c r="I95" s="223">
        <v>760</v>
      </c>
      <c r="J95" s="223">
        <v>141</v>
      </c>
      <c r="K95" s="223">
        <v>0</v>
      </c>
      <c r="L95" s="223">
        <v>84</v>
      </c>
      <c r="M95" s="223">
        <v>128</v>
      </c>
      <c r="N95" s="223">
        <v>0</v>
      </c>
      <c r="O95" s="223">
        <v>0</v>
      </c>
      <c r="P95" s="223">
        <v>0</v>
      </c>
      <c r="Q95" s="223">
        <v>0</v>
      </c>
      <c r="R95" s="223">
        <v>4</v>
      </c>
      <c r="S95" s="223">
        <v>4</v>
      </c>
      <c r="T95" s="223">
        <v>0</v>
      </c>
      <c r="U95" s="223">
        <v>12</v>
      </c>
      <c r="V95" s="223">
        <v>208</v>
      </c>
      <c r="W95" s="223">
        <v>98</v>
      </c>
      <c r="X95" s="223">
        <v>4</v>
      </c>
      <c r="Y95" s="223">
        <v>0</v>
      </c>
      <c r="Z95" s="223">
        <v>0</v>
      </c>
      <c r="AA95" s="223">
        <v>4</v>
      </c>
      <c r="AB95" s="223">
        <v>2</v>
      </c>
      <c r="AC95" s="223">
        <v>145</v>
      </c>
      <c r="AD95" s="223">
        <v>0</v>
      </c>
      <c r="AE95" s="223">
        <v>0</v>
      </c>
      <c r="AF95" s="223">
        <v>4987</v>
      </c>
    </row>
    <row r="96" spans="1:32" ht="15.75">
      <c r="A96" s="197" t="s">
        <v>107</v>
      </c>
      <c r="B96" s="199" t="s">
        <v>425</v>
      </c>
      <c r="C96" s="223">
        <v>0</v>
      </c>
      <c r="D96" s="223">
        <v>0</v>
      </c>
      <c r="E96" s="223">
        <v>0</v>
      </c>
      <c r="F96" s="223">
        <v>0</v>
      </c>
      <c r="G96" s="223">
        <v>0</v>
      </c>
      <c r="H96" s="223">
        <v>0</v>
      </c>
      <c r="I96" s="223">
        <v>0</v>
      </c>
      <c r="J96" s="223">
        <v>0</v>
      </c>
      <c r="K96" s="223">
        <v>0</v>
      </c>
      <c r="L96" s="223">
        <v>0</v>
      </c>
      <c r="M96" s="223">
        <v>0</v>
      </c>
      <c r="N96" s="223">
        <v>0</v>
      </c>
      <c r="O96" s="223">
        <v>0</v>
      </c>
      <c r="P96" s="223">
        <v>0</v>
      </c>
      <c r="Q96" s="223">
        <v>0</v>
      </c>
      <c r="R96" s="223">
        <v>0</v>
      </c>
      <c r="S96" s="223">
        <v>0</v>
      </c>
      <c r="T96" s="223">
        <v>2</v>
      </c>
      <c r="U96" s="223">
        <v>0</v>
      </c>
      <c r="V96" s="223">
        <v>0</v>
      </c>
      <c r="W96" s="223">
        <v>0</v>
      </c>
      <c r="X96" s="223">
        <v>0</v>
      </c>
      <c r="Y96" s="223">
        <v>0</v>
      </c>
      <c r="Z96" s="223">
        <v>0</v>
      </c>
      <c r="AA96" s="223">
        <v>0</v>
      </c>
      <c r="AB96" s="223">
        <v>0</v>
      </c>
      <c r="AC96" s="223">
        <v>0</v>
      </c>
      <c r="AD96" s="223">
        <v>0</v>
      </c>
      <c r="AE96" s="223">
        <v>0</v>
      </c>
      <c r="AF96" s="223">
        <v>2</v>
      </c>
    </row>
    <row r="97" spans="1:32" ht="15.75">
      <c r="A97" s="197" t="s">
        <v>108</v>
      </c>
      <c r="B97" s="199" t="s">
        <v>426</v>
      </c>
      <c r="C97" s="223">
        <v>0</v>
      </c>
      <c r="D97" s="223">
        <v>0</v>
      </c>
      <c r="E97" s="223">
        <v>0</v>
      </c>
      <c r="F97" s="223">
        <v>0</v>
      </c>
      <c r="G97" s="223">
        <v>0</v>
      </c>
      <c r="H97" s="223">
        <v>0</v>
      </c>
      <c r="I97" s="223">
        <v>0</v>
      </c>
      <c r="J97" s="223">
        <v>0</v>
      </c>
      <c r="K97" s="223">
        <v>0</v>
      </c>
      <c r="L97" s="223">
        <v>0</v>
      </c>
      <c r="M97" s="223">
        <v>0</v>
      </c>
      <c r="N97" s="223">
        <v>0</v>
      </c>
      <c r="O97" s="223">
        <v>0</v>
      </c>
      <c r="P97" s="223">
        <v>0</v>
      </c>
      <c r="Q97" s="223">
        <v>0</v>
      </c>
      <c r="R97" s="223">
        <v>0</v>
      </c>
      <c r="S97" s="223">
        <v>0</v>
      </c>
      <c r="T97" s="223">
        <v>0</v>
      </c>
      <c r="U97" s="223">
        <v>0</v>
      </c>
      <c r="V97" s="223">
        <v>0</v>
      </c>
      <c r="W97" s="223">
        <v>0</v>
      </c>
      <c r="X97" s="223">
        <v>0</v>
      </c>
      <c r="Y97" s="223">
        <v>0</v>
      </c>
      <c r="Z97" s="223">
        <v>0</v>
      </c>
      <c r="AA97" s="223">
        <v>0</v>
      </c>
      <c r="AB97" s="223">
        <v>0</v>
      </c>
      <c r="AC97" s="223">
        <v>0</v>
      </c>
      <c r="AD97" s="223">
        <v>0</v>
      </c>
      <c r="AE97" s="223">
        <v>0</v>
      </c>
      <c r="AF97" s="223">
        <v>0</v>
      </c>
    </row>
    <row r="98" spans="1:32" ht="15.75">
      <c r="A98" s="197" t="s">
        <v>109</v>
      </c>
      <c r="B98" s="199" t="s">
        <v>427</v>
      </c>
      <c r="C98" s="223">
        <v>2278</v>
      </c>
      <c r="D98" s="223">
        <v>1018</v>
      </c>
      <c r="E98" s="223">
        <v>0</v>
      </c>
      <c r="F98" s="223">
        <v>0</v>
      </c>
      <c r="G98" s="223">
        <v>944</v>
      </c>
      <c r="H98" s="223">
        <v>0</v>
      </c>
      <c r="I98" s="223">
        <v>340</v>
      </c>
      <c r="J98" s="223">
        <v>0</v>
      </c>
      <c r="K98" s="223">
        <v>953</v>
      </c>
      <c r="L98" s="223">
        <v>0</v>
      </c>
      <c r="M98" s="223">
        <v>0</v>
      </c>
      <c r="N98" s="223">
        <v>1514</v>
      </c>
      <c r="O98" s="223">
        <v>0</v>
      </c>
      <c r="P98" s="223">
        <v>0</v>
      </c>
      <c r="Q98" s="223">
        <v>0</v>
      </c>
      <c r="R98" s="223">
        <v>0</v>
      </c>
      <c r="S98" s="223">
        <v>0</v>
      </c>
      <c r="T98" s="223">
        <v>0</v>
      </c>
      <c r="U98" s="223">
        <v>0</v>
      </c>
      <c r="V98" s="223">
        <v>12</v>
      </c>
      <c r="W98" s="223">
        <v>0</v>
      </c>
      <c r="X98" s="223">
        <v>0</v>
      </c>
      <c r="Y98" s="223">
        <v>0</v>
      </c>
      <c r="Z98" s="223">
        <v>0</v>
      </c>
      <c r="AA98" s="223">
        <v>0</v>
      </c>
      <c r="AB98" s="223">
        <v>0</v>
      </c>
      <c r="AC98" s="223">
        <v>0</v>
      </c>
      <c r="AD98" s="223">
        <v>0</v>
      </c>
      <c r="AE98" s="223">
        <v>3</v>
      </c>
      <c r="AF98" s="223">
        <v>7062</v>
      </c>
    </row>
    <row r="99" spans="1:32" ht="15.75">
      <c r="A99" s="197" t="s">
        <v>110</v>
      </c>
      <c r="B99" s="199" t="s">
        <v>428</v>
      </c>
      <c r="C99" s="223">
        <v>0</v>
      </c>
      <c r="D99" s="223">
        <v>995</v>
      </c>
      <c r="E99" s="223">
        <v>0</v>
      </c>
      <c r="F99" s="223">
        <v>5978</v>
      </c>
      <c r="G99" s="223">
        <v>0</v>
      </c>
      <c r="H99" s="223">
        <v>0</v>
      </c>
      <c r="I99" s="223">
        <v>330</v>
      </c>
      <c r="J99" s="223">
        <v>0</v>
      </c>
      <c r="K99" s="223">
        <v>0</v>
      </c>
      <c r="L99" s="223">
        <v>0</v>
      </c>
      <c r="M99" s="223">
        <v>0</v>
      </c>
      <c r="N99" s="223">
        <v>0</v>
      </c>
      <c r="O99" s="223">
        <v>0</v>
      </c>
      <c r="P99" s="223">
        <v>286.73159999999996</v>
      </c>
      <c r="Q99" s="223">
        <v>0</v>
      </c>
      <c r="R99" s="223">
        <v>0</v>
      </c>
      <c r="S99" s="223">
        <v>28</v>
      </c>
      <c r="T99" s="223">
        <v>0</v>
      </c>
      <c r="U99" s="223">
        <v>0</v>
      </c>
      <c r="V99" s="223">
        <v>0</v>
      </c>
      <c r="W99" s="223">
        <v>0</v>
      </c>
      <c r="X99" s="223">
        <v>0</v>
      </c>
      <c r="Y99" s="223">
        <v>0</v>
      </c>
      <c r="Z99" s="223">
        <v>0</v>
      </c>
      <c r="AA99" s="223">
        <v>0</v>
      </c>
      <c r="AB99" s="223">
        <v>0</v>
      </c>
      <c r="AC99" s="223">
        <v>0</v>
      </c>
      <c r="AD99" s="223">
        <v>0</v>
      </c>
      <c r="AE99" s="223">
        <v>0</v>
      </c>
      <c r="AF99" s="223">
        <v>7617.7316</v>
      </c>
    </row>
    <row r="100" spans="1:32" ht="15.75">
      <c r="A100" s="196"/>
      <c r="B100" s="200" t="s">
        <v>429</v>
      </c>
      <c r="C100" s="225">
        <v>253583</v>
      </c>
      <c r="D100" s="225">
        <v>183796</v>
      </c>
      <c r="E100" s="225">
        <v>206183</v>
      </c>
      <c r="F100" s="225">
        <v>175804</v>
      </c>
      <c r="G100" s="225">
        <v>6326</v>
      </c>
      <c r="H100" s="225">
        <v>100215</v>
      </c>
      <c r="I100" s="225">
        <v>207067</v>
      </c>
      <c r="J100" s="225">
        <v>152529</v>
      </c>
      <c r="K100" s="225">
        <v>30505</v>
      </c>
      <c r="L100" s="225">
        <v>247258</v>
      </c>
      <c r="M100" s="225">
        <v>74827</v>
      </c>
      <c r="N100" s="225">
        <v>217502</v>
      </c>
      <c r="O100" s="225">
        <v>10654</v>
      </c>
      <c r="P100" s="225">
        <v>10735.472099999997</v>
      </c>
      <c r="Q100" s="225">
        <v>2738.693</v>
      </c>
      <c r="R100" s="225">
        <v>2098</v>
      </c>
      <c r="S100" s="225">
        <v>6352</v>
      </c>
      <c r="T100" s="225">
        <v>50457</v>
      </c>
      <c r="U100" s="225">
        <v>1462</v>
      </c>
      <c r="V100" s="225">
        <v>6005</v>
      </c>
      <c r="W100" s="225">
        <v>7732</v>
      </c>
      <c r="X100" s="225">
        <v>366</v>
      </c>
      <c r="Y100" s="225">
        <v>1307.439</v>
      </c>
      <c r="Z100" s="225">
        <v>245</v>
      </c>
      <c r="AA100" s="225">
        <v>801</v>
      </c>
      <c r="AB100" s="225">
        <v>998</v>
      </c>
      <c r="AC100" s="225">
        <v>420</v>
      </c>
      <c r="AD100" s="225">
        <v>0</v>
      </c>
      <c r="AE100" s="225">
        <v>12160</v>
      </c>
      <c r="AF100" s="223">
        <v>1970126.6040999999</v>
      </c>
    </row>
    <row r="101" spans="1:32" ht="31.5">
      <c r="A101" s="197" t="s">
        <v>375</v>
      </c>
      <c r="B101" s="200" t="s">
        <v>430</v>
      </c>
      <c r="C101" s="223">
        <v>0</v>
      </c>
      <c r="D101" s="223">
        <v>0</v>
      </c>
      <c r="E101" s="223">
        <v>0</v>
      </c>
      <c r="F101" s="223">
        <v>0</v>
      </c>
      <c r="G101" s="223">
        <v>0</v>
      </c>
      <c r="H101" s="223">
        <v>0</v>
      </c>
      <c r="I101" s="223">
        <v>0</v>
      </c>
      <c r="J101" s="223">
        <v>0</v>
      </c>
      <c r="K101" s="223">
        <v>0</v>
      </c>
      <c r="L101" s="223">
        <v>0</v>
      </c>
      <c r="M101" s="223">
        <v>0</v>
      </c>
      <c r="N101" s="223">
        <v>0</v>
      </c>
      <c r="O101" s="223">
        <v>0</v>
      </c>
      <c r="P101" s="223">
        <v>0</v>
      </c>
      <c r="Q101" s="223">
        <v>0</v>
      </c>
      <c r="R101" s="223">
        <v>0</v>
      </c>
      <c r="S101" s="223">
        <v>0</v>
      </c>
      <c r="T101" s="223">
        <v>0</v>
      </c>
      <c r="U101" s="223">
        <v>0</v>
      </c>
      <c r="V101" s="223">
        <v>0</v>
      </c>
      <c r="W101" s="223">
        <v>0</v>
      </c>
      <c r="X101" s="223">
        <v>0</v>
      </c>
      <c r="Y101" s="223">
        <v>0</v>
      </c>
      <c r="Z101" s="223">
        <v>0</v>
      </c>
      <c r="AA101" s="223">
        <v>0</v>
      </c>
      <c r="AB101" s="223">
        <v>0</v>
      </c>
      <c r="AC101" s="223">
        <v>0</v>
      </c>
      <c r="AD101" s="223">
        <v>0</v>
      </c>
      <c r="AE101" s="223">
        <v>0</v>
      </c>
      <c r="AF101" s="223">
        <v>0</v>
      </c>
    </row>
    <row r="102" spans="1:32" ht="15.75">
      <c r="A102" s="201" t="s">
        <v>580</v>
      </c>
      <c r="B102" s="203" t="s">
        <v>581</v>
      </c>
      <c r="C102" s="225">
        <v>0</v>
      </c>
      <c r="D102" s="225">
        <v>0</v>
      </c>
      <c r="E102" s="225">
        <v>0</v>
      </c>
      <c r="F102" s="225">
        <v>621</v>
      </c>
      <c r="G102" s="225">
        <v>0</v>
      </c>
      <c r="H102" s="225">
        <v>0</v>
      </c>
      <c r="I102" s="225">
        <v>0</v>
      </c>
      <c r="J102" s="225">
        <v>0</v>
      </c>
      <c r="K102" s="225">
        <v>0</v>
      </c>
      <c r="L102" s="225">
        <v>0</v>
      </c>
      <c r="M102" s="225">
        <v>0</v>
      </c>
      <c r="N102" s="225">
        <v>0</v>
      </c>
      <c r="O102" s="225">
        <v>0</v>
      </c>
      <c r="P102" s="225">
        <v>0</v>
      </c>
      <c r="Q102" s="225">
        <v>0</v>
      </c>
      <c r="R102" s="225">
        <v>0</v>
      </c>
      <c r="S102" s="225">
        <v>0</v>
      </c>
      <c r="T102" s="225">
        <v>0</v>
      </c>
      <c r="U102" s="225">
        <v>0</v>
      </c>
      <c r="V102" s="225">
        <v>0</v>
      </c>
      <c r="W102" s="225">
        <v>0</v>
      </c>
      <c r="X102" s="225">
        <v>0</v>
      </c>
      <c r="Y102" s="225">
        <v>0</v>
      </c>
      <c r="Z102" s="225">
        <v>0</v>
      </c>
      <c r="AA102" s="225">
        <v>0</v>
      </c>
      <c r="AB102" s="225">
        <v>0</v>
      </c>
      <c r="AC102" s="225">
        <v>0</v>
      </c>
      <c r="AD102" s="225">
        <v>0</v>
      </c>
      <c r="AE102" s="225">
        <v>0</v>
      </c>
      <c r="AF102" s="223">
        <v>621</v>
      </c>
    </row>
    <row r="103" spans="1:32" ht="15.75">
      <c r="A103" s="205" t="s">
        <v>102</v>
      </c>
      <c r="B103" s="202" t="s">
        <v>582</v>
      </c>
      <c r="C103" s="223">
        <v>0</v>
      </c>
      <c r="D103" s="223">
        <v>0</v>
      </c>
      <c r="E103" s="223">
        <v>0</v>
      </c>
      <c r="F103" s="223">
        <v>621</v>
      </c>
      <c r="G103" s="223">
        <v>0</v>
      </c>
      <c r="H103" s="223">
        <v>0</v>
      </c>
      <c r="I103" s="223">
        <v>0</v>
      </c>
      <c r="J103" s="223">
        <v>0</v>
      </c>
      <c r="K103" s="223">
        <v>0</v>
      </c>
      <c r="L103" s="223">
        <v>0</v>
      </c>
      <c r="M103" s="223">
        <v>0</v>
      </c>
      <c r="N103" s="223">
        <v>0</v>
      </c>
      <c r="O103" s="223">
        <v>0</v>
      </c>
      <c r="P103" s="223">
        <v>0</v>
      </c>
      <c r="Q103" s="223">
        <v>0</v>
      </c>
      <c r="R103" s="223">
        <v>0</v>
      </c>
      <c r="S103" s="223">
        <v>0</v>
      </c>
      <c r="T103" s="223">
        <v>0</v>
      </c>
      <c r="U103" s="223">
        <v>0</v>
      </c>
      <c r="V103" s="223">
        <v>0</v>
      </c>
      <c r="W103" s="223">
        <v>0</v>
      </c>
      <c r="X103" s="223">
        <v>0</v>
      </c>
      <c r="Y103" s="223">
        <v>0</v>
      </c>
      <c r="Z103" s="223">
        <v>0</v>
      </c>
      <c r="AA103" s="223">
        <v>0</v>
      </c>
      <c r="AB103" s="223">
        <v>0</v>
      </c>
      <c r="AC103" s="223">
        <v>0</v>
      </c>
      <c r="AD103" s="223">
        <v>0</v>
      </c>
      <c r="AE103" s="223">
        <v>0</v>
      </c>
      <c r="AF103" s="223">
        <v>621</v>
      </c>
    </row>
    <row r="104" spans="1:32" ht="15.75">
      <c r="A104" s="205" t="s">
        <v>103</v>
      </c>
      <c r="B104" s="202" t="s">
        <v>583</v>
      </c>
      <c r="C104" s="223">
        <v>0</v>
      </c>
      <c r="D104" s="223">
        <v>0</v>
      </c>
      <c r="E104" s="223">
        <v>0</v>
      </c>
      <c r="F104" s="223">
        <v>0</v>
      </c>
      <c r="G104" s="223">
        <v>0</v>
      </c>
      <c r="H104" s="223">
        <v>0</v>
      </c>
      <c r="I104" s="223">
        <v>0</v>
      </c>
      <c r="J104" s="223">
        <v>0</v>
      </c>
      <c r="K104" s="223">
        <v>0</v>
      </c>
      <c r="L104" s="223">
        <v>0</v>
      </c>
      <c r="M104" s="223">
        <v>0</v>
      </c>
      <c r="N104" s="223">
        <v>0</v>
      </c>
      <c r="O104" s="223">
        <v>0</v>
      </c>
      <c r="P104" s="223">
        <v>0</v>
      </c>
      <c r="Q104" s="223">
        <v>0</v>
      </c>
      <c r="R104" s="223">
        <v>0</v>
      </c>
      <c r="S104" s="223">
        <v>0</v>
      </c>
      <c r="T104" s="223">
        <v>0</v>
      </c>
      <c r="U104" s="223">
        <v>0</v>
      </c>
      <c r="V104" s="223">
        <v>0</v>
      </c>
      <c r="W104" s="223">
        <v>0</v>
      </c>
      <c r="X104" s="223">
        <v>0</v>
      </c>
      <c r="Y104" s="223">
        <v>0</v>
      </c>
      <c r="Z104" s="223">
        <v>0</v>
      </c>
      <c r="AA104" s="223">
        <v>0</v>
      </c>
      <c r="AB104" s="223">
        <v>0</v>
      </c>
      <c r="AC104" s="223">
        <v>0</v>
      </c>
      <c r="AD104" s="223">
        <v>0</v>
      </c>
      <c r="AE104" s="223">
        <v>0</v>
      </c>
      <c r="AF104" s="223">
        <v>0</v>
      </c>
    </row>
    <row r="105" spans="1:32" ht="15.75">
      <c r="A105" s="205" t="s">
        <v>104</v>
      </c>
      <c r="B105" s="202" t="s">
        <v>569</v>
      </c>
      <c r="C105" s="223">
        <v>0</v>
      </c>
      <c r="D105" s="223">
        <v>0</v>
      </c>
      <c r="E105" s="223">
        <v>0</v>
      </c>
      <c r="F105" s="223">
        <v>0</v>
      </c>
      <c r="G105" s="223">
        <v>0</v>
      </c>
      <c r="H105" s="223">
        <v>0</v>
      </c>
      <c r="I105" s="223">
        <v>0</v>
      </c>
      <c r="J105" s="223">
        <v>0</v>
      </c>
      <c r="K105" s="223">
        <v>0</v>
      </c>
      <c r="L105" s="223">
        <v>0</v>
      </c>
      <c r="M105" s="223">
        <v>0</v>
      </c>
      <c r="N105" s="223">
        <v>0</v>
      </c>
      <c r="O105" s="223">
        <v>0</v>
      </c>
      <c r="P105" s="223">
        <v>0</v>
      </c>
      <c r="Q105" s="223">
        <v>0</v>
      </c>
      <c r="R105" s="223">
        <v>0</v>
      </c>
      <c r="S105" s="223">
        <v>0</v>
      </c>
      <c r="T105" s="223">
        <v>0</v>
      </c>
      <c r="U105" s="223">
        <v>0</v>
      </c>
      <c r="V105" s="223">
        <v>0</v>
      </c>
      <c r="W105" s="223">
        <v>0</v>
      </c>
      <c r="X105" s="223">
        <v>0</v>
      </c>
      <c r="Y105" s="223">
        <v>0</v>
      </c>
      <c r="Z105" s="223">
        <v>0</v>
      </c>
      <c r="AA105" s="223">
        <v>0</v>
      </c>
      <c r="AB105" s="223">
        <v>0</v>
      </c>
      <c r="AC105" s="223">
        <v>0</v>
      </c>
      <c r="AD105" s="223">
        <v>0</v>
      </c>
      <c r="AE105" s="223">
        <v>0</v>
      </c>
      <c r="AF105" s="223">
        <v>0</v>
      </c>
    </row>
    <row r="106" spans="1:32" ht="15.75">
      <c r="A106" s="197" t="s">
        <v>385</v>
      </c>
      <c r="B106" s="200" t="s">
        <v>431</v>
      </c>
      <c r="C106" s="223">
        <v>0</v>
      </c>
      <c r="D106" s="223">
        <v>0</v>
      </c>
      <c r="E106" s="223">
        <v>23046</v>
      </c>
      <c r="F106" s="223">
        <v>0</v>
      </c>
      <c r="G106" s="223">
        <v>0</v>
      </c>
      <c r="H106" s="223">
        <v>0</v>
      </c>
      <c r="I106" s="223">
        <v>0</v>
      </c>
      <c r="J106" s="223">
        <v>0</v>
      </c>
      <c r="K106" s="223">
        <v>0</v>
      </c>
      <c r="L106" s="223">
        <v>0</v>
      </c>
      <c r="M106" s="223">
        <v>0</v>
      </c>
      <c r="N106" s="223">
        <v>0</v>
      </c>
      <c r="O106" s="223">
        <v>0</v>
      </c>
      <c r="P106" s="223">
        <v>0</v>
      </c>
      <c r="Q106" s="223">
        <v>0</v>
      </c>
      <c r="R106" s="223">
        <v>0</v>
      </c>
      <c r="S106" s="223">
        <v>0</v>
      </c>
      <c r="T106" s="223">
        <v>0</v>
      </c>
      <c r="U106" s="223">
        <v>0</v>
      </c>
      <c r="V106" s="223">
        <v>0</v>
      </c>
      <c r="W106" s="223">
        <v>0</v>
      </c>
      <c r="X106" s="223">
        <v>0</v>
      </c>
      <c r="Y106" s="223">
        <v>0</v>
      </c>
      <c r="Z106" s="223">
        <v>0</v>
      </c>
      <c r="AA106" s="223">
        <v>0</v>
      </c>
      <c r="AB106" s="223">
        <v>0</v>
      </c>
      <c r="AC106" s="223">
        <v>0</v>
      </c>
      <c r="AD106" s="223">
        <v>0</v>
      </c>
      <c r="AE106" s="223">
        <v>0</v>
      </c>
      <c r="AF106" s="223">
        <v>23046</v>
      </c>
    </row>
    <row r="107" spans="1:32" ht="15.75">
      <c r="A107" s="197" t="s">
        <v>395</v>
      </c>
      <c r="B107" s="200" t="s">
        <v>432</v>
      </c>
      <c r="C107" s="224">
        <v>33320</v>
      </c>
      <c r="D107" s="224">
        <v>26910</v>
      </c>
      <c r="E107" s="224">
        <v>31751</v>
      </c>
      <c r="F107" s="224">
        <v>23362</v>
      </c>
      <c r="G107" s="224">
        <v>13113</v>
      </c>
      <c r="H107" s="224">
        <v>14593</v>
      </c>
      <c r="I107" s="224">
        <v>20698</v>
      </c>
      <c r="J107" s="224">
        <v>18402</v>
      </c>
      <c r="K107" s="224">
        <v>27992</v>
      </c>
      <c r="L107" s="224">
        <v>10791</v>
      </c>
      <c r="M107" s="224">
        <v>49957</v>
      </c>
      <c r="N107" s="224">
        <v>23336</v>
      </c>
      <c r="O107" s="224">
        <v>1959</v>
      </c>
      <c r="P107" s="224">
        <v>2910.69344</v>
      </c>
      <c r="Q107" s="224">
        <v>1181.0250700000001</v>
      </c>
      <c r="R107" s="224">
        <v>140</v>
      </c>
      <c r="S107" s="224">
        <v>1242</v>
      </c>
      <c r="T107" s="224">
        <v>1960</v>
      </c>
      <c r="U107" s="224">
        <v>94</v>
      </c>
      <c r="V107" s="224">
        <v>605</v>
      </c>
      <c r="W107" s="224">
        <v>1270</v>
      </c>
      <c r="X107" s="224">
        <v>99</v>
      </c>
      <c r="Y107" s="224">
        <v>31</v>
      </c>
      <c r="Z107" s="224">
        <v>169</v>
      </c>
      <c r="AA107" s="224">
        <v>441</v>
      </c>
      <c r="AB107" s="224">
        <v>418</v>
      </c>
      <c r="AC107" s="224">
        <v>110</v>
      </c>
      <c r="AD107" s="224">
        <v>155</v>
      </c>
      <c r="AE107" s="224">
        <v>2078</v>
      </c>
      <c r="AF107" s="223">
        <v>309087.71851</v>
      </c>
    </row>
    <row r="108" spans="1:32" ht="15.75">
      <c r="A108" s="197" t="s">
        <v>354</v>
      </c>
      <c r="B108" s="199" t="s">
        <v>433</v>
      </c>
      <c r="C108" s="223">
        <v>9080</v>
      </c>
      <c r="D108" s="223">
        <v>10081</v>
      </c>
      <c r="E108" s="223">
        <v>12152</v>
      </c>
      <c r="F108" s="223">
        <v>12238</v>
      </c>
      <c r="G108" s="223">
        <v>12723</v>
      </c>
      <c r="H108" s="223">
        <v>5603</v>
      </c>
      <c r="I108" s="223">
        <v>9672</v>
      </c>
      <c r="J108" s="223">
        <v>0</v>
      </c>
      <c r="K108" s="223">
        <v>3043</v>
      </c>
      <c r="L108" s="223">
        <v>2878</v>
      </c>
      <c r="M108" s="223">
        <v>3385</v>
      </c>
      <c r="N108" s="223">
        <v>10912</v>
      </c>
      <c r="O108" s="223">
        <v>922</v>
      </c>
      <c r="P108" s="223">
        <v>1140.3573700000002</v>
      </c>
      <c r="Q108" s="223">
        <v>605.4968500000001</v>
      </c>
      <c r="R108" s="223">
        <v>0</v>
      </c>
      <c r="S108" s="223">
        <v>0</v>
      </c>
      <c r="T108" s="223">
        <v>671</v>
      </c>
      <c r="U108" s="223">
        <v>25</v>
      </c>
      <c r="V108" s="223">
        <v>421</v>
      </c>
      <c r="W108" s="223">
        <v>75</v>
      </c>
      <c r="X108" s="223">
        <v>0</v>
      </c>
      <c r="Y108" s="223">
        <v>7</v>
      </c>
      <c r="Z108" s="223">
        <v>50</v>
      </c>
      <c r="AA108" s="223">
        <v>89</v>
      </c>
      <c r="AB108" s="223">
        <v>0</v>
      </c>
      <c r="AC108" s="223">
        <v>0</v>
      </c>
      <c r="AD108" s="223">
        <v>0</v>
      </c>
      <c r="AE108" s="223">
        <v>1359</v>
      </c>
      <c r="AF108" s="223">
        <v>97131.85422</v>
      </c>
    </row>
    <row r="109" spans="1:32" ht="31.5">
      <c r="A109" s="197" t="s">
        <v>350</v>
      </c>
      <c r="B109" s="199" t="s">
        <v>434</v>
      </c>
      <c r="C109" s="223">
        <v>0</v>
      </c>
      <c r="D109" s="223">
        <v>0</v>
      </c>
      <c r="E109" s="223">
        <v>0</v>
      </c>
      <c r="F109" s="223">
        <v>0</v>
      </c>
      <c r="G109" s="223">
        <v>0</v>
      </c>
      <c r="H109" s="223">
        <v>0</v>
      </c>
      <c r="I109" s="223">
        <v>0</v>
      </c>
      <c r="J109" s="223">
        <v>0</v>
      </c>
      <c r="K109" s="223">
        <v>0</v>
      </c>
      <c r="L109" s="223">
        <v>0</v>
      </c>
      <c r="M109" s="223">
        <v>0</v>
      </c>
      <c r="N109" s="223">
        <v>0</v>
      </c>
      <c r="O109" s="223">
        <v>0</v>
      </c>
      <c r="P109" s="223">
        <v>0</v>
      </c>
      <c r="Q109" s="223">
        <v>0</v>
      </c>
      <c r="R109" s="223">
        <v>0</v>
      </c>
      <c r="S109" s="223">
        <v>0</v>
      </c>
      <c r="T109" s="223">
        <v>0</v>
      </c>
      <c r="U109" s="223">
        <v>11</v>
      </c>
      <c r="V109" s="223">
        <v>0</v>
      </c>
      <c r="W109" s="223">
        <v>0</v>
      </c>
      <c r="X109" s="223">
        <v>0</v>
      </c>
      <c r="Y109" s="223">
        <v>0</v>
      </c>
      <c r="Z109" s="223">
        <v>0</v>
      </c>
      <c r="AA109" s="223">
        <v>0</v>
      </c>
      <c r="AB109" s="223">
        <v>0</v>
      </c>
      <c r="AC109" s="223">
        <v>0</v>
      </c>
      <c r="AD109" s="223">
        <v>0</v>
      </c>
      <c r="AE109" s="223">
        <v>0</v>
      </c>
      <c r="AF109" s="223">
        <v>11</v>
      </c>
    </row>
    <row r="110" spans="1:32" ht="31.5">
      <c r="A110" s="197" t="s">
        <v>350</v>
      </c>
      <c r="B110" s="199" t="s">
        <v>435</v>
      </c>
      <c r="C110" s="223">
        <v>0</v>
      </c>
      <c r="D110" s="223">
        <v>0</v>
      </c>
      <c r="E110" s="223">
        <v>0</v>
      </c>
      <c r="F110" s="223">
        <v>0</v>
      </c>
      <c r="G110" s="223">
        <v>0</v>
      </c>
      <c r="H110" s="223">
        <v>0</v>
      </c>
      <c r="I110" s="223">
        <v>0</v>
      </c>
      <c r="J110" s="223">
        <v>0</v>
      </c>
      <c r="K110" s="223">
        <v>0</v>
      </c>
      <c r="L110" s="223">
        <v>0</v>
      </c>
      <c r="M110" s="223">
        <v>0</v>
      </c>
      <c r="N110" s="223">
        <v>0</v>
      </c>
      <c r="O110" s="223">
        <v>0</v>
      </c>
      <c r="P110" s="223">
        <v>0</v>
      </c>
      <c r="Q110" s="223">
        <v>0</v>
      </c>
      <c r="R110" s="223">
        <v>0</v>
      </c>
      <c r="S110" s="223">
        <v>0</v>
      </c>
      <c r="T110" s="223">
        <v>0</v>
      </c>
      <c r="U110" s="223">
        <v>0</v>
      </c>
      <c r="V110" s="223">
        <v>0</v>
      </c>
      <c r="W110" s="223">
        <v>0</v>
      </c>
      <c r="X110" s="223">
        <v>0</v>
      </c>
      <c r="Y110" s="223">
        <v>0</v>
      </c>
      <c r="Z110" s="223">
        <v>0</v>
      </c>
      <c r="AA110" s="223">
        <v>0</v>
      </c>
      <c r="AB110" s="223">
        <v>0</v>
      </c>
      <c r="AC110" s="223">
        <v>0</v>
      </c>
      <c r="AD110" s="223">
        <v>0</v>
      </c>
      <c r="AE110" s="223">
        <v>0</v>
      </c>
      <c r="AF110" s="223">
        <v>0</v>
      </c>
    </row>
    <row r="111" spans="1:32" ht="15.75">
      <c r="A111" s="197" t="s">
        <v>356</v>
      </c>
      <c r="B111" s="199" t="s">
        <v>436</v>
      </c>
      <c r="C111" s="223">
        <v>13065</v>
      </c>
      <c r="D111" s="223">
        <v>11575</v>
      </c>
      <c r="E111" s="223">
        <v>10132</v>
      </c>
      <c r="F111" s="223">
        <v>7691</v>
      </c>
      <c r="G111" s="223">
        <v>148</v>
      </c>
      <c r="H111" s="223">
        <v>2876</v>
      </c>
      <c r="I111" s="223">
        <v>3430</v>
      </c>
      <c r="J111" s="223">
        <v>5454</v>
      </c>
      <c r="K111" s="223">
        <v>21744</v>
      </c>
      <c r="L111" s="223">
        <v>477</v>
      </c>
      <c r="M111" s="223">
        <v>43349</v>
      </c>
      <c r="N111" s="223">
        <v>7665</v>
      </c>
      <c r="O111" s="223">
        <v>694</v>
      </c>
      <c r="P111" s="223">
        <v>232.47027</v>
      </c>
      <c r="Q111" s="223">
        <v>418.2665</v>
      </c>
      <c r="R111" s="223">
        <v>0</v>
      </c>
      <c r="S111" s="223">
        <v>356</v>
      </c>
      <c r="T111" s="223">
        <v>650</v>
      </c>
      <c r="U111" s="223">
        <v>0</v>
      </c>
      <c r="V111" s="223">
        <v>0</v>
      </c>
      <c r="W111" s="223">
        <v>0</v>
      </c>
      <c r="X111" s="223">
        <v>0</v>
      </c>
      <c r="Y111" s="223">
        <v>0</v>
      </c>
      <c r="Z111" s="223">
        <v>0</v>
      </c>
      <c r="AA111" s="223">
        <v>187</v>
      </c>
      <c r="AB111" s="223">
        <v>0</v>
      </c>
      <c r="AC111" s="223">
        <v>0</v>
      </c>
      <c r="AD111" s="223">
        <v>0</v>
      </c>
      <c r="AE111" s="223">
        <v>537</v>
      </c>
      <c r="AF111" s="223">
        <v>130680.73677</v>
      </c>
    </row>
    <row r="112" spans="1:32" ht="31.5">
      <c r="A112" s="197" t="s">
        <v>350</v>
      </c>
      <c r="B112" s="199" t="s">
        <v>434</v>
      </c>
      <c r="C112" s="223">
        <v>0</v>
      </c>
      <c r="D112" s="223">
        <v>0</v>
      </c>
      <c r="E112" s="223">
        <v>0</v>
      </c>
      <c r="F112" s="223">
        <v>0</v>
      </c>
      <c r="G112" s="223">
        <v>0</v>
      </c>
      <c r="H112" s="223">
        <v>0</v>
      </c>
      <c r="I112" s="223">
        <v>0</v>
      </c>
      <c r="J112" s="223">
        <v>0</v>
      </c>
      <c r="K112" s="223">
        <v>0</v>
      </c>
      <c r="L112" s="223">
        <v>0</v>
      </c>
      <c r="M112" s="223">
        <v>0</v>
      </c>
      <c r="N112" s="223">
        <v>0</v>
      </c>
      <c r="O112" s="223">
        <v>0</v>
      </c>
      <c r="P112" s="223">
        <v>0</v>
      </c>
      <c r="Q112" s="223">
        <v>0</v>
      </c>
      <c r="R112" s="223">
        <v>0</v>
      </c>
      <c r="S112" s="223">
        <v>0</v>
      </c>
      <c r="T112" s="223">
        <v>0</v>
      </c>
      <c r="U112" s="223">
        <v>0</v>
      </c>
      <c r="V112" s="223">
        <v>0</v>
      </c>
      <c r="W112" s="223">
        <v>0</v>
      </c>
      <c r="X112" s="223">
        <v>0</v>
      </c>
      <c r="Y112" s="223">
        <v>0</v>
      </c>
      <c r="Z112" s="223">
        <v>0</v>
      </c>
      <c r="AA112" s="223">
        <v>0</v>
      </c>
      <c r="AB112" s="223">
        <v>0</v>
      </c>
      <c r="AC112" s="223">
        <v>0</v>
      </c>
      <c r="AD112" s="223">
        <v>0</v>
      </c>
      <c r="AE112" s="223">
        <v>0</v>
      </c>
      <c r="AF112" s="223">
        <v>0</v>
      </c>
    </row>
    <row r="113" spans="1:32" ht="31.5">
      <c r="A113" s="197" t="s">
        <v>350</v>
      </c>
      <c r="B113" s="199" t="s">
        <v>435</v>
      </c>
      <c r="C113" s="223">
        <v>0</v>
      </c>
      <c r="D113" s="223">
        <v>0</v>
      </c>
      <c r="E113" s="223">
        <v>0</v>
      </c>
      <c r="F113" s="223">
        <v>0</v>
      </c>
      <c r="G113" s="223">
        <v>0</v>
      </c>
      <c r="H113" s="223">
        <v>0</v>
      </c>
      <c r="I113" s="223">
        <v>0</v>
      </c>
      <c r="J113" s="223">
        <v>0</v>
      </c>
      <c r="K113" s="223">
        <v>0</v>
      </c>
      <c r="L113" s="223">
        <v>0</v>
      </c>
      <c r="M113" s="223">
        <v>0</v>
      </c>
      <c r="N113" s="223">
        <v>0</v>
      </c>
      <c r="O113" s="223">
        <v>0</v>
      </c>
      <c r="P113" s="223">
        <v>0</v>
      </c>
      <c r="Q113" s="223">
        <v>0</v>
      </c>
      <c r="R113" s="223">
        <v>0</v>
      </c>
      <c r="S113" s="223">
        <v>0</v>
      </c>
      <c r="T113" s="223">
        <v>0</v>
      </c>
      <c r="U113" s="223">
        <v>0</v>
      </c>
      <c r="V113" s="223">
        <v>0</v>
      </c>
      <c r="W113" s="223">
        <v>0</v>
      </c>
      <c r="X113" s="223">
        <v>0</v>
      </c>
      <c r="Y113" s="223">
        <v>0</v>
      </c>
      <c r="Z113" s="223">
        <v>0</v>
      </c>
      <c r="AA113" s="223">
        <v>0</v>
      </c>
      <c r="AB113" s="223">
        <v>0</v>
      </c>
      <c r="AC113" s="223">
        <v>0</v>
      </c>
      <c r="AD113" s="223">
        <v>0</v>
      </c>
      <c r="AE113" s="223">
        <v>0</v>
      </c>
      <c r="AF113" s="223">
        <v>0</v>
      </c>
    </row>
    <row r="114" spans="1:32" ht="15.75">
      <c r="A114" s="197" t="s">
        <v>362</v>
      </c>
      <c r="B114" s="199" t="s">
        <v>437</v>
      </c>
      <c r="C114" s="225">
        <v>0</v>
      </c>
      <c r="D114" s="225">
        <v>0</v>
      </c>
      <c r="E114" s="225">
        <v>0</v>
      </c>
      <c r="F114" s="225">
        <v>0</v>
      </c>
      <c r="G114" s="225">
        <v>0</v>
      </c>
      <c r="H114" s="225">
        <v>0</v>
      </c>
      <c r="I114" s="225">
        <v>0</v>
      </c>
      <c r="J114" s="225">
        <v>0</v>
      </c>
      <c r="K114" s="225">
        <v>0</v>
      </c>
      <c r="L114" s="225">
        <v>0</v>
      </c>
      <c r="M114" s="225">
        <v>0</v>
      </c>
      <c r="N114" s="225">
        <v>0</v>
      </c>
      <c r="O114" s="225">
        <v>0</v>
      </c>
      <c r="P114" s="225">
        <v>0</v>
      </c>
      <c r="Q114" s="225">
        <v>0</v>
      </c>
      <c r="R114" s="225">
        <v>0</v>
      </c>
      <c r="S114" s="225">
        <v>0</v>
      </c>
      <c r="T114" s="225">
        <v>0</v>
      </c>
      <c r="U114" s="225">
        <v>0</v>
      </c>
      <c r="V114" s="225">
        <v>0</v>
      </c>
      <c r="W114" s="225">
        <v>0</v>
      </c>
      <c r="X114" s="225">
        <v>0</v>
      </c>
      <c r="Y114" s="225">
        <v>0</v>
      </c>
      <c r="Z114" s="225">
        <v>0</v>
      </c>
      <c r="AA114" s="225">
        <v>0</v>
      </c>
      <c r="AB114" s="225">
        <v>0</v>
      </c>
      <c r="AC114" s="225">
        <v>0</v>
      </c>
      <c r="AD114" s="225">
        <v>0</v>
      </c>
      <c r="AE114" s="225">
        <v>0</v>
      </c>
      <c r="AF114" s="223">
        <v>0</v>
      </c>
    </row>
    <row r="115" spans="1:32" ht="15.75">
      <c r="A115" s="197" t="s">
        <v>102</v>
      </c>
      <c r="B115" s="199" t="s">
        <v>438</v>
      </c>
      <c r="C115" s="223">
        <v>0</v>
      </c>
      <c r="D115" s="223">
        <v>0</v>
      </c>
      <c r="E115" s="223">
        <v>0</v>
      </c>
      <c r="F115" s="223">
        <v>0</v>
      </c>
      <c r="G115" s="223">
        <v>0</v>
      </c>
      <c r="H115" s="223">
        <v>0</v>
      </c>
      <c r="I115" s="223">
        <v>0</v>
      </c>
      <c r="J115" s="223">
        <v>0</v>
      </c>
      <c r="K115" s="223">
        <v>0</v>
      </c>
      <c r="L115" s="223">
        <v>0</v>
      </c>
      <c r="M115" s="223">
        <v>0</v>
      </c>
      <c r="N115" s="223">
        <v>0</v>
      </c>
      <c r="O115" s="223">
        <v>0</v>
      </c>
      <c r="P115" s="223">
        <v>0</v>
      </c>
      <c r="Q115" s="223">
        <v>0</v>
      </c>
      <c r="R115" s="223">
        <v>0</v>
      </c>
      <c r="S115" s="223">
        <v>0</v>
      </c>
      <c r="T115" s="223">
        <v>0</v>
      </c>
      <c r="U115" s="223">
        <v>0</v>
      </c>
      <c r="V115" s="223">
        <v>0</v>
      </c>
      <c r="W115" s="223">
        <v>0</v>
      </c>
      <c r="X115" s="223">
        <v>0</v>
      </c>
      <c r="Y115" s="223">
        <v>0</v>
      </c>
      <c r="Z115" s="223">
        <v>0</v>
      </c>
      <c r="AA115" s="223">
        <v>0</v>
      </c>
      <c r="AB115" s="223">
        <v>0</v>
      </c>
      <c r="AC115" s="223">
        <v>0</v>
      </c>
      <c r="AD115" s="223">
        <v>0</v>
      </c>
      <c r="AE115" s="223">
        <v>0</v>
      </c>
      <c r="AF115" s="223">
        <v>0</v>
      </c>
    </row>
    <row r="116" spans="1:32" ht="31.5">
      <c r="A116" s="197" t="s">
        <v>350</v>
      </c>
      <c r="B116" s="199" t="s">
        <v>434</v>
      </c>
      <c r="C116" s="223">
        <v>0</v>
      </c>
      <c r="D116" s="223">
        <v>0</v>
      </c>
      <c r="E116" s="223">
        <v>0</v>
      </c>
      <c r="F116" s="223">
        <v>0</v>
      </c>
      <c r="G116" s="223">
        <v>0</v>
      </c>
      <c r="H116" s="223">
        <v>0</v>
      </c>
      <c r="I116" s="223">
        <v>0</v>
      </c>
      <c r="J116" s="223">
        <v>0</v>
      </c>
      <c r="K116" s="223">
        <v>0</v>
      </c>
      <c r="L116" s="223">
        <v>0</v>
      </c>
      <c r="M116" s="223">
        <v>0</v>
      </c>
      <c r="N116" s="223">
        <v>0</v>
      </c>
      <c r="O116" s="223">
        <v>0</v>
      </c>
      <c r="P116" s="223">
        <v>0</v>
      </c>
      <c r="Q116" s="223">
        <v>0</v>
      </c>
      <c r="R116" s="223">
        <v>0</v>
      </c>
      <c r="S116" s="223">
        <v>0</v>
      </c>
      <c r="T116" s="223">
        <v>0</v>
      </c>
      <c r="U116" s="223">
        <v>0</v>
      </c>
      <c r="V116" s="223">
        <v>0</v>
      </c>
      <c r="W116" s="223">
        <v>0</v>
      </c>
      <c r="X116" s="223">
        <v>0</v>
      </c>
      <c r="Y116" s="223">
        <v>0</v>
      </c>
      <c r="Z116" s="223">
        <v>0</v>
      </c>
      <c r="AA116" s="223">
        <v>0</v>
      </c>
      <c r="AB116" s="223">
        <v>0</v>
      </c>
      <c r="AC116" s="223">
        <v>0</v>
      </c>
      <c r="AD116" s="223">
        <v>0</v>
      </c>
      <c r="AE116" s="223">
        <v>0</v>
      </c>
      <c r="AF116" s="223">
        <v>0</v>
      </c>
    </row>
    <row r="117" spans="1:32" ht="31.5">
      <c r="A117" s="197" t="s">
        <v>350</v>
      </c>
      <c r="B117" s="199" t="s">
        <v>435</v>
      </c>
      <c r="C117" s="223">
        <v>0</v>
      </c>
      <c r="D117" s="223">
        <v>0</v>
      </c>
      <c r="E117" s="223">
        <v>0</v>
      </c>
      <c r="F117" s="223">
        <v>0</v>
      </c>
      <c r="G117" s="223">
        <v>0</v>
      </c>
      <c r="H117" s="223">
        <v>0</v>
      </c>
      <c r="I117" s="223">
        <v>0</v>
      </c>
      <c r="J117" s="223">
        <v>0</v>
      </c>
      <c r="K117" s="223">
        <v>0</v>
      </c>
      <c r="L117" s="223">
        <v>0</v>
      </c>
      <c r="M117" s="223">
        <v>0</v>
      </c>
      <c r="N117" s="223">
        <v>0</v>
      </c>
      <c r="O117" s="223">
        <v>0</v>
      </c>
      <c r="P117" s="223">
        <v>0</v>
      </c>
      <c r="Q117" s="223">
        <v>0</v>
      </c>
      <c r="R117" s="223">
        <v>0</v>
      </c>
      <c r="S117" s="223">
        <v>0</v>
      </c>
      <c r="T117" s="223">
        <v>0</v>
      </c>
      <c r="U117" s="223">
        <v>0</v>
      </c>
      <c r="V117" s="223">
        <v>0</v>
      </c>
      <c r="W117" s="223">
        <v>0</v>
      </c>
      <c r="X117" s="223">
        <v>0</v>
      </c>
      <c r="Y117" s="223">
        <v>0</v>
      </c>
      <c r="Z117" s="223">
        <v>0</v>
      </c>
      <c r="AA117" s="223">
        <v>0</v>
      </c>
      <c r="AB117" s="223">
        <v>0</v>
      </c>
      <c r="AC117" s="223">
        <v>0</v>
      </c>
      <c r="AD117" s="223">
        <v>0</v>
      </c>
      <c r="AE117" s="223">
        <v>0</v>
      </c>
      <c r="AF117" s="223">
        <v>0</v>
      </c>
    </row>
    <row r="118" spans="1:32" ht="15.75">
      <c r="A118" s="197" t="s">
        <v>103</v>
      </c>
      <c r="B118" s="199" t="s">
        <v>439</v>
      </c>
      <c r="C118" s="223">
        <v>0</v>
      </c>
      <c r="D118" s="223">
        <v>0</v>
      </c>
      <c r="E118" s="223">
        <v>0</v>
      </c>
      <c r="F118" s="223">
        <v>0</v>
      </c>
      <c r="G118" s="223">
        <v>0</v>
      </c>
      <c r="H118" s="223">
        <v>0</v>
      </c>
      <c r="I118" s="223">
        <v>0</v>
      </c>
      <c r="J118" s="223">
        <v>0</v>
      </c>
      <c r="K118" s="223">
        <v>0</v>
      </c>
      <c r="L118" s="223">
        <v>0</v>
      </c>
      <c r="M118" s="223">
        <v>0</v>
      </c>
      <c r="N118" s="223">
        <v>0</v>
      </c>
      <c r="O118" s="223">
        <v>0</v>
      </c>
      <c r="P118" s="223">
        <v>0</v>
      </c>
      <c r="Q118" s="223">
        <v>0</v>
      </c>
      <c r="R118" s="223">
        <v>0</v>
      </c>
      <c r="S118" s="223">
        <v>0</v>
      </c>
      <c r="T118" s="223">
        <v>0</v>
      </c>
      <c r="U118" s="223">
        <v>0</v>
      </c>
      <c r="V118" s="223">
        <v>0</v>
      </c>
      <c r="W118" s="223">
        <v>0</v>
      </c>
      <c r="X118" s="223">
        <v>0</v>
      </c>
      <c r="Y118" s="223">
        <v>0</v>
      </c>
      <c r="Z118" s="223">
        <v>0</v>
      </c>
      <c r="AA118" s="223">
        <v>0</v>
      </c>
      <c r="AB118" s="223">
        <v>0</v>
      </c>
      <c r="AC118" s="223">
        <v>0</v>
      </c>
      <c r="AD118" s="223">
        <v>0</v>
      </c>
      <c r="AE118" s="223">
        <v>0</v>
      </c>
      <c r="AF118" s="223">
        <v>0</v>
      </c>
    </row>
    <row r="119" spans="1:32" ht="31.5">
      <c r="A119" s="197" t="s">
        <v>350</v>
      </c>
      <c r="B119" s="199" t="s">
        <v>434</v>
      </c>
      <c r="C119" s="223">
        <v>20000</v>
      </c>
      <c r="D119" s="223">
        <v>0</v>
      </c>
      <c r="E119" s="223">
        <v>0</v>
      </c>
      <c r="F119" s="223">
        <v>0</v>
      </c>
      <c r="G119" s="223">
        <v>0</v>
      </c>
      <c r="H119" s="223">
        <v>0</v>
      </c>
      <c r="I119" s="223">
        <v>0</v>
      </c>
      <c r="J119" s="223">
        <v>0</v>
      </c>
      <c r="K119" s="223">
        <v>0</v>
      </c>
      <c r="L119" s="223">
        <v>0</v>
      </c>
      <c r="M119" s="223">
        <v>0</v>
      </c>
      <c r="N119" s="223">
        <v>0</v>
      </c>
      <c r="O119" s="223">
        <v>0</v>
      </c>
      <c r="P119" s="223">
        <v>0</v>
      </c>
      <c r="Q119" s="223">
        <v>0</v>
      </c>
      <c r="R119" s="223">
        <v>0</v>
      </c>
      <c r="S119" s="223">
        <v>0</v>
      </c>
      <c r="T119" s="223">
        <v>0</v>
      </c>
      <c r="U119" s="223">
        <v>0</v>
      </c>
      <c r="V119" s="223">
        <v>0</v>
      </c>
      <c r="W119" s="223">
        <v>0</v>
      </c>
      <c r="X119" s="223">
        <v>0</v>
      </c>
      <c r="Y119" s="223">
        <v>0</v>
      </c>
      <c r="Z119" s="223">
        <v>0</v>
      </c>
      <c r="AA119" s="223">
        <v>0</v>
      </c>
      <c r="AB119" s="223">
        <v>0</v>
      </c>
      <c r="AC119" s="223">
        <v>0</v>
      </c>
      <c r="AD119" s="223">
        <v>0</v>
      </c>
      <c r="AE119" s="223">
        <v>0</v>
      </c>
      <c r="AF119" s="223">
        <v>20000</v>
      </c>
    </row>
    <row r="120" spans="1:32" ht="31.5">
      <c r="A120" s="197" t="s">
        <v>350</v>
      </c>
      <c r="B120" s="199" t="s">
        <v>435</v>
      </c>
      <c r="C120" s="223">
        <v>0</v>
      </c>
      <c r="D120" s="223">
        <v>0</v>
      </c>
      <c r="E120" s="223">
        <v>0</v>
      </c>
      <c r="F120" s="223">
        <v>0</v>
      </c>
      <c r="G120" s="223">
        <v>0</v>
      </c>
      <c r="H120" s="223">
        <v>0</v>
      </c>
      <c r="I120" s="223">
        <v>0</v>
      </c>
      <c r="J120" s="223">
        <v>0</v>
      </c>
      <c r="K120" s="223">
        <v>0</v>
      </c>
      <c r="L120" s="223">
        <v>0</v>
      </c>
      <c r="M120" s="223">
        <v>0</v>
      </c>
      <c r="N120" s="223">
        <v>0</v>
      </c>
      <c r="O120" s="223">
        <v>0</v>
      </c>
      <c r="P120" s="223">
        <v>0</v>
      </c>
      <c r="Q120" s="223">
        <v>0</v>
      </c>
      <c r="R120" s="223">
        <v>0</v>
      </c>
      <c r="S120" s="223">
        <v>0</v>
      </c>
      <c r="T120" s="223">
        <v>0</v>
      </c>
      <c r="U120" s="223">
        <v>0</v>
      </c>
      <c r="V120" s="223">
        <v>0</v>
      </c>
      <c r="W120" s="223">
        <v>0</v>
      </c>
      <c r="X120" s="223">
        <v>0</v>
      </c>
      <c r="Y120" s="223">
        <v>0</v>
      </c>
      <c r="Z120" s="223">
        <v>0</v>
      </c>
      <c r="AA120" s="223">
        <v>0</v>
      </c>
      <c r="AB120" s="223">
        <v>0</v>
      </c>
      <c r="AC120" s="223">
        <v>0</v>
      </c>
      <c r="AD120" s="223">
        <v>0</v>
      </c>
      <c r="AE120" s="223">
        <v>0</v>
      </c>
      <c r="AF120" s="223">
        <v>0</v>
      </c>
    </row>
    <row r="121" spans="1:32" ht="15.75">
      <c r="A121" s="197" t="s">
        <v>118</v>
      </c>
      <c r="B121" s="199" t="s">
        <v>615</v>
      </c>
      <c r="C121" s="223">
        <v>0</v>
      </c>
      <c r="D121" s="223">
        <v>0</v>
      </c>
      <c r="E121" s="223">
        <v>0</v>
      </c>
      <c r="F121" s="223">
        <v>0</v>
      </c>
      <c r="G121" s="223">
        <v>0</v>
      </c>
      <c r="H121" s="223">
        <v>0</v>
      </c>
      <c r="I121" s="223">
        <v>0</v>
      </c>
      <c r="J121" s="223">
        <v>0</v>
      </c>
      <c r="K121" s="223">
        <v>0</v>
      </c>
      <c r="L121" s="223">
        <v>0</v>
      </c>
      <c r="M121" s="223">
        <v>0</v>
      </c>
      <c r="N121" s="223">
        <v>0</v>
      </c>
      <c r="O121" s="223">
        <v>0</v>
      </c>
      <c r="P121" s="223">
        <v>0</v>
      </c>
      <c r="Q121" s="223">
        <v>0</v>
      </c>
      <c r="R121" s="223">
        <v>0</v>
      </c>
      <c r="S121" s="223">
        <v>0</v>
      </c>
      <c r="T121" s="223">
        <v>0</v>
      </c>
      <c r="U121" s="223">
        <v>0</v>
      </c>
      <c r="V121" s="223">
        <v>0</v>
      </c>
      <c r="W121" s="223">
        <v>0</v>
      </c>
      <c r="X121" s="223">
        <v>0</v>
      </c>
      <c r="Y121" s="223">
        <v>0</v>
      </c>
      <c r="Z121" s="223">
        <v>0</v>
      </c>
      <c r="AA121" s="223">
        <v>0</v>
      </c>
      <c r="AB121" s="223">
        <v>0</v>
      </c>
      <c r="AC121" s="223">
        <v>0</v>
      </c>
      <c r="AD121" s="223">
        <v>0</v>
      </c>
      <c r="AE121" s="223">
        <v>0</v>
      </c>
      <c r="AF121" s="223">
        <v>0</v>
      </c>
    </row>
    <row r="122" spans="1:32" ht="31.5">
      <c r="A122" s="197" t="s">
        <v>350</v>
      </c>
      <c r="B122" s="199" t="s">
        <v>434</v>
      </c>
      <c r="C122" s="223">
        <v>0</v>
      </c>
      <c r="D122" s="223">
        <v>0</v>
      </c>
      <c r="E122" s="223">
        <v>0</v>
      </c>
      <c r="F122" s="223">
        <v>0</v>
      </c>
      <c r="G122" s="223">
        <v>0</v>
      </c>
      <c r="H122" s="223">
        <v>0</v>
      </c>
      <c r="I122" s="223">
        <v>0</v>
      </c>
      <c r="J122" s="223">
        <v>0</v>
      </c>
      <c r="K122" s="223">
        <v>0</v>
      </c>
      <c r="L122" s="223">
        <v>0</v>
      </c>
      <c r="M122" s="223">
        <v>0</v>
      </c>
      <c r="N122" s="223">
        <v>0</v>
      </c>
      <c r="O122" s="223">
        <v>0</v>
      </c>
      <c r="P122" s="223">
        <v>0</v>
      </c>
      <c r="Q122" s="223">
        <v>0</v>
      </c>
      <c r="R122" s="223">
        <v>0</v>
      </c>
      <c r="S122" s="223">
        <v>0</v>
      </c>
      <c r="T122" s="223">
        <v>0</v>
      </c>
      <c r="U122" s="223">
        <v>0</v>
      </c>
      <c r="V122" s="223">
        <v>0</v>
      </c>
      <c r="W122" s="223">
        <v>0</v>
      </c>
      <c r="X122" s="223">
        <v>0</v>
      </c>
      <c r="Y122" s="223">
        <v>0</v>
      </c>
      <c r="Z122" s="223">
        <v>0</v>
      </c>
      <c r="AA122" s="223">
        <v>0</v>
      </c>
      <c r="AB122" s="223">
        <v>0</v>
      </c>
      <c r="AC122" s="223">
        <v>0</v>
      </c>
      <c r="AD122" s="223">
        <v>0</v>
      </c>
      <c r="AE122" s="223">
        <v>0</v>
      </c>
      <c r="AF122" s="223">
        <v>0</v>
      </c>
    </row>
    <row r="123" spans="1:32" ht="31.5">
      <c r="A123" s="197" t="s">
        <v>350</v>
      </c>
      <c r="B123" s="199" t="s">
        <v>435</v>
      </c>
      <c r="C123" s="223">
        <v>0</v>
      </c>
      <c r="D123" s="223">
        <v>0</v>
      </c>
      <c r="E123" s="223">
        <v>0</v>
      </c>
      <c r="F123" s="223">
        <v>0</v>
      </c>
      <c r="G123" s="223">
        <v>0</v>
      </c>
      <c r="H123" s="223">
        <v>0</v>
      </c>
      <c r="I123" s="223">
        <v>0</v>
      </c>
      <c r="J123" s="223">
        <v>0</v>
      </c>
      <c r="K123" s="223">
        <v>0</v>
      </c>
      <c r="L123" s="223">
        <v>0</v>
      </c>
      <c r="M123" s="223">
        <v>0</v>
      </c>
      <c r="N123" s="223">
        <v>0</v>
      </c>
      <c r="O123" s="223">
        <v>0</v>
      </c>
      <c r="P123" s="223">
        <v>0</v>
      </c>
      <c r="Q123" s="223">
        <v>0</v>
      </c>
      <c r="R123" s="223">
        <v>0</v>
      </c>
      <c r="S123" s="223">
        <v>0</v>
      </c>
      <c r="T123" s="223">
        <v>0</v>
      </c>
      <c r="U123" s="223">
        <v>0</v>
      </c>
      <c r="V123" s="223">
        <v>0</v>
      </c>
      <c r="W123" s="223">
        <v>0</v>
      </c>
      <c r="X123" s="223">
        <v>0</v>
      </c>
      <c r="Y123" s="223">
        <v>0</v>
      </c>
      <c r="Z123" s="223">
        <v>0</v>
      </c>
      <c r="AA123" s="223">
        <v>0</v>
      </c>
      <c r="AB123" s="223">
        <v>0</v>
      </c>
      <c r="AC123" s="223">
        <v>0</v>
      </c>
      <c r="AD123" s="223">
        <v>0</v>
      </c>
      <c r="AE123" s="223">
        <v>0</v>
      </c>
      <c r="AF123" s="223">
        <v>0</v>
      </c>
    </row>
    <row r="124" spans="1:32" ht="15.75">
      <c r="A124" s="197" t="s">
        <v>119</v>
      </c>
      <c r="B124" s="199" t="s">
        <v>440</v>
      </c>
      <c r="C124" s="223">
        <v>11175</v>
      </c>
      <c r="D124" s="223">
        <v>5254</v>
      </c>
      <c r="E124" s="223">
        <v>9467</v>
      </c>
      <c r="F124" s="223">
        <v>3433</v>
      </c>
      <c r="G124" s="223">
        <v>242</v>
      </c>
      <c r="H124" s="223">
        <v>6114</v>
      </c>
      <c r="I124" s="223">
        <v>7596</v>
      </c>
      <c r="J124" s="223">
        <v>12948</v>
      </c>
      <c r="K124" s="223">
        <v>3205</v>
      </c>
      <c r="L124" s="223">
        <v>7436</v>
      </c>
      <c r="M124" s="223">
        <v>3223</v>
      </c>
      <c r="N124" s="223">
        <v>4759</v>
      </c>
      <c r="O124" s="223">
        <v>343</v>
      </c>
      <c r="P124" s="223">
        <v>1537.8657999999998</v>
      </c>
      <c r="Q124" s="223">
        <v>157.26171999999997</v>
      </c>
      <c r="R124" s="223">
        <v>140</v>
      </c>
      <c r="S124" s="223">
        <v>886</v>
      </c>
      <c r="T124" s="223">
        <v>639</v>
      </c>
      <c r="U124" s="223">
        <v>69</v>
      </c>
      <c r="V124" s="223">
        <v>184</v>
      </c>
      <c r="W124" s="223">
        <v>1195</v>
      </c>
      <c r="X124" s="223">
        <v>99</v>
      </c>
      <c r="Y124" s="223">
        <v>24</v>
      </c>
      <c r="Z124" s="223">
        <v>119</v>
      </c>
      <c r="AA124" s="223">
        <v>165</v>
      </c>
      <c r="AB124" s="223">
        <v>418</v>
      </c>
      <c r="AC124" s="223">
        <v>110</v>
      </c>
      <c r="AD124" s="223">
        <v>155</v>
      </c>
      <c r="AE124" s="223">
        <v>182</v>
      </c>
      <c r="AF124" s="223">
        <v>81275.12752</v>
      </c>
    </row>
    <row r="125" spans="1:32" ht="31.5">
      <c r="A125" s="197" t="s">
        <v>350</v>
      </c>
      <c r="B125" s="199" t="s">
        <v>434</v>
      </c>
      <c r="C125" s="223">
        <v>32</v>
      </c>
      <c r="D125" s="223">
        <v>0</v>
      </c>
      <c r="E125" s="223">
        <v>0</v>
      </c>
      <c r="F125" s="223">
        <v>0</v>
      </c>
      <c r="G125" s="223">
        <v>0</v>
      </c>
      <c r="H125" s="223">
        <v>0</v>
      </c>
      <c r="I125" s="223">
        <v>0</v>
      </c>
      <c r="J125" s="223">
        <v>0</v>
      </c>
      <c r="K125" s="223">
        <v>0</v>
      </c>
      <c r="L125" s="223">
        <v>0</v>
      </c>
      <c r="M125" s="223">
        <v>0</v>
      </c>
      <c r="N125" s="223">
        <v>0</v>
      </c>
      <c r="O125" s="223">
        <v>0</v>
      </c>
      <c r="P125" s="223">
        <v>0</v>
      </c>
      <c r="Q125" s="223">
        <v>0</v>
      </c>
      <c r="R125" s="223">
        <v>0</v>
      </c>
      <c r="S125" s="223">
        <v>0</v>
      </c>
      <c r="T125" s="223">
        <v>0</v>
      </c>
      <c r="U125" s="223">
        <v>0</v>
      </c>
      <c r="V125" s="223">
        <v>0</v>
      </c>
      <c r="W125" s="223">
        <v>0</v>
      </c>
      <c r="X125" s="223">
        <v>0</v>
      </c>
      <c r="Y125" s="223">
        <v>0</v>
      </c>
      <c r="Z125" s="223">
        <v>0</v>
      </c>
      <c r="AA125" s="223">
        <v>0</v>
      </c>
      <c r="AB125" s="223">
        <v>0</v>
      </c>
      <c r="AC125" s="223">
        <v>0</v>
      </c>
      <c r="AD125" s="223">
        <v>0</v>
      </c>
      <c r="AE125" s="223">
        <v>0</v>
      </c>
      <c r="AF125" s="223">
        <v>32</v>
      </c>
    </row>
    <row r="126" spans="1:32" ht="31.5">
      <c r="A126" s="197" t="s">
        <v>350</v>
      </c>
      <c r="B126" s="199" t="s">
        <v>435</v>
      </c>
      <c r="C126" s="223">
        <v>0</v>
      </c>
      <c r="D126" s="223">
        <v>0</v>
      </c>
      <c r="E126" s="223">
        <v>0</v>
      </c>
      <c r="F126" s="223">
        <v>0</v>
      </c>
      <c r="G126" s="223">
        <v>0</v>
      </c>
      <c r="H126" s="223">
        <v>0</v>
      </c>
      <c r="I126" s="223">
        <v>0</v>
      </c>
      <c r="J126" s="223">
        <v>0</v>
      </c>
      <c r="K126" s="223">
        <v>0</v>
      </c>
      <c r="L126" s="223">
        <v>0</v>
      </c>
      <c r="M126" s="223">
        <v>0</v>
      </c>
      <c r="N126" s="223">
        <v>0</v>
      </c>
      <c r="O126" s="223">
        <v>0</v>
      </c>
      <c r="P126" s="223">
        <v>0</v>
      </c>
      <c r="Q126" s="223">
        <v>0</v>
      </c>
      <c r="R126" s="223">
        <v>0</v>
      </c>
      <c r="S126" s="223">
        <v>0</v>
      </c>
      <c r="T126" s="223">
        <v>0</v>
      </c>
      <c r="U126" s="223">
        <v>0</v>
      </c>
      <c r="V126" s="223">
        <v>0</v>
      </c>
      <c r="W126" s="223">
        <v>0</v>
      </c>
      <c r="X126" s="223">
        <v>0</v>
      </c>
      <c r="Y126" s="223">
        <v>0</v>
      </c>
      <c r="Z126" s="223">
        <v>0</v>
      </c>
      <c r="AA126" s="223">
        <v>0</v>
      </c>
      <c r="AB126" s="223">
        <v>0</v>
      </c>
      <c r="AC126" s="223">
        <v>0</v>
      </c>
      <c r="AD126" s="223">
        <v>0</v>
      </c>
      <c r="AE126" s="223">
        <v>0</v>
      </c>
      <c r="AF126" s="223">
        <v>0</v>
      </c>
    </row>
    <row r="127" spans="1:32" ht="15.75">
      <c r="A127" s="197" t="s">
        <v>350</v>
      </c>
      <c r="B127" s="199" t="s">
        <v>441</v>
      </c>
      <c r="C127" s="223">
        <v>1752</v>
      </c>
      <c r="D127" s="223">
        <v>1177</v>
      </c>
      <c r="E127" s="223">
        <v>2074</v>
      </c>
      <c r="F127" s="223">
        <v>675</v>
      </c>
      <c r="G127" s="223">
        <v>78</v>
      </c>
      <c r="H127" s="223">
        <v>1168</v>
      </c>
      <c r="I127" s="223">
        <v>2382</v>
      </c>
      <c r="J127" s="223">
        <v>1146</v>
      </c>
      <c r="K127" s="223">
        <v>241</v>
      </c>
      <c r="L127" s="223">
        <v>0</v>
      </c>
      <c r="M127" s="223">
        <v>471</v>
      </c>
      <c r="N127" s="223">
        <v>2377</v>
      </c>
      <c r="O127" s="223">
        <v>31</v>
      </c>
      <c r="P127" s="223">
        <v>535.9767099999999</v>
      </c>
      <c r="Q127" s="223">
        <v>85.69425</v>
      </c>
      <c r="R127" s="223">
        <v>30</v>
      </c>
      <c r="S127" s="223">
        <v>157</v>
      </c>
      <c r="T127" s="223">
        <v>281</v>
      </c>
      <c r="U127" s="223">
        <v>50</v>
      </c>
      <c r="V127" s="223">
        <v>9</v>
      </c>
      <c r="W127" s="223">
        <v>60</v>
      </c>
      <c r="X127" s="223">
        <v>29</v>
      </c>
      <c r="Y127" s="223">
        <v>22</v>
      </c>
      <c r="Z127" s="223">
        <v>2</v>
      </c>
      <c r="AA127" s="223">
        <v>0</v>
      </c>
      <c r="AB127" s="223">
        <v>0</v>
      </c>
      <c r="AC127" s="223">
        <v>22</v>
      </c>
      <c r="AD127" s="223">
        <v>0</v>
      </c>
      <c r="AE127" s="223">
        <v>49</v>
      </c>
      <c r="AF127" s="223">
        <v>14904.67096</v>
      </c>
    </row>
    <row r="128" spans="1:32" ht="15.75">
      <c r="A128" s="197" t="s">
        <v>350</v>
      </c>
      <c r="B128" s="199" t="s">
        <v>442</v>
      </c>
      <c r="C128" s="223">
        <v>754</v>
      </c>
      <c r="D128" s="223">
        <v>2169</v>
      </c>
      <c r="E128" s="223">
        <v>1938</v>
      </c>
      <c r="F128" s="223">
        <v>726</v>
      </c>
      <c r="G128" s="223">
        <v>61</v>
      </c>
      <c r="H128" s="223">
        <v>465</v>
      </c>
      <c r="I128" s="223">
        <v>2326</v>
      </c>
      <c r="J128" s="223">
        <v>724</v>
      </c>
      <c r="K128" s="223">
        <v>1896</v>
      </c>
      <c r="L128" s="223">
        <v>0</v>
      </c>
      <c r="M128" s="223">
        <v>949</v>
      </c>
      <c r="N128" s="223">
        <v>791</v>
      </c>
      <c r="O128" s="223">
        <v>41</v>
      </c>
      <c r="P128" s="223">
        <v>78.41747</v>
      </c>
      <c r="Q128" s="223">
        <v>52.46628</v>
      </c>
      <c r="R128" s="223">
        <v>19</v>
      </c>
      <c r="S128" s="223">
        <v>21</v>
      </c>
      <c r="T128" s="223">
        <v>110</v>
      </c>
      <c r="U128" s="223">
        <v>7</v>
      </c>
      <c r="V128" s="223">
        <v>62</v>
      </c>
      <c r="W128" s="223">
        <v>490</v>
      </c>
      <c r="X128" s="223">
        <v>5</v>
      </c>
      <c r="Y128" s="223">
        <v>0</v>
      </c>
      <c r="Z128" s="223">
        <v>0</v>
      </c>
      <c r="AA128" s="223">
        <v>4</v>
      </c>
      <c r="AB128" s="223">
        <v>0</v>
      </c>
      <c r="AC128" s="223">
        <v>32</v>
      </c>
      <c r="AD128" s="223">
        <v>0</v>
      </c>
      <c r="AE128" s="223">
        <v>84</v>
      </c>
      <c r="AF128" s="223">
        <v>13804.88375</v>
      </c>
    </row>
    <row r="129" spans="1:32" ht="15.75">
      <c r="A129" s="197" t="s">
        <v>350</v>
      </c>
      <c r="B129" s="199" t="s">
        <v>443</v>
      </c>
      <c r="C129" s="223">
        <v>315</v>
      </c>
      <c r="D129" s="223">
        <v>146</v>
      </c>
      <c r="E129" s="223">
        <v>213</v>
      </c>
      <c r="F129" s="223">
        <v>109</v>
      </c>
      <c r="G129" s="223">
        <v>9</v>
      </c>
      <c r="H129" s="223">
        <v>162</v>
      </c>
      <c r="I129" s="223">
        <v>332</v>
      </c>
      <c r="J129" s="223">
        <v>408</v>
      </c>
      <c r="K129" s="223">
        <v>21</v>
      </c>
      <c r="L129" s="223">
        <v>0</v>
      </c>
      <c r="M129" s="223">
        <v>122</v>
      </c>
      <c r="N129" s="223">
        <v>226</v>
      </c>
      <c r="O129" s="223">
        <v>5</v>
      </c>
      <c r="P129" s="223">
        <v>0</v>
      </c>
      <c r="Q129" s="223">
        <v>1.17253</v>
      </c>
      <c r="R129" s="223">
        <v>8</v>
      </c>
      <c r="S129" s="223">
        <v>30</v>
      </c>
      <c r="T129" s="223">
        <v>49</v>
      </c>
      <c r="U129" s="223">
        <v>12</v>
      </c>
      <c r="V129" s="223">
        <v>0</v>
      </c>
      <c r="W129" s="223">
        <v>10</v>
      </c>
      <c r="X129" s="223">
        <v>7</v>
      </c>
      <c r="Y129" s="223">
        <v>0</v>
      </c>
      <c r="Z129" s="223">
        <v>0</v>
      </c>
      <c r="AA129" s="223">
        <v>0</v>
      </c>
      <c r="AB129" s="223">
        <v>0</v>
      </c>
      <c r="AC129" s="223">
        <v>7</v>
      </c>
      <c r="AD129" s="223">
        <v>0</v>
      </c>
      <c r="AE129" s="223">
        <v>6</v>
      </c>
      <c r="AF129" s="223">
        <v>2198.17253</v>
      </c>
    </row>
    <row r="130" spans="1:32" ht="15.75">
      <c r="A130" s="197" t="s">
        <v>401</v>
      </c>
      <c r="B130" s="200" t="s">
        <v>444</v>
      </c>
      <c r="C130" s="221"/>
      <c r="D130" s="221"/>
      <c r="E130" s="221"/>
      <c r="F130" s="221"/>
      <c r="G130" s="221"/>
      <c r="H130" s="221"/>
      <c r="I130" s="221"/>
      <c r="J130" s="221"/>
      <c r="K130" s="221"/>
      <c r="L130" s="221"/>
      <c r="M130" s="221"/>
      <c r="N130" s="221"/>
      <c r="O130" s="221"/>
      <c r="P130" s="221"/>
      <c r="Q130" s="221"/>
      <c r="R130" s="221"/>
      <c r="S130" s="221"/>
      <c r="T130" s="221"/>
      <c r="U130" s="221"/>
      <c r="V130" s="221"/>
      <c r="W130" s="221"/>
      <c r="X130" s="221"/>
      <c r="Y130" s="221"/>
      <c r="Z130" s="221"/>
      <c r="AA130" s="221"/>
      <c r="AB130" s="221"/>
      <c r="AC130" s="221"/>
      <c r="AD130" s="221"/>
      <c r="AE130" s="221"/>
      <c r="AF130" s="223">
        <v>0</v>
      </c>
    </row>
    <row r="131" spans="1:32" ht="31.5">
      <c r="A131" s="197" t="s">
        <v>354</v>
      </c>
      <c r="B131" s="199" t="s">
        <v>90</v>
      </c>
      <c r="C131" s="223">
        <v>0</v>
      </c>
      <c r="D131" s="223">
        <v>0</v>
      </c>
      <c r="E131" s="223">
        <v>2198</v>
      </c>
      <c r="F131" s="223">
        <v>0</v>
      </c>
      <c r="G131" s="223">
        <v>0</v>
      </c>
      <c r="H131" s="223">
        <v>0</v>
      </c>
      <c r="I131" s="223">
        <v>0</v>
      </c>
      <c r="J131" s="223">
        <v>0</v>
      </c>
      <c r="K131" s="223">
        <v>0</v>
      </c>
      <c r="L131" s="223">
        <v>0</v>
      </c>
      <c r="M131" s="223">
        <v>0</v>
      </c>
      <c r="N131" s="223">
        <v>0</v>
      </c>
      <c r="O131" s="223">
        <v>0</v>
      </c>
      <c r="P131" s="223">
        <v>0</v>
      </c>
      <c r="Q131" s="223">
        <v>0</v>
      </c>
      <c r="R131" s="223">
        <v>0</v>
      </c>
      <c r="S131" s="223">
        <v>0</v>
      </c>
      <c r="T131" s="223">
        <v>0</v>
      </c>
      <c r="U131" s="223">
        <v>0</v>
      </c>
      <c r="V131" s="223">
        <v>0</v>
      </c>
      <c r="W131" s="223">
        <v>0</v>
      </c>
      <c r="X131" s="223">
        <v>0</v>
      </c>
      <c r="Y131" s="223">
        <v>0</v>
      </c>
      <c r="Z131" s="223">
        <v>0</v>
      </c>
      <c r="AA131" s="223">
        <v>0</v>
      </c>
      <c r="AB131" s="223">
        <v>0</v>
      </c>
      <c r="AC131" s="223">
        <v>0</v>
      </c>
      <c r="AD131" s="223">
        <v>0</v>
      </c>
      <c r="AE131" s="223">
        <v>0</v>
      </c>
      <c r="AF131" s="223">
        <v>2198</v>
      </c>
    </row>
    <row r="132" spans="1:32" ht="15.75">
      <c r="A132" s="197" t="s">
        <v>356</v>
      </c>
      <c r="B132" s="199" t="s">
        <v>10</v>
      </c>
      <c r="C132" s="223">
        <v>0</v>
      </c>
      <c r="D132" s="223">
        <v>0</v>
      </c>
      <c r="E132" s="223">
        <v>704</v>
      </c>
      <c r="F132" s="223">
        <v>0</v>
      </c>
      <c r="G132" s="223">
        <v>0</v>
      </c>
      <c r="H132" s="223">
        <v>0</v>
      </c>
      <c r="I132" s="223">
        <v>0</v>
      </c>
      <c r="J132" s="223">
        <v>0</v>
      </c>
      <c r="K132" s="223">
        <v>0</v>
      </c>
      <c r="L132" s="223">
        <v>0</v>
      </c>
      <c r="M132" s="223">
        <v>0</v>
      </c>
      <c r="N132" s="223">
        <v>0</v>
      </c>
      <c r="O132" s="223">
        <v>0</v>
      </c>
      <c r="P132" s="223">
        <v>0</v>
      </c>
      <c r="Q132" s="223">
        <v>0</v>
      </c>
      <c r="R132" s="223">
        <v>0</v>
      </c>
      <c r="S132" s="223">
        <v>0</v>
      </c>
      <c r="T132" s="223">
        <v>0</v>
      </c>
      <c r="U132" s="223">
        <v>0</v>
      </c>
      <c r="V132" s="223">
        <v>0</v>
      </c>
      <c r="W132" s="223">
        <v>0</v>
      </c>
      <c r="X132" s="223">
        <v>0</v>
      </c>
      <c r="Y132" s="223">
        <v>0</v>
      </c>
      <c r="Z132" s="223">
        <v>0</v>
      </c>
      <c r="AA132" s="223">
        <v>0</v>
      </c>
      <c r="AB132" s="223">
        <v>0</v>
      </c>
      <c r="AC132" s="223">
        <v>0</v>
      </c>
      <c r="AD132" s="223">
        <v>0</v>
      </c>
      <c r="AE132" s="223">
        <v>0</v>
      </c>
      <c r="AF132" s="223">
        <v>704</v>
      </c>
    </row>
    <row r="133" spans="1:32" ht="15.75">
      <c r="A133" s="197"/>
      <c r="B133" s="200" t="s">
        <v>116</v>
      </c>
      <c r="C133" s="225">
        <v>0</v>
      </c>
      <c r="D133" s="225">
        <v>0</v>
      </c>
      <c r="E133" s="225">
        <v>2902</v>
      </c>
      <c r="F133" s="225">
        <v>0</v>
      </c>
      <c r="G133" s="225">
        <v>0</v>
      </c>
      <c r="H133" s="225">
        <v>0</v>
      </c>
      <c r="I133" s="225">
        <v>0</v>
      </c>
      <c r="J133" s="225">
        <v>0</v>
      </c>
      <c r="K133" s="225">
        <v>0</v>
      </c>
      <c r="L133" s="225">
        <v>0</v>
      </c>
      <c r="M133" s="225">
        <v>0</v>
      </c>
      <c r="N133" s="225">
        <v>0</v>
      </c>
      <c r="O133" s="225">
        <v>0</v>
      </c>
      <c r="P133" s="225">
        <v>0</v>
      </c>
      <c r="Q133" s="225">
        <v>0</v>
      </c>
      <c r="R133" s="225">
        <v>0</v>
      </c>
      <c r="S133" s="225">
        <v>0</v>
      </c>
      <c r="T133" s="225">
        <v>0</v>
      </c>
      <c r="U133" s="225">
        <v>0</v>
      </c>
      <c r="V133" s="225">
        <v>0</v>
      </c>
      <c r="W133" s="225">
        <v>0</v>
      </c>
      <c r="X133" s="225">
        <v>0</v>
      </c>
      <c r="Y133" s="225">
        <v>0</v>
      </c>
      <c r="Z133" s="225">
        <v>0</v>
      </c>
      <c r="AA133" s="225">
        <v>0</v>
      </c>
      <c r="AB133" s="225">
        <v>0</v>
      </c>
      <c r="AC133" s="225">
        <v>0</v>
      </c>
      <c r="AD133" s="225">
        <v>0</v>
      </c>
      <c r="AE133" s="225">
        <v>0</v>
      </c>
      <c r="AF133" s="223">
        <v>2902</v>
      </c>
    </row>
    <row r="134" spans="1:32" ht="15.75">
      <c r="A134" s="196"/>
      <c r="B134" s="200" t="s">
        <v>445</v>
      </c>
      <c r="C134" s="225">
        <v>356457</v>
      </c>
      <c r="D134" s="225">
        <v>278834</v>
      </c>
      <c r="E134" s="225">
        <v>313706</v>
      </c>
      <c r="F134" s="225">
        <v>244677</v>
      </c>
      <c r="G134" s="225">
        <v>38346</v>
      </c>
      <c r="H134" s="225">
        <v>152862</v>
      </c>
      <c r="I134" s="225">
        <v>325161</v>
      </c>
      <c r="J134" s="225">
        <v>202600</v>
      </c>
      <c r="K134" s="225">
        <v>107057</v>
      </c>
      <c r="L134" s="225">
        <v>329089</v>
      </c>
      <c r="M134" s="225">
        <v>143902</v>
      </c>
      <c r="N134" s="225">
        <v>315157</v>
      </c>
      <c r="O134" s="225">
        <v>21023</v>
      </c>
      <c r="P134" s="225">
        <v>22501.801939999998</v>
      </c>
      <c r="Q134" s="225">
        <v>11855.685089999999</v>
      </c>
      <c r="R134" s="225">
        <v>8017</v>
      </c>
      <c r="S134" s="225">
        <v>13575</v>
      </c>
      <c r="T134" s="225">
        <v>74276</v>
      </c>
      <c r="U134" s="225">
        <v>9024</v>
      </c>
      <c r="V134" s="225">
        <v>19418</v>
      </c>
      <c r="W134" s="225">
        <v>20561</v>
      </c>
      <c r="X134" s="225">
        <v>9878</v>
      </c>
      <c r="Y134" s="225">
        <v>6220.439</v>
      </c>
      <c r="Z134" s="225">
        <v>5529</v>
      </c>
      <c r="AA134" s="225">
        <v>7919</v>
      </c>
      <c r="AB134" s="225">
        <v>6850</v>
      </c>
      <c r="AC134" s="225">
        <v>6330</v>
      </c>
      <c r="AD134" s="225">
        <v>16616</v>
      </c>
      <c r="AE134" s="225">
        <v>22431</v>
      </c>
      <c r="AF134" s="223">
        <v>3089872.9260299997</v>
      </c>
    </row>
    <row r="135" spans="1:32" ht="15.75">
      <c r="A135" s="197" t="s">
        <v>446</v>
      </c>
      <c r="B135" s="200" t="s">
        <v>447</v>
      </c>
      <c r="C135" s="223">
        <v>0</v>
      </c>
      <c r="D135" s="223">
        <v>0</v>
      </c>
      <c r="E135" s="223">
        <v>0</v>
      </c>
      <c r="F135" s="223">
        <v>1173.498</v>
      </c>
      <c r="G135" s="223">
        <v>0</v>
      </c>
      <c r="H135" s="223">
        <v>0</v>
      </c>
      <c r="I135" s="223">
        <v>20227</v>
      </c>
      <c r="J135" s="223">
        <v>0</v>
      </c>
      <c r="K135" s="223">
        <v>0</v>
      </c>
      <c r="L135" s="223">
        <v>0</v>
      </c>
      <c r="M135" s="223">
        <v>0</v>
      </c>
      <c r="N135" s="223">
        <v>0</v>
      </c>
      <c r="O135" s="223">
        <v>0</v>
      </c>
      <c r="P135" s="223">
        <v>0</v>
      </c>
      <c r="Q135" s="223">
        <v>0</v>
      </c>
      <c r="R135" s="223">
        <v>0</v>
      </c>
      <c r="S135" s="223">
        <v>0</v>
      </c>
      <c r="T135" s="223">
        <v>0</v>
      </c>
      <c r="U135" s="223">
        <v>0</v>
      </c>
      <c r="V135" s="223">
        <v>173</v>
      </c>
      <c r="W135" s="223">
        <v>0</v>
      </c>
      <c r="X135" s="223">
        <v>0</v>
      </c>
      <c r="Y135" s="223">
        <v>0</v>
      </c>
      <c r="Z135" s="223">
        <v>0</v>
      </c>
      <c r="AA135" s="223">
        <v>0</v>
      </c>
      <c r="AB135" s="223">
        <v>0</v>
      </c>
      <c r="AC135" s="223">
        <v>0</v>
      </c>
      <c r="AD135" s="223">
        <v>0</v>
      </c>
      <c r="AE135" s="223">
        <v>0</v>
      </c>
      <c r="AF135" s="223">
        <v>21573.498</v>
      </c>
    </row>
    <row r="136" spans="1:2" ht="11.25">
      <c r="A136" s="21"/>
      <c r="B136" s="21"/>
    </row>
    <row r="137" spans="1:2" ht="11.25">
      <c r="A137" s="21"/>
      <c r="B137" s="21"/>
    </row>
    <row r="138" spans="1:2" ht="11.25">
      <c r="A138" s="21"/>
      <c r="B138" s="21"/>
    </row>
    <row r="139" spans="1:2" ht="11.25">
      <c r="A139" s="21"/>
      <c r="B139" s="21"/>
    </row>
    <row r="140" spans="1:2" ht="11.25">
      <c r="A140" s="21"/>
      <c r="B140" s="21"/>
    </row>
    <row r="141" spans="1:2" ht="11.25">
      <c r="A141" s="21"/>
      <c r="B141" s="21"/>
    </row>
    <row r="142" spans="1:2" ht="11.25">
      <c r="A142" s="21"/>
      <c r="B142" s="21"/>
    </row>
    <row r="143" spans="1:2" ht="11.25">
      <c r="A143" s="21"/>
      <c r="B143" s="21"/>
    </row>
    <row r="144" spans="1:2" ht="11.25">
      <c r="A144" s="21"/>
      <c r="B144" s="21"/>
    </row>
    <row r="145" spans="1:2" ht="11.25">
      <c r="A145" s="21"/>
      <c r="B145" s="21"/>
    </row>
    <row r="146" spans="1:2" ht="11.25">
      <c r="A146" s="21"/>
      <c r="B146" s="21"/>
    </row>
    <row r="147" spans="1:2" ht="11.25">
      <c r="A147" s="21"/>
      <c r="B147" s="21"/>
    </row>
    <row r="148" spans="1:2" ht="11.25">
      <c r="A148" s="21"/>
      <c r="B148" s="21"/>
    </row>
    <row r="149" spans="1:2" ht="11.25">
      <c r="A149" s="21"/>
      <c r="B149" s="21"/>
    </row>
    <row r="150" spans="1:2" ht="11.25">
      <c r="A150" s="21"/>
      <c r="B150" s="21"/>
    </row>
    <row r="151" spans="1:2" ht="11.25">
      <c r="A151" s="21"/>
      <c r="B151" s="21"/>
    </row>
    <row r="152" spans="1:2" ht="11.25">
      <c r="A152" s="21"/>
      <c r="B152" s="21"/>
    </row>
    <row r="153" spans="1:2" ht="11.25">
      <c r="A153" s="21"/>
      <c r="B153" s="21"/>
    </row>
    <row r="154" spans="1:2" ht="11.25">
      <c r="A154" s="21"/>
      <c r="B154" s="21"/>
    </row>
    <row r="155" spans="1:2" ht="11.25">
      <c r="A155" s="21"/>
      <c r="B155" s="21"/>
    </row>
    <row r="156" spans="1:2" ht="11.25">
      <c r="A156" s="21"/>
      <c r="B156" s="21"/>
    </row>
    <row r="157" spans="1:2" ht="11.25">
      <c r="A157" s="21"/>
      <c r="B157" s="21"/>
    </row>
    <row r="158" spans="1:2" ht="11.25">
      <c r="A158" s="21"/>
      <c r="B158" s="21"/>
    </row>
    <row r="159" spans="1:2" ht="11.25">
      <c r="A159" s="21"/>
      <c r="B159" s="21"/>
    </row>
    <row r="160" spans="1:2" ht="11.25">
      <c r="A160" s="21"/>
      <c r="B160" s="21"/>
    </row>
    <row r="161" spans="1:2" ht="11.25">
      <c r="A161" s="21"/>
      <c r="B161" s="21"/>
    </row>
    <row r="162" spans="1:2" ht="11.25">
      <c r="A162" s="21"/>
      <c r="B162" s="21"/>
    </row>
    <row r="163" spans="1:2" ht="11.25">
      <c r="A163" s="21"/>
      <c r="B163" s="21"/>
    </row>
    <row r="164" spans="1:2" ht="11.25">
      <c r="A164" s="21"/>
      <c r="B164" s="21"/>
    </row>
    <row r="165" spans="1:2" ht="11.25">
      <c r="A165" s="21"/>
      <c r="B165" s="21"/>
    </row>
    <row r="166" spans="1:2" ht="11.25">
      <c r="A166" s="21"/>
      <c r="B166" s="21"/>
    </row>
    <row r="167" spans="1:2" ht="11.25">
      <c r="A167" s="21"/>
      <c r="B167" s="21"/>
    </row>
    <row r="168" spans="1:2" ht="11.25">
      <c r="A168" s="21"/>
      <c r="B168" s="21"/>
    </row>
    <row r="169" spans="1:2" ht="11.25">
      <c r="A169" s="21"/>
      <c r="B169" s="21"/>
    </row>
    <row r="170" spans="1:2" ht="11.25">
      <c r="A170" s="21"/>
      <c r="B170" s="21"/>
    </row>
    <row r="171" spans="1:2" ht="11.25">
      <c r="A171" s="21"/>
      <c r="B171" s="21"/>
    </row>
    <row r="172" spans="1:2" ht="11.25">
      <c r="A172" s="21"/>
      <c r="B172" s="21"/>
    </row>
    <row r="173" spans="1:2" ht="11.25">
      <c r="A173" s="21"/>
      <c r="B173" s="21"/>
    </row>
    <row r="174" spans="1:2" ht="11.25">
      <c r="A174" s="21"/>
      <c r="B174" s="21"/>
    </row>
    <row r="175" spans="1:2" ht="11.25">
      <c r="A175" s="21"/>
      <c r="B175" s="21"/>
    </row>
    <row r="176" spans="1:2" ht="11.25">
      <c r="A176" s="21"/>
      <c r="B176" s="21"/>
    </row>
    <row r="177" spans="1:2" ht="11.25">
      <c r="A177" s="21"/>
      <c r="B177" s="21"/>
    </row>
    <row r="178" spans="1:2" ht="11.25">
      <c r="A178" s="21"/>
      <c r="B178" s="21"/>
    </row>
    <row r="179" spans="1:2" ht="11.25">
      <c r="A179" s="21"/>
      <c r="B179" s="21"/>
    </row>
    <row r="180" spans="1:2" ht="11.25">
      <c r="A180" s="21"/>
      <c r="B180" s="21"/>
    </row>
    <row r="181" spans="1:2" ht="11.25">
      <c r="A181" s="21"/>
      <c r="B181" s="21"/>
    </row>
    <row r="182" spans="1:2" ht="11.25">
      <c r="A182" s="21"/>
      <c r="B182" s="21"/>
    </row>
    <row r="183" spans="1:2" ht="11.25">
      <c r="A183" s="21"/>
      <c r="B183" s="21"/>
    </row>
    <row r="184" spans="1:2" ht="11.25">
      <c r="A184" s="21"/>
      <c r="B184" s="21"/>
    </row>
    <row r="185" spans="1:2" ht="11.25">
      <c r="A185" s="21"/>
      <c r="B185" s="21"/>
    </row>
    <row r="186" spans="1:2" ht="11.25">
      <c r="A186" s="21"/>
      <c r="B186" s="21"/>
    </row>
    <row r="187" spans="1:2" ht="11.25">
      <c r="A187" s="21"/>
      <c r="B187" s="21"/>
    </row>
    <row r="188" spans="1:2" ht="11.25">
      <c r="A188" s="21"/>
      <c r="B188" s="21"/>
    </row>
    <row r="189" spans="1:2" ht="11.25">
      <c r="A189" s="21"/>
      <c r="B189" s="21"/>
    </row>
    <row r="190" spans="1:2" ht="11.25">
      <c r="A190" s="21"/>
      <c r="B190" s="21"/>
    </row>
    <row r="191" spans="1:2" ht="11.25">
      <c r="A191" s="21"/>
      <c r="B191" s="21"/>
    </row>
    <row r="192" spans="1:2" ht="11.25">
      <c r="A192" s="21"/>
      <c r="B192" s="21"/>
    </row>
    <row r="193" spans="1:2" ht="11.25">
      <c r="A193" s="21"/>
      <c r="B193" s="21"/>
    </row>
    <row r="194" spans="1:2" ht="11.25">
      <c r="A194" s="21"/>
      <c r="B194" s="21"/>
    </row>
    <row r="195" spans="1:2" ht="11.25">
      <c r="A195" s="21"/>
      <c r="B195" s="21"/>
    </row>
    <row r="196" spans="1:2" ht="11.25">
      <c r="A196" s="21"/>
      <c r="B196" s="21"/>
    </row>
    <row r="197" spans="1:2" ht="11.25">
      <c r="A197" s="21"/>
      <c r="B197" s="21"/>
    </row>
    <row r="198" spans="1:2" ht="11.25">
      <c r="A198" s="21"/>
      <c r="B198" s="21"/>
    </row>
    <row r="199" spans="1:2" ht="11.25">
      <c r="A199" s="21"/>
      <c r="B199" s="21"/>
    </row>
    <row r="200" spans="1:2" ht="11.25">
      <c r="A200" s="21"/>
      <c r="B200" s="21"/>
    </row>
    <row r="201" spans="1:2" ht="11.25">
      <c r="A201" s="21"/>
      <c r="B201" s="21"/>
    </row>
    <row r="202" spans="1:2" ht="11.25">
      <c r="A202" s="21"/>
      <c r="B202" s="21"/>
    </row>
    <row r="203" spans="1:2" ht="11.25">
      <c r="A203" s="21"/>
      <c r="B203" s="21"/>
    </row>
    <row r="204" spans="1:2" ht="11.25">
      <c r="A204" s="21"/>
      <c r="B204" s="21"/>
    </row>
    <row r="205" spans="1:2" ht="11.25">
      <c r="A205" s="21"/>
      <c r="B205" s="21"/>
    </row>
    <row r="206" spans="1:2" ht="11.25">
      <c r="A206" s="21"/>
      <c r="B206" s="21"/>
    </row>
    <row r="207" spans="1:2" ht="11.25">
      <c r="A207" s="21"/>
      <c r="B207" s="21"/>
    </row>
    <row r="208" spans="1:2" ht="11.25">
      <c r="A208" s="21"/>
      <c r="B208" s="21"/>
    </row>
    <row r="209" spans="1:2" ht="11.25">
      <c r="A209" s="21"/>
      <c r="B209" s="21"/>
    </row>
    <row r="210" spans="1:2" ht="11.25">
      <c r="A210" s="21"/>
      <c r="B210" s="21"/>
    </row>
    <row r="211" spans="1:2" ht="11.25">
      <c r="A211" s="21"/>
      <c r="B211" s="21"/>
    </row>
    <row r="212" spans="1:2" ht="11.25">
      <c r="A212" s="21"/>
      <c r="B212" s="21"/>
    </row>
    <row r="213" spans="1:2" ht="11.25">
      <c r="A213" s="21"/>
      <c r="B213" s="21"/>
    </row>
    <row r="214" spans="1:2" ht="11.25">
      <c r="A214" s="21"/>
      <c r="B214" s="21"/>
    </row>
    <row r="215" spans="1:2" ht="11.25">
      <c r="A215" s="21"/>
      <c r="B215" s="21"/>
    </row>
    <row r="216" spans="1:2" ht="11.25">
      <c r="A216" s="21"/>
      <c r="B216" s="21"/>
    </row>
    <row r="217" spans="1:2" ht="11.25">
      <c r="A217" s="21"/>
      <c r="B217" s="21"/>
    </row>
    <row r="218" spans="1:2" ht="11.25">
      <c r="A218" s="21"/>
      <c r="B218" s="21"/>
    </row>
    <row r="219" spans="1:2" ht="11.25">
      <c r="A219" s="21"/>
      <c r="B219" s="21"/>
    </row>
    <row r="220" spans="1:2" ht="11.25">
      <c r="A220" s="21"/>
      <c r="B220" s="21"/>
    </row>
    <row r="221" spans="1:2" ht="11.25">
      <c r="A221" s="21"/>
      <c r="B221" s="21"/>
    </row>
    <row r="222" spans="1:2" ht="11.25">
      <c r="A222" s="21"/>
      <c r="B222" s="21"/>
    </row>
    <row r="223" spans="1:2" ht="11.25">
      <c r="A223" s="21"/>
      <c r="B223" s="21"/>
    </row>
    <row r="224" spans="1:2" ht="11.25">
      <c r="A224" s="21"/>
      <c r="B224" s="21"/>
    </row>
    <row r="225" spans="1:2" ht="11.25">
      <c r="A225" s="21"/>
      <c r="B225" s="21"/>
    </row>
    <row r="226" spans="1:2" ht="11.25">
      <c r="A226" s="21"/>
      <c r="B226" s="21"/>
    </row>
    <row r="227" spans="1:2" ht="11.25">
      <c r="A227" s="21"/>
      <c r="B227" s="21"/>
    </row>
    <row r="228" spans="1:2" ht="11.25">
      <c r="A228" s="21"/>
      <c r="B228" s="21"/>
    </row>
    <row r="229" spans="1:2" ht="11.25">
      <c r="A229" s="21"/>
      <c r="B229" s="21"/>
    </row>
    <row r="230" spans="1:2" ht="11.25">
      <c r="A230" s="21"/>
      <c r="B230" s="21"/>
    </row>
    <row r="231" spans="1:2" ht="11.25">
      <c r="A231" s="21"/>
      <c r="B231" s="21"/>
    </row>
    <row r="232" spans="1:2" ht="11.25">
      <c r="A232" s="21"/>
      <c r="B232" s="21"/>
    </row>
    <row r="233" spans="1:2" ht="11.25">
      <c r="A233" s="21"/>
      <c r="B233" s="21"/>
    </row>
    <row r="234" spans="1:2" ht="11.25">
      <c r="A234" s="21"/>
      <c r="B234" s="21"/>
    </row>
    <row r="235" spans="1:2" ht="11.25">
      <c r="A235" s="21"/>
      <c r="B235" s="21"/>
    </row>
    <row r="236" spans="1:2" ht="11.25">
      <c r="A236" s="21"/>
      <c r="B236" s="21"/>
    </row>
    <row r="237" spans="1:2" ht="11.25">
      <c r="A237" s="21"/>
      <c r="B237" s="21"/>
    </row>
    <row r="238" spans="1:2" ht="11.25">
      <c r="A238" s="21"/>
      <c r="B238" s="21"/>
    </row>
    <row r="239" spans="1:2" ht="11.25">
      <c r="A239" s="21"/>
      <c r="B239" s="21"/>
    </row>
    <row r="240" spans="1:2" ht="11.25">
      <c r="A240" s="21"/>
      <c r="B240" s="21"/>
    </row>
    <row r="241" spans="1:2" ht="11.25">
      <c r="A241" s="21"/>
      <c r="B241" s="21"/>
    </row>
    <row r="242" spans="1:2" ht="11.25">
      <c r="A242" s="21"/>
      <c r="B242" s="21"/>
    </row>
    <row r="243" spans="1:2" ht="11.25">
      <c r="A243" s="21"/>
      <c r="B243" s="21"/>
    </row>
    <row r="244" spans="1:2" ht="11.25">
      <c r="A244" s="21"/>
      <c r="B244" s="21"/>
    </row>
    <row r="245" spans="1:2" ht="11.25">
      <c r="A245" s="21"/>
      <c r="B245" s="21"/>
    </row>
    <row r="246" spans="1:2" ht="11.25">
      <c r="A246" s="21"/>
      <c r="B246" s="21"/>
    </row>
    <row r="247" spans="1:2" ht="11.25">
      <c r="A247" s="21"/>
      <c r="B247" s="21"/>
    </row>
    <row r="248" spans="1:2" ht="11.25">
      <c r="A248" s="21"/>
      <c r="B248" s="21"/>
    </row>
    <row r="249" spans="1:2" ht="11.25">
      <c r="A249" s="21"/>
      <c r="B249" s="21"/>
    </row>
    <row r="250" spans="1:2" ht="11.25">
      <c r="A250" s="21"/>
      <c r="B250" s="21"/>
    </row>
    <row r="251" spans="1:2" ht="11.25">
      <c r="A251" s="21"/>
      <c r="B251" s="21"/>
    </row>
    <row r="252" spans="1:2" ht="11.25">
      <c r="A252" s="21"/>
      <c r="B252" s="21"/>
    </row>
    <row r="253" spans="1:2" ht="11.25">
      <c r="A253" s="21"/>
      <c r="B253" s="21"/>
    </row>
    <row r="254" spans="1:2" ht="11.25">
      <c r="A254" s="21"/>
      <c r="B254" s="21"/>
    </row>
    <row r="255" spans="1:2" ht="11.25">
      <c r="A255" s="21"/>
      <c r="B255" s="21"/>
    </row>
    <row r="256" spans="1:2" ht="11.25">
      <c r="A256" s="21"/>
      <c r="B256" s="21"/>
    </row>
    <row r="257" spans="1:2" ht="11.25">
      <c r="A257" s="21"/>
      <c r="B257" s="21"/>
    </row>
    <row r="258" spans="1:2" ht="11.25">
      <c r="A258" s="21"/>
      <c r="B258" s="21"/>
    </row>
    <row r="259" spans="1:2" ht="11.25">
      <c r="A259" s="21"/>
      <c r="B259" s="21"/>
    </row>
    <row r="260" spans="1:2" ht="11.25">
      <c r="A260" s="21"/>
      <c r="B260" s="21"/>
    </row>
    <row r="261" spans="1:2" ht="11.25">
      <c r="A261" s="21"/>
      <c r="B261" s="21"/>
    </row>
    <row r="262" spans="1:2" ht="11.25">
      <c r="A262" s="21"/>
      <c r="B262" s="21"/>
    </row>
    <row r="263" spans="1:2" ht="11.25">
      <c r="A263" s="21"/>
      <c r="B263" s="21"/>
    </row>
    <row r="264" spans="1:2" ht="11.25">
      <c r="A264" s="21"/>
      <c r="B264" s="21"/>
    </row>
    <row r="265" spans="1:2" ht="11.25">
      <c r="A265" s="21"/>
      <c r="B265" s="21"/>
    </row>
    <row r="266" spans="1:2" ht="11.25">
      <c r="A266" s="21"/>
      <c r="B266" s="21"/>
    </row>
    <row r="267" spans="1:2" ht="11.25">
      <c r="A267" s="21"/>
      <c r="B267" s="21"/>
    </row>
    <row r="268" spans="1:2" ht="11.25">
      <c r="A268" s="21"/>
      <c r="B268" s="21"/>
    </row>
    <row r="269" spans="1:2" ht="11.25">
      <c r="A269" s="21"/>
      <c r="B269" s="21"/>
    </row>
    <row r="270" spans="1:2" ht="11.25">
      <c r="A270" s="21"/>
      <c r="B270" s="21"/>
    </row>
    <row r="271" spans="1:2" ht="11.25">
      <c r="A271" s="21"/>
      <c r="B271" s="21"/>
    </row>
    <row r="272" spans="1:2" ht="11.25">
      <c r="A272" s="21"/>
      <c r="B272" s="21"/>
    </row>
    <row r="273" spans="1:2" ht="11.25">
      <c r="A273" s="21"/>
      <c r="B273" s="21"/>
    </row>
    <row r="274" spans="1:2" ht="11.25">
      <c r="A274" s="21"/>
      <c r="B274" s="21"/>
    </row>
    <row r="275" spans="1:2" ht="11.25">
      <c r="A275" s="21"/>
      <c r="B275" s="21"/>
    </row>
    <row r="276" spans="1:2" ht="11.25">
      <c r="A276" s="21"/>
      <c r="B276" s="21"/>
    </row>
    <row r="277" spans="1:2" ht="11.25">
      <c r="A277" s="21"/>
      <c r="B277" s="21"/>
    </row>
    <row r="278" spans="1:2" ht="11.25">
      <c r="A278" s="21"/>
      <c r="B278" s="21"/>
    </row>
    <row r="279" spans="1:2" ht="11.25">
      <c r="A279" s="21"/>
      <c r="B279" s="21"/>
    </row>
    <row r="280" spans="1:2" ht="11.25">
      <c r="A280" s="21"/>
      <c r="B280" s="21"/>
    </row>
    <row r="281" spans="1:2" ht="11.25">
      <c r="A281" s="21"/>
      <c r="B281" s="21"/>
    </row>
    <row r="282" spans="1:2" ht="11.25">
      <c r="A282" s="21"/>
      <c r="B282" s="21"/>
    </row>
    <row r="283" spans="1:2" ht="11.25">
      <c r="A283" s="21"/>
      <c r="B283" s="21"/>
    </row>
    <row r="284" spans="1:2" ht="11.25">
      <c r="A284" s="21"/>
      <c r="B284" s="21"/>
    </row>
    <row r="285" spans="1:2" ht="11.25">
      <c r="A285" s="21"/>
      <c r="B285" s="21"/>
    </row>
    <row r="286" spans="1:2" ht="11.25">
      <c r="A286" s="21"/>
      <c r="B286" s="21"/>
    </row>
    <row r="287" spans="1:2" ht="11.25">
      <c r="A287" s="21"/>
      <c r="B287" s="21"/>
    </row>
    <row r="288" spans="1:2" ht="11.25">
      <c r="A288" s="21"/>
      <c r="B288" s="21"/>
    </row>
    <row r="289" spans="1:2" ht="11.25">
      <c r="A289" s="21"/>
      <c r="B289" s="21"/>
    </row>
    <row r="290" spans="1:2" ht="11.25">
      <c r="A290" s="21"/>
      <c r="B290" s="21"/>
    </row>
    <row r="291" spans="1:2" ht="11.25">
      <c r="A291" s="21"/>
      <c r="B291" s="21"/>
    </row>
    <row r="292" spans="1:2" ht="11.25">
      <c r="A292" s="21"/>
      <c r="B292" s="21"/>
    </row>
    <row r="293" spans="1:2" ht="11.25">
      <c r="A293" s="21"/>
      <c r="B293" s="21"/>
    </row>
    <row r="294" spans="1:2" ht="11.25">
      <c r="A294" s="21"/>
      <c r="B294" s="21"/>
    </row>
    <row r="295" spans="1:2" ht="11.25">
      <c r="A295" s="21"/>
      <c r="B295" s="21"/>
    </row>
    <row r="296" spans="1:2" ht="11.25">
      <c r="A296" s="21"/>
      <c r="B296" s="21"/>
    </row>
    <row r="297" spans="1:2" ht="11.25">
      <c r="A297" s="21"/>
      <c r="B297" s="21"/>
    </row>
    <row r="298" spans="1:2" ht="11.25">
      <c r="A298" s="21"/>
      <c r="B298" s="21"/>
    </row>
    <row r="299" spans="1:2" ht="11.25">
      <c r="A299" s="21"/>
      <c r="B299" s="21"/>
    </row>
    <row r="300" spans="1:2" ht="11.25">
      <c r="A300" s="21"/>
      <c r="B300" s="21"/>
    </row>
    <row r="301" spans="1:2" ht="11.25">
      <c r="A301" s="21"/>
      <c r="B301" s="21"/>
    </row>
    <row r="302" spans="1:2" ht="11.25">
      <c r="A302" s="21"/>
      <c r="B302" s="21"/>
    </row>
    <row r="303" spans="1:2" ht="11.25">
      <c r="A303" s="21"/>
      <c r="B303" s="21"/>
    </row>
    <row r="304" spans="1:2" ht="11.25">
      <c r="A304" s="21"/>
      <c r="B304" s="21"/>
    </row>
    <row r="305" spans="1:2" ht="11.25">
      <c r="A305" s="21"/>
      <c r="B305" s="21"/>
    </row>
    <row r="306" spans="1:2" ht="11.25">
      <c r="A306" s="21"/>
      <c r="B306" s="21"/>
    </row>
    <row r="307" spans="1:2" ht="11.25">
      <c r="A307" s="21"/>
      <c r="B307" s="21"/>
    </row>
    <row r="308" spans="1:2" ht="11.25">
      <c r="A308" s="21"/>
      <c r="B308" s="21"/>
    </row>
    <row r="309" spans="1:2" ht="11.25">
      <c r="A309" s="21"/>
      <c r="B309" s="21"/>
    </row>
    <row r="310" spans="1:2" ht="11.25">
      <c r="A310" s="21"/>
      <c r="B310" s="21"/>
    </row>
    <row r="311" spans="1:2" ht="11.25">
      <c r="A311" s="21"/>
      <c r="B311" s="21"/>
    </row>
    <row r="312" spans="1:2" ht="11.25">
      <c r="A312" s="21"/>
      <c r="B312" s="21"/>
    </row>
    <row r="313" spans="1:2" ht="11.25">
      <c r="A313" s="21"/>
      <c r="B313" s="21"/>
    </row>
    <row r="314" spans="1:2" ht="11.25">
      <c r="A314" s="21"/>
      <c r="B314" s="21"/>
    </row>
    <row r="315" spans="1:2" ht="11.25">
      <c r="A315" s="21"/>
      <c r="B315" s="21"/>
    </row>
    <row r="316" spans="1:2" ht="11.25">
      <c r="A316" s="21"/>
      <c r="B316" s="21"/>
    </row>
    <row r="317" spans="1:2" ht="11.25">
      <c r="A317" s="21"/>
      <c r="B317" s="21"/>
    </row>
    <row r="318" spans="1:2" ht="11.25">
      <c r="A318" s="21"/>
      <c r="B318" s="21"/>
    </row>
    <row r="319" spans="1:2" ht="11.25">
      <c r="A319" s="21"/>
      <c r="B319" s="21"/>
    </row>
    <row r="320" spans="1:2" ht="11.25">
      <c r="A320" s="21"/>
      <c r="B320" s="21"/>
    </row>
    <row r="321" spans="1:2" ht="11.25">
      <c r="A321" s="21"/>
      <c r="B321" s="21"/>
    </row>
    <row r="322" spans="1:2" ht="11.25">
      <c r="A322" s="21"/>
      <c r="B322" s="21"/>
    </row>
    <row r="323" spans="1:2" ht="11.25">
      <c r="A323" s="21"/>
      <c r="B323" s="21"/>
    </row>
    <row r="324" spans="1:2" ht="11.25">
      <c r="A324" s="21"/>
      <c r="B324" s="21"/>
    </row>
    <row r="325" spans="1:2" ht="11.25">
      <c r="A325" s="21"/>
      <c r="B325" s="21"/>
    </row>
    <row r="326" spans="1:2" ht="11.25">
      <c r="A326" s="21"/>
      <c r="B326" s="21"/>
    </row>
    <row r="327" spans="1:2" ht="11.25">
      <c r="A327" s="21"/>
      <c r="B327" s="21"/>
    </row>
    <row r="328" spans="1:2" ht="11.25">
      <c r="A328" s="21"/>
      <c r="B328" s="21"/>
    </row>
    <row r="329" spans="1:2" ht="11.25">
      <c r="A329" s="21"/>
      <c r="B329" s="21"/>
    </row>
    <row r="330" spans="1:2" ht="11.25">
      <c r="A330" s="21"/>
      <c r="B330" s="21"/>
    </row>
    <row r="331" spans="1:2" ht="11.25">
      <c r="A331" s="21"/>
      <c r="B331" s="21"/>
    </row>
    <row r="332" spans="1:2" ht="11.25">
      <c r="A332" s="21"/>
      <c r="B332" s="21"/>
    </row>
    <row r="333" spans="1:2" ht="11.25">
      <c r="A333" s="21"/>
      <c r="B333" s="21"/>
    </row>
    <row r="334" spans="1:2" ht="11.25">
      <c r="A334" s="21"/>
      <c r="B334" s="21"/>
    </row>
    <row r="335" spans="1:2" ht="11.25">
      <c r="A335" s="21"/>
      <c r="B335" s="21"/>
    </row>
    <row r="336" spans="1:2" ht="11.25">
      <c r="A336" s="21"/>
      <c r="B336" s="21"/>
    </row>
    <row r="337" spans="1:2" ht="11.25">
      <c r="A337" s="21"/>
      <c r="B337" s="21"/>
    </row>
    <row r="338" spans="1:2" ht="11.25">
      <c r="A338" s="21"/>
      <c r="B338" s="21"/>
    </row>
    <row r="339" spans="1:2" ht="11.25">
      <c r="A339" s="21"/>
      <c r="B339" s="21"/>
    </row>
    <row r="340" spans="1:2" ht="11.25">
      <c r="A340" s="21"/>
      <c r="B340" s="21"/>
    </row>
    <row r="341" spans="1:2" ht="11.25">
      <c r="A341" s="21"/>
      <c r="B341" s="21"/>
    </row>
    <row r="342" spans="1:2" ht="11.25">
      <c r="A342" s="21"/>
      <c r="B342" s="21"/>
    </row>
    <row r="343" spans="1:2" ht="11.25">
      <c r="A343" s="21"/>
      <c r="B343" s="21"/>
    </row>
    <row r="344" spans="1:2" ht="11.25">
      <c r="A344" s="21"/>
      <c r="B344" s="21"/>
    </row>
    <row r="345" spans="1:2" ht="11.25">
      <c r="A345" s="21"/>
      <c r="B345" s="21"/>
    </row>
    <row r="346" spans="1:2" ht="11.25">
      <c r="A346" s="21"/>
      <c r="B346" s="21"/>
    </row>
    <row r="347" spans="1:2" ht="11.25">
      <c r="A347" s="21"/>
      <c r="B347" s="21"/>
    </row>
    <row r="348" spans="1:2" ht="11.25">
      <c r="A348" s="21"/>
      <c r="B348" s="21"/>
    </row>
    <row r="349" spans="1:2" ht="11.25">
      <c r="A349" s="21"/>
      <c r="B349" s="21"/>
    </row>
    <row r="350" spans="1:2" ht="11.25">
      <c r="A350" s="21"/>
      <c r="B350" s="21"/>
    </row>
    <row r="351" spans="1:2" ht="11.25">
      <c r="A351" s="21"/>
      <c r="B351" s="21"/>
    </row>
    <row r="352" spans="1:2" ht="11.25">
      <c r="A352" s="21"/>
      <c r="B352" s="21"/>
    </row>
    <row r="353" spans="1:2" ht="11.25">
      <c r="A353" s="21"/>
      <c r="B353" s="21"/>
    </row>
    <row r="354" spans="1:2" ht="11.25">
      <c r="A354" s="21"/>
      <c r="B354" s="21"/>
    </row>
    <row r="355" spans="1:2" ht="11.25">
      <c r="A355" s="21"/>
      <c r="B355" s="21"/>
    </row>
    <row r="356" spans="1:2" ht="11.25">
      <c r="A356" s="21"/>
      <c r="B356" s="21"/>
    </row>
    <row r="357" spans="1:2" ht="11.25">
      <c r="A357" s="21"/>
      <c r="B357" s="21"/>
    </row>
    <row r="358" spans="1:2" ht="11.25">
      <c r="A358" s="21"/>
      <c r="B358" s="21"/>
    </row>
    <row r="359" spans="1:2" ht="11.25">
      <c r="A359" s="21"/>
      <c r="B359" s="21"/>
    </row>
    <row r="360" spans="1:2" ht="11.25">
      <c r="A360" s="21"/>
      <c r="B360" s="21"/>
    </row>
    <row r="361" spans="1:2" ht="11.25">
      <c r="A361" s="21"/>
      <c r="B361" s="21"/>
    </row>
    <row r="362" spans="1:2" ht="11.25">
      <c r="A362" s="21"/>
      <c r="B362" s="21"/>
    </row>
    <row r="363" spans="1:2" ht="11.25">
      <c r="A363" s="21"/>
      <c r="B363" s="21"/>
    </row>
    <row r="364" spans="1:2" ht="11.25">
      <c r="A364" s="21"/>
      <c r="B364" s="21"/>
    </row>
    <row r="365" spans="1:2" ht="11.25">
      <c r="A365" s="21"/>
      <c r="B365" s="21"/>
    </row>
    <row r="366" spans="1:2" ht="11.25">
      <c r="A366" s="21"/>
      <c r="B366" s="21"/>
    </row>
    <row r="367" spans="1:2" ht="11.25">
      <c r="A367" s="21"/>
      <c r="B367" s="21"/>
    </row>
    <row r="368" spans="1:2" ht="11.25">
      <c r="A368" s="21"/>
      <c r="B368" s="21"/>
    </row>
    <row r="369" spans="1:2" ht="11.25">
      <c r="A369" s="21"/>
      <c r="B369" s="21"/>
    </row>
    <row r="370" spans="1:2" ht="11.25">
      <c r="A370" s="21"/>
      <c r="B370" s="21"/>
    </row>
    <row r="371" spans="1:2" ht="11.25">
      <c r="A371" s="21"/>
      <c r="B371" s="21"/>
    </row>
    <row r="372" spans="1:2" ht="11.25">
      <c r="A372" s="21"/>
      <c r="B372" s="21"/>
    </row>
    <row r="373" spans="1:2" ht="11.25">
      <c r="A373" s="21"/>
      <c r="B373" s="21"/>
    </row>
    <row r="374" spans="1:2" ht="11.25">
      <c r="A374" s="21"/>
      <c r="B374" s="21"/>
    </row>
    <row r="375" spans="1:2" ht="11.25">
      <c r="A375" s="21"/>
      <c r="B375" s="21"/>
    </row>
    <row r="376" spans="1:2" ht="11.25">
      <c r="A376" s="21"/>
      <c r="B376" s="21"/>
    </row>
    <row r="377" spans="1:2" ht="11.25">
      <c r="A377" s="21"/>
      <c r="B377" s="21"/>
    </row>
    <row r="378" spans="1:2" ht="11.25">
      <c r="A378" s="21"/>
      <c r="B378" s="21"/>
    </row>
    <row r="379" spans="1:2" ht="11.25">
      <c r="A379" s="21"/>
      <c r="B379" s="21"/>
    </row>
    <row r="380" spans="1:2" ht="11.25">
      <c r="A380" s="21"/>
      <c r="B380" s="21"/>
    </row>
    <row r="381" spans="1:2" ht="11.25">
      <c r="A381" s="21"/>
      <c r="B381" s="21"/>
    </row>
    <row r="382" spans="1:2" ht="11.25">
      <c r="A382" s="21"/>
      <c r="B382" s="21"/>
    </row>
    <row r="383" spans="1:2" ht="11.25">
      <c r="A383" s="21"/>
      <c r="B383" s="21"/>
    </row>
    <row r="384" spans="1:2" ht="11.25">
      <c r="A384" s="21"/>
      <c r="B384" s="21"/>
    </row>
    <row r="385" spans="1:2" ht="11.25">
      <c r="A385" s="21"/>
      <c r="B385" s="21"/>
    </row>
    <row r="386" spans="1:2" ht="11.25">
      <c r="A386" s="21"/>
      <c r="B386" s="21"/>
    </row>
    <row r="387" spans="1:2" ht="11.25">
      <c r="A387" s="21"/>
      <c r="B387" s="21"/>
    </row>
    <row r="388" spans="1:2" ht="11.25">
      <c r="A388" s="21"/>
      <c r="B388" s="21"/>
    </row>
    <row r="389" spans="1:2" ht="11.25">
      <c r="A389" s="21"/>
      <c r="B389" s="21"/>
    </row>
    <row r="390" spans="1:2" ht="11.25">
      <c r="A390" s="21"/>
      <c r="B390" s="21"/>
    </row>
    <row r="391" spans="1:2" ht="11.25">
      <c r="A391" s="21"/>
      <c r="B391" s="21"/>
    </row>
    <row r="392" spans="1:2" ht="11.25">
      <c r="A392" s="21"/>
      <c r="B392" s="21"/>
    </row>
    <row r="393" spans="1:2" ht="11.25">
      <c r="A393" s="21"/>
      <c r="B393" s="21"/>
    </row>
    <row r="394" spans="1:2" ht="11.25">
      <c r="A394" s="21"/>
      <c r="B394" s="21"/>
    </row>
    <row r="395" spans="1:2" ht="11.25">
      <c r="A395" s="21"/>
      <c r="B395" s="21"/>
    </row>
    <row r="396" spans="1:2" ht="11.25">
      <c r="A396" s="21"/>
      <c r="B396" s="21"/>
    </row>
    <row r="397" spans="1:2" ht="11.25">
      <c r="A397" s="21"/>
      <c r="B397" s="21"/>
    </row>
    <row r="398" spans="1:2" ht="11.25">
      <c r="A398" s="21"/>
      <c r="B398" s="21"/>
    </row>
    <row r="399" spans="1:2" ht="11.25">
      <c r="A399" s="21"/>
      <c r="B399" s="21"/>
    </row>
    <row r="400" spans="1:2" ht="11.25">
      <c r="A400" s="21"/>
      <c r="B400" s="21"/>
    </row>
    <row r="401" spans="1:2" ht="11.25">
      <c r="A401" s="21"/>
      <c r="B401" s="21"/>
    </row>
    <row r="402" spans="1:2" ht="11.25">
      <c r="A402" s="21"/>
      <c r="B402" s="21"/>
    </row>
    <row r="403" spans="1:2" ht="11.25">
      <c r="A403" s="21"/>
      <c r="B403" s="21"/>
    </row>
    <row r="404" spans="1:2" ht="11.25">
      <c r="A404" s="21"/>
      <c r="B404" s="21"/>
    </row>
    <row r="405" spans="1:2" ht="11.25">
      <c r="A405" s="21"/>
      <c r="B405" s="21"/>
    </row>
    <row r="406" spans="1:2" ht="11.25">
      <c r="A406" s="21"/>
      <c r="B406" s="21"/>
    </row>
    <row r="407" spans="1:2" ht="11.25">
      <c r="A407" s="21"/>
      <c r="B407" s="21"/>
    </row>
    <row r="408" spans="1:2" ht="11.25">
      <c r="A408" s="21"/>
      <c r="B408" s="21"/>
    </row>
    <row r="409" spans="1:2" ht="11.25">
      <c r="A409" s="21"/>
      <c r="B409" s="21"/>
    </row>
    <row r="410" spans="1:2" ht="11.25">
      <c r="A410" s="21"/>
      <c r="B410" s="21"/>
    </row>
    <row r="411" spans="1:2" ht="11.25">
      <c r="A411" s="21"/>
      <c r="B411" s="21"/>
    </row>
    <row r="412" spans="1:2" ht="11.25">
      <c r="A412" s="21"/>
      <c r="B412" s="21"/>
    </row>
    <row r="413" spans="1:2" ht="11.25">
      <c r="A413" s="21"/>
      <c r="B413" s="21"/>
    </row>
    <row r="414" spans="1:2" ht="11.25">
      <c r="A414" s="21"/>
      <c r="B414" s="21"/>
    </row>
    <row r="415" spans="1:2" ht="11.25">
      <c r="A415" s="21"/>
      <c r="B415" s="21"/>
    </row>
    <row r="416" spans="1:2" ht="11.25">
      <c r="A416" s="21"/>
      <c r="B416" s="21"/>
    </row>
    <row r="417" spans="1:2" ht="11.25">
      <c r="A417" s="21"/>
      <c r="B417" s="21"/>
    </row>
    <row r="418" spans="1:2" ht="11.25">
      <c r="A418" s="21"/>
      <c r="B418" s="21"/>
    </row>
    <row r="419" spans="1:2" ht="11.25">
      <c r="A419" s="21"/>
      <c r="B419" s="21"/>
    </row>
    <row r="420" spans="1:2" ht="11.25">
      <c r="A420" s="21"/>
      <c r="B420" s="21"/>
    </row>
    <row r="421" spans="1:2" ht="11.25">
      <c r="A421" s="21"/>
      <c r="B421" s="21"/>
    </row>
    <row r="422" spans="1:2" ht="11.25">
      <c r="A422" s="21"/>
      <c r="B422" s="21"/>
    </row>
    <row r="423" spans="1:2" ht="11.25">
      <c r="A423" s="21"/>
      <c r="B423" s="21"/>
    </row>
    <row r="424" spans="1:2" ht="11.25">
      <c r="A424" s="21"/>
      <c r="B424" s="21"/>
    </row>
    <row r="425" spans="1:2" ht="11.25">
      <c r="A425" s="21"/>
      <c r="B425" s="21"/>
    </row>
    <row r="426" spans="1:2" ht="11.25">
      <c r="A426" s="21"/>
      <c r="B426" s="21"/>
    </row>
    <row r="427" spans="1:2" ht="11.25">
      <c r="A427" s="21"/>
      <c r="B427" s="21"/>
    </row>
    <row r="428" spans="1:2" ht="11.25">
      <c r="A428" s="21"/>
      <c r="B428" s="21"/>
    </row>
    <row r="429" spans="1:2" ht="11.25">
      <c r="A429" s="21"/>
      <c r="B429" s="21"/>
    </row>
    <row r="430" spans="1:2" ht="11.25">
      <c r="A430" s="21"/>
      <c r="B430" s="21"/>
    </row>
    <row r="431" spans="1:2" ht="11.25">
      <c r="A431" s="21"/>
      <c r="B431" s="21"/>
    </row>
    <row r="432" spans="1:2" ht="11.25">
      <c r="A432" s="21"/>
      <c r="B432" s="21"/>
    </row>
    <row r="433" spans="1:2" ht="11.25">
      <c r="A433" s="21"/>
      <c r="B433" s="21"/>
    </row>
    <row r="434" spans="1:2" ht="11.25">
      <c r="A434" s="21"/>
      <c r="B434" s="21"/>
    </row>
    <row r="435" spans="1:2" ht="11.25">
      <c r="A435" s="21"/>
      <c r="B435" s="21"/>
    </row>
    <row r="436" spans="1:2" ht="11.25">
      <c r="A436" s="21"/>
      <c r="B436" s="21"/>
    </row>
    <row r="437" spans="1:2" ht="11.25">
      <c r="A437" s="21"/>
      <c r="B437" s="21"/>
    </row>
    <row r="438" spans="1:2" ht="11.25">
      <c r="A438" s="21"/>
      <c r="B438" s="21"/>
    </row>
    <row r="439" spans="1:2" ht="11.25">
      <c r="A439" s="21"/>
      <c r="B439" s="21"/>
    </row>
    <row r="440" spans="1:2" ht="11.25">
      <c r="A440" s="21"/>
      <c r="B440" s="21"/>
    </row>
    <row r="441" spans="1:2" ht="11.25">
      <c r="A441" s="21"/>
      <c r="B441" s="21"/>
    </row>
    <row r="442" spans="1:2" ht="11.25">
      <c r="A442" s="21"/>
      <c r="B442" s="21"/>
    </row>
    <row r="443" spans="1:2" ht="11.25">
      <c r="A443" s="21"/>
      <c r="B443" s="21"/>
    </row>
    <row r="444" spans="1:2" ht="11.25">
      <c r="A444" s="21"/>
      <c r="B444" s="21"/>
    </row>
    <row r="445" spans="1:2" ht="11.25">
      <c r="A445" s="21"/>
      <c r="B445" s="21"/>
    </row>
    <row r="446" spans="1:2" ht="11.25">
      <c r="A446" s="21"/>
      <c r="B446" s="21"/>
    </row>
    <row r="447" spans="1:2" ht="11.25">
      <c r="A447" s="21"/>
      <c r="B447" s="21"/>
    </row>
    <row r="448" spans="1:2" ht="11.25">
      <c r="A448" s="21"/>
      <c r="B448" s="21"/>
    </row>
    <row r="449" spans="1:2" ht="11.25">
      <c r="A449" s="21"/>
      <c r="B449" s="21"/>
    </row>
    <row r="450" spans="1:2" ht="11.25">
      <c r="A450" s="21"/>
      <c r="B450" s="21"/>
    </row>
    <row r="451" spans="1:2" ht="11.25">
      <c r="A451" s="21"/>
      <c r="B451" s="21"/>
    </row>
    <row r="452" spans="1:2" ht="11.25">
      <c r="A452" s="21"/>
      <c r="B452" s="21"/>
    </row>
    <row r="453" spans="1:2" ht="11.25">
      <c r="A453" s="21"/>
      <c r="B453" s="21"/>
    </row>
    <row r="454" spans="1:2" ht="11.25">
      <c r="A454" s="21"/>
      <c r="B454" s="21"/>
    </row>
    <row r="455" spans="1:2" ht="11.25">
      <c r="A455" s="21"/>
      <c r="B455" s="21"/>
    </row>
    <row r="456" spans="1:2" ht="11.25">
      <c r="A456" s="21"/>
      <c r="B456" s="21"/>
    </row>
    <row r="457" spans="1:2" ht="11.25">
      <c r="A457" s="21"/>
      <c r="B457" s="21"/>
    </row>
    <row r="458" spans="1:2" ht="11.25">
      <c r="A458" s="21"/>
      <c r="B458" s="21"/>
    </row>
    <row r="459" spans="1:2" ht="11.25">
      <c r="A459" s="21"/>
      <c r="B459" s="21"/>
    </row>
    <row r="460" spans="1:2" ht="11.25">
      <c r="A460" s="21"/>
      <c r="B460" s="21"/>
    </row>
    <row r="461" spans="1:2" ht="11.25">
      <c r="A461" s="21"/>
      <c r="B461" s="21"/>
    </row>
    <row r="462" spans="1:2" ht="11.25">
      <c r="A462" s="21"/>
      <c r="B462" s="21"/>
    </row>
    <row r="463" spans="1:2" ht="11.25">
      <c r="A463" s="21"/>
      <c r="B463" s="21"/>
    </row>
    <row r="464" spans="1:2" ht="11.25">
      <c r="A464" s="21"/>
      <c r="B464" s="21"/>
    </row>
    <row r="465" spans="1:2" ht="11.25">
      <c r="A465" s="21"/>
      <c r="B465" s="21"/>
    </row>
    <row r="466" spans="1:2" ht="11.25">
      <c r="A466" s="21"/>
      <c r="B466" s="21"/>
    </row>
    <row r="467" spans="1:2" ht="11.25">
      <c r="A467" s="21"/>
      <c r="B467" s="21"/>
    </row>
    <row r="468" spans="1:2" ht="11.25">
      <c r="A468" s="21"/>
      <c r="B468" s="21"/>
    </row>
    <row r="469" spans="1:2" ht="11.25">
      <c r="A469" s="21"/>
      <c r="B469" s="21"/>
    </row>
    <row r="470" spans="1:2" ht="11.25">
      <c r="A470" s="21"/>
      <c r="B470" s="21"/>
    </row>
    <row r="471" spans="1:2" ht="11.25">
      <c r="A471" s="21"/>
      <c r="B471" s="21"/>
    </row>
    <row r="472" spans="1:2" ht="11.25">
      <c r="A472" s="21"/>
      <c r="B472" s="21"/>
    </row>
    <row r="473" spans="1:2" ht="11.25">
      <c r="A473" s="21"/>
      <c r="B473" s="21"/>
    </row>
    <row r="474" spans="1:2" ht="11.25">
      <c r="A474" s="21"/>
      <c r="B474" s="21"/>
    </row>
    <row r="475" spans="1:2" ht="11.25">
      <c r="A475" s="21"/>
      <c r="B475" s="21"/>
    </row>
    <row r="476" spans="1:2" ht="11.25">
      <c r="A476" s="21"/>
      <c r="B476" s="21"/>
    </row>
    <row r="477" spans="1:2" ht="11.25">
      <c r="A477" s="21"/>
      <c r="B477" s="21"/>
    </row>
    <row r="478" spans="1:2" ht="11.25">
      <c r="A478" s="21"/>
      <c r="B478" s="21"/>
    </row>
    <row r="479" spans="1:2" ht="11.25">
      <c r="A479" s="21"/>
      <c r="B479" s="21"/>
    </row>
    <row r="480" spans="1:2" ht="11.25">
      <c r="A480" s="21"/>
      <c r="B480" s="21"/>
    </row>
    <row r="481" spans="1:2" ht="11.25">
      <c r="A481" s="21"/>
      <c r="B481" s="21"/>
    </row>
    <row r="482" spans="1:2" ht="11.25">
      <c r="A482" s="21"/>
      <c r="B482" s="21"/>
    </row>
    <row r="483" spans="1:2" ht="11.25">
      <c r="A483" s="21"/>
      <c r="B483" s="21"/>
    </row>
    <row r="484" spans="1:2" ht="11.25">
      <c r="A484" s="21"/>
      <c r="B484" s="21"/>
    </row>
    <row r="485" spans="1:2" ht="11.25">
      <c r="A485" s="21"/>
      <c r="B485" s="21"/>
    </row>
    <row r="486" spans="1:2" ht="11.25">
      <c r="A486" s="21"/>
      <c r="B486" s="21"/>
    </row>
    <row r="487" spans="1:2" ht="11.25">
      <c r="A487" s="21"/>
      <c r="B487" s="21"/>
    </row>
    <row r="488" spans="1:2" ht="11.25">
      <c r="A488" s="21"/>
      <c r="B488" s="21"/>
    </row>
    <row r="489" spans="1:2" ht="11.25">
      <c r="A489" s="21"/>
      <c r="B489" s="21"/>
    </row>
    <row r="490" spans="1:2" ht="11.25">
      <c r="A490" s="21"/>
      <c r="B490" s="21"/>
    </row>
    <row r="491" spans="1:2" ht="11.25">
      <c r="A491" s="21"/>
      <c r="B491" s="21"/>
    </row>
    <row r="492" spans="1:2" ht="11.25">
      <c r="A492" s="21"/>
      <c r="B492" s="21"/>
    </row>
    <row r="493" spans="1:2" ht="11.25">
      <c r="A493" s="21"/>
      <c r="B493" s="21"/>
    </row>
    <row r="494" spans="1:2" ht="11.25">
      <c r="A494" s="21"/>
      <c r="B494" s="21"/>
    </row>
    <row r="495" spans="1:2" ht="11.25">
      <c r="A495" s="21"/>
      <c r="B495" s="21"/>
    </row>
    <row r="496" spans="1:2" ht="11.25">
      <c r="A496" s="21"/>
      <c r="B496" s="21"/>
    </row>
    <row r="497" spans="1:2" ht="11.25">
      <c r="A497" s="21"/>
      <c r="B497" s="21"/>
    </row>
    <row r="498" spans="1:2" ht="11.25">
      <c r="A498" s="21"/>
      <c r="B498" s="21"/>
    </row>
    <row r="499" spans="1:2" ht="11.25">
      <c r="A499" s="21"/>
      <c r="B499" s="21"/>
    </row>
    <row r="500" spans="1:2" ht="11.25">
      <c r="A500" s="21"/>
      <c r="B500" s="21"/>
    </row>
    <row r="501" spans="1:2" ht="11.25">
      <c r="A501" s="21"/>
      <c r="B501" s="21"/>
    </row>
    <row r="502" spans="1:2" ht="11.25">
      <c r="A502" s="21"/>
      <c r="B502" s="21"/>
    </row>
    <row r="503" spans="1:2" ht="11.25">
      <c r="A503" s="21"/>
      <c r="B503" s="21"/>
    </row>
    <row r="504" spans="1:2" ht="11.25">
      <c r="A504" s="21"/>
      <c r="B504" s="21"/>
    </row>
    <row r="505" spans="1:2" ht="11.25">
      <c r="A505" s="21"/>
      <c r="B505" s="21"/>
    </row>
    <row r="506" spans="1:2" ht="11.25">
      <c r="A506" s="21"/>
      <c r="B506" s="21"/>
    </row>
    <row r="507" spans="1:2" ht="11.25">
      <c r="A507" s="21"/>
      <c r="B507" s="21"/>
    </row>
    <row r="508" spans="1:2" ht="11.25">
      <c r="A508" s="21"/>
      <c r="B508" s="21"/>
    </row>
    <row r="509" spans="1:2" ht="11.25">
      <c r="A509" s="21"/>
      <c r="B509" s="21"/>
    </row>
    <row r="510" spans="1:2" ht="11.25">
      <c r="A510" s="21"/>
      <c r="B510" s="21"/>
    </row>
    <row r="511" spans="1:2" ht="11.25">
      <c r="A511" s="21"/>
      <c r="B511" s="21"/>
    </row>
    <row r="512" spans="1:2" ht="11.25">
      <c r="A512" s="21"/>
      <c r="B512" s="21"/>
    </row>
    <row r="513" spans="1:2" ht="11.25">
      <c r="A513" s="21"/>
      <c r="B513" s="21"/>
    </row>
    <row r="514" spans="1:2" ht="11.25">
      <c r="A514" s="21"/>
      <c r="B514" s="21"/>
    </row>
    <row r="515" spans="1:2" ht="11.25">
      <c r="A515" s="21"/>
      <c r="B515" s="21"/>
    </row>
    <row r="516" spans="1:2" ht="11.25">
      <c r="A516" s="21"/>
      <c r="B516" s="21"/>
    </row>
    <row r="517" spans="1:2" ht="11.25">
      <c r="A517" s="21"/>
      <c r="B517" s="21"/>
    </row>
    <row r="518" spans="1:2" ht="11.25">
      <c r="A518" s="21"/>
      <c r="B518" s="21"/>
    </row>
    <row r="519" spans="1:2" ht="11.25">
      <c r="A519" s="21"/>
      <c r="B519" s="21"/>
    </row>
    <row r="520" spans="1:2" ht="11.25">
      <c r="A520" s="21"/>
      <c r="B520" s="21"/>
    </row>
    <row r="521" spans="1:2" ht="11.25">
      <c r="A521" s="21"/>
      <c r="B521" s="21"/>
    </row>
    <row r="522" spans="1:2" ht="11.25">
      <c r="A522" s="21"/>
      <c r="B522" s="21"/>
    </row>
    <row r="523" spans="1:2" ht="11.25">
      <c r="A523" s="21"/>
      <c r="B523" s="21"/>
    </row>
    <row r="524" spans="1:2" ht="11.25">
      <c r="A524" s="21"/>
      <c r="B524" s="21"/>
    </row>
    <row r="525" spans="1:2" ht="11.25">
      <c r="A525" s="21"/>
      <c r="B525" s="21"/>
    </row>
    <row r="526" spans="1:2" ht="11.25">
      <c r="A526" s="21"/>
      <c r="B526" s="21"/>
    </row>
    <row r="527" spans="1:2" ht="11.25">
      <c r="A527" s="21"/>
      <c r="B527" s="21"/>
    </row>
    <row r="528" spans="1:2" ht="11.25">
      <c r="A528" s="21"/>
      <c r="B528" s="21"/>
    </row>
    <row r="529" spans="1:2" ht="11.25">
      <c r="A529" s="21"/>
      <c r="B529" s="21"/>
    </row>
    <row r="530" spans="1:2" ht="11.25">
      <c r="A530" s="21"/>
      <c r="B530" s="21"/>
    </row>
    <row r="531" spans="1:2" ht="11.25">
      <c r="A531" s="21"/>
      <c r="B531" s="21"/>
    </row>
    <row r="532" spans="1:2" ht="11.25">
      <c r="A532" s="21"/>
      <c r="B532" s="21"/>
    </row>
    <row r="533" spans="1:2" ht="11.25">
      <c r="A533" s="21"/>
      <c r="B533" s="21"/>
    </row>
    <row r="534" spans="1:2" ht="11.25">
      <c r="A534" s="21"/>
      <c r="B534" s="21"/>
    </row>
    <row r="535" spans="1:2" ht="11.25">
      <c r="A535" s="21"/>
      <c r="B535" s="21"/>
    </row>
    <row r="536" spans="1:2" ht="11.25">
      <c r="A536" s="21"/>
      <c r="B536" s="21"/>
    </row>
    <row r="537" spans="1:2" ht="11.25">
      <c r="A537" s="21"/>
      <c r="B537" s="21"/>
    </row>
    <row r="538" spans="1:2" ht="11.25">
      <c r="A538" s="21"/>
      <c r="B538" s="21"/>
    </row>
    <row r="539" spans="1:2" ht="11.25">
      <c r="A539" s="21"/>
      <c r="B539" s="21"/>
    </row>
    <row r="540" spans="1:2" ht="11.25">
      <c r="A540" s="21"/>
      <c r="B540" s="21"/>
    </row>
    <row r="541" spans="1:2" ht="11.25">
      <c r="A541" s="21"/>
      <c r="B541" s="21"/>
    </row>
    <row r="542" spans="1:2" ht="11.25">
      <c r="A542" s="21"/>
      <c r="B542" s="21"/>
    </row>
    <row r="543" spans="1:2" ht="11.25">
      <c r="A543" s="21"/>
      <c r="B543" s="21"/>
    </row>
    <row r="544" spans="1:2" ht="11.25">
      <c r="A544" s="21"/>
      <c r="B544" s="21"/>
    </row>
    <row r="545" spans="1:2" ht="11.25">
      <c r="A545" s="21"/>
      <c r="B545" s="21"/>
    </row>
    <row r="546" spans="1:2" ht="11.25">
      <c r="A546" s="21"/>
      <c r="B546" s="21"/>
    </row>
    <row r="547" spans="1:2" ht="11.25">
      <c r="A547" s="21"/>
      <c r="B547" s="21"/>
    </row>
    <row r="548" spans="1:2" ht="11.25">
      <c r="A548" s="21"/>
      <c r="B548" s="21"/>
    </row>
    <row r="549" spans="1:2" ht="11.25">
      <c r="A549" s="21"/>
      <c r="B549" s="21"/>
    </row>
    <row r="550" spans="1:2" ht="11.25">
      <c r="A550" s="21"/>
      <c r="B550" s="21"/>
    </row>
    <row r="551" spans="1:2" ht="11.25">
      <c r="A551" s="21"/>
      <c r="B551" s="21"/>
    </row>
    <row r="552" spans="1:2" ht="11.25">
      <c r="A552" s="21"/>
      <c r="B552" s="21"/>
    </row>
    <row r="553" spans="1:2" ht="11.25">
      <c r="A553" s="21"/>
      <c r="B553" s="21"/>
    </row>
    <row r="554" spans="1:2" ht="11.25">
      <c r="A554" s="21"/>
      <c r="B554" s="21"/>
    </row>
    <row r="555" spans="1:2" ht="11.25">
      <c r="A555" s="21"/>
      <c r="B555" s="21"/>
    </row>
    <row r="556" spans="1:2" ht="11.25">
      <c r="A556" s="21"/>
      <c r="B556" s="21"/>
    </row>
    <row r="557" spans="1:2" ht="11.25">
      <c r="A557" s="21"/>
      <c r="B557" s="21"/>
    </row>
    <row r="558" spans="1:2" ht="11.25">
      <c r="A558" s="21"/>
      <c r="B558" s="21"/>
    </row>
    <row r="559" spans="1:2" ht="11.25">
      <c r="A559" s="21"/>
      <c r="B559" s="21"/>
    </row>
    <row r="560" spans="1:2" ht="11.25">
      <c r="A560" s="21"/>
      <c r="B560" s="21"/>
    </row>
    <row r="561" spans="1:2" ht="11.25">
      <c r="A561" s="21"/>
      <c r="B561" s="21"/>
    </row>
    <row r="562" spans="1:2" ht="11.25">
      <c r="A562" s="21"/>
      <c r="B562" s="21"/>
    </row>
    <row r="563" spans="1:2" ht="11.25">
      <c r="A563" s="21"/>
      <c r="B563" s="21"/>
    </row>
    <row r="564" spans="1:2" ht="11.25">
      <c r="A564" s="21"/>
      <c r="B564" s="21"/>
    </row>
    <row r="565" spans="1:2" ht="11.25">
      <c r="A565" s="21"/>
      <c r="B565" s="21"/>
    </row>
    <row r="566" spans="1:2" ht="11.25">
      <c r="A566" s="21"/>
      <c r="B566" s="21"/>
    </row>
    <row r="567" spans="1:2" ht="11.25">
      <c r="A567" s="21"/>
      <c r="B567" s="21"/>
    </row>
    <row r="568" spans="1:2" ht="11.25">
      <c r="A568" s="21"/>
      <c r="B568" s="21"/>
    </row>
    <row r="569" spans="1:2" ht="11.25">
      <c r="A569" s="21"/>
      <c r="B569" s="21"/>
    </row>
    <row r="570" spans="1:2" ht="11.25">
      <c r="A570" s="21"/>
      <c r="B570" s="21"/>
    </row>
    <row r="571" spans="1:2" ht="11.25">
      <c r="A571" s="21"/>
      <c r="B571" s="21"/>
    </row>
    <row r="572" spans="1:2" ht="11.25">
      <c r="A572" s="21"/>
      <c r="B572" s="21"/>
    </row>
    <row r="573" spans="1:2" ht="11.25">
      <c r="A573" s="21"/>
      <c r="B573" s="21"/>
    </row>
    <row r="574" spans="1:2" ht="11.25">
      <c r="A574" s="21"/>
      <c r="B574" s="21"/>
    </row>
    <row r="575" spans="1:2" ht="11.25">
      <c r="A575" s="21"/>
      <c r="B575" s="21"/>
    </row>
    <row r="576" spans="1:2" ht="11.25">
      <c r="A576" s="21"/>
      <c r="B576" s="21"/>
    </row>
    <row r="577" spans="1:2" ht="11.25">
      <c r="A577" s="21"/>
      <c r="B577" s="21"/>
    </row>
    <row r="578" spans="1:2" ht="11.25">
      <c r="A578" s="21"/>
      <c r="B578" s="21"/>
    </row>
    <row r="579" spans="1:2" ht="11.25">
      <c r="A579" s="21"/>
      <c r="B579" s="21"/>
    </row>
    <row r="580" spans="1:2" ht="11.25">
      <c r="A580" s="21"/>
      <c r="B580" s="21"/>
    </row>
    <row r="581" spans="1:2" ht="11.25">
      <c r="A581" s="21"/>
      <c r="B581" s="21"/>
    </row>
    <row r="582" spans="1:2" ht="11.25">
      <c r="A582" s="21"/>
      <c r="B582" s="21"/>
    </row>
    <row r="583" spans="1:2" ht="11.25">
      <c r="A583" s="21"/>
      <c r="B583" s="21"/>
    </row>
    <row r="584" spans="1:2" ht="11.25">
      <c r="A584" s="21"/>
      <c r="B584" s="21"/>
    </row>
    <row r="585" spans="1:2" ht="11.25">
      <c r="A585" s="21"/>
      <c r="B585" s="21"/>
    </row>
    <row r="586" spans="1:2" ht="11.25">
      <c r="A586" s="21"/>
      <c r="B586" s="21"/>
    </row>
    <row r="587" spans="1:2" ht="11.25">
      <c r="A587" s="21"/>
      <c r="B587" s="21"/>
    </row>
    <row r="588" spans="1:2" ht="11.25">
      <c r="A588" s="21"/>
      <c r="B588" s="21"/>
    </row>
    <row r="589" spans="1:2" ht="11.25">
      <c r="A589" s="21"/>
      <c r="B589" s="21"/>
    </row>
    <row r="590" spans="1:2" ht="11.25">
      <c r="A590" s="21"/>
      <c r="B590" s="21"/>
    </row>
    <row r="591" spans="1:2" ht="11.25">
      <c r="A591" s="21"/>
      <c r="B591" s="21"/>
    </row>
    <row r="592" spans="1:2" ht="11.25">
      <c r="A592" s="21"/>
      <c r="B592" s="21"/>
    </row>
    <row r="593" spans="1:2" ht="11.25">
      <c r="A593" s="21"/>
      <c r="B593" s="21"/>
    </row>
    <row r="594" spans="1:2" ht="11.25">
      <c r="A594" s="21"/>
      <c r="B594" s="21"/>
    </row>
    <row r="595" spans="1:2" ht="11.25">
      <c r="A595" s="21"/>
      <c r="B595" s="21"/>
    </row>
    <row r="596" spans="1:2" ht="11.25">
      <c r="A596" s="21"/>
      <c r="B596" s="21"/>
    </row>
    <row r="597" spans="1:2" ht="11.25">
      <c r="A597" s="21"/>
      <c r="B597" s="21"/>
    </row>
    <row r="598" spans="1:2" ht="11.25">
      <c r="A598" s="21"/>
      <c r="B598" s="21"/>
    </row>
    <row r="599" spans="1:2" ht="11.25">
      <c r="A599" s="21"/>
      <c r="B599" s="21"/>
    </row>
    <row r="600" spans="1:2" ht="11.25">
      <c r="A600" s="21"/>
      <c r="B600" s="21"/>
    </row>
    <row r="601" spans="1:2" ht="11.25">
      <c r="A601" s="21"/>
      <c r="B601" s="21"/>
    </row>
    <row r="602" spans="1:2" ht="11.25">
      <c r="A602" s="21"/>
      <c r="B602" s="21"/>
    </row>
    <row r="603" spans="1:2" ht="11.25">
      <c r="A603" s="21"/>
      <c r="B603" s="21"/>
    </row>
    <row r="604" spans="1:2" ht="11.25">
      <c r="A604" s="21"/>
      <c r="B604" s="21"/>
    </row>
    <row r="605" spans="1:2" ht="11.25">
      <c r="A605" s="21"/>
      <c r="B605" s="21"/>
    </row>
    <row r="606" spans="1:2" ht="11.25">
      <c r="A606" s="21"/>
      <c r="B606" s="21"/>
    </row>
    <row r="607" spans="1:2" ht="11.25">
      <c r="A607" s="21"/>
      <c r="B607" s="21"/>
    </row>
    <row r="608" spans="1:2" ht="11.25">
      <c r="A608" s="21"/>
      <c r="B608" s="21"/>
    </row>
    <row r="609" spans="1:2" ht="11.25">
      <c r="A609" s="21"/>
      <c r="B609" s="21"/>
    </row>
    <row r="610" spans="1:2" ht="11.25">
      <c r="A610" s="21"/>
      <c r="B610" s="21"/>
    </row>
    <row r="611" spans="1:2" ht="11.25">
      <c r="A611" s="21"/>
      <c r="B611" s="21"/>
    </row>
    <row r="612" spans="1:2" ht="11.25">
      <c r="A612" s="21"/>
      <c r="B612" s="21"/>
    </row>
    <row r="613" spans="1:2" ht="11.25">
      <c r="A613" s="21"/>
      <c r="B613" s="21"/>
    </row>
    <row r="614" spans="1:2" ht="11.25">
      <c r="A614" s="21"/>
      <c r="B614" s="21"/>
    </row>
    <row r="615" spans="1:2" ht="11.25">
      <c r="A615" s="21"/>
      <c r="B615" s="21"/>
    </row>
    <row r="616" spans="1:2" ht="11.25">
      <c r="A616" s="21"/>
      <c r="B616" s="21"/>
    </row>
    <row r="617" spans="1:2" ht="11.25">
      <c r="A617" s="21"/>
      <c r="B617" s="21"/>
    </row>
    <row r="618" spans="1:2" ht="11.25">
      <c r="A618" s="21"/>
      <c r="B618" s="21"/>
    </row>
    <row r="619" spans="1:2" ht="11.25">
      <c r="A619" s="21"/>
      <c r="B619" s="21"/>
    </row>
    <row r="620" spans="1:2" ht="11.25">
      <c r="A620" s="21"/>
      <c r="B620" s="21"/>
    </row>
    <row r="621" spans="1:2" ht="11.25">
      <c r="A621" s="21"/>
      <c r="B621" s="21"/>
    </row>
    <row r="622" spans="1:2" ht="11.25">
      <c r="A622" s="21"/>
      <c r="B622" s="21"/>
    </row>
    <row r="623" spans="1:2" ht="11.25">
      <c r="A623" s="21"/>
      <c r="B623" s="21"/>
    </row>
    <row r="624" spans="1:2" ht="11.25">
      <c r="A624" s="21"/>
      <c r="B624" s="21"/>
    </row>
    <row r="625" spans="1:2" ht="11.25">
      <c r="A625" s="21"/>
      <c r="B625" s="21"/>
    </row>
    <row r="626" spans="1:2" ht="11.25">
      <c r="A626" s="21"/>
      <c r="B626" s="21"/>
    </row>
    <row r="627" spans="1:2" ht="11.25">
      <c r="A627" s="21"/>
      <c r="B627" s="21"/>
    </row>
    <row r="628" spans="1:2" ht="11.25">
      <c r="A628" s="21"/>
      <c r="B628" s="21"/>
    </row>
    <row r="629" spans="1:2" ht="11.25">
      <c r="A629" s="21"/>
      <c r="B629" s="21"/>
    </row>
    <row r="630" spans="1:2" ht="11.25">
      <c r="A630" s="21"/>
      <c r="B630" s="21"/>
    </row>
    <row r="631" spans="1:2" ht="11.25">
      <c r="A631" s="21"/>
      <c r="B631" s="21"/>
    </row>
    <row r="632" spans="1:2" ht="11.25">
      <c r="A632" s="21"/>
      <c r="B632" s="21"/>
    </row>
    <row r="633" spans="1:2" ht="11.25">
      <c r="A633" s="21"/>
      <c r="B633" s="21"/>
    </row>
    <row r="634" spans="1:2" ht="11.25">
      <c r="A634" s="21"/>
      <c r="B634" s="21"/>
    </row>
    <row r="635" spans="1:2" ht="11.25">
      <c r="A635" s="21"/>
      <c r="B635" s="21"/>
    </row>
    <row r="636" spans="1:2" ht="11.25">
      <c r="A636" s="21"/>
      <c r="B636" s="21"/>
    </row>
    <row r="637" spans="1:2" ht="11.25">
      <c r="A637" s="21"/>
      <c r="B637" s="21"/>
    </row>
    <row r="638" spans="1:2" ht="11.25">
      <c r="A638" s="21"/>
      <c r="B638" s="21"/>
    </row>
    <row r="639" spans="1:2" ht="11.25">
      <c r="A639" s="21"/>
      <c r="B639" s="21"/>
    </row>
    <row r="640" spans="1:2" ht="11.25">
      <c r="A640" s="21"/>
      <c r="B640" s="21"/>
    </row>
    <row r="641" spans="1:2" ht="11.25">
      <c r="A641" s="21"/>
      <c r="B641" s="21"/>
    </row>
    <row r="642" spans="1:2" ht="11.25">
      <c r="A642" s="21"/>
      <c r="B642" s="21"/>
    </row>
    <row r="643" spans="1:2" ht="11.25">
      <c r="A643" s="21"/>
      <c r="B643" s="21"/>
    </row>
    <row r="644" spans="1:2" ht="11.25">
      <c r="A644" s="21"/>
      <c r="B644" s="21"/>
    </row>
    <row r="645" spans="1:2" ht="11.25">
      <c r="A645" s="21"/>
      <c r="B645" s="21"/>
    </row>
    <row r="646" spans="1:2" ht="11.25">
      <c r="A646" s="21"/>
      <c r="B646" s="21"/>
    </row>
    <row r="647" spans="1:2" ht="11.25">
      <c r="A647" s="21"/>
      <c r="B647" s="21"/>
    </row>
    <row r="648" spans="1:2" ht="11.25">
      <c r="A648" s="21"/>
      <c r="B648" s="21"/>
    </row>
    <row r="649" spans="1:2" ht="11.25">
      <c r="A649" s="21"/>
      <c r="B649" s="21"/>
    </row>
    <row r="650" spans="1:2" ht="11.25">
      <c r="A650" s="21"/>
      <c r="B650" s="21"/>
    </row>
    <row r="651" spans="1:2" ht="11.25">
      <c r="A651" s="21"/>
      <c r="B651" s="21"/>
    </row>
    <row r="652" spans="1:2" ht="11.25">
      <c r="A652" s="21"/>
      <c r="B652" s="21"/>
    </row>
    <row r="653" spans="1:2" ht="11.25">
      <c r="A653" s="21"/>
      <c r="B653" s="21"/>
    </row>
    <row r="654" spans="1:2" ht="11.25">
      <c r="A654" s="21"/>
      <c r="B654" s="21"/>
    </row>
    <row r="655" spans="1:2" ht="11.25">
      <c r="A655" s="21"/>
      <c r="B655" s="21"/>
    </row>
    <row r="656" spans="1:2" ht="11.25">
      <c r="A656" s="21"/>
      <c r="B656" s="21"/>
    </row>
    <row r="657" spans="1:2" ht="11.25">
      <c r="A657" s="21"/>
      <c r="B657" s="21"/>
    </row>
    <row r="658" spans="1:2" ht="11.25">
      <c r="A658" s="21"/>
      <c r="B658" s="21"/>
    </row>
    <row r="659" spans="1:2" ht="11.25">
      <c r="A659" s="21"/>
      <c r="B659" s="21"/>
    </row>
    <row r="660" spans="1:2" ht="11.25">
      <c r="A660" s="21"/>
      <c r="B660" s="21"/>
    </row>
    <row r="661" spans="1:2" ht="11.25">
      <c r="A661" s="21"/>
      <c r="B661" s="21"/>
    </row>
    <row r="662" spans="1:2" ht="11.25">
      <c r="A662" s="21"/>
      <c r="B662" s="21"/>
    </row>
    <row r="663" spans="1:2" ht="11.25">
      <c r="A663" s="21"/>
      <c r="B663" s="21"/>
    </row>
    <row r="664" spans="1:2" ht="11.25">
      <c r="A664" s="21"/>
      <c r="B664" s="21"/>
    </row>
    <row r="665" spans="1:2" ht="11.25">
      <c r="A665" s="21"/>
      <c r="B665" s="21"/>
    </row>
    <row r="666" spans="1:2" ht="11.25">
      <c r="A666" s="21"/>
      <c r="B666" s="21"/>
    </row>
    <row r="667" spans="1:2" ht="11.25">
      <c r="A667" s="21"/>
      <c r="B667" s="21"/>
    </row>
    <row r="668" spans="1:2" ht="11.25">
      <c r="A668" s="21"/>
      <c r="B668" s="21"/>
    </row>
    <row r="669" spans="1:2" ht="11.25">
      <c r="A669" s="21"/>
      <c r="B669" s="21"/>
    </row>
    <row r="670" spans="1:2" ht="11.25">
      <c r="A670" s="21"/>
      <c r="B670" s="21"/>
    </row>
    <row r="671" spans="1:2" ht="11.25">
      <c r="A671" s="21"/>
      <c r="B671" s="21"/>
    </row>
    <row r="672" spans="1:2" ht="11.25">
      <c r="A672" s="21"/>
      <c r="B672" s="21"/>
    </row>
    <row r="673" spans="1:2" ht="11.25">
      <c r="A673" s="21"/>
      <c r="B673" s="21"/>
    </row>
    <row r="674" spans="1:2" ht="11.25">
      <c r="A674" s="21"/>
      <c r="B674" s="21"/>
    </row>
    <row r="675" spans="1:2" ht="11.25">
      <c r="A675" s="21"/>
      <c r="B675" s="21"/>
    </row>
    <row r="676" spans="1:2" ht="11.25">
      <c r="A676" s="21"/>
      <c r="B676" s="21"/>
    </row>
    <row r="677" spans="1:2" ht="11.25">
      <c r="A677" s="21"/>
      <c r="B677" s="21"/>
    </row>
    <row r="678" spans="1:2" ht="11.25">
      <c r="A678" s="21"/>
      <c r="B678" s="21"/>
    </row>
    <row r="679" spans="1:2" ht="11.25">
      <c r="A679" s="21"/>
      <c r="B679" s="21"/>
    </row>
    <row r="680" spans="1:2" ht="11.25">
      <c r="A680" s="21"/>
      <c r="B680" s="21"/>
    </row>
    <row r="681" spans="1:2" ht="11.25">
      <c r="A681" s="21"/>
      <c r="B681" s="21"/>
    </row>
    <row r="682" spans="1:2" ht="11.25">
      <c r="A682" s="21"/>
      <c r="B682" s="21"/>
    </row>
    <row r="683" spans="1:2" ht="11.25">
      <c r="A683" s="21"/>
      <c r="B683" s="21"/>
    </row>
    <row r="684" spans="1:2" ht="11.25">
      <c r="A684" s="21"/>
      <c r="B684" s="21"/>
    </row>
    <row r="685" spans="1:2" ht="11.25">
      <c r="A685" s="21"/>
      <c r="B685" s="21"/>
    </row>
    <row r="686" spans="1:2" ht="11.25">
      <c r="A686" s="21"/>
      <c r="B686" s="21"/>
    </row>
    <row r="687" spans="1:2" ht="11.25">
      <c r="A687" s="21"/>
      <c r="B687" s="21"/>
    </row>
    <row r="688" spans="1:2" ht="11.25">
      <c r="A688" s="21"/>
      <c r="B688" s="21"/>
    </row>
    <row r="689" spans="1:2" ht="11.25">
      <c r="A689" s="21"/>
      <c r="B689" s="21"/>
    </row>
    <row r="690" spans="1:2" ht="11.25">
      <c r="A690" s="21"/>
      <c r="B690" s="21"/>
    </row>
    <row r="691" spans="1:2" ht="11.25">
      <c r="A691" s="21"/>
      <c r="B691" s="21"/>
    </row>
    <row r="692" spans="1:2" ht="11.25">
      <c r="A692" s="21"/>
      <c r="B692" s="21"/>
    </row>
    <row r="693" spans="1:2" ht="11.25">
      <c r="A693" s="21"/>
      <c r="B693" s="21"/>
    </row>
    <row r="694" spans="1:2" ht="11.25">
      <c r="A694" s="21"/>
      <c r="B694" s="21"/>
    </row>
    <row r="695" spans="1:2" ht="11.25">
      <c r="A695" s="21"/>
      <c r="B695" s="21"/>
    </row>
    <row r="696" spans="1:2" ht="11.25">
      <c r="A696" s="21"/>
      <c r="B696" s="21"/>
    </row>
    <row r="697" spans="1:2" ht="11.25">
      <c r="A697" s="21"/>
      <c r="B697" s="21"/>
    </row>
    <row r="698" spans="1:2" ht="11.25">
      <c r="A698" s="21"/>
      <c r="B698" s="21"/>
    </row>
    <row r="699" spans="1:2" ht="11.25">
      <c r="A699" s="21"/>
      <c r="B699" s="21"/>
    </row>
    <row r="700" spans="1:2" ht="11.25">
      <c r="A700" s="21"/>
      <c r="B700" s="21"/>
    </row>
    <row r="701" spans="1:2" ht="11.25">
      <c r="A701" s="21"/>
      <c r="B701" s="21"/>
    </row>
    <row r="702" spans="1:2" ht="11.25">
      <c r="A702" s="21"/>
      <c r="B702" s="21"/>
    </row>
    <row r="703" spans="1:2" ht="11.25">
      <c r="A703" s="21"/>
      <c r="B703" s="21"/>
    </row>
    <row r="704" spans="1:2" ht="11.25">
      <c r="A704" s="21"/>
      <c r="B704" s="21"/>
    </row>
    <row r="705" spans="1:2" ht="11.25">
      <c r="A705" s="21"/>
      <c r="B705" s="21"/>
    </row>
    <row r="706" spans="1:2" ht="11.25">
      <c r="A706" s="21"/>
      <c r="B706" s="21"/>
    </row>
    <row r="707" spans="1:2" ht="11.25">
      <c r="A707" s="21"/>
      <c r="B707" s="21"/>
    </row>
    <row r="708" spans="1:2" ht="11.25">
      <c r="A708" s="21"/>
      <c r="B708" s="21"/>
    </row>
    <row r="709" spans="1:2" ht="11.25">
      <c r="A709" s="21"/>
      <c r="B709" s="21"/>
    </row>
    <row r="710" spans="1:2" ht="11.25">
      <c r="A710" s="21"/>
      <c r="B710" s="21"/>
    </row>
    <row r="711" spans="1:2" ht="11.25">
      <c r="A711" s="21"/>
      <c r="B711" s="21"/>
    </row>
    <row r="712" spans="1:2" ht="11.25">
      <c r="A712" s="21"/>
      <c r="B712" s="21"/>
    </row>
    <row r="713" spans="1:2" ht="11.25">
      <c r="A713" s="21"/>
      <c r="B713" s="21"/>
    </row>
    <row r="714" spans="1:2" ht="11.25">
      <c r="A714" s="21"/>
      <c r="B714" s="21"/>
    </row>
    <row r="715" spans="1:2" ht="11.25">
      <c r="A715" s="21"/>
      <c r="B715" s="21"/>
    </row>
    <row r="716" spans="1:2" ht="11.25">
      <c r="A716" s="21"/>
      <c r="B716" s="21"/>
    </row>
    <row r="717" spans="1:2" ht="11.25">
      <c r="A717" s="21"/>
      <c r="B717" s="21"/>
    </row>
    <row r="718" spans="1:2" ht="11.25">
      <c r="A718" s="21"/>
      <c r="B718" s="21"/>
    </row>
    <row r="719" spans="1:2" ht="11.25">
      <c r="A719" s="21"/>
      <c r="B719" s="21"/>
    </row>
    <row r="720" spans="1:2" ht="11.25">
      <c r="A720" s="21"/>
      <c r="B720" s="21"/>
    </row>
    <row r="721" spans="1:2" ht="11.25">
      <c r="A721" s="21"/>
      <c r="B721" s="21"/>
    </row>
    <row r="722" spans="1:2" ht="11.25">
      <c r="A722" s="21"/>
      <c r="B722" s="21"/>
    </row>
    <row r="723" spans="1:2" ht="11.25">
      <c r="A723" s="21"/>
      <c r="B723" s="21"/>
    </row>
  </sheetData>
  <sheetProtection/>
  <mergeCells count="34">
    <mergeCell ref="AF5:AF7"/>
    <mergeCell ref="AE5:AE7"/>
    <mergeCell ref="Y5:Y7"/>
    <mergeCell ref="Z5:Z7"/>
    <mergeCell ref="AA5:AA7"/>
    <mergeCell ref="AB5:AB7"/>
    <mergeCell ref="AC5:AC7"/>
    <mergeCell ref="AD5:AD7"/>
    <mergeCell ref="V5:V7"/>
    <mergeCell ref="N5:N7"/>
    <mergeCell ref="O5:O7"/>
    <mergeCell ref="U5:U7"/>
    <mergeCell ref="W5:W7"/>
    <mergeCell ref="X5:X7"/>
    <mergeCell ref="F5:F7"/>
    <mergeCell ref="G5:G7"/>
    <mergeCell ref="Q5:Q7"/>
    <mergeCell ref="A5:B7"/>
    <mergeCell ref="A8:B8"/>
    <mergeCell ref="T5:T7"/>
    <mergeCell ref="H5:H7"/>
    <mergeCell ref="I5:I7"/>
    <mergeCell ref="J5:J7"/>
    <mergeCell ref="P5:P7"/>
    <mergeCell ref="A1:AE4"/>
    <mergeCell ref="R5:R7"/>
    <mergeCell ref="K5:K7"/>
    <mergeCell ref="L5:L7"/>
    <mergeCell ref="M5:M7"/>
    <mergeCell ref="A76:B76"/>
    <mergeCell ref="D5:D7"/>
    <mergeCell ref="C5:C7"/>
    <mergeCell ref="E5:E7"/>
    <mergeCell ref="S5:S7"/>
  </mergeCells>
  <printOptions horizontalCentered="1"/>
  <pageMargins left="0.2362204724409449" right="0.2362204724409449" top="0.15748031496062992" bottom="0.35433070866141736" header="0.15748031496062992" footer="0.15748031496062992"/>
  <pageSetup horizontalDpi="600" verticalDpi="600" orientation="portrait" paperSize="9" scale="2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F125"/>
  <sheetViews>
    <sheetView tabSelected="1"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7.7109375" style="77" customWidth="1"/>
    <col min="2" max="2" width="83.57421875" style="77" customWidth="1"/>
    <col min="3" max="3" width="16.7109375" style="77" bestFit="1" customWidth="1"/>
    <col min="4" max="4" width="16.7109375" style="77" customWidth="1"/>
    <col min="5" max="31" width="15.7109375" style="77" customWidth="1"/>
    <col min="32" max="32" width="12.421875" style="77" bestFit="1" customWidth="1"/>
    <col min="33" max="16384" width="9.140625" style="77" customWidth="1"/>
  </cols>
  <sheetData>
    <row r="2" spans="1:32" ht="42" customHeight="1">
      <c r="A2" s="357" t="s">
        <v>877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256" t="s">
        <v>880</v>
      </c>
    </row>
    <row r="3" spans="1:32" ht="20.25">
      <c r="A3" s="355"/>
      <c r="B3" s="356"/>
      <c r="C3" s="344" t="s">
        <v>766</v>
      </c>
      <c r="D3" s="344" t="s">
        <v>770</v>
      </c>
      <c r="E3" s="344" t="s">
        <v>767</v>
      </c>
      <c r="F3" s="344" t="s">
        <v>771</v>
      </c>
      <c r="G3" s="344" t="s">
        <v>779</v>
      </c>
      <c r="H3" s="344" t="s">
        <v>774</v>
      </c>
      <c r="I3" s="344" t="s">
        <v>769</v>
      </c>
      <c r="J3" s="344" t="s">
        <v>772</v>
      </c>
      <c r="K3" s="344" t="s">
        <v>776</v>
      </c>
      <c r="L3" s="344" t="s">
        <v>768</v>
      </c>
      <c r="M3" s="344" t="s">
        <v>773</v>
      </c>
      <c r="N3" s="344" t="s">
        <v>775</v>
      </c>
      <c r="O3" s="344" t="s">
        <v>822</v>
      </c>
      <c r="P3" s="344" t="s">
        <v>780</v>
      </c>
      <c r="Q3" s="344" t="s">
        <v>824</v>
      </c>
      <c r="R3" s="344" t="s">
        <v>785</v>
      </c>
      <c r="S3" s="344" t="s">
        <v>777</v>
      </c>
      <c r="T3" s="344" t="s">
        <v>784</v>
      </c>
      <c r="U3" s="344" t="s">
        <v>782</v>
      </c>
      <c r="V3" s="344" t="s">
        <v>778</v>
      </c>
      <c r="W3" s="344" t="s">
        <v>823</v>
      </c>
      <c r="X3" s="344" t="s">
        <v>789</v>
      </c>
      <c r="Y3" s="344" t="s">
        <v>783</v>
      </c>
      <c r="Z3" s="344" t="s">
        <v>781</v>
      </c>
      <c r="AA3" s="344" t="s">
        <v>787</v>
      </c>
      <c r="AB3" s="344" t="s">
        <v>788</v>
      </c>
      <c r="AC3" s="344" t="s">
        <v>786</v>
      </c>
      <c r="AD3" s="344" t="s">
        <v>825</v>
      </c>
      <c r="AE3" s="344" t="s">
        <v>790</v>
      </c>
      <c r="AF3" s="344" t="s">
        <v>878</v>
      </c>
    </row>
    <row r="4" spans="1:32" ht="20.25" customHeight="1">
      <c r="A4" s="356">
        <v>1</v>
      </c>
      <c r="B4" s="356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</row>
    <row r="5" spans="1:32" ht="20.25">
      <c r="A5" s="207" t="s">
        <v>448</v>
      </c>
      <c r="B5" s="208" t="s">
        <v>449</v>
      </c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</row>
    <row r="6" spans="1:32" s="145" customFormat="1" ht="20.25" customHeight="1">
      <c r="A6" s="209" t="s">
        <v>102</v>
      </c>
      <c r="B6" s="210" t="s">
        <v>450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20"/>
    </row>
    <row r="7" spans="1:32" s="145" customFormat="1" ht="20.25">
      <c r="A7" s="211" t="s">
        <v>419</v>
      </c>
      <c r="B7" s="210" t="s">
        <v>451</v>
      </c>
      <c r="C7" s="220">
        <v>44811</v>
      </c>
      <c r="D7" s="220">
        <v>40527</v>
      </c>
      <c r="E7" s="220">
        <v>57220</v>
      </c>
      <c r="F7" s="220">
        <v>25269</v>
      </c>
      <c r="G7" s="220">
        <v>2364</v>
      </c>
      <c r="H7" s="220">
        <v>17230</v>
      </c>
      <c r="I7" s="220">
        <v>45259</v>
      </c>
      <c r="J7" s="220">
        <v>33037</v>
      </c>
      <c r="K7" s="220">
        <v>19490</v>
      </c>
      <c r="L7" s="220">
        <v>56889</v>
      </c>
      <c r="M7" s="220">
        <v>24382</v>
      </c>
      <c r="N7" s="220">
        <v>31978</v>
      </c>
      <c r="O7" s="220">
        <v>759</v>
      </c>
      <c r="P7" s="220">
        <v>4423.273440000001</v>
      </c>
      <c r="Q7" s="220">
        <v>1273.12367</v>
      </c>
      <c r="R7" s="220">
        <v>903</v>
      </c>
      <c r="S7" s="220">
        <v>4765</v>
      </c>
      <c r="T7" s="220">
        <v>21420</v>
      </c>
      <c r="U7" s="220">
        <v>1623</v>
      </c>
      <c r="V7" s="220">
        <v>4749</v>
      </c>
      <c r="W7" s="220">
        <v>5274</v>
      </c>
      <c r="X7" s="220">
        <v>297</v>
      </c>
      <c r="Y7" s="220">
        <v>602</v>
      </c>
      <c r="Z7" s="220">
        <v>0</v>
      </c>
      <c r="AA7" s="220">
        <v>146</v>
      </c>
      <c r="AB7" s="220">
        <v>322</v>
      </c>
      <c r="AC7" s="220">
        <v>40</v>
      </c>
      <c r="AD7" s="220">
        <v>0</v>
      </c>
      <c r="AE7" s="220">
        <v>5107</v>
      </c>
      <c r="AF7" s="220">
        <v>450159.39711</v>
      </c>
    </row>
    <row r="8" spans="1:32" s="145" customFormat="1" ht="31.5">
      <c r="A8" s="211"/>
      <c r="B8" s="210" t="s">
        <v>759</v>
      </c>
      <c r="C8" s="220">
        <v>-66</v>
      </c>
      <c r="D8" s="220">
        <v>-18</v>
      </c>
      <c r="E8" s="220">
        <v>-125</v>
      </c>
      <c r="F8" s="220">
        <v>0</v>
      </c>
      <c r="G8" s="220">
        <v>0</v>
      </c>
      <c r="H8" s="220">
        <v>-973</v>
      </c>
      <c r="I8" s="220">
        <v>-42</v>
      </c>
      <c r="J8" s="220">
        <v>-683</v>
      </c>
      <c r="K8" s="220">
        <v>0</v>
      </c>
      <c r="L8" s="220">
        <v>-829</v>
      </c>
      <c r="M8" s="220">
        <v>-16</v>
      </c>
      <c r="N8" s="220">
        <v>-1802</v>
      </c>
      <c r="O8" s="220">
        <v>0</v>
      </c>
      <c r="P8" s="220">
        <v>-59.86568</v>
      </c>
      <c r="Q8" s="220">
        <v>0</v>
      </c>
      <c r="R8" s="220">
        <v>0</v>
      </c>
      <c r="S8" s="220">
        <v>0</v>
      </c>
      <c r="T8" s="220">
        <v>751</v>
      </c>
      <c r="U8" s="220">
        <v>0</v>
      </c>
      <c r="V8" s="220">
        <v>-19</v>
      </c>
      <c r="W8" s="220">
        <v>0</v>
      </c>
      <c r="X8" s="220">
        <v>0</v>
      </c>
      <c r="Y8" s="220">
        <v>-2</v>
      </c>
      <c r="Z8" s="220">
        <v>0</v>
      </c>
      <c r="AA8" s="220">
        <v>0</v>
      </c>
      <c r="AB8" s="220">
        <v>0</v>
      </c>
      <c r="AC8" s="220">
        <v>0</v>
      </c>
      <c r="AD8" s="220">
        <v>0</v>
      </c>
      <c r="AE8" s="220">
        <v>-19</v>
      </c>
      <c r="AF8" s="220">
        <v>-3902.86568</v>
      </c>
    </row>
    <row r="9" spans="1:32" s="145" customFormat="1" ht="20.25">
      <c r="A9" s="211" t="s">
        <v>421</v>
      </c>
      <c r="B9" s="210" t="s">
        <v>452</v>
      </c>
      <c r="C9" s="220">
        <v>-18233</v>
      </c>
      <c r="D9" s="220">
        <v>-13865</v>
      </c>
      <c r="E9" s="220">
        <v>-17542</v>
      </c>
      <c r="F9" s="220">
        <v>-19198</v>
      </c>
      <c r="G9" s="220">
        <v>-549</v>
      </c>
      <c r="H9" s="220">
        <v>-9454</v>
      </c>
      <c r="I9" s="220">
        <v>-2011</v>
      </c>
      <c r="J9" s="220">
        <v>-4112</v>
      </c>
      <c r="K9" s="220">
        <v>-7133</v>
      </c>
      <c r="L9" s="220">
        <v>-16676</v>
      </c>
      <c r="M9" s="220">
        <v>-9401</v>
      </c>
      <c r="N9" s="220">
        <v>-6067</v>
      </c>
      <c r="O9" s="220">
        <v>-763</v>
      </c>
      <c r="P9" s="220">
        <v>-181.77063</v>
      </c>
      <c r="Q9" s="220">
        <v>-157.50832</v>
      </c>
      <c r="R9" s="220">
        <v>-29</v>
      </c>
      <c r="S9" s="220">
        <v>-424</v>
      </c>
      <c r="T9" s="220">
        <v>-1894</v>
      </c>
      <c r="U9" s="220">
        <v>0</v>
      </c>
      <c r="V9" s="220">
        <v>0</v>
      </c>
      <c r="W9" s="220">
        <v>-28</v>
      </c>
      <c r="X9" s="220">
        <v>0</v>
      </c>
      <c r="Y9" s="220">
        <v>0</v>
      </c>
      <c r="Z9" s="220">
        <v>0</v>
      </c>
      <c r="AA9" s="220">
        <v>-43</v>
      </c>
      <c r="AB9" s="220">
        <v>0</v>
      </c>
      <c r="AC9" s="220">
        <v>0</v>
      </c>
      <c r="AD9" s="220">
        <v>0</v>
      </c>
      <c r="AE9" s="220">
        <v>-631</v>
      </c>
      <c r="AF9" s="220">
        <v>-128392.27894999999</v>
      </c>
    </row>
    <row r="10" spans="1:32" s="145" customFormat="1" ht="20.25">
      <c r="A10" s="211" t="s">
        <v>453</v>
      </c>
      <c r="B10" s="210" t="s">
        <v>454</v>
      </c>
      <c r="C10" s="220">
        <v>-6642</v>
      </c>
      <c r="D10" s="220">
        <v>-311</v>
      </c>
      <c r="E10" s="220">
        <v>-10271</v>
      </c>
      <c r="F10" s="220">
        <v>4123</v>
      </c>
      <c r="G10" s="220">
        <v>-355</v>
      </c>
      <c r="H10" s="220">
        <v>-4545</v>
      </c>
      <c r="I10" s="220">
        <v>-2002</v>
      </c>
      <c r="J10" s="220">
        <v>-3688</v>
      </c>
      <c r="K10" s="220">
        <v>-8472</v>
      </c>
      <c r="L10" s="220">
        <v>866</v>
      </c>
      <c r="M10" s="220">
        <v>-1264</v>
      </c>
      <c r="N10" s="220">
        <v>1978</v>
      </c>
      <c r="O10" s="220">
        <v>172</v>
      </c>
      <c r="P10" s="220">
        <v>-1126.8811499999995</v>
      </c>
      <c r="Q10" s="220">
        <v>37.195</v>
      </c>
      <c r="R10" s="220">
        <v>-18</v>
      </c>
      <c r="S10" s="220">
        <v>-1813</v>
      </c>
      <c r="T10" s="220">
        <v>-4244</v>
      </c>
      <c r="U10" s="220">
        <v>-934</v>
      </c>
      <c r="V10" s="220">
        <v>-2107</v>
      </c>
      <c r="W10" s="220">
        <v>-2385</v>
      </c>
      <c r="X10" s="220">
        <v>-184</v>
      </c>
      <c r="Y10" s="220">
        <v>-91.426</v>
      </c>
      <c r="Z10" s="220">
        <v>24</v>
      </c>
      <c r="AA10" s="220">
        <v>140</v>
      </c>
      <c r="AB10" s="220">
        <v>3</v>
      </c>
      <c r="AC10" s="220">
        <v>469</v>
      </c>
      <c r="AD10" s="220">
        <v>0</v>
      </c>
      <c r="AE10" s="220">
        <v>-900</v>
      </c>
      <c r="AF10" s="220">
        <v>-43541.11215</v>
      </c>
    </row>
    <row r="11" spans="1:32" s="145" customFormat="1" ht="20.25">
      <c r="A11" s="211"/>
      <c r="B11" s="210" t="s">
        <v>455</v>
      </c>
      <c r="C11" s="220">
        <v>-7979</v>
      </c>
      <c r="D11" s="220">
        <v>600</v>
      </c>
      <c r="E11" s="220">
        <v>0</v>
      </c>
      <c r="F11" s="220">
        <v>0</v>
      </c>
      <c r="G11" s="220">
        <v>0</v>
      </c>
      <c r="H11" s="220">
        <v>0</v>
      </c>
      <c r="I11" s="220">
        <v>0</v>
      </c>
      <c r="J11" s="220">
        <v>0</v>
      </c>
      <c r="K11" s="220">
        <v>204</v>
      </c>
      <c r="L11" s="220">
        <v>0</v>
      </c>
      <c r="M11" s="220">
        <v>377</v>
      </c>
      <c r="N11" s="220">
        <v>0</v>
      </c>
      <c r="O11" s="220">
        <v>0</v>
      </c>
      <c r="P11" s="220">
        <v>65.16579999999982</v>
      </c>
      <c r="Q11" s="220">
        <v>0</v>
      </c>
      <c r="R11" s="220">
        <v>0</v>
      </c>
      <c r="S11" s="220">
        <v>0</v>
      </c>
      <c r="T11" s="220">
        <v>0</v>
      </c>
      <c r="U11" s="220">
        <v>0</v>
      </c>
      <c r="V11" s="220">
        <v>0</v>
      </c>
      <c r="W11" s="220">
        <v>0</v>
      </c>
      <c r="X11" s="220">
        <v>0</v>
      </c>
      <c r="Y11" s="220">
        <v>0</v>
      </c>
      <c r="Z11" s="220">
        <v>5</v>
      </c>
      <c r="AA11" s="220">
        <v>0</v>
      </c>
      <c r="AB11" s="220">
        <v>0</v>
      </c>
      <c r="AC11" s="220">
        <v>0</v>
      </c>
      <c r="AD11" s="220">
        <v>0</v>
      </c>
      <c r="AE11" s="220">
        <v>0</v>
      </c>
      <c r="AF11" s="220">
        <v>-6727.8342</v>
      </c>
    </row>
    <row r="12" spans="1:32" s="145" customFormat="1" ht="20.25">
      <c r="A12" s="211" t="s">
        <v>456</v>
      </c>
      <c r="B12" s="210" t="s">
        <v>457</v>
      </c>
      <c r="C12" s="220">
        <v>-1141</v>
      </c>
      <c r="D12" s="220">
        <v>9346</v>
      </c>
      <c r="E12" s="220">
        <v>4357</v>
      </c>
      <c r="F12" s="220">
        <v>-3092</v>
      </c>
      <c r="G12" s="220">
        <v>-53</v>
      </c>
      <c r="H12" s="220">
        <v>3355</v>
      </c>
      <c r="I12" s="220">
        <v>-85</v>
      </c>
      <c r="J12" s="220">
        <v>2965</v>
      </c>
      <c r="K12" s="220">
        <v>4059</v>
      </c>
      <c r="L12" s="220">
        <v>6141</v>
      </c>
      <c r="M12" s="220">
        <v>1589</v>
      </c>
      <c r="N12" s="220">
        <v>-241</v>
      </c>
      <c r="O12" s="220">
        <v>-172</v>
      </c>
      <c r="P12" s="220">
        <v>0</v>
      </c>
      <c r="Q12" s="220">
        <v>0.301</v>
      </c>
      <c r="R12" s="220">
        <v>0</v>
      </c>
      <c r="S12" s="220">
        <v>284</v>
      </c>
      <c r="T12" s="220">
        <v>-12</v>
      </c>
      <c r="U12" s="220">
        <v>0</v>
      </c>
      <c r="V12" s="220">
        <v>0</v>
      </c>
      <c r="W12" s="220">
        <v>0</v>
      </c>
      <c r="X12" s="220">
        <v>0</v>
      </c>
      <c r="Y12" s="220">
        <v>0</v>
      </c>
      <c r="Z12" s="220">
        <v>0</v>
      </c>
      <c r="AA12" s="220">
        <v>10</v>
      </c>
      <c r="AB12" s="220">
        <v>0</v>
      </c>
      <c r="AC12" s="220">
        <v>0</v>
      </c>
      <c r="AD12" s="220">
        <v>0</v>
      </c>
      <c r="AE12" s="220">
        <v>139</v>
      </c>
      <c r="AF12" s="220">
        <v>27449.301</v>
      </c>
    </row>
    <row r="13" spans="1:32" s="145" customFormat="1" ht="20.25">
      <c r="A13" s="212"/>
      <c r="B13" s="213" t="s">
        <v>458</v>
      </c>
      <c r="C13" s="214">
        <v>18795</v>
      </c>
      <c r="D13" s="214">
        <v>35697</v>
      </c>
      <c r="E13" s="214">
        <v>33764</v>
      </c>
      <c r="F13" s="214">
        <v>7102</v>
      </c>
      <c r="G13" s="214">
        <v>1407</v>
      </c>
      <c r="H13" s="214">
        <v>6586</v>
      </c>
      <c r="I13" s="214">
        <v>41161</v>
      </c>
      <c r="J13" s="214">
        <v>28202</v>
      </c>
      <c r="K13" s="214">
        <v>7944</v>
      </c>
      <c r="L13" s="214">
        <v>47220</v>
      </c>
      <c r="M13" s="214">
        <v>15306</v>
      </c>
      <c r="N13" s="214">
        <v>27648</v>
      </c>
      <c r="O13" s="214">
        <v>-4</v>
      </c>
      <c r="P13" s="214">
        <v>3114.6216600000016</v>
      </c>
      <c r="Q13" s="214">
        <v>1153.11135</v>
      </c>
      <c r="R13" s="214">
        <v>856</v>
      </c>
      <c r="S13" s="214">
        <v>2812</v>
      </c>
      <c r="T13" s="214">
        <v>15270</v>
      </c>
      <c r="U13" s="214">
        <v>689</v>
      </c>
      <c r="V13" s="214">
        <v>2642</v>
      </c>
      <c r="W13" s="214">
        <v>2861</v>
      </c>
      <c r="X13" s="214">
        <v>113</v>
      </c>
      <c r="Y13" s="214">
        <v>510.574</v>
      </c>
      <c r="Z13" s="214">
        <v>24</v>
      </c>
      <c r="AA13" s="214">
        <v>253</v>
      </c>
      <c r="AB13" s="214">
        <v>325</v>
      </c>
      <c r="AC13" s="214">
        <v>509</v>
      </c>
      <c r="AD13" s="214">
        <v>0</v>
      </c>
      <c r="AE13" s="214">
        <v>3715</v>
      </c>
      <c r="AF13" s="220">
        <v>305675.30701000005</v>
      </c>
    </row>
    <row r="14" spans="1:32" s="145" customFormat="1" ht="31.5">
      <c r="A14" s="206" t="s">
        <v>103</v>
      </c>
      <c r="B14" s="210" t="s">
        <v>864</v>
      </c>
      <c r="C14" s="220">
        <v>0</v>
      </c>
      <c r="D14" s="220">
        <v>1054</v>
      </c>
      <c r="E14" s="220">
        <v>654</v>
      </c>
      <c r="F14" s="220">
        <v>60</v>
      </c>
      <c r="G14" s="220">
        <v>493</v>
      </c>
      <c r="H14" s="220">
        <v>0</v>
      </c>
      <c r="I14" s="220">
        <v>1289</v>
      </c>
      <c r="J14" s="220">
        <v>0</v>
      </c>
      <c r="K14" s="220">
        <v>0</v>
      </c>
      <c r="L14" s="220">
        <v>0</v>
      </c>
      <c r="M14" s="220">
        <v>131</v>
      </c>
      <c r="N14" s="220">
        <v>0</v>
      </c>
      <c r="O14" s="220">
        <v>0</v>
      </c>
      <c r="P14" s="220">
        <v>0</v>
      </c>
      <c r="Q14" s="220">
        <v>0</v>
      </c>
      <c r="R14" s="220">
        <v>10</v>
      </c>
      <c r="S14" s="220">
        <v>25</v>
      </c>
      <c r="T14" s="220">
        <v>0</v>
      </c>
      <c r="U14" s="220">
        <v>0</v>
      </c>
      <c r="V14" s="220">
        <v>0</v>
      </c>
      <c r="W14" s="220">
        <v>0</v>
      </c>
      <c r="X14" s="220">
        <v>0</v>
      </c>
      <c r="Y14" s="220">
        <v>0</v>
      </c>
      <c r="Z14" s="220">
        <v>0</v>
      </c>
      <c r="AA14" s="220">
        <v>0</v>
      </c>
      <c r="AB14" s="220">
        <v>38</v>
      </c>
      <c r="AC14" s="220">
        <v>0</v>
      </c>
      <c r="AD14" s="220">
        <v>0</v>
      </c>
      <c r="AE14" s="220">
        <v>0</v>
      </c>
      <c r="AF14" s="220">
        <v>3754</v>
      </c>
    </row>
    <row r="15" spans="1:32" s="145" customFormat="1" ht="20.25">
      <c r="A15" s="206" t="s">
        <v>104</v>
      </c>
      <c r="B15" s="210" t="s">
        <v>459</v>
      </c>
      <c r="C15" s="220">
        <v>156</v>
      </c>
      <c r="D15" s="220">
        <v>1849</v>
      </c>
      <c r="E15" s="220">
        <v>291</v>
      </c>
      <c r="F15" s="220">
        <v>7</v>
      </c>
      <c r="G15" s="220">
        <v>60</v>
      </c>
      <c r="H15" s="220">
        <v>33</v>
      </c>
      <c r="I15" s="220">
        <v>333</v>
      </c>
      <c r="J15" s="220">
        <v>1269</v>
      </c>
      <c r="K15" s="220">
        <v>322</v>
      </c>
      <c r="L15" s="220">
        <v>0</v>
      </c>
      <c r="M15" s="220">
        <v>35</v>
      </c>
      <c r="N15" s="220">
        <v>540</v>
      </c>
      <c r="O15" s="220">
        <v>24</v>
      </c>
      <c r="P15" s="220">
        <v>0</v>
      </c>
      <c r="Q15" s="220">
        <v>0.31694</v>
      </c>
      <c r="R15" s="220">
        <v>0</v>
      </c>
      <c r="S15" s="220">
        <v>0</v>
      </c>
      <c r="T15" s="220">
        <v>0</v>
      </c>
      <c r="U15" s="220">
        <v>0</v>
      </c>
      <c r="V15" s="220">
        <v>0</v>
      </c>
      <c r="W15" s="220">
        <v>0</v>
      </c>
      <c r="X15" s="220">
        <v>0</v>
      </c>
      <c r="Y15" s="220">
        <v>0</v>
      </c>
      <c r="Z15" s="220">
        <v>0</v>
      </c>
      <c r="AA15" s="220">
        <v>0</v>
      </c>
      <c r="AB15" s="220">
        <v>0</v>
      </c>
      <c r="AC15" s="220">
        <v>0</v>
      </c>
      <c r="AD15" s="220">
        <v>0</v>
      </c>
      <c r="AE15" s="220">
        <v>0</v>
      </c>
      <c r="AF15" s="220">
        <v>4919.31694</v>
      </c>
    </row>
    <row r="16" spans="1:32" s="145" customFormat="1" ht="20.25">
      <c r="A16" s="209" t="s">
        <v>105</v>
      </c>
      <c r="B16" s="210" t="s">
        <v>460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>
        <v>0</v>
      </c>
      <c r="AF16" s="220">
        <v>0</v>
      </c>
    </row>
    <row r="17" spans="1:32" s="145" customFormat="1" ht="20.25">
      <c r="A17" s="211" t="s">
        <v>419</v>
      </c>
      <c r="B17" s="210" t="s">
        <v>461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>
        <v>0</v>
      </c>
      <c r="AF17" s="220">
        <v>0</v>
      </c>
    </row>
    <row r="18" spans="1:32" s="145" customFormat="1" ht="20.25">
      <c r="A18" s="211" t="s">
        <v>462</v>
      </c>
      <c r="B18" s="210" t="s">
        <v>420</v>
      </c>
      <c r="C18" s="220">
        <v>-22872</v>
      </c>
      <c r="D18" s="220">
        <v>-20296</v>
      </c>
      <c r="E18" s="220">
        <v>-29193</v>
      </c>
      <c r="F18" s="220">
        <v>-18507</v>
      </c>
      <c r="G18" s="220">
        <v>-785</v>
      </c>
      <c r="H18" s="220">
        <v>-9394</v>
      </c>
      <c r="I18" s="220">
        <v>-22988</v>
      </c>
      <c r="J18" s="220">
        <v>-17389</v>
      </c>
      <c r="K18" s="220">
        <v>-327</v>
      </c>
      <c r="L18" s="220">
        <v>-26529</v>
      </c>
      <c r="M18" s="220">
        <v>-18619</v>
      </c>
      <c r="N18" s="220">
        <v>-15186</v>
      </c>
      <c r="O18" s="220">
        <v>-1618</v>
      </c>
      <c r="P18" s="220">
        <v>-790.50603</v>
      </c>
      <c r="Q18" s="220">
        <v>-103.60613000000001</v>
      </c>
      <c r="R18" s="220">
        <v>-425</v>
      </c>
      <c r="S18" s="220">
        <v>-2135</v>
      </c>
      <c r="T18" s="220">
        <v>-5931</v>
      </c>
      <c r="U18" s="220">
        <v>-382</v>
      </c>
      <c r="V18" s="220">
        <v>-1835</v>
      </c>
      <c r="W18" s="220">
        <v>-332</v>
      </c>
      <c r="X18" s="220">
        <v>-35</v>
      </c>
      <c r="Y18" s="220">
        <v>-557</v>
      </c>
      <c r="Z18" s="220">
        <v>-91</v>
      </c>
      <c r="AA18" s="220">
        <v>-54</v>
      </c>
      <c r="AB18" s="220">
        <v>-159</v>
      </c>
      <c r="AC18" s="220">
        <v>-84</v>
      </c>
      <c r="AD18" s="220">
        <v>0</v>
      </c>
      <c r="AE18" s="220">
        <v>-1792</v>
      </c>
      <c r="AF18" s="220">
        <v>-218409.11216</v>
      </c>
    </row>
    <row r="19" spans="1:32" s="145" customFormat="1" ht="20.25">
      <c r="A19" s="211" t="s">
        <v>463</v>
      </c>
      <c r="B19" s="210" t="s">
        <v>464</v>
      </c>
      <c r="C19" s="220">
        <v>8708</v>
      </c>
      <c r="D19" s="220">
        <v>1669</v>
      </c>
      <c r="E19" s="220">
        <v>8260</v>
      </c>
      <c r="F19" s="220">
        <v>10277</v>
      </c>
      <c r="G19" s="220">
        <v>388</v>
      </c>
      <c r="H19" s="220">
        <v>5784</v>
      </c>
      <c r="I19" s="220">
        <v>1757</v>
      </c>
      <c r="J19" s="220">
        <v>1631</v>
      </c>
      <c r="K19" s="220">
        <v>0</v>
      </c>
      <c r="L19" s="220">
        <v>9584</v>
      </c>
      <c r="M19" s="220">
        <v>7966</v>
      </c>
      <c r="N19" s="220">
        <v>1003</v>
      </c>
      <c r="O19" s="220">
        <v>1609</v>
      </c>
      <c r="P19" s="220">
        <v>0</v>
      </c>
      <c r="Q19" s="220">
        <v>0</v>
      </c>
      <c r="R19" s="220">
        <v>0</v>
      </c>
      <c r="S19" s="220">
        <v>0</v>
      </c>
      <c r="T19" s="220">
        <v>0</v>
      </c>
      <c r="U19" s="220">
        <v>0</v>
      </c>
      <c r="V19" s="220">
        <v>0</v>
      </c>
      <c r="W19" s="220">
        <v>0</v>
      </c>
      <c r="X19" s="220">
        <v>0</v>
      </c>
      <c r="Y19" s="220">
        <v>0</v>
      </c>
      <c r="Z19" s="220">
        <v>0</v>
      </c>
      <c r="AA19" s="220">
        <v>0</v>
      </c>
      <c r="AB19" s="220">
        <v>0</v>
      </c>
      <c r="AC19" s="220">
        <v>0</v>
      </c>
      <c r="AD19" s="220">
        <v>0</v>
      </c>
      <c r="AE19" s="220">
        <v>58</v>
      </c>
      <c r="AF19" s="220">
        <v>58694</v>
      </c>
    </row>
    <row r="20" spans="1:32" s="145" customFormat="1" ht="20.25">
      <c r="A20" s="212"/>
      <c r="B20" s="211" t="s">
        <v>465</v>
      </c>
      <c r="C20" s="214">
        <v>-14164</v>
      </c>
      <c r="D20" s="214">
        <v>-18627</v>
      </c>
      <c r="E20" s="214">
        <v>-20933</v>
      </c>
      <c r="F20" s="214">
        <v>-8230</v>
      </c>
      <c r="G20" s="214">
        <v>-397</v>
      </c>
      <c r="H20" s="214">
        <v>-3610</v>
      </c>
      <c r="I20" s="214">
        <v>-21231</v>
      </c>
      <c r="J20" s="214">
        <v>-15758</v>
      </c>
      <c r="K20" s="214">
        <v>-327</v>
      </c>
      <c r="L20" s="214">
        <v>-16945</v>
      </c>
      <c r="M20" s="214">
        <v>-10653</v>
      </c>
      <c r="N20" s="214">
        <v>-14183</v>
      </c>
      <c r="O20" s="214">
        <v>-9</v>
      </c>
      <c r="P20" s="214">
        <v>-790.50603</v>
      </c>
      <c r="Q20" s="214">
        <v>-103.60613000000001</v>
      </c>
      <c r="R20" s="214">
        <v>-425</v>
      </c>
      <c r="S20" s="214">
        <v>-2135</v>
      </c>
      <c r="T20" s="214">
        <v>-5931</v>
      </c>
      <c r="U20" s="214">
        <v>-382</v>
      </c>
      <c r="V20" s="214">
        <v>-1835</v>
      </c>
      <c r="W20" s="214">
        <v>-332</v>
      </c>
      <c r="X20" s="214">
        <v>-35</v>
      </c>
      <c r="Y20" s="214">
        <v>-557</v>
      </c>
      <c r="Z20" s="214">
        <v>-91</v>
      </c>
      <c r="AA20" s="214">
        <v>-54</v>
      </c>
      <c r="AB20" s="214">
        <v>-159</v>
      </c>
      <c r="AC20" s="214">
        <v>-84</v>
      </c>
      <c r="AD20" s="214">
        <v>0</v>
      </c>
      <c r="AE20" s="214">
        <v>-1734</v>
      </c>
      <c r="AF20" s="220">
        <v>-159715.11216</v>
      </c>
    </row>
    <row r="21" spans="1:32" s="145" customFormat="1" ht="20.25">
      <c r="A21" s="211" t="s">
        <v>421</v>
      </c>
      <c r="B21" s="210" t="s">
        <v>466</v>
      </c>
      <c r="C21" s="220">
        <v>1307</v>
      </c>
      <c r="D21" s="220">
        <v>-16589</v>
      </c>
      <c r="E21" s="220">
        <v>6916</v>
      </c>
      <c r="F21" s="220">
        <v>2800</v>
      </c>
      <c r="G21" s="220">
        <v>388</v>
      </c>
      <c r="H21" s="220">
        <v>627</v>
      </c>
      <c r="I21" s="220">
        <v>-669</v>
      </c>
      <c r="J21" s="220">
        <v>354</v>
      </c>
      <c r="K21" s="220">
        <v>205</v>
      </c>
      <c r="L21" s="220">
        <v>-9786</v>
      </c>
      <c r="M21" s="220">
        <v>7090</v>
      </c>
      <c r="N21" s="220">
        <v>-18370</v>
      </c>
      <c r="O21" s="220">
        <v>617</v>
      </c>
      <c r="P21" s="220">
        <v>179.3689800000011</v>
      </c>
      <c r="Q21" s="220">
        <v>5.235</v>
      </c>
      <c r="R21" s="220">
        <v>-58</v>
      </c>
      <c r="S21" s="220">
        <v>134</v>
      </c>
      <c r="T21" s="220">
        <v>-171</v>
      </c>
      <c r="U21" s="220">
        <v>-44</v>
      </c>
      <c r="V21" s="220">
        <v>139</v>
      </c>
      <c r="W21" s="220">
        <v>-282</v>
      </c>
      <c r="X21" s="220">
        <v>-2</v>
      </c>
      <c r="Y21" s="220">
        <v>29.605</v>
      </c>
      <c r="Z21" s="220">
        <v>81</v>
      </c>
      <c r="AA21" s="220">
        <v>23</v>
      </c>
      <c r="AB21" s="220">
        <v>-34</v>
      </c>
      <c r="AC21" s="220">
        <v>56</v>
      </c>
      <c r="AD21" s="220">
        <v>0</v>
      </c>
      <c r="AE21" s="220">
        <v>-1487</v>
      </c>
      <c r="AF21" s="220">
        <v>-26540.79102</v>
      </c>
    </row>
    <row r="22" spans="1:32" s="145" customFormat="1" ht="20.25">
      <c r="A22" s="211" t="s">
        <v>453</v>
      </c>
      <c r="B22" s="210" t="s">
        <v>761</v>
      </c>
      <c r="C22" s="220">
        <v>-3057</v>
      </c>
      <c r="D22" s="220">
        <v>13935</v>
      </c>
      <c r="E22" s="220">
        <v>-4307</v>
      </c>
      <c r="F22" s="220">
        <v>536</v>
      </c>
      <c r="G22" s="220">
        <v>-184</v>
      </c>
      <c r="H22" s="220">
        <v>-829</v>
      </c>
      <c r="I22" s="220">
        <v>-1153</v>
      </c>
      <c r="J22" s="220">
        <v>-1400</v>
      </c>
      <c r="K22" s="220">
        <v>0</v>
      </c>
      <c r="L22" s="220">
        <v>4381</v>
      </c>
      <c r="M22" s="220">
        <v>-4428</v>
      </c>
      <c r="N22" s="220">
        <v>15179</v>
      </c>
      <c r="O22" s="220">
        <v>-617</v>
      </c>
      <c r="P22" s="220">
        <v>-381.04193999999995</v>
      </c>
      <c r="Q22" s="220">
        <v>0</v>
      </c>
      <c r="R22" s="220">
        <v>0</v>
      </c>
      <c r="S22" s="220">
        <v>0</v>
      </c>
      <c r="T22" s="220">
        <v>0</v>
      </c>
      <c r="U22" s="220">
        <v>0</v>
      </c>
      <c r="V22" s="220">
        <v>0</v>
      </c>
      <c r="W22" s="220">
        <v>0</v>
      </c>
      <c r="X22" s="220">
        <v>0</v>
      </c>
      <c r="Y22" s="220">
        <v>0</v>
      </c>
      <c r="Z22" s="220">
        <v>0</v>
      </c>
      <c r="AA22" s="220">
        <v>-4</v>
      </c>
      <c r="AB22" s="220">
        <v>0</v>
      </c>
      <c r="AC22" s="220">
        <v>0</v>
      </c>
      <c r="AD22" s="220">
        <v>0</v>
      </c>
      <c r="AE22" s="220">
        <v>130</v>
      </c>
      <c r="AF22" s="220">
        <v>17800.95806</v>
      </c>
    </row>
    <row r="23" spans="1:32" s="145" customFormat="1" ht="20.25">
      <c r="A23" s="212"/>
      <c r="B23" s="213" t="s">
        <v>467</v>
      </c>
      <c r="C23" s="214">
        <v>-15914</v>
      </c>
      <c r="D23" s="214">
        <v>-21281</v>
      </c>
      <c r="E23" s="214">
        <v>-18324</v>
      </c>
      <c r="F23" s="214">
        <v>-4894</v>
      </c>
      <c r="G23" s="214">
        <v>-193</v>
      </c>
      <c r="H23" s="214">
        <v>-3812</v>
      </c>
      <c r="I23" s="214">
        <v>-23053</v>
      </c>
      <c r="J23" s="214">
        <v>-16804</v>
      </c>
      <c r="K23" s="214">
        <v>-122</v>
      </c>
      <c r="L23" s="214">
        <v>-22350</v>
      </c>
      <c r="M23" s="214">
        <v>-7991</v>
      </c>
      <c r="N23" s="214">
        <v>-17374</v>
      </c>
      <c r="O23" s="214">
        <v>-9</v>
      </c>
      <c r="P23" s="214">
        <v>-992.1789899999989</v>
      </c>
      <c r="Q23" s="214">
        <v>-98.37113000000001</v>
      </c>
      <c r="R23" s="214">
        <v>-483</v>
      </c>
      <c r="S23" s="214">
        <v>-2001</v>
      </c>
      <c r="T23" s="214">
        <v>-6102</v>
      </c>
      <c r="U23" s="214">
        <v>-426</v>
      </c>
      <c r="V23" s="214">
        <v>-1696</v>
      </c>
      <c r="W23" s="214">
        <v>-614</v>
      </c>
      <c r="X23" s="214">
        <v>-37</v>
      </c>
      <c r="Y23" s="214">
        <v>-527.395</v>
      </c>
      <c r="Z23" s="214">
        <v>-10</v>
      </c>
      <c r="AA23" s="214">
        <v>-35</v>
      </c>
      <c r="AB23" s="214">
        <v>-193</v>
      </c>
      <c r="AC23" s="214">
        <v>-28</v>
      </c>
      <c r="AD23" s="214">
        <v>0</v>
      </c>
      <c r="AE23" s="214">
        <v>-3091</v>
      </c>
      <c r="AF23" s="220">
        <v>-168454.94512</v>
      </c>
    </row>
    <row r="24" spans="1:32" s="145" customFormat="1" ht="31.5">
      <c r="A24" s="209" t="s">
        <v>106</v>
      </c>
      <c r="B24" s="210" t="s">
        <v>468</v>
      </c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>
        <v>0</v>
      </c>
      <c r="AF24" s="220">
        <v>0</v>
      </c>
    </row>
    <row r="25" spans="1:32" s="145" customFormat="1" ht="20.25">
      <c r="A25" s="211" t="s">
        <v>419</v>
      </c>
      <c r="B25" s="210" t="s">
        <v>469</v>
      </c>
      <c r="C25" s="220">
        <v>11445</v>
      </c>
      <c r="D25" s="220">
        <v>430</v>
      </c>
      <c r="E25" s="220">
        <v>0</v>
      </c>
      <c r="F25" s="220">
        <v>0</v>
      </c>
      <c r="G25" s="220">
        <v>89</v>
      </c>
      <c r="H25" s="220">
        <v>1976</v>
      </c>
      <c r="I25" s="220">
        <v>12890</v>
      </c>
      <c r="J25" s="220">
        <v>0</v>
      </c>
      <c r="K25" s="220">
        <v>64</v>
      </c>
      <c r="L25" s="220">
        <v>0</v>
      </c>
      <c r="M25" s="220">
        <v>0</v>
      </c>
      <c r="N25" s="220">
        <v>-55</v>
      </c>
      <c r="O25" s="220">
        <v>0</v>
      </c>
      <c r="P25" s="220">
        <v>-20.779320000000066</v>
      </c>
      <c r="Q25" s="220">
        <v>0</v>
      </c>
      <c r="R25" s="220">
        <v>0</v>
      </c>
      <c r="S25" s="220">
        <v>0</v>
      </c>
      <c r="T25" s="220">
        <v>0</v>
      </c>
      <c r="U25" s="220">
        <v>0</v>
      </c>
      <c r="V25" s="220">
        <v>-12</v>
      </c>
      <c r="W25" s="220">
        <v>0</v>
      </c>
      <c r="X25" s="220">
        <v>11</v>
      </c>
      <c r="Y25" s="220">
        <v>0</v>
      </c>
      <c r="Z25" s="220">
        <v>0</v>
      </c>
      <c r="AA25" s="220">
        <v>0</v>
      </c>
      <c r="AB25" s="220">
        <v>0</v>
      </c>
      <c r="AC25" s="220">
        <v>0</v>
      </c>
      <c r="AD25" s="220">
        <v>0</v>
      </c>
      <c r="AE25" s="220">
        <v>46</v>
      </c>
      <c r="AF25" s="220">
        <v>26863.22068</v>
      </c>
    </row>
    <row r="26" spans="1:32" s="145" customFormat="1" ht="20.25">
      <c r="A26" s="211" t="s">
        <v>421</v>
      </c>
      <c r="B26" s="210" t="s">
        <v>470</v>
      </c>
      <c r="C26" s="220">
        <v>-245</v>
      </c>
      <c r="D26" s="220">
        <v>0</v>
      </c>
      <c r="E26" s="220">
        <v>0</v>
      </c>
      <c r="F26" s="220">
        <v>0</v>
      </c>
      <c r="G26" s="220">
        <v>0</v>
      </c>
      <c r="H26" s="220">
        <v>-988</v>
      </c>
      <c r="I26" s="220">
        <v>0</v>
      </c>
      <c r="J26" s="220">
        <v>0</v>
      </c>
      <c r="K26" s="220">
        <v>0</v>
      </c>
      <c r="L26" s="220">
        <v>0</v>
      </c>
      <c r="M26" s="220">
        <v>0</v>
      </c>
      <c r="N26" s="220">
        <v>0</v>
      </c>
      <c r="O26" s="220">
        <v>0</v>
      </c>
      <c r="P26" s="220">
        <v>0</v>
      </c>
      <c r="Q26" s="220">
        <v>0</v>
      </c>
      <c r="R26" s="220">
        <v>0</v>
      </c>
      <c r="S26" s="220">
        <v>0</v>
      </c>
      <c r="T26" s="220">
        <v>0</v>
      </c>
      <c r="U26" s="220">
        <v>0</v>
      </c>
      <c r="V26" s="220">
        <v>0</v>
      </c>
      <c r="W26" s="220">
        <v>0</v>
      </c>
      <c r="X26" s="220">
        <v>0</v>
      </c>
      <c r="Y26" s="220">
        <v>0</v>
      </c>
      <c r="Z26" s="220">
        <v>0</v>
      </c>
      <c r="AA26" s="220">
        <v>0</v>
      </c>
      <c r="AB26" s="220">
        <v>0</v>
      </c>
      <c r="AC26" s="220">
        <v>0</v>
      </c>
      <c r="AD26" s="220">
        <v>0</v>
      </c>
      <c r="AE26" s="220">
        <v>0</v>
      </c>
      <c r="AF26" s="220">
        <v>-1233</v>
      </c>
    </row>
    <row r="27" spans="1:32" s="145" customFormat="1" ht="20.25">
      <c r="A27" s="209"/>
      <c r="B27" s="213" t="s">
        <v>471</v>
      </c>
      <c r="C27" s="214">
        <v>11200</v>
      </c>
      <c r="D27" s="214">
        <v>430</v>
      </c>
      <c r="E27" s="214">
        <v>0</v>
      </c>
      <c r="F27" s="214">
        <v>0</v>
      </c>
      <c r="G27" s="214">
        <v>89</v>
      </c>
      <c r="H27" s="214">
        <v>988</v>
      </c>
      <c r="I27" s="214">
        <v>12890</v>
      </c>
      <c r="J27" s="214">
        <v>0</v>
      </c>
      <c r="K27" s="214">
        <v>64</v>
      </c>
      <c r="L27" s="214">
        <v>0</v>
      </c>
      <c r="M27" s="214">
        <v>0</v>
      </c>
      <c r="N27" s="214">
        <v>-55</v>
      </c>
      <c r="O27" s="214">
        <v>0</v>
      </c>
      <c r="P27" s="214">
        <v>-20.779320000000066</v>
      </c>
      <c r="Q27" s="214">
        <v>0</v>
      </c>
      <c r="R27" s="214">
        <v>0</v>
      </c>
      <c r="S27" s="214">
        <v>0</v>
      </c>
      <c r="T27" s="214">
        <v>0</v>
      </c>
      <c r="U27" s="214">
        <v>0</v>
      </c>
      <c r="V27" s="214">
        <v>-12</v>
      </c>
      <c r="W27" s="214">
        <v>0</v>
      </c>
      <c r="X27" s="214">
        <v>11</v>
      </c>
      <c r="Y27" s="214">
        <v>0</v>
      </c>
      <c r="Z27" s="214">
        <v>0</v>
      </c>
      <c r="AA27" s="214">
        <v>0</v>
      </c>
      <c r="AB27" s="214">
        <v>0</v>
      </c>
      <c r="AC27" s="214">
        <v>0</v>
      </c>
      <c r="AD27" s="214">
        <v>0</v>
      </c>
      <c r="AE27" s="214">
        <v>46</v>
      </c>
      <c r="AF27" s="220">
        <v>25630.22068</v>
      </c>
    </row>
    <row r="28" spans="1:32" s="145" customFormat="1" ht="31.5">
      <c r="A28" s="209" t="s">
        <v>107</v>
      </c>
      <c r="B28" s="210" t="s">
        <v>532</v>
      </c>
      <c r="C28" s="220">
        <v>-1</v>
      </c>
      <c r="D28" s="220">
        <v>-261</v>
      </c>
      <c r="E28" s="220">
        <v>0</v>
      </c>
      <c r="F28" s="220">
        <v>0</v>
      </c>
      <c r="G28" s="220">
        <v>-29</v>
      </c>
      <c r="H28" s="220">
        <v>-496</v>
      </c>
      <c r="I28" s="220">
        <v>-153</v>
      </c>
      <c r="J28" s="220">
        <v>0</v>
      </c>
      <c r="K28" s="220">
        <v>-1435</v>
      </c>
      <c r="L28" s="220">
        <v>0</v>
      </c>
      <c r="M28" s="220">
        <v>0</v>
      </c>
      <c r="N28" s="220">
        <v>-82</v>
      </c>
      <c r="O28" s="220">
        <v>0</v>
      </c>
      <c r="P28" s="220">
        <v>0</v>
      </c>
      <c r="Q28" s="220">
        <v>0</v>
      </c>
      <c r="R28" s="220">
        <v>0</v>
      </c>
      <c r="S28" s="220">
        <v>0</v>
      </c>
      <c r="T28" s="220">
        <v>0</v>
      </c>
      <c r="U28" s="220">
        <v>0</v>
      </c>
      <c r="V28" s="220">
        <v>0</v>
      </c>
      <c r="W28" s="220">
        <v>0</v>
      </c>
      <c r="X28" s="220">
        <v>0</v>
      </c>
      <c r="Y28" s="220">
        <v>0</v>
      </c>
      <c r="Z28" s="220">
        <v>0</v>
      </c>
      <c r="AA28" s="220">
        <v>0</v>
      </c>
      <c r="AB28" s="220">
        <v>0</v>
      </c>
      <c r="AC28" s="220">
        <v>0</v>
      </c>
      <c r="AD28" s="220">
        <v>0</v>
      </c>
      <c r="AE28" s="220">
        <v>-2</v>
      </c>
      <c r="AF28" s="220">
        <v>-2459</v>
      </c>
    </row>
    <row r="29" spans="1:32" s="145" customFormat="1" ht="20.25">
      <c r="A29" s="209" t="s">
        <v>108</v>
      </c>
      <c r="B29" s="210" t="s">
        <v>472</v>
      </c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>
        <v>0</v>
      </c>
      <c r="AF29" s="220">
        <v>0</v>
      </c>
    </row>
    <row r="30" spans="1:32" s="145" customFormat="1" ht="20.25">
      <c r="A30" s="211" t="s">
        <v>419</v>
      </c>
      <c r="B30" s="210" t="s">
        <v>473</v>
      </c>
      <c r="C30" s="220">
        <v>-9442</v>
      </c>
      <c r="D30" s="220">
        <v>-8185</v>
      </c>
      <c r="E30" s="220">
        <v>-11552</v>
      </c>
      <c r="F30" s="220">
        <v>-5990</v>
      </c>
      <c r="G30" s="220">
        <v>-168</v>
      </c>
      <c r="H30" s="220">
        <v>-3472</v>
      </c>
      <c r="I30" s="220">
        <v>-14277</v>
      </c>
      <c r="J30" s="220">
        <v>-7913</v>
      </c>
      <c r="K30" s="220">
        <v>-108</v>
      </c>
      <c r="L30" s="220">
        <v>-12143</v>
      </c>
      <c r="M30" s="220">
        <v>-5428</v>
      </c>
      <c r="N30" s="220">
        <v>-6229</v>
      </c>
      <c r="O30" s="220">
        <v>-160</v>
      </c>
      <c r="P30" s="220">
        <v>-1191.8942100000002</v>
      </c>
      <c r="Q30" s="220">
        <v>-376.80886</v>
      </c>
      <c r="R30" s="220">
        <v>-23</v>
      </c>
      <c r="S30" s="220">
        <v>-967</v>
      </c>
      <c r="T30" s="220">
        <v>-4448</v>
      </c>
      <c r="U30" s="220">
        <v>-76</v>
      </c>
      <c r="V30" s="220">
        <v>-450</v>
      </c>
      <c r="W30" s="220">
        <v>-1470</v>
      </c>
      <c r="X30" s="220">
        <v>-5</v>
      </c>
      <c r="Y30" s="220">
        <v>-28.735</v>
      </c>
      <c r="Z30" s="220">
        <v>0</v>
      </c>
      <c r="AA30" s="220">
        <v>-90</v>
      </c>
      <c r="AB30" s="220">
        <v>-12</v>
      </c>
      <c r="AC30" s="220">
        <v>-1</v>
      </c>
      <c r="AD30" s="220">
        <v>0</v>
      </c>
      <c r="AE30" s="220">
        <v>-1522</v>
      </c>
      <c r="AF30" s="220">
        <v>-95728.43807</v>
      </c>
    </row>
    <row r="31" spans="1:32" s="145" customFormat="1" ht="20.25">
      <c r="A31" s="211" t="s">
        <v>421</v>
      </c>
      <c r="B31" s="210" t="s">
        <v>474</v>
      </c>
      <c r="C31" s="220">
        <v>0</v>
      </c>
      <c r="D31" s="220">
        <v>0</v>
      </c>
      <c r="E31" s="220">
        <v>1901</v>
      </c>
      <c r="F31" s="220">
        <v>0</v>
      </c>
      <c r="G31" s="220">
        <v>0</v>
      </c>
      <c r="H31" s="220">
        <v>0</v>
      </c>
      <c r="I31" s="220">
        <v>0</v>
      </c>
      <c r="J31" s="220">
        <v>0</v>
      </c>
      <c r="K31" s="220">
        <v>0</v>
      </c>
      <c r="L31" s="220">
        <v>-4940</v>
      </c>
      <c r="M31" s="220">
        <v>0</v>
      </c>
      <c r="N31" s="220">
        <v>0</v>
      </c>
      <c r="O31" s="220">
        <v>0</v>
      </c>
      <c r="P31" s="220">
        <v>0</v>
      </c>
      <c r="Q31" s="220">
        <v>-34.627</v>
      </c>
      <c r="R31" s="220">
        <v>-30</v>
      </c>
      <c r="S31" s="220">
        <v>0</v>
      </c>
      <c r="T31" s="220">
        <v>0</v>
      </c>
      <c r="U31" s="220">
        <v>0</v>
      </c>
      <c r="V31" s="220">
        <v>0</v>
      </c>
      <c r="W31" s="220">
        <v>0</v>
      </c>
      <c r="X31" s="220">
        <v>0</v>
      </c>
      <c r="Y31" s="220">
        <v>0</v>
      </c>
      <c r="Z31" s="220">
        <v>0</v>
      </c>
      <c r="AA31" s="220">
        <v>0</v>
      </c>
      <c r="AB31" s="220">
        <v>0</v>
      </c>
      <c r="AC31" s="220">
        <v>0</v>
      </c>
      <c r="AD31" s="220">
        <v>0</v>
      </c>
      <c r="AE31" s="220">
        <v>0</v>
      </c>
      <c r="AF31" s="220">
        <v>-3103.627</v>
      </c>
    </row>
    <row r="32" spans="1:32" s="145" customFormat="1" ht="20.25">
      <c r="A32" s="211" t="s">
        <v>453</v>
      </c>
      <c r="B32" s="210" t="s">
        <v>475</v>
      </c>
      <c r="C32" s="220">
        <v>-7061</v>
      </c>
      <c r="D32" s="220">
        <v>-3391</v>
      </c>
      <c r="E32" s="220">
        <v>-4695</v>
      </c>
      <c r="F32" s="220">
        <v>-3206</v>
      </c>
      <c r="G32" s="220">
        <v>-358</v>
      </c>
      <c r="H32" s="220">
        <v>-2940</v>
      </c>
      <c r="I32" s="220">
        <v>-1455</v>
      </c>
      <c r="J32" s="220">
        <v>-2490</v>
      </c>
      <c r="K32" s="220">
        <v>-1038</v>
      </c>
      <c r="L32" s="220">
        <v>-2456</v>
      </c>
      <c r="M32" s="220">
        <v>-1126</v>
      </c>
      <c r="N32" s="220">
        <v>-3622</v>
      </c>
      <c r="O32" s="220">
        <v>-29</v>
      </c>
      <c r="P32" s="220">
        <v>-908.50455</v>
      </c>
      <c r="Q32" s="220">
        <v>-103.52095999999999</v>
      </c>
      <c r="R32" s="220">
        <v>-198</v>
      </c>
      <c r="S32" s="220">
        <v>-93</v>
      </c>
      <c r="T32" s="220">
        <v>-2421</v>
      </c>
      <c r="U32" s="220">
        <v>-195</v>
      </c>
      <c r="V32" s="220">
        <v>-352</v>
      </c>
      <c r="W32" s="220">
        <v>-138</v>
      </c>
      <c r="X32" s="220">
        <v>-148</v>
      </c>
      <c r="Y32" s="220">
        <v>-122.741</v>
      </c>
      <c r="Z32" s="220">
        <v>-49</v>
      </c>
      <c r="AA32" s="220">
        <v>-95</v>
      </c>
      <c r="AB32" s="220">
        <v>-119</v>
      </c>
      <c r="AC32" s="220">
        <v>-216</v>
      </c>
      <c r="AD32" s="220">
        <v>-209</v>
      </c>
      <c r="AE32" s="220">
        <v>-640</v>
      </c>
      <c r="AF32" s="220">
        <v>-39874.76651</v>
      </c>
    </row>
    <row r="33" spans="1:32" s="145" customFormat="1" ht="20.25">
      <c r="A33" s="211" t="s">
        <v>456</v>
      </c>
      <c r="B33" s="210" t="s">
        <v>476</v>
      </c>
      <c r="C33" s="220">
        <v>7003</v>
      </c>
      <c r="D33" s="220">
        <v>406</v>
      </c>
      <c r="E33" s="220">
        <v>2316</v>
      </c>
      <c r="F33" s="220">
        <v>7109</v>
      </c>
      <c r="G33" s="220">
        <v>140</v>
      </c>
      <c r="H33" s="220">
        <v>2459</v>
      </c>
      <c r="I33" s="220">
        <v>312</v>
      </c>
      <c r="J33" s="220">
        <v>410</v>
      </c>
      <c r="K33" s="220">
        <v>377</v>
      </c>
      <c r="L33" s="220">
        <v>7490</v>
      </c>
      <c r="M33" s="220">
        <v>1479</v>
      </c>
      <c r="N33" s="220">
        <v>1091</v>
      </c>
      <c r="O33" s="220">
        <v>281</v>
      </c>
      <c r="P33" s="220">
        <v>0.43005</v>
      </c>
      <c r="Q33" s="220">
        <v>0</v>
      </c>
      <c r="R33" s="220">
        <v>0</v>
      </c>
      <c r="S33" s="220">
        <v>0</v>
      </c>
      <c r="T33" s="220">
        <v>12</v>
      </c>
      <c r="U33" s="220">
        <v>0</v>
      </c>
      <c r="V33" s="220">
        <v>0</v>
      </c>
      <c r="W33" s="220">
        <v>7</v>
      </c>
      <c r="X33" s="220">
        <v>0</v>
      </c>
      <c r="Y33" s="220">
        <v>0</v>
      </c>
      <c r="Z33" s="220">
        <v>0</v>
      </c>
      <c r="AA33" s="220">
        <v>14</v>
      </c>
      <c r="AB33" s="220">
        <v>0</v>
      </c>
      <c r="AC33" s="220">
        <v>0</v>
      </c>
      <c r="AD33" s="220">
        <v>0</v>
      </c>
      <c r="AE33" s="220">
        <v>103</v>
      </c>
      <c r="AF33" s="220">
        <v>31009.43005</v>
      </c>
    </row>
    <row r="34" spans="1:32" s="145" customFormat="1" ht="20.25">
      <c r="A34" s="215"/>
      <c r="B34" s="213" t="s">
        <v>477</v>
      </c>
      <c r="C34" s="214">
        <v>-9500</v>
      </c>
      <c r="D34" s="214">
        <v>-11170</v>
      </c>
      <c r="E34" s="214">
        <v>-12030</v>
      </c>
      <c r="F34" s="214">
        <v>-2087</v>
      </c>
      <c r="G34" s="214">
        <v>-386</v>
      </c>
      <c r="H34" s="214">
        <v>-3953</v>
      </c>
      <c r="I34" s="214">
        <v>-15420</v>
      </c>
      <c r="J34" s="214">
        <v>-9993</v>
      </c>
      <c r="K34" s="214">
        <v>-769</v>
      </c>
      <c r="L34" s="214">
        <v>-12049</v>
      </c>
      <c r="M34" s="214">
        <v>-5075</v>
      </c>
      <c r="N34" s="214">
        <v>-8760</v>
      </c>
      <c r="O34" s="214">
        <v>92</v>
      </c>
      <c r="P34" s="214">
        <v>-2099.96871</v>
      </c>
      <c r="Q34" s="214">
        <v>-514.95682</v>
      </c>
      <c r="R34" s="214">
        <v>-251</v>
      </c>
      <c r="S34" s="214">
        <v>-1060</v>
      </c>
      <c r="T34" s="214">
        <v>-6857</v>
      </c>
      <c r="U34" s="214">
        <v>-271</v>
      </c>
      <c r="V34" s="214">
        <v>-802</v>
      </c>
      <c r="W34" s="214">
        <v>-1601</v>
      </c>
      <c r="X34" s="214">
        <v>-153</v>
      </c>
      <c r="Y34" s="214">
        <v>-151.476</v>
      </c>
      <c r="Z34" s="214">
        <v>-49</v>
      </c>
      <c r="AA34" s="214">
        <v>-171</v>
      </c>
      <c r="AB34" s="214">
        <v>-131</v>
      </c>
      <c r="AC34" s="214">
        <v>-217</v>
      </c>
      <c r="AD34" s="214">
        <v>-209</v>
      </c>
      <c r="AE34" s="214">
        <v>-2059</v>
      </c>
      <c r="AF34" s="220">
        <v>-107697.40153</v>
      </c>
    </row>
    <row r="35" spans="1:32" s="145" customFormat="1" ht="20.25">
      <c r="A35" s="209" t="s">
        <v>109</v>
      </c>
      <c r="B35" s="210" t="s">
        <v>478</v>
      </c>
      <c r="C35" s="220">
        <v>-5149</v>
      </c>
      <c r="D35" s="220">
        <v>-1932</v>
      </c>
      <c r="E35" s="220">
        <v>-2539</v>
      </c>
      <c r="F35" s="220">
        <v>-3715</v>
      </c>
      <c r="G35" s="220">
        <v>-48</v>
      </c>
      <c r="H35" s="220">
        <v>-1169</v>
      </c>
      <c r="I35" s="220">
        <v>-1905</v>
      </c>
      <c r="J35" s="220">
        <v>-2547</v>
      </c>
      <c r="K35" s="220">
        <v>-15</v>
      </c>
      <c r="L35" s="220">
        <v>-6695</v>
      </c>
      <c r="M35" s="220">
        <v>-2062</v>
      </c>
      <c r="N35" s="220">
        <v>-1956</v>
      </c>
      <c r="O35" s="220">
        <v>-20</v>
      </c>
      <c r="P35" s="220">
        <v>-290.97291</v>
      </c>
      <c r="Q35" s="220">
        <v>-151.79732</v>
      </c>
      <c r="R35" s="220">
        <v>-52</v>
      </c>
      <c r="S35" s="220">
        <v>-250</v>
      </c>
      <c r="T35" s="220">
        <v>-2637</v>
      </c>
      <c r="U35" s="220">
        <v>0</v>
      </c>
      <c r="V35" s="220">
        <v>-35</v>
      </c>
      <c r="W35" s="220">
        <v>0</v>
      </c>
      <c r="X35" s="220">
        <v>-5</v>
      </c>
      <c r="Y35" s="220">
        <v>-122</v>
      </c>
      <c r="Z35" s="220">
        <v>0</v>
      </c>
      <c r="AA35" s="220">
        <v>0</v>
      </c>
      <c r="AB35" s="220">
        <v>-4</v>
      </c>
      <c r="AC35" s="220">
        <v>0</v>
      </c>
      <c r="AD35" s="220">
        <v>0</v>
      </c>
      <c r="AE35" s="220">
        <v>-215</v>
      </c>
      <c r="AF35" s="220">
        <v>-33514.77023</v>
      </c>
    </row>
    <row r="36" spans="1:32" s="145" customFormat="1" ht="31.5">
      <c r="A36" s="209"/>
      <c r="B36" s="210" t="s">
        <v>760</v>
      </c>
      <c r="C36" s="220">
        <v>-2559</v>
      </c>
      <c r="D36" s="220">
        <v>-1322</v>
      </c>
      <c r="E36" s="220">
        <v>-2214</v>
      </c>
      <c r="F36" s="220">
        <v>-3696</v>
      </c>
      <c r="G36" s="220">
        <v>0</v>
      </c>
      <c r="H36" s="220">
        <v>-999</v>
      </c>
      <c r="I36" s="220">
        <v>-1621</v>
      </c>
      <c r="J36" s="220">
        <v>-1477</v>
      </c>
      <c r="K36" s="220">
        <v>-7</v>
      </c>
      <c r="L36" s="220">
        <v>-5504</v>
      </c>
      <c r="M36" s="220">
        <v>-2035</v>
      </c>
      <c r="N36" s="220">
        <v>-1589</v>
      </c>
      <c r="O36" s="220">
        <v>0</v>
      </c>
      <c r="P36" s="220">
        <v>-85.49582000000001</v>
      </c>
      <c r="Q36" s="220">
        <v>-276.54143000000005</v>
      </c>
      <c r="R36" s="220">
        <v>-52</v>
      </c>
      <c r="S36" s="220">
        <v>-250</v>
      </c>
      <c r="T36" s="220">
        <v>-2577</v>
      </c>
      <c r="U36" s="220">
        <v>0</v>
      </c>
      <c r="V36" s="220">
        <v>-35</v>
      </c>
      <c r="W36" s="220">
        <v>0</v>
      </c>
      <c r="X36" s="220">
        <v>-5</v>
      </c>
      <c r="Y36" s="220">
        <v>-120</v>
      </c>
      <c r="Z36" s="220">
        <v>0</v>
      </c>
      <c r="AA36" s="220">
        <v>0</v>
      </c>
      <c r="AB36" s="220">
        <v>-3</v>
      </c>
      <c r="AC36" s="220">
        <v>0</v>
      </c>
      <c r="AD36" s="220">
        <v>0</v>
      </c>
      <c r="AE36" s="220">
        <v>-218</v>
      </c>
      <c r="AF36" s="220">
        <v>-26645.03725</v>
      </c>
    </row>
    <row r="37" spans="1:32" s="145" customFormat="1" ht="20.25">
      <c r="A37" s="209" t="s">
        <v>110</v>
      </c>
      <c r="B37" s="210" t="s">
        <v>479</v>
      </c>
      <c r="C37" s="220">
        <v>0</v>
      </c>
      <c r="D37" s="220">
        <v>0</v>
      </c>
      <c r="E37" s="220">
        <v>0</v>
      </c>
      <c r="F37" s="220">
        <v>0</v>
      </c>
      <c r="G37" s="220">
        <v>0</v>
      </c>
      <c r="H37" s="220">
        <v>0</v>
      </c>
      <c r="I37" s="220">
        <v>0</v>
      </c>
      <c r="J37" s="220">
        <v>0</v>
      </c>
      <c r="K37" s="220">
        <v>0</v>
      </c>
      <c r="L37" s="220">
        <v>0</v>
      </c>
      <c r="M37" s="220">
        <v>0</v>
      </c>
      <c r="N37" s="220">
        <v>0</v>
      </c>
      <c r="O37" s="220">
        <v>0</v>
      </c>
      <c r="P37" s="220">
        <v>0</v>
      </c>
      <c r="Q37" s="220">
        <v>0</v>
      </c>
      <c r="R37" s="220">
        <v>0</v>
      </c>
      <c r="S37" s="220">
        <v>0</v>
      </c>
      <c r="T37" s="220">
        <v>0</v>
      </c>
      <c r="U37" s="220">
        <v>0</v>
      </c>
      <c r="V37" s="220">
        <v>0</v>
      </c>
      <c r="W37" s="220">
        <v>0</v>
      </c>
      <c r="X37" s="220">
        <v>0</v>
      </c>
      <c r="Y37" s="220">
        <v>0</v>
      </c>
      <c r="Z37" s="220">
        <v>0</v>
      </c>
      <c r="AA37" s="220">
        <v>0</v>
      </c>
      <c r="AB37" s="220">
        <v>0</v>
      </c>
      <c r="AC37" s="220">
        <v>0</v>
      </c>
      <c r="AD37" s="220">
        <v>0</v>
      </c>
      <c r="AE37" s="220">
        <v>0</v>
      </c>
      <c r="AF37" s="220">
        <v>0</v>
      </c>
    </row>
    <row r="38" spans="1:32" s="145" customFormat="1" ht="20.25">
      <c r="A38" s="209" t="s">
        <v>111</v>
      </c>
      <c r="B38" s="210" t="s">
        <v>480</v>
      </c>
      <c r="C38" s="214">
        <v>-413</v>
      </c>
      <c r="D38" s="214">
        <v>4386</v>
      </c>
      <c r="E38" s="214">
        <v>1816</v>
      </c>
      <c r="F38" s="214">
        <v>-3527</v>
      </c>
      <c r="G38" s="214">
        <v>1393</v>
      </c>
      <c r="H38" s="214">
        <v>-1823</v>
      </c>
      <c r="I38" s="214">
        <v>15142</v>
      </c>
      <c r="J38" s="214">
        <v>127</v>
      </c>
      <c r="K38" s="214">
        <v>5989</v>
      </c>
      <c r="L38" s="214">
        <v>6126</v>
      </c>
      <c r="M38" s="214">
        <v>344</v>
      </c>
      <c r="N38" s="214">
        <v>-39</v>
      </c>
      <c r="O38" s="214">
        <v>83</v>
      </c>
      <c r="P38" s="214">
        <v>-289.2782699999976</v>
      </c>
      <c r="Q38" s="214">
        <v>388.30301999999983</v>
      </c>
      <c r="R38" s="214">
        <v>80</v>
      </c>
      <c r="S38" s="214">
        <v>-474</v>
      </c>
      <c r="T38" s="214">
        <v>-326</v>
      </c>
      <c r="U38" s="214">
        <v>-8</v>
      </c>
      <c r="V38" s="214">
        <v>97</v>
      </c>
      <c r="W38" s="214">
        <v>646</v>
      </c>
      <c r="X38" s="214">
        <v>-71</v>
      </c>
      <c r="Y38" s="214">
        <v>-290.29699999999997</v>
      </c>
      <c r="Z38" s="214">
        <v>-35</v>
      </c>
      <c r="AA38" s="214">
        <v>47</v>
      </c>
      <c r="AB38" s="214">
        <v>35</v>
      </c>
      <c r="AC38" s="214">
        <v>264</v>
      </c>
      <c r="AD38" s="214">
        <v>-209</v>
      </c>
      <c r="AE38" s="214">
        <v>-1606</v>
      </c>
      <c r="AF38" s="220">
        <v>27852.727750000002</v>
      </c>
    </row>
    <row r="39" spans="1:32" s="145" customFormat="1" ht="20.25">
      <c r="A39" s="216" t="s">
        <v>356</v>
      </c>
      <c r="B39" s="208" t="s">
        <v>481</v>
      </c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>
        <v>0</v>
      </c>
      <c r="AF39" s="220">
        <v>0</v>
      </c>
    </row>
    <row r="40" spans="1:32" s="145" customFormat="1" ht="20.25">
      <c r="A40" s="209" t="s">
        <v>102</v>
      </c>
      <c r="B40" s="210" t="s">
        <v>450</v>
      </c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>
        <v>0</v>
      </c>
      <c r="AF40" s="220">
        <v>0</v>
      </c>
    </row>
    <row r="41" spans="1:32" s="145" customFormat="1" ht="20.25">
      <c r="A41" s="211" t="s">
        <v>419</v>
      </c>
      <c r="B41" s="210" t="s">
        <v>451</v>
      </c>
      <c r="C41" s="220">
        <v>0</v>
      </c>
      <c r="D41" s="220">
        <v>0</v>
      </c>
      <c r="E41" s="220">
        <v>0</v>
      </c>
      <c r="F41" s="220">
        <v>0</v>
      </c>
      <c r="G41" s="220">
        <v>0</v>
      </c>
      <c r="H41" s="220">
        <v>0</v>
      </c>
      <c r="I41" s="220">
        <v>0</v>
      </c>
      <c r="J41" s="220">
        <v>0</v>
      </c>
      <c r="K41" s="220">
        <v>0</v>
      </c>
      <c r="L41" s="220">
        <v>0</v>
      </c>
      <c r="M41" s="220">
        <v>0</v>
      </c>
      <c r="N41" s="220">
        <v>0</v>
      </c>
      <c r="O41" s="220">
        <v>0</v>
      </c>
      <c r="P41" s="220">
        <v>0</v>
      </c>
      <c r="Q41" s="220">
        <v>0</v>
      </c>
      <c r="R41" s="220">
        <v>0</v>
      </c>
      <c r="S41" s="220">
        <v>0</v>
      </c>
      <c r="T41" s="220">
        <v>0</v>
      </c>
      <c r="U41" s="220">
        <v>0</v>
      </c>
      <c r="V41" s="220">
        <v>0</v>
      </c>
      <c r="W41" s="220">
        <v>0</v>
      </c>
      <c r="X41" s="220">
        <v>0</v>
      </c>
      <c r="Y41" s="220">
        <v>0</v>
      </c>
      <c r="Z41" s="220">
        <v>0</v>
      </c>
      <c r="AA41" s="220">
        <v>0</v>
      </c>
      <c r="AB41" s="220">
        <v>0</v>
      </c>
      <c r="AC41" s="220">
        <v>0</v>
      </c>
      <c r="AD41" s="220">
        <v>0</v>
      </c>
      <c r="AE41" s="220">
        <v>0</v>
      </c>
      <c r="AF41" s="220">
        <v>0</v>
      </c>
    </row>
    <row r="42" spans="1:32" s="145" customFormat="1" ht="31.5">
      <c r="A42" s="211"/>
      <c r="B42" s="210" t="s">
        <v>759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20">
        <v>0</v>
      </c>
      <c r="I42" s="220">
        <v>0</v>
      </c>
      <c r="J42" s="220">
        <v>0</v>
      </c>
      <c r="K42" s="220">
        <v>0</v>
      </c>
      <c r="L42" s="220">
        <v>0</v>
      </c>
      <c r="M42" s="220">
        <v>0</v>
      </c>
      <c r="N42" s="220">
        <v>0</v>
      </c>
      <c r="O42" s="220">
        <v>0</v>
      </c>
      <c r="P42" s="220">
        <v>0</v>
      </c>
      <c r="Q42" s="220">
        <v>0</v>
      </c>
      <c r="R42" s="220">
        <v>0</v>
      </c>
      <c r="S42" s="220">
        <v>0</v>
      </c>
      <c r="T42" s="220">
        <v>0</v>
      </c>
      <c r="U42" s="220">
        <v>0</v>
      </c>
      <c r="V42" s="220">
        <v>0</v>
      </c>
      <c r="W42" s="220">
        <v>0</v>
      </c>
      <c r="X42" s="220">
        <v>0</v>
      </c>
      <c r="Y42" s="220">
        <v>0</v>
      </c>
      <c r="Z42" s="220">
        <v>0</v>
      </c>
      <c r="AA42" s="220">
        <v>0</v>
      </c>
      <c r="AB42" s="220">
        <v>0</v>
      </c>
      <c r="AC42" s="220">
        <v>0</v>
      </c>
      <c r="AD42" s="220">
        <v>0</v>
      </c>
      <c r="AE42" s="220">
        <v>0</v>
      </c>
      <c r="AF42" s="220">
        <v>0</v>
      </c>
    </row>
    <row r="43" spans="1:32" s="145" customFormat="1" ht="20.25">
      <c r="A43" s="211" t="s">
        <v>421</v>
      </c>
      <c r="B43" s="210" t="s">
        <v>452</v>
      </c>
      <c r="C43" s="220">
        <v>0</v>
      </c>
      <c r="D43" s="220">
        <v>0</v>
      </c>
      <c r="E43" s="220">
        <v>0</v>
      </c>
      <c r="F43" s="220">
        <v>0</v>
      </c>
      <c r="G43" s="220">
        <v>0</v>
      </c>
      <c r="H43" s="220">
        <v>0</v>
      </c>
      <c r="I43" s="220">
        <v>0</v>
      </c>
      <c r="J43" s="220">
        <v>0</v>
      </c>
      <c r="K43" s="220">
        <v>0</v>
      </c>
      <c r="L43" s="220">
        <v>0</v>
      </c>
      <c r="M43" s="220">
        <v>0</v>
      </c>
      <c r="N43" s="220">
        <v>0</v>
      </c>
      <c r="O43" s="220">
        <v>0</v>
      </c>
      <c r="P43" s="220">
        <v>0</v>
      </c>
      <c r="Q43" s="220">
        <v>0</v>
      </c>
      <c r="R43" s="220">
        <v>0</v>
      </c>
      <c r="S43" s="220">
        <v>0</v>
      </c>
      <c r="T43" s="220">
        <v>0</v>
      </c>
      <c r="U43" s="220">
        <v>0</v>
      </c>
      <c r="V43" s="220">
        <v>0</v>
      </c>
      <c r="W43" s="220">
        <v>0</v>
      </c>
      <c r="X43" s="220">
        <v>0</v>
      </c>
      <c r="Y43" s="220">
        <v>0</v>
      </c>
      <c r="Z43" s="220">
        <v>0</v>
      </c>
      <c r="AA43" s="220">
        <v>0</v>
      </c>
      <c r="AB43" s="220">
        <v>0</v>
      </c>
      <c r="AC43" s="220">
        <v>0</v>
      </c>
      <c r="AD43" s="220">
        <v>0</v>
      </c>
      <c r="AE43" s="220">
        <v>0</v>
      </c>
      <c r="AF43" s="220">
        <v>0</v>
      </c>
    </row>
    <row r="44" spans="1:32" s="145" customFormat="1" ht="20.25">
      <c r="A44" s="211" t="s">
        <v>453</v>
      </c>
      <c r="B44" s="210" t="s">
        <v>454</v>
      </c>
      <c r="C44" s="220">
        <v>0</v>
      </c>
      <c r="D44" s="220">
        <v>0</v>
      </c>
      <c r="E44" s="220">
        <v>0</v>
      </c>
      <c r="F44" s="220">
        <v>0</v>
      </c>
      <c r="G44" s="220">
        <v>0</v>
      </c>
      <c r="H44" s="220">
        <v>0</v>
      </c>
      <c r="I44" s="220">
        <v>0</v>
      </c>
      <c r="J44" s="220">
        <v>0</v>
      </c>
      <c r="K44" s="220">
        <v>0</v>
      </c>
      <c r="L44" s="220">
        <v>0</v>
      </c>
      <c r="M44" s="220">
        <v>0</v>
      </c>
      <c r="N44" s="220">
        <v>0</v>
      </c>
      <c r="O44" s="220">
        <v>0</v>
      </c>
      <c r="P44" s="220">
        <v>0</v>
      </c>
      <c r="Q44" s="220">
        <v>0</v>
      </c>
      <c r="R44" s="220">
        <v>0</v>
      </c>
      <c r="S44" s="220">
        <v>0</v>
      </c>
      <c r="T44" s="220">
        <v>0</v>
      </c>
      <c r="U44" s="220">
        <v>0</v>
      </c>
      <c r="V44" s="220">
        <v>0</v>
      </c>
      <c r="W44" s="220">
        <v>0</v>
      </c>
      <c r="X44" s="220">
        <v>0</v>
      </c>
      <c r="Y44" s="220">
        <v>0</v>
      </c>
      <c r="Z44" s="220">
        <v>0</v>
      </c>
      <c r="AA44" s="220">
        <v>0</v>
      </c>
      <c r="AB44" s="220">
        <v>0</v>
      </c>
      <c r="AC44" s="220">
        <v>0</v>
      </c>
      <c r="AD44" s="220">
        <v>0</v>
      </c>
      <c r="AE44" s="220">
        <v>0</v>
      </c>
      <c r="AF44" s="220">
        <v>0</v>
      </c>
    </row>
    <row r="45" spans="1:32" s="145" customFormat="1" ht="20.25">
      <c r="A45" s="211" t="s">
        <v>456</v>
      </c>
      <c r="B45" s="210" t="s">
        <v>457</v>
      </c>
      <c r="C45" s="220">
        <v>0</v>
      </c>
      <c r="D45" s="220">
        <v>0</v>
      </c>
      <c r="E45" s="220">
        <v>0</v>
      </c>
      <c r="F45" s="220">
        <v>0</v>
      </c>
      <c r="G45" s="220">
        <v>0</v>
      </c>
      <c r="H45" s="220">
        <v>0</v>
      </c>
      <c r="I45" s="220">
        <v>0</v>
      </c>
      <c r="J45" s="220">
        <v>0</v>
      </c>
      <c r="K45" s="220">
        <v>0</v>
      </c>
      <c r="L45" s="220">
        <v>0</v>
      </c>
      <c r="M45" s="220">
        <v>0</v>
      </c>
      <c r="N45" s="220">
        <v>0</v>
      </c>
      <c r="O45" s="220">
        <v>0</v>
      </c>
      <c r="P45" s="220">
        <v>0</v>
      </c>
      <c r="Q45" s="220">
        <v>0</v>
      </c>
      <c r="R45" s="220">
        <v>0</v>
      </c>
      <c r="S45" s="220">
        <v>0</v>
      </c>
      <c r="T45" s="220">
        <v>0</v>
      </c>
      <c r="U45" s="220">
        <v>0</v>
      </c>
      <c r="V45" s="220">
        <v>0</v>
      </c>
      <c r="W45" s="220">
        <v>0</v>
      </c>
      <c r="X45" s="220">
        <v>0</v>
      </c>
      <c r="Y45" s="220">
        <v>0</v>
      </c>
      <c r="Z45" s="220">
        <v>0</v>
      </c>
      <c r="AA45" s="220">
        <v>0</v>
      </c>
      <c r="AB45" s="220">
        <v>0</v>
      </c>
      <c r="AC45" s="220">
        <v>0</v>
      </c>
      <c r="AD45" s="220">
        <v>0</v>
      </c>
      <c r="AE45" s="220">
        <v>0</v>
      </c>
      <c r="AF45" s="220">
        <v>0</v>
      </c>
    </row>
    <row r="46" spans="1:32" s="145" customFormat="1" ht="20.25">
      <c r="A46" s="212"/>
      <c r="B46" s="213" t="s">
        <v>482</v>
      </c>
      <c r="C46" s="214">
        <v>0</v>
      </c>
      <c r="D46" s="214">
        <v>0</v>
      </c>
      <c r="E46" s="214">
        <v>0</v>
      </c>
      <c r="F46" s="214">
        <v>0</v>
      </c>
      <c r="G46" s="214">
        <v>0</v>
      </c>
      <c r="H46" s="214">
        <v>0</v>
      </c>
      <c r="I46" s="214">
        <v>0</v>
      </c>
      <c r="J46" s="214">
        <v>0</v>
      </c>
      <c r="K46" s="214">
        <v>0</v>
      </c>
      <c r="L46" s="214">
        <v>0</v>
      </c>
      <c r="M46" s="214">
        <v>0</v>
      </c>
      <c r="N46" s="214">
        <v>0</v>
      </c>
      <c r="O46" s="214">
        <v>0</v>
      </c>
      <c r="P46" s="214">
        <v>0</v>
      </c>
      <c r="Q46" s="214">
        <v>0</v>
      </c>
      <c r="R46" s="214">
        <v>0</v>
      </c>
      <c r="S46" s="214">
        <v>0</v>
      </c>
      <c r="T46" s="214">
        <v>0</v>
      </c>
      <c r="U46" s="214">
        <v>0</v>
      </c>
      <c r="V46" s="214">
        <v>0</v>
      </c>
      <c r="W46" s="214">
        <v>0</v>
      </c>
      <c r="X46" s="214">
        <v>0</v>
      </c>
      <c r="Y46" s="214">
        <v>0</v>
      </c>
      <c r="Z46" s="214">
        <v>0</v>
      </c>
      <c r="AA46" s="214">
        <v>0</v>
      </c>
      <c r="AB46" s="214">
        <v>0</v>
      </c>
      <c r="AC46" s="214">
        <v>0</v>
      </c>
      <c r="AD46" s="214">
        <v>0</v>
      </c>
      <c r="AE46" s="214">
        <v>0</v>
      </c>
      <c r="AF46" s="220">
        <v>0</v>
      </c>
    </row>
    <row r="47" spans="1:32" s="145" customFormat="1" ht="20.25">
      <c r="A47" s="215" t="s">
        <v>103</v>
      </c>
      <c r="B47" s="210" t="s">
        <v>483</v>
      </c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>
        <v>0</v>
      </c>
      <c r="AF47" s="220">
        <v>0</v>
      </c>
    </row>
    <row r="48" spans="1:32" s="145" customFormat="1" ht="20.25">
      <c r="A48" s="211" t="s">
        <v>419</v>
      </c>
      <c r="B48" s="210" t="s">
        <v>484</v>
      </c>
      <c r="C48" s="220">
        <v>0</v>
      </c>
      <c r="D48" s="220">
        <v>0</v>
      </c>
      <c r="E48" s="220">
        <v>0</v>
      </c>
      <c r="F48" s="220">
        <v>0</v>
      </c>
      <c r="G48" s="220">
        <v>0</v>
      </c>
      <c r="H48" s="220">
        <v>0</v>
      </c>
      <c r="I48" s="220">
        <v>0</v>
      </c>
      <c r="J48" s="220">
        <v>0</v>
      </c>
      <c r="K48" s="220">
        <v>0</v>
      </c>
      <c r="L48" s="220">
        <v>0</v>
      </c>
      <c r="M48" s="220">
        <v>0</v>
      </c>
      <c r="N48" s="220">
        <v>0</v>
      </c>
      <c r="O48" s="220">
        <v>0</v>
      </c>
      <c r="P48" s="220">
        <v>0</v>
      </c>
      <c r="Q48" s="220">
        <v>0</v>
      </c>
      <c r="R48" s="220">
        <v>0</v>
      </c>
      <c r="S48" s="220">
        <v>0</v>
      </c>
      <c r="T48" s="220">
        <v>0</v>
      </c>
      <c r="U48" s="220">
        <v>0</v>
      </c>
      <c r="V48" s="220">
        <v>0</v>
      </c>
      <c r="W48" s="220">
        <v>0</v>
      </c>
      <c r="X48" s="220">
        <v>0</v>
      </c>
      <c r="Y48" s="220">
        <v>0</v>
      </c>
      <c r="Z48" s="220">
        <v>0</v>
      </c>
      <c r="AA48" s="220">
        <v>0</v>
      </c>
      <c r="AB48" s="220">
        <v>0</v>
      </c>
      <c r="AC48" s="220">
        <v>0</v>
      </c>
      <c r="AD48" s="220">
        <v>0</v>
      </c>
      <c r="AE48" s="220">
        <v>0</v>
      </c>
      <c r="AF48" s="220">
        <v>0</v>
      </c>
    </row>
    <row r="49" spans="1:32" s="145" customFormat="1" ht="20.25">
      <c r="A49" s="212"/>
      <c r="B49" s="210" t="s">
        <v>485</v>
      </c>
      <c r="C49" s="220">
        <v>0</v>
      </c>
      <c r="D49" s="220">
        <v>0</v>
      </c>
      <c r="E49" s="220">
        <v>0</v>
      </c>
      <c r="F49" s="220">
        <v>0</v>
      </c>
      <c r="G49" s="220">
        <v>0</v>
      </c>
      <c r="H49" s="220">
        <v>0</v>
      </c>
      <c r="I49" s="220">
        <v>0</v>
      </c>
      <c r="J49" s="220">
        <v>0</v>
      </c>
      <c r="K49" s="220">
        <v>0</v>
      </c>
      <c r="L49" s="220">
        <v>0</v>
      </c>
      <c r="M49" s="220">
        <v>0</v>
      </c>
      <c r="N49" s="220">
        <v>0</v>
      </c>
      <c r="O49" s="220">
        <v>0</v>
      </c>
      <c r="P49" s="220">
        <v>0</v>
      </c>
      <c r="Q49" s="220">
        <v>0</v>
      </c>
      <c r="R49" s="220">
        <v>0</v>
      </c>
      <c r="S49" s="220">
        <v>0</v>
      </c>
      <c r="T49" s="220">
        <v>0</v>
      </c>
      <c r="U49" s="220">
        <v>0</v>
      </c>
      <c r="V49" s="220">
        <v>0</v>
      </c>
      <c r="W49" s="220">
        <v>0</v>
      </c>
      <c r="X49" s="220">
        <v>0</v>
      </c>
      <c r="Y49" s="220">
        <v>0</v>
      </c>
      <c r="Z49" s="220">
        <v>0</v>
      </c>
      <c r="AA49" s="220">
        <v>0</v>
      </c>
      <c r="AB49" s="220">
        <v>0</v>
      </c>
      <c r="AC49" s="220">
        <v>0</v>
      </c>
      <c r="AD49" s="220">
        <v>0</v>
      </c>
      <c r="AE49" s="220">
        <v>0</v>
      </c>
      <c r="AF49" s="220">
        <v>0</v>
      </c>
    </row>
    <row r="50" spans="1:32" ht="20.25">
      <c r="A50" s="212" t="s">
        <v>421</v>
      </c>
      <c r="B50" s="210" t="s">
        <v>486</v>
      </c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>
        <v>0</v>
      </c>
      <c r="AF50" s="220">
        <v>0</v>
      </c>
    </row>
    <row r="51" spans="1:32" ht="20.25">
      <c r="A51" s="212"/>
      <c r="B51" s="210" t="s">
        <v>485</v>
      </c>
      <c r="C51" s="220">
        <v>0</v>
      </c>
      <c r="D51" s="220">
        <v>0</v>
      </c>
      <c r="E51" s="220">
        <v>0</v>
      </c>
      <c r="F51" s="220">
        <v>0</v>
      </c>
      <c r="G51" s="220">
        <v>0</v>
      </c>
      <c r="H51" s="220">
        <v>0</v>
      </c>
      <c r="I51" s="220">
        <v>0</v>
      </c>
      <c r="J51" s="220">
        <v>0</v>
      </c>
      <c r="K51" s="220">
        <v>0</v>
      </c>
      <c r="L51" s="220">
        <v>0</v>
      </c>
      <c r="M51" s="220">
        <v>0</v>
      </c>
      <c r="N51" s="220">
        <v>0</v>
      </c>
      <c r="O51" s="220">
        <v>0</v>
      </c>
      <c r="P51" s="220">
        <v>0</v>
      </c>
      <c r="Q51" s="220">
        <v>0</v>
      </c>
      <c r="R51" s="220">
        <v>0</v>
      </c>
      <c r="S51" s="220">
        <v>0</v>
      </c>
      <c r="T51" s="220">
        <v>0</v>
      </c>
      <c r="U51" s="220">
        <v>0</v>
      </c>
      <c r="V51" s="220">
        <v>0</v>
      </c>
      <c r="W51" s="220">
        <v>0</v>
      </c>
      <c r="X51" s="220">
        <v>0</v>
      </c>
      <c r="Y51" s="220">
        <v>0</v>
      </c>
      <c r="Z51" s="220">
        <v>0</v>
      </c>
      <c r="AA51" s="220">
        <v>0</v>
      </c>
      <c r="AB51" s="220">
        <v>0</v>
      </c>
      <c r="AC51" s="220">
        <v>0</v>
      </c>
      <c r="AD51" s="220">
        <v>0</v>
      </c>
      <c r="AE51" s="220">
        <v>0</v>
      </c>
      <c r="AF51" s="220">
        <v>0</v>
      </c>
    </row>
    <row r="52" spans="1:32" ht="20.25">
      <c r="A52" s="217" t="s">
        <v>487</v>
      </c>
      <c r="B52" s="210" t="s">
        <v>488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220">
        <v>0</v>
      </c>
      <c r="I52" s="220">
        <v>0</v>
      </c>
      <c r="J52" s="220">
        <v>0</v>
      </c>
      <c r="K52" s="220">
        <v>0</v>
      </c>
      <c r="L52" s="220">
        <v>0</v>
      </c>
      <c r="M52" s="220">
        <v>0</v>
      </c>
      <c r="N52" s="220">
        <v>0</v>
      </c>
      <c r="O52" s="220">
        <v>0</v>
      </c>
      <c r="P52" s="220">
        <v>0</v>
      </c>
      <c r="Q52" s="220">
        <v>0</v>
      </c>
      <c r="R52" s="220">
        <v>0</v>
      </c>
      <c r="S52" s="220">
        <v>0</v>
      </c>
      <c r="T52" s="220">
        <v>0</v>
      </c>
      <c r="U52" s="220">
        <v>0</v>
      </c>
      <c r="V52" s="220">
        <v>0</v>
      </c>
      <c r="W52" s="220">
        <v>0</v>
      </c>
      <c r="X52" s="220">
        <v>0</v>
      </c>
      <c r="Y52" s="220">
        <v>0</v>
      </c>
      <c r="Z52" s="220">
        <v>0</v>
      </c>
      <c r="AA52" s="220">
        <v>0</v>
      </c>
      <c r="AB52" s="220">
        <v>0</v>
      </c>
      <c r="AC52" s="220">
        <v>0</v>
      </c>
      <c r="AD52" s="220">
        <v>0</v>
      </c>
      <c r="AE52" s="220">
        <v>0</v>
      </c>
      <c r="AF52" s="220">
        <v>0</v>
      </c>
    </row>
    <row r="53" spans="1:32" ht="20.25">
      <c r="A53" s="217" t="s">
        <v>489</v>
      </c>
      <c r="B53" s="210" t="s">
        <v>490</v>
      </c>
      <c r="C53" s="220">
        <v>0</v>
      </c>
      <c r="D53" s="220">
        <v>0</v>
      </c>
      <c r="E53" s="220">
        <v>0</v>
      </c>
      <c r="F53" s="220">
        <v>0</v>
      </c>
      <c r="G53" s="220">
        <v>0</v>
      </c>
      <c r="H53" s="220">
        <v>0</v>
      </c>
      <c r="I53" s="220">
        <v>0</v>
      </c>
      <c r="J53" s="220">
        <v>0</v>
      </c>
      <c r="K53" s="220">
        <v>0</v>
      </c>
      <c r="L53" s="220">
        <v>0</v>
      </c>
      <c r="M53" s="220">
        <v>0</v>
      </c>
      <c r="N53" s="220">
        <v>0</v>
      </c>
      <c r="O53" s="220">
        <v>0</v>
      </c>
      <c r="P53" s="220">
        <v>0</v>
      </c>
      <c r="Q53" s="220">
        <v>0</v>
      </c>
      <c r="R53" s="220">
        <v>0</v>
      </c>
      <c r="S53" s="220">
        <v>0</v>
      </c>
      <c r="T53" s="220">
        <v>0</v>
      </c>
      <c r="U53" s="220">
        <v>0</v>
      </c>
      <c r="V53" s="220">
        <v>0</v>
      </c>
      <c r="W53" s="220">
        <v>0</v>
      </c>
      <c r="X53" s="220">
        <v>0</v>
      </c>
      <c r="Y53" s="220">
        <v>0</v>
      </c>
      <c r="Z53" s="220">
        <v>0</v>
      </c>
      <c r="AA53" s="220">
        <v>0</v>
      </c>
      <c r="AB53" s="220">
        <v>0</v>
      </c>
      <c r="AC53" s="220">
        <v>0</v>
      </c>
      <c r="AD53" s="220">
        <v>0</v>
      </c>
      <c r="AE53" s="220">
        <v>0</v>
      </c>
      <c r="AF53" s="220">
        <v>0</v>
      </c>
    </row>
    <row r="54" spans="1:32" ht="20.25">
      <c r="A54" s="218"/>
      <c r="B54" s="211" t="s">
        <v>870</v>
      </c>
      <c r="C54" s="214">
        <v>0</v>
      </c>
      <c r="D54" s="214">
        <v>0</v>
      </c>
      <c r="E54" s="214">
        <v>0</v>
      </c>
      <c r="F54" s="214">
        <v>0</v>
      </c>
      <c r="G54" s="214">
        <v>0</v>
      </c>
      <c r="H54" s="214">
        <v>0</v>
      </c>
      <c r="I54" s="214">
        <v>0</v>
      </c>
      <c r="J54" s="214">
        <v>0</v>
      </c>
      <c r="K54" s="214">
        <v>0</v>
      </c>
      <c r="L54" s="214">
        <v>0</v>
      </c>
      <c r="M54" s="214">
        <v>0</v>
      </c>
      <c r="N54" s="214">
        <v>0</v>
      </c>
      <c r="O54" s="214">
        <v>0</v>
      </c>
      <c r="P54" s="214">
        <v>0</v>
      </c>
      <c r="Q54" s="214">
        <v>0</v>
      </c>
      <c r="R54" s="214">
        <v>0</v>
      </c>
      <c r="S54" s="214">
        <v>0</v>
      </c>
      <c r="T54" s="214">
        <v>0</v>
      </c>
      <c r="U54" s="214">
        <v>0</v>
      </c>
      <c r="V54" s="214">
        <v>0</v>
      </c>
      <c r="W54" s="214">
        <v>0</v>
      </c>
      <c r="X54" s="214">
        <v>0</v>
      </c>
      <c r="Y54" s="214">
        <v>0</v>
      </c>
      <c r="Z54" s="214">
        <v>0</v>
      </c>
      <c r="AA54" s="214">
        <v>0</v>
      </c>
      <c r="AB54" s="214">
        <v>0</v>
      </c>
      <c r="AC54" s="214">
        <v>0</v>
      </c>
      <c r="AD54" s="214">
        <v>0</v>
      </c>
      <c r="AE54" s="214">
        <v>0</v>
      </c>
      <c r="AF54" s="220">
        <v>0</v>
      </c>
    </row>
    <row r="55" spans="1:32" ht="20.25">
      <c r="A55" s="212" t="s">
        <v>453</v>
      </c>
      <c r="B55" s="210" t="s">
        <v>492</v>
      </c>
      <c r="C55" s="220">
        <v>0</v>
      </c>
      <c r="D55" s="220">
        <v>0</v>
      </c>
      <c r="E55" s="220">
        <v>0</v>
      </c>
      <c r="F55" s="220">
        <v>0</v>
      </c>
      <c r="G55" s="220">
        <v>0</v>
      </c>
      <c r="H55" s="220">
        <v>0</v>
      </c>
      <c r="I55" s="220">
        <v>0</v>
      </c>
      <c r="J55" s="220">
        <v>0</v>
      </c>
      <c r="K55" s="220">
        <v>0</v>
      </c>
      <c r="L55" s="220">
        <v>0</v>
      </c>
      <c r="M55" s="220">
        <v>0</v>
      </c>
      <c r="N55" s="220">
        <v>0</v>
      </c>
      <c r="O55" s="220">
        <v>0</v>
      </c>
      <c r="P55" s="220">
        <v>0</v>
      </c>
      <c r="Q55" s="220">
        <v>0</v>
      </c>
      <c r="R55" s="220">
        <v>0</v>
      </c>
      <c r="S55" s="220">
        <v>0</v>
      </c>
      <c r="T55" s="220">
        <v>0</v>
      </c>
      <c r="U55" s="220">
        <v>0</v>
      </c>
      <c r="V55" s="220">
        <v>0</v>
      </c>
      <c r="W55" s="220">
        <v>0</v>
      </c>
      <c r="X55" s="220">
        <v>0</v>
      </c>
      <c r="Y55" s="220">
        <v>0</v>
      </c>
      <c r="Z55" s="220">
        <v>0</v>
      </c>
      <c r="AA55" s="220">
        <v>0</v>
      </c>
      <c r="AB55" s="220">
        <v>0</v>
      </c>
      <c r="AC55" s="220">
        <v>0</v>
      </c>
      <c r="AD55" s="220">
        <v>0</v>
      </c>
      <c r="AE55" s="220">
        <v>0</v>
      </c>
      <c r="AF55" s="220">
        <v>0</v>
      </c>
    </row>
    <row r="56" spans="1:32" ht="20.25">
      <c r="A56" s="212" t="s">
        <v>456</v>
      </c>
      <c r="B56" s="210" t="s">
        <v>493</v>
      </c>
      <c r="C56" s="220">
        <v>0</v>
      </c>
      <c r="D56" s="220">
        <v>0</v>
      </c>
      <c r="E56" s="220">
        <v>0</v>
      </c>
      <c r="F56" s="220">
        <v>0</v>
      </c>
      <c r="G56" s="220">
        <v>0</v>
      </c>
      <c r="H56" s="220">
        <v>0</v>
      </c>
      <c r="I56" s="220">
        <v>0</v>
      </c>
      <c r="J56" s="220">
        <v>0</v>
      </c>
      <c r="K56" s="220">
        <v>0</v>
      </c>
      <c r="L56" s="220">
        <v>0</v>
      </c>
      <c r="M56" s="220">
        <v>0</v>
      </c>
      <c r="N56" s="220">
        <v>0</v>
      </c>
      <c r="O56" s="220">
        <v>0</v>
      </c>
      <c r="P56" s="220">
        <v>0</v>
      </c>
      <c r="Q56" s="220">
        <v>0</v>
      </c>
      <c r="R56" s="220">
        <v>0</v>
      </c>
      <c r="S56" s="220">
        <v>0</v>
      </c>
      <c r="T56" s="220">
        <v>0</v>
      </c>
      <c r="U56" s="220">
        <v>0</v>
      </c>
      <c r="V56" s="220">
        <v>0</v>
      </c>
      <c r="W56" s="220">
        <v>0</v>
      </c>
      <c r="X56" s="220">
        <v>0</v>
      </c>
      <c r="Y56" s="220">
        <v>0</v>
      </c>
      <c r="Z56" s="220">
        <v>0</v>
      </c>
      <c r="AA56" s="220">
        <v>0</v>
      </c>
      <c r="AB56" s="220">
        <v>0</v>
      </c>
      <c r="AC56" s="220">
        <v>0</v>
      </c>
      <c r="AD56" s="220">
        <v>0</v>
      </c>
      <c r="AE56" s="220">
        <v>0</v>
      </c>
      <c r="AF56" s="220">
        <v>0</v>
      </c>
    </row>
    <row r="57" spans="1:32" ht="20.25">
      <c r="A57" s="207"/>
      <c r="B57" s="213" t="s">
        <v>494</v>
      </c>
      <c r="C57" s="214">
        <v>0</v>
      </c>
      <c r="D57" s="214">
        <v>0</v>
      </c>
      <c r="E57" s="214">
        <v>0</v>
      </c>
      <c r="F57" s="214">
        <v>0</v>
      </c>
      <c r="G57" s="214">
        <v>0</v>
      </c>
      <c r="H57" s="214">
        <v>0</v>
      </c>
      <c r="I57" s="214">
        <v>0</v>
      </c>
      <c r="J57" s="214">
        <v>0</v>
      </c>
      <c r="K57" s="214">
        <v>0</v>
      </c>
      <c r="L57" s="214">
        <v>0</v>
      </c>
      <c r="M57" s="214">
        <v>0</v>
      </c>
      <c r="N57" s="214">
        <v>0</v>
      </c>
      <c r="O57" s="214">
        <v>0</v>
      </c>
      <c r="P57" s="214">
        <v>0</v>
      </c>
      <c r="Q57" s="214">
        <v>0</v>
      </c>
      <c r="R57" s="214">
        <v>0</v>
      </c>
      <c r="S57" s="214">
        <v>0</v>
      </c>
      <c r="T57" s="214">
        <v>0</v>
      </c>
      <c r="U57" s="214">
        <v>0</v>
      </c>
      <c r="V57" s="214">
        <v>0</v>
      </c>
      <c r="W57" s="214">
        <v>0</v>
      </c>
      <c r="X57" s="214">
        <v>0</v>
      </c>
      <c r="Y57" s="214">
        <v>0</v>
      </c>
      <c r="Z57" s="214">
        <v>0</v>
      </c>
      <c r="AA57" s="214">
        <v>0</v>
      </c>
      <c r="AB57" s="214">
        <v>0</v>
      </c>
      <c r="AC57" s="214">
        <v>0</v>
      </c>
      <c r="AD57" s="214">
        <v>0</v>
      </c>
      <c r="AE57" s="214">
        <v>0</v>
      </c>
      <c r="AF57" s="220">
        <v>0</v>
      </c>
    </row>
    <row r="58" spans="1:32" ht="20.25">
      <c r="A58" s="215" t="s">
        <v>104</v>
      </c>
      <c r="B58" s="218" t="s">
        <v>459</v>
      </c>
      <c r="C58" s="220">
        <v>0</v>
      </c>
      <c r="D58" s="220">
        <v>0</v>
      </c>
      <c r="E58" s="220">
        <v>0</v>
      </c>
      <c r="F58" s="220">
        <v>0</v>
      </c>
      <c r="G58" s="220">
        <v>0</v>
      </c>
      <c r="H58" s="220">
        <v>0</v>
      </c>
      <c r="I58" s="220">
        <v>0</v>
      </c>
      <c r="J58" s="220">
        <v>0</v>
      </c>
      <c r="K58" s="220">
        <v>0</v>
      </c>
      <c r="L58" s="220">
        <v>0</v>
      </c>
      <c r="M58" s="220">
        <v>0</v>
      </c>
      <c r="N58" s="220">
        <v>0</v>
      </c>
      <c r="O58" s="220">
        <v>0</v>
      </c>
      <c r="P58" s="220">
        <v>0</v>
      </c>
      <c r="Q58" s="220">
        <v>0</v>
      </c>
      <c r="R58" s="220">
        <v>0</v>
      </c>
      <c r="S58" s="220">
        <v>0</v>
      </c>
      <c r="T58" s="220">
        <v>0</v>
      </c>
      <c r="U58" s="220">
        <v>0</v>
      </c>
      <c r="V58" s="220">
        <v>0</v>
      </c>
      <c r="W58" s="220">
        <v>0</v>
      </c>
      <c r="X58" s="220">
        <v>0</v>
      </c>
      <c r="Y58" s="220">
        <v>0</v>
      </c>
      <c r="Z58" s="220">
        <v>0</v>
      </c>
      <c r="AA58" s="220">
        <v>0</v>
      </c>
      <c r="AB58" s="220">
        <v>0</v>
      </c>
      <c r="AC58" s="220">
        <v>0</v>
      </c>
      <c r="AD58" s="220">
        <v>0</v>
      </c>
      <c r="AE58" s="220">
        <v>0</v>
      </c>
      <c r="AF58" s="220">
        <v>0</v>
      </c>
    </row>
    <row r="59" spans="1:32" ht="20.25">
      <c r="A59" s="209" t="s">
        <v>105</v>
      </c>
      <c r="B59" s="210" t="s">
        <v>495</v>
      </c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>
        <v>0</v>
      </c>
      <c r="AF59" s="220">
        <v>0</v>
      </c>
    </row>
    <row r="60" spans="1:32" ht="20.25">
      <c r="A60" s="211" t="s">
        <v>419</v>
      </c>
      <c r="B60" s="210" t="s">
        <v>496</v>
      </c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>
        <v>0</v>
      </c>
      <c r="AF60" s="220">
        <v>0</v>
      </c>
    </row>
    <row r="61" spans="1:32" ht="20.25">
      <c r="A61" s="211" t="s">
        <v>462</v>
      </c>
      <c r="B61" s="210" t="s">
        <v>420</v>
      </c>
      <c r="C61" s="220">
        <v>0</v>
      </c>
      <c r="D61" s="220">
        <v>0</v>
      </c>
      <c r="E61" s="220">
        <v>0</v>
      </c>
      <c r="F61" s="220">
        <v>0</v>
      </c>
      <c r="G61" s="220">
        <v>0</v>
      </c>
      <c r="H61" s="220">
        <v>0</v>
      </c>
      <c r="I61" s="220">
        <v>0</v>
      </c>
      <c r="J61" s="220">
        <v>0</v>
      </c>
      <c r="K61" s="220">
        <v>0</v>
      </c>
      <c r="L61" s="220">
        <v>0</v>
      </c>
      <c r="M61" s="220">
        <v>0</v>
      </c>
      <c r="N61" s="220">
        <v>0</v>
      </c>
      <c r="O61" s="220">
        <v>0</v>
      </c>
      <c r="P61" s="220">
        <v>0</v>
      </c>
      <c r="Q61" s="220">
        <v>0</v>
      </c>
      <c r="R61" s="220">
        <v>0</v>
      </c>
      <c r="S61" s="220">
        <v>0</v>
      </c>
      <c r="T61" s="220">
        <v>0</v>
      </c>
      <c r="U61" s="220">
        <v>0</v>
      </c>
      <c r="V61" s="220">
        <v>0</v>
      </c>
      <c r="W61" s="220">
        <v>0</v>
      </c>
      <c r="X61" s="220">
        <v>0</v>
      </c>
      <c r="Y61" s="220">
        <v>0</v>
      </c>
      <c r="Z61" s="220">
        <v>0</v>
      </c>
      <c r="AA61" s="220">
        <v>0</v>
      </c>
      <c r="AB61" s="220">
        <v>0</v>
      </c>
      <c r="AC61" s="220">
        <v>0</v>
      </c>
      <c r="AD61" s="220">
        <v>0</v>
      </c>
      <c r="AE61" s="220">
        <v>0</v>
      </c>
      <c r="AF61" s="220">
        <v>0</v>
      </c>
    </row>
    <row r="62" spans="1:32" ht="20.25">
      <c r="A62" s="211" t="s">
        <v>463</v>
      </c>
      <c r="B62" s="210" t="s">
        <v>464</v>
      </c>
      <c r="C62" s="220">
        <v>0</v>
      </c>
      <c r="D62" s="220">
        <v>0</v>
      </c>
      <c r="E62" s="220">
        <v>0</v>
      </c>
      <c r="F62" s="220">
        <v>0</v>
      </c>
      <c r="G62" s="220">
        <v>0</v>
      </c>
      <c r="H62" s="220">
        <v>0</v>
      </c>
      <c r="I62" s="220">
        <v>0</v>
      </c>
      <c r="J62" s="220">
        <v>0</v>
      </c>
      <c r="K62" s="220">
        <v>0</v>
      </c>
      <c r="L62" s="220">
        <v>0</v>
      </c>
      <c r="M62" s="220">
        <v>0</v>
      </c>
      <c r="N62" s="220">
        <v>0</v>
      </c>
      <c r="O62" s="220">
        <v>0</v>
      </c>
      <c r="P62" s="220">
        <v>0</v>
      </c>
      <c r="Q62" s="220">
        <v>0</v>
      </c>
      <c r="R62" s="220">
        <v>0</v>
      </c>
      <c r="S62" s="220">
        <v>0</v>
      </c>
      <c r="T62" s="220">
        <v>0</v>
      </c>
      <c r="U62" s="220">
        <v>0</v>
      </c>
      <c r="V62" s="220">
        <v>0</v>
      </c>
      <c r="W62" s="220">
        <v>0</v>
      </c>
      <c r="X62" s="220">
        <v>0</v>
      </c>
      <c r="Y62" s="220">
        <v>0</v>
      </c>
      <c r="Z62" s="220">
        <v>0</v>
      </c>
      <c r="AA62" s="220">
        <v>0</v>
      </c>
      <c r="AB62" s="220">
        <v>0</v>
      </c>
      <c r="AC62" s="220">
        <v>0</v>
      </c>
      <c r="AD62" s="220">
        <v>0</v>
      </c>
      <c r="AE62" s="220">
        <v>0</v>
      </c>
      <c r="AF62" s="220">
        <v>0</v>
      </c>
    </row>
    <row r="63" spans="1:32" ht="20.25">
      <c r="A63" s="212"/>
      <c r="B63" s="211" t="s">
        <v>497</v>
      </c>
      <c r="C63" s="214">
        <v>0</v>
      </c>
      <c r="D63" s="214">
        <v>0</v>
      </c>
      <c r="E63" s="214">
        <v>0</v>
      </c>
      <c r="F63" s="214">
        <v>0</v>
      </c>
      <c r="G63" s="214">
        <v>0</v>
      </c>
      <c r="H63" s="214">
        <v>0</v>
      </c>
      <c r="I63" s="214">
        <v>0</v>
      </c>
      <c r="J63" s="214">
        <v>0</v>
      </c>
      <c r="K63" s="214">
        <v>0</v>
      </c>
      <c r="L63" s="214">
        <v>0</v>
      </c>
      <c r="M63" s="214">
        <v>0</v>
      </c>
      <c r="N63" s="214">
        <v>0</v>
      </c>
      <c r="O63" s="214">
        <v>0</v>
      </c>
      <c r="P63" s="214">
        <v>0</v>
      </c>
      <c r="Q63" s="214">
        <v>0</v>
      </c>
      <c r="R63" s="214">
        <v>0</v>
      </c>
      <c r="S63" s="214">
        <v>0</v>
      </c>
      <c r="T63" s="214">
        <v>0</v>
      </c>
      <c r="U63" s="214">
        <v>0</v>
      </c>
      <c r="V63" s="214">
        <v>0</v>
      </c>
      <c r="W63" s="214">
        <v>0</v>
      </c>
      <c r="X63" s="214">
        <v>0</v>
      </c>
      <c r="Y63" s="214">
        <v>0</v>
      </c>
      <c r="Z63" s="214">
        <v>0</v>
      </c>
      <c r="AA63" s="214">
        <v>0</v>
      </c>
      <c r="AB63" s="214">
        <v>0</v>
      </c>
      <c r="AC63" s="214">
        <v>0</v>
      </c>
      <c r="AD63" s="214">
        <v>0</v>
      </c>
      <c r="AE63" s="214">
        <v>0</v>
      </c>
      <c r="AF63" s="220">
        <v>0</v>
      </c>
    </row>
    <row r="64" spans="1:32" ht="20.25">
      <c r="A64" s="212" t="s">
        <v>421</v>
      </c>
      <c r="B64" s="210" t="s">
        <v>498</v>
      </c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  <c r="AC64" s="214"/>
      <c r="AD64" s="214"/>
      <c r="AE64" s="214">
        <v>0</v>
      </c>
      <c r="AF64" s="220">
        <v>0</v>
      </c>
    </row>
    <row r="65" spans="1:32" ht="20.25">
      <c r="A65" s="217" t="s">
        <v>487</v>
      </c>
      <c r="B65" s="210" t="s">
        <v>420</v>
      </c>
      <c r="C65" s="220"/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>
        <v>0</v>
      </c>
      <c r="AF65" s="220">
        <v>0</v>
      </c>
    </row>
    <row r="66" spans="1:32" ht="20.25">
      <c r="A66" s="217" t="s">
        <v>489</v>
      </c>
      <c r="B66" s="210" t="s">
        <v>464</v>
      </c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>
        <v>0</v>
      </c>
      <c r="AF66" s="220">
        <v>0</v>
      </c>
    </row>
    <row r="67" spans="1:32" ht="20.25">
      <c r="A67" s="212"/>
      <c r="B67" s="211" t="s">
        <v>491</v>
      </c>
      <c r="C67" s="214">
        <v>0</v>
      </c>
      <c r="D67" s="214">
        <v>0</v>
      </c>
      <c r="E67" s="214">
        <v>0</v>
      </c>
      <c r="F67" s="214">
        <v>0</v>
      </c>
      <c r="G67" s="214">
        <v>0</v>
      </c>
      <c r="H67" s="214">
        <v>0</v>
      </c>
      <c r="I67" s="214">
        <v>0</v>
      </c>
      <c r="J67" s="214">
        <v>0</v>
      </c>
      <c r="K67" s="214">
        <v>0</v>
      </c>
      <c r="L67" s="214">
        <v>0</v>
      </c>
      <c r="M67" s="214">
        <v>0</v>
      </c>
      <c r="N67" s="214">
        <v>0</v>
      </c>
      <c r="O67" s="214">
        <v>0</v>
      </c>
      <c r="P67" s="214">
        <v>0</v>
      </c>
      <c r="Q67" s="214">
        <v>0</v>
      </c>
      <c r="R67" s="214">
        <v>0</v>
      </c>
      <c r="S67" s="214">
        <v>0</v>
      </c>
      <c r="T67" s="214">
        <v>0</v>
      </c>
      <c r="U67" s="214">
        <v>0</v>
      </c>
      <c r="V67" s="214">
        <v>0</v>
      </c>
      <c r="W67" s="214">
        <v>0</v>
      </c>
      <c r="X67" s="214">
        <v>0</v>
      </c>
      <c r="Y67" s="214">
        <v>0</v>
      </c>
      <c r="Z67" s="214">
        <v>0</v>
      </c>
      <c r="AA67" s="214">
        <v>0</v>
      </c>
      <c r="AB67" s="214">
        <v>0</v>
      </c>
      <c r="AC67" s="214">
        <v>0</v>
      </c>
      <c r="AD67" s="214">
        <v>0</v>
      </c>
      <c r="AE67" s="214">
        <v>0</v>
      </c>
      <c r="AF67" s="220">
        <v>0</v>
      </c>
    </row>
    <row r="68" spans="1:32" ht="20.25">
      <c r="A68" s="215"/>
      <c r="B68" s="219" t="s">
        <v>467</v>
      </c>
      <c r="C68" s="214">
        <v>0</v>
      </c>
      <c r="D68" s="214">
        <v>0</v>
      </c>
      <c r="E68" s="214">
        <v>0</v>
      </c>
      <c r="F68" s="214">
        <v>0</v>
      </c>
      <c r="G68" s="214">
        <v>0</v>
      </c>
      <c r="H68" s="214">
        <v>0</v>
      </c>
      <c r="I68" s="214">
        <v>0</v>
      </c>
      <c r="J68" s="214">
        <v>0</v>
      </c>
      <c r="K68" s="214">
        <v>0</v>
      </c>
      <c r="L68" s="214">
        <v>0</v>
      </c>
      <c r="M68" s="214">
        <v>0</v>
      </c>
      <c r="N68" s="214">
        <v>0</v>
      </c>
      <c r="O68" s="214">
        <v>0</v>
      </c>
      <c r="P68" s="214">
        <v>0</v>
      </c>
      <c r="Q68" s="214">
        <v>0</v>
      </c>
      <c r="R68" s="214">
        <v>0</v>
      </c>
      <c r="S68" s="214">
        <v>0</v>
      </c>
      <c r="T68" s="214">
        <v>0</v>
      </c>
      <c r="U68" s="214">
        <v>0</v>
      </c>
      <c r="V68" s="214">
        <v>0</v>
      </c>
      <c r="W68" s="214">
        <v>0</v>
      </c>
      <c r="X68" s="214">
        <v>0</v>
      </c>
      <c r="Y68" s="214">
        <v>0</v>
      </c>
      <c r="Z68" s="214">
        <v>0</v>
      </c>
      <c r="AA68" s="214">
        <v>0</v>
      </c>
      <c r="AB68" s="214">
        <v>0</v>
      </c>
      <c r="AC68" s="214">
        <v>0</v>
      </c>
      <c r="AD68" s="214">
        <v>0</v>
      </c>
      <c r="AE68" s="214">
        <v>0</v>
      </c>
      <c r="AF68" s="220">
        <v>0</v>
      </c>
    </row>
    <row r="69" spans="1:32" ht="31.5">
      <c r="A69" s="209" t="s">
        <v>106</v>
      </c>
      <c r="B69" s="210" t="s">
        <v>499</v>
      </c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4"/>
      <c r="AC69" s="214"/>
      <c r="AD69" s="214"/>
      <c r="AE69" s="214">
        <v>0</v>
      </c>
      <c r="AF69" s="220">
        <v>0</v>
      </c>
    </row>
    <row r="70" spans="1:32" ht="20.25">
      <c r="A70" s="211" t="s">
        <v>419</v>
      </c>
      <c r="B70" s="218" t="s">
        <v>500</v>
      </c>
      <c r="C70" s="215"/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>
        <v>0</v>
      </c>
      <c r="AF70" s="220">
        <v>0</v>
      </c>
    </row>
    <row r="71" spans="1:32" ht="20.25">
      <c r="A71" s="211" t="s">
        <v>462</v>
      </c>
      <c r="B71" s="210" t="s">
        <v>420</v>
      </c>
      <c r="C71" s="220">
        <v>0</v>
      </c>
      <c r="D71" s="220">
        <v>0</v>
      </c>
      <c r="E71" s="220">
        <v>0</v>
      </c>
      <c r="F71" s="220">
        <v>0</v>
      </c>
      <c r="G71" s="220">
        <v>0</v>
      </c>
      <c r="H71" s="220">
        <v>0</v>
      </c>
      <c r="I71" s="220">
        <v>0</v>
      </c>
      <c r="J71" s="220">
        <v>0</v>
      </c>
      <c r="K71" s="220">
        <v>0</v>
      </c>
      <c r="L71" s="220">
        <v>0</v>
      </c>
      <c r="M71" s="220">
        <v>0</v>
      </c>
      <c r="N71" s="220">
        <v>0</v>
      </c>
      <c r="O71" s="220">
        <v>0</v>
      </c>
      <c r="P71" s="220">
        <v>0</v>
      </c>
      <c r="Q71" s="220">
        <v>0</v>
      </c>
      <c r="R71" s="220">
        <v>0</v>
      </c>
      <c r="S71" s="220">
        <v>0</v>
      </c>
      <c r="T71" s="220">
        <v>0</v>
      </c>
      <c r="U71" s="220">
        <v>0</v>
      </c>
      <c r="V71" s="220">
        <v>0</v>
      </c>
      <c r="W71" s="220">
        <v>0</v>
      </c>
      <c r="X71" s="220">
        <v>0</v>
      </c>
      <c r="Y71" s="220">
        <v>0</v>
      </c>
      <c r="Z71" s="220">
        <v>0</v>
      </c>
      <c r="AA71" s="220">
        <v>0</v>
      </c>
      <c r="AB71" s="220">
        <v>0</v>
      </c>
      <c r="AC71" s="220">
        <v>0</v>
      </c>
      <c r="AD71" s="220">
        <v>0</v>
      </c>
      <c r="AE71" s="220">
        <v>0</v>
      </c>
      <c r="AF71" s="220">
        <v>0</v>
      </c>
    </row>
    <row r="72" spans="1:32" ht="20.25">
      <c r="A72" s="211" t="s">
        <v>463</v>
      </c>
      <c r="B72" s="210" t="s">
        <v>464</v>
      </c>
      <c r="C72" s="220">
        <v>0</v>
      </c>
      <c r="D72" s="220">
        <v>0</v>
      </c>
      <c r="E72" s="220">
        <v>0</v>
      </c>
      <c r="F72" s="220">
        <v>0</v>
      </c>
      <c r="G72" s="220">
        <v>0</v>
      </c>
      <c r="H72" s="220">
        <v>0</v>
      </c>
      <c r="I72" s="220">
        <v>0</v>
      </c>
      <c r="J72" s="220">
        <v>0</v>
      </c>
      <c r="K72" s="220">
        <v>0</v>
      </c>
      <c r="L72" s="220">
        <v>0</v>
      </c>
      <c r="M72" s="220">
        <v>0</v>
      </c>
      <c r="N72" s="220">
        <v>0</v>
      </c>
      <c r="O72" s="220">
        <v>0</v>
      </c>
      <c r="P72" s="220">
        <v>0</v>
      </c>
      <c r="Q72" s="220">
        <v>0</v>
      </c>
      <c r="R72" s="220">
        <v>0</v>
      </c>
      <c r="S72" s="220">
        <v>0</v>
      </c>
      <c r="T72" s="220">
        <v>0</v>
      </c>
      <c r="U72" s="220">
        <v>0</v>
      </c>
      <c r="V72" s="220">
        <v>0</v>
      </c>
      <c r="W72" s="220">
        <v>0</v>
      </c>
      <c r="X72" s="220">
        <v>0</v>
      </c>
      <c r="Y72" s="220">
        <v>0</v>
      </c>
      <c r="Z72" s="220">
        <v>0</v>
      </c>
      <c r="AA72" s="220">
        <v>0</v>
      </c>
      <c r="AB72" s="220">
        <v>0</v>
      </c>
      <c r="AC72" s="220">
        <v>0</v>
      </c>
      <c r="AD72" s="220">
        <v>0</v>
      </c>
      <c r="AE72" s="220">
        <v>0</v>
      </c>
      <c r="AF72" s="220">
        <v>0</v>
      </c>
    </row>
    <row r="73" spans="1:32" ht="20.25">
      <c r="A73" s="212"/>
      <c r="B73" s="211" t="s">
        <v>497</v>
      </c>
      <c r="C73" s="214">
        <v>0</v>
      </c>
      <c r="D73" s="214">
        <v>0</v>
      </c>
      <c r="E73" s="214">
        <v>0</v>
      </c>
      <c r="F73" s="214">
        <v>0</v>
      </c>
      <c r="G73" s="214">
        <v>0</v>
      </c>
      <c r="H73" s="214">
        <v>0</v>
      </c>
      <c r="I73" s="214">
        <v>0</v>
      </c>
      <c r="J73" s="214">
        <v>0</v>
      </c>
      <c r="K73" s="214">
        <v>0</v>
      </c>
      <c r="L73" s="214">
        <v>0</v>
      </c>
      <c r="M73" s="214">
        <v>0</v>
      </c>
      <c r="N73" s="214">
        <v>0</v>
      </c>
      <c r="O73" s="214">
        <v>0</v>
      </c>
      <c r="P73" s="214">
        <v>0</v>
      </c>
      <c r="Q73" s="214">
        <v>0</v>
      </c>
      <c r="R73" s="214">
        <v>0</v>
      </c>
      <c r="S73" s="214">
        <v>0</v>
      </c>
      <c r="T73" s="214">
        <v>0</v>
      </c>
      <c r="U73" s="214">
        <v>0</v>
      </c>
      <c r="V73" s="214">
        <v>0</v>
      </c>
      <c r="W73" s="214">
        <v>0</v>
      </c>
      <c r="X73" s="214">
        <v>0</v>
      </c>
      <c r="Y73" s="214">
        <v>0</v>
      </c>
      <c r="Z73" s="214">
        <v>0</v>
      </c>
      <c r="AA73" s="214">
        <v>0</v>
      </c>
      <c r="AB73" s="214">
        <v>0</v>
      </c>
      <c r="AC73" s="214">
        <v>0</v>
      </c>
      <c r="AD73" s="214">
        <v>0</v>
      </c>
      <c r="AE73" s="214">
        <v>0</v>
      </c>
      <c r="AF73" s="220">
        <v>0</v>
      </c>
    </row>
    <row r="74" spans="1:32" ht="20.25">
      <c r="A74" s="212" t="s">
        <v>421</v>
      </c>
      <c r="B74" s="210" t="s">
        <v>501</v>
      </c>
      <c r="C74" s="220">
        <v>0</v>
      </c>
      <c r="D74" s="220">
        <v>0</v>
      </c>
      <c r="E74" s="220">
        <v>0</v>
      </c>
      <c r="F74" s="220">
        <v>0</v>
      </c>
      <c r="G74" s="220">
        <v>0</v>
      </c>
      <c r="H74" s="220">
        <v>0</v>
      </c>
      <c r="I74" s="220">
        <v>0</v>
      </c>
      <c r="J74" s="220">
        <v>0</v>
      </c>
      <c r="K74" s="220">
        <v>0</v>
      </c>
      <c r="L74" s="220">
        <v>0</v>
      </c>
      <c r="M74" s="220">
        <v>0</v>
      </c>
      <c r="N74" s="220">
        <v>0</v>
      </c>
      <c r="O74" s="220">
        <v>0</v>
      </c>
      <c r="P74" s="220">
        <v>0</v>
      </c>
      <c r="Q74" s="220">
        <v>0</v>
      </c>
      <c r="R74" s="220">
        <v>0</v>
      </c>
      <c r="S74" s="220">
        <v>0</v>
      </c>
      <c r="T74" s="220">
        <v>0</v>
      </c>
      <c r="U74" s="220">
        <v>0</v>
      </c>
      <c r="V74" s="220">
        <v>0</v>
      </c>
      <c r="W74" s="220">
        <v>0</v>
      </c>
      <c r="X74" s="220">
        <v>0</v>
      </c>
      <c r="Y74" s="220">
        <v>0</v>
      </c>
      <c r="Z74" s="220">
        <v>0</v>
      </c>
      <c r="AA74" s="220">
        <v>0</v>
      </c>
      <c r="AB74" s="220">
        <v>0</v>
      </c>
      <c r="AC74" s="220">
        <v>0</v>
      </c>
      <c r="AD74" s="220">
        <v>0</v>
      </c>
      <c r="AE74" s="220">
        <v>0</v>
      </c>
      <c r="AF74" s="220">
        <v>0</v>
      </c>
    </row>
    <row r="75" spans="1:32" ht="20.25">
      <c r="A75" s="212"/>
      <c r="B75" s="213" t="s">
        <v>518</v>
      </c>
      <c r="C75" s="213">
        <v>0</v>
      </c>
      <c r="D75" s="213">
        <v>0</v>
      </c>
      <c r="E75" s="213">
        <v>0</v>
      </c>
      <c r="F75" s="213">
        <v>0</v>
      </c>
      <c r="G75" s="213">
        <v>0</v>
      </c>
      <c r="H75" s="213">
        <v>0</v>
      </c>
      <c r="I75" s="213">
        <v>0</v>
      </c>
      <c r="J75" s="213">
        <v>0</v>
      </c>
      <c r="K75" s="213">
        <v>0</v>
      </c>
      <c r="L75" s="213">
        <v>0</v>
      </c>
      <c r="M75" s="213">
        <v>0</v>
      </c>
      <c r="N75" s="213">
        <v>0</v>
      </c>
      <c r="O75" s="213">
        <v>0</v>
      </c>
      <c r="P75" s="213">
        <v>0</v>
      </c>
      <c r="Q75" s="213">
        <v>0</v>
      </c>
      <c r="R75" s="213">
        <v>0</v>
      </c>
      <c r="S75" s="213">
        <v>0</v>
      </c>
      <c r="T75" s="213">
        <v>0</v>
      </c>
      <c r="U75" s="213">
        <v>0</v>
      </c>
      <c r="V75" s="213">
        <v>0</v>
      </c>
      <c r="W75" s="213">
        <v>0</v>
      </c>
      <c r="X75" s="213">
        <v>0</v>
      </c>
      <c r="Y75" s="213">
        <v>0</v>
      </c>
      <c r="Z75" s="213">
        <v>0</v>
      </c>
      <c r="AA75" s="213">
        <v>0</v>
      </c>
      <c r="AB75" s="213">
        <v>0</v>
      </c>
      <c r="AC75" s="213">
        <v>0</v>
      </c>
      <c r="AD75" s="213">
        <v>0</v>
      </c>
      <c r="AE75" s="213">
        <v>0</v>
      </c>
      <c r="AF75" s="220">
        <v>0</v>
      </c>
    </row>
    <row r="76" spans="1:32" ht="31.5">
      <c r="A76" s="209" t="s">
        <v>107</v>
      </c>
      <c r="B76" s="210" t="s">
        <v>532</v>
      </c>
      <c r="C76" s="220">
        <v>0</v>
      </c>
      <c r="D76" s="220">
        <v>0</v>
      </c>
      <c r="E76" s="220">
        <v>0</v>
      </c>
      <c r="F76" s="220">
        <v>0</v>
      </c>
      <c r="G76" s="220">
        <v>0</v>
      </c>
      <c r="H76" s="220">
        <v>0</v>
      </c>
      <c r="I76" s="220">
        <v>0</v>
      </c>
      <c r="J76" s="220">
        <v>0</v>
      </c>
      <c r="K76" s="220">
        <v>0</v>
      </c>
      <c r="L76" s="220">
        <v>0</v>
      </c>
      <c r="M76" s="220">
        <v>0</v>
      </c>
      <c r="N76" s="220">
        <v>0</v>
      </c>
      <c r="O76" s="220">
        <v>0</v>
      </c>
      <c r="P76" s="220">
        <v>0</v>
      </c>
      <c r="Q76" s="220">
        <v>0</v>
      </c>
      <c r="R76" s="220">
        <v>0</v>
      </c>
      <c r="S76" s="220">
        <v>0</v>
      </c>
      <c r="T76" s="220">
        <v>0</v>
      </c>
      <c r="U76" s="220">
        <v>0</v>
      </c>
      <c r="V76" s="220">
        <v>0</v>
      </c>
      <c r="W76" s="220">
        <v>0</v>
      </c>
      <c r="X76" s="220">
        <v>0</v>
      </c>
      <c r="Y76" s="220">
        <v>0</v>
      </c>
      <c r="Z76" s="220">
        <v>0</v>
      </c>
      <c r="AA76" s="220">
        <v>0</v>
      </c>
      <c r="AB76" s="220">
        <v>0</v>
      </c>
      <c r="AC76" s="220">
        <v>0</v>
      </c>
      <c r="AD76" s="220">
        <v>0</v>
      </c>
      <c r="AE76" s="220">
        <v>0</v>
      </c>
      <c r="AF76" s="220">
        <v>0</v>
      </c>
    </row>
    <row r="77" spans="1:32" ht="20.25">
      <c r="A77" s="209" t="s">
        <v>108</v>
      </c>
      <c r="B77" s="210" t="s">
        <v>502</v>
      </c>
      <c r="C77" s="215"/>
      <c r="D77" s="215"/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215"/>
      <c r="V77" s="215"/>
      <c r="W77" s="215"/>
      <c r="X77" s="215"/>
      <c r="Y77" s="215"/>
      <c r="Z77" s="215"/>
      <c r="AA77" s="215"/>
      <c r="AB77" s="215"/>
      <c r="AC77" s="215"/>
      <c r="AD77" s="215"/>
      <c r="AE77" s="215">
        <v>0</v>
      </c>
      <c r="AF77" s="220">
        <v>0</v>
      </c>
    </row>
    <row r="78" spans="1:32" ht="20.25">
      <c r="A78" s="211" t="s">
        <v>419</v>
      </c>
      <c r="B78" s="210" t="s">
        <v>473</v>
      </c>
      <c r="C78" s="220">
        <v>0</v>
      </c>
      <c r="D78" s="220">
        <v>0</v>
      </c>
      <c r="E78" s="220">
        <v>0</v>
      </c>
      <c r="F78" s="220">
        <v>0</v>
      </c>
      <c r="G78" s="220">
        <v>0</v>
      </c>
      <c r="H78" s="220">
        <v>0</v>
      </c>
      <c r="I78" s="220">
        <v>0</v>
      </c>
      <c r="J78" s="220">
        <v>0</v>
      </c>
      <c r="K78" s="220">
        <v>0</v>
      </c>
      <c r="L78" s="220">
        <v>0</v>
      </c>
      <c r="M78" s="220">
        <v>0</v>
      </c>
      <c r="N78" s="220">
        <v>0</v>
      </c>
      <c r="O78" s="220">
        <v>0</v>
      </c>
      <c r="P78" s="220">
        <v>0</v>
      </c>
      <c r="Q78" s="220">
        <v>0</v>
      </c>
      <c r="R78" s="220">
        <v>0</v>
      </c>
      <c r="S78" s="220">
        <v>0</v>
      </c>
      <c r="T78" s="220">
        <v>0</v>
      </c>
      <c r="U78" s="220">
        <v>0</v>
      </c>
      <c r="V78" s="220">
        <v>0</v>
      </c>
      <c r="W78" s="220">
        <v>0</v>
      </c>
      <c r="X78" s="220">
        <v>0</v>
      </c>
      <c r="Y78" s="220">
        <v>0</v>
      </c>
      <c r="Z78" s="220">
        <v>0</v>
      </c>
      <c r="AA78" s="220">
        <v>0</v>
      </c>
      <c r="AB78" s="220">
        <v>0</v>
      </c>
      <c r="AC78" s="220">
        <v>0</v>
      </c>
      <c r="AD78" s="220">
        <v>0</v>
      </c>
      <c r="AE78" s="220">
        <v>0</v>
      </c>
      <c r="AF78" s="220">
        <v>0</v>
      </c>
    </row>
    <row r="79" spans="1:32" ht="20.25">
      <c r="A79" s="211" t="s">
        <v>421</v>
      </c>
      <c r="B79" s="210" t="s">
        <v>474</v>
      </c>
      <c r="C79" s="220">
        <v>0</v>
      </c>
      <c r="D79" s="220">
        <v>0</v>
      </c>
      <c r="E79" s="220">
        <v>0</v>
      </c>
      <c r="F79" s="220">
        <v>0</v>
      </c>
      <c r="G79" s="220">
        <v>0</v>
      </c>
      <c r="H79" s="220">
        <v>0</v>
      </c>
      <c r="I79" s="220">
        <v>0</v>
      </c>
      <c r="J79" s="220">
        <v>0</v>
      </c>
      <c r="K79" s="220">
        <v>0</v>
      </c>
      <c r="L79" s="220">
        <v>0</v>
      </c>
      <c r="M79" s="220">
        <v>0</v>
      </c>
      <c r="N79" s="220">
        <v>0</v>
      </c>
      <c r="O79" s="220">
        <v>0</v>
      </c>
      <c r="P79" s="220">
        <v>0</v>
      </c>
      <c r="Q79" s="220">
        <v>0</v>
      </c>
      <c r="R79" s="220">
        <v>0</v>
      </c>
      <c r="S79" s="220">
        <v>0</v>
      </c>
      <c r="T79" s="220">
        <v>0</v>
      </c>
      <c r="U79" s="220">
        <v>0</v>
      </c>
      <c r="V79" s="220">
        <v>0</v>
      </c>
      <c r="W79" s="220">
        <v>0</v>
      </c>
      <c r="X79" s="220">
        <v>0</v>
      </c>
      <c r="Y79" s="220">
        <v>0</v>
      </c>
      <c r="Z79" s="220">
        <v>0</v>
      </c>
      <c r="AA79" s="220">
        <v>0</v>
      </c>
      <c r="AB79" s="220">
        <v>0</v>
      </c>
      <c r="AC79" s="220">
        <v>0</v>
      </c>
      <c r="AD79" s="220">
        <v>0</v>
      </c>
      <c r="AE79" s="220">
        <v>0</v>
      </c>
      <c r="AF79" s="220">
        <v>0</v>
      </c>
    </row>
    <row r="80" spans="1:32" ht="20.25">
      <c r="A80" s="211" t="s">
        <v>453</v>
      </c>
      <c r="B80" s="210" t="s">
        <v>475</v>
      </c>
      <c r="C80" s="220">
        <v>0</v>
      </c>
      <c r="D80" s="220">
        <v>0</v>
      </c>
      <c r="E80" s="220">
        <v>0</v>
      </c>
      <c r="F80" s="220">
        <v>0</v>
      </c>
      <c r="G80" s="220">
        <v>0</v>
      </c>
      <c r="H80" s="220">
        <v>0</v>
      </c>
      <c r="I80" s="220">
        <v>0</v>
      </c>
      <c r="J80" s="220">
        <v>0</v>
      </c>
      <c r="K80" s="220">
        <v>0</v>
      </c>
      <c r="L80" s="220">
        <v>0</v>
      </c>
      <c r="M80" s="220">
        <v>0</v>
      </c>
      <c r="N80" s="220">
        <v>0</v>
      </c>
      <c r="O80" s="220">
        <v>0</v>
      </c>
      <c r="P80" s="220">
        <v>0</v>
      </c>
      <c r="Q80" s="220">
        <v>0</v>
      </c>
      <c r="R80" s="220">
        <v>0</v>
      </c>
      <c r="S80" s="220">
        <v>0</v>
      </c>
      <c r="T80" s="220">
        <v>0</v>
      </c>
      <c r="U80" s="220">
        <v>0</v>
      </c>
      <c r="V80" s="220">
        <v>0</v>
      </c>
      <c r="W80" s="220">
        <v>0</v>
      </c>
      <c r="X80" s="220">
        <v>0</v>
      </c>
      <c r="Y80" s="220">
        <v>0</v>
      </c>
      <c r="Z80" s="220">
        <v>0</v>
      </c>
      <c r="AA80" s="220">
        <v>0</v>
      </c>
      <c r="AB80" s="220">
        <v>0</v>
      </c>
      <c r="AC80" s="220">
        <v>0</v>
      </c>
      <c r="AD80" s="220">
        <v>0</v>
      </c>
      <c r="AE80" s="220">
        <v>0</v>
      </c>
      <c r="AF80" s="220">
        <v>0</v>
      </c>
    </row>
    <row r="81" spans="1:32" ht="20.25">
      <c r="A81" s="211" t="s">
        <v>456</v>
      </c>
      <c r="B81" s="210" t="s">
        <v>503</v>
      </c>
      <c r="C81" s="220">
        <v>0</v>
      </c>
      <c r="D81" s="220">
        <v>0</v>
      </c>
      <c r="E81" s="220">
        <v>0</v>
      </c>
      <c r="F81" s="220">
        <v>0</v>
      </c>
      <c r="G81" s="220">
        <v>0</v>
      </c>
      <c r="H81" s="220">
        <v>0</v>
      </c>
      <c r="I81" s="220">
        <v>0</v>
      </c>
      <c r="J81" s="220">
        <v>0</v>
      </c>
      <c r="K81" s="220">
        <v>0</v>
      </c>
      <c r="L81" s="220">
        <v>0</v>
      </c>
      <c r="M81" s="220">
        <v>0</v>
      </c>
      <c r="N81" s="220">
        <v>0</v>
      </c>
      <c r="O81" s="220">
        <v>0</v>
      </c>
      <c r="P81" s="220">
        <v>0</v>
      </c>
      <c r="Q81" s="220">
        <v>0</v>
      </c>
      <c r="R81" s="220">
        <v>0</v>
      </c>
      <c r="S81" s="220">
        <v>0</v>
      </c>
      <c r="T81" s="220">
        <v>0</v>
      </c>
      <c r="U81" s="220">
        <v>0</v>
      </c>
      <c r="V81" s="220">
        <v>0</v>
      </c>
      <c r="W81" s="220">
        <v>0</v>
      </c>
      <c r="X81" s="220">
        <v>0</v>
      </c>
      <c r="Y81" s="220">
        <v>0</v>
      </c>
      <c r="Z81" s="220">
        <v>0</v>
      </c>
      <c r="AA81" s="220">
        <v>0</v>
      </c>
      <c r="AB81" s="220">
        <v>0</v>
      </c>
      <c r="AC81" s="220">
        <v>0</v>
      </c>
      <c r="AD81" s="220">
        <v>0</v>
      </c>
      <c r="AE81" s="220">
        <v>0</v>
      </c>
      <c r="AF81" s="220">
        <v>0</v>
      </c>
    </row>
    <row r="82" spans="1:32" ht="20.25">
      <c r="A82" s="215"/>
      <c r="B82" s="213" t="s">
        <v>477</v>
      </c>
      <c r="C82" s="213">
        <v>0</v>
      </c>
      <c r="D82" s="213">
        <v>0</v>
      </c>
      <c r="E82" s="213">
        <v>0</v>
      </c>
      <c r="F82" s="213">
        <v>0</v>
      </c>
      <c r="G82" s="213">
        <v>0</v>
      </c>
      <c r="H82" s="213">
        <v>0</v>
      </c>
      <c r="I82" s="213">
        <v>0</v>
      </c>
      <c r="J82" s="213">
        <v>0</v>
      </c>
      <c r="K82" s="213">
        <v>0</v>
      </c>
      <c r="L82" s="213">
        <v>0</v>
      </c>
      <c r="M82" s="213">
        <v>0</v>
      </c>
      <c r="N82" s="213">
        <v>0</v>
      </c>
      <c r="O82" s="213">
        <v>0</v>
      </c>
      <c r="P82" s="213">
        <v>0</v>
      </c>
      <c r="Q82" s="213">
        <v>0</v>
      </c>
      <c r="R82" s="213">
        <v>0</v>
      </c>
      <c r="S82" s="213">
        <v>0</v>
      </c>
      <c r="T82" s="213">
        <v>0</v>
      </c>
      <c r="U82" s="213">
        <v>0</v>
      </c>
      <c r="V82" s="213">
        <v>0</v>
      </c>
      <c r="W82" s="213">
        <v>0</v>
      </c>
      <c r="X82" s="213">
        <v>0</v>
      </c>
      <c r="Y82" s="213">
        <v>0</v>
      </c>
      <c r="Z82" s="213">
        <v>0</v>
      </c>
      <c r="AA82" s="213">
        <v>0</v>
      </c>
      <c r="AB82" s="213">
        <v>0</v>
      </c>
      <c r="AC82" s="213">
        <v>0</v>
      </c>
      <c r="AD82" s="213">
        <v>0</v>
      </c>
      <c r="AE82" s="213">
        <v>0</v>
      </c>
      <c r="AF82" s="220">
        <v>0</v>
      </c>
    </row>
    <row r="83" spans="1:32" ht="20.25">
      <c r="A83" s="209" t="s">
        <v>109</v>
      </c>
      <c r="B83" s="210" t="s">
        <v>504</v>
      </c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>
        <v>0</v>
      </c>
      <c r="AF83" s="220">
        <v>0</v>
      </c>
    </row>
    <row r="84" spans="1:32" ht="20.25">
      <c r="A84" s="211" t="s">
        <v>419</v>
      </c>
      <c r="B84" s="210" t="s">
        <v>507</v>
      </c>
      <c r="C84" s="220">
        <v>0</v>
      </c>
      <c r="D84" s="220">
        <v>0</v>
      </c>
      <c r="E84" s="220">
        <v>0</v>
      </c>
      <c r="F84" s="220">
        <v>0</v>
      </c>
      <c r="G84" s="220">
        <v>0</v>
      </c>
      <c r="H84" s="220">
        <v>0</v>
      </c>
      <c r="I84" s="220">
        <v>0</v>
      </c>
      <c r="J84" s="220">
        <v>0</v>
      </c>
      <c r="K84" s="220">
        <v>0</v>
      </c>
      <c r="L84" s="220">
        <v>0</v>
      </c>
      <c r="M84" s="220">
        <v>0</v>
      </c>
      <c r="N84" s="220">
        <v>0</v>
      </c>
      <c r="O84" s="220">
        <v>0</v>
      </c>
      <c r="P84" s="220">
        <v>0</v>
      </c>
      <c r="Q84" s="220">
        <v>0</v>
      </c>
      <c r="R84" s="220">
        <v>0</v>
      </c>
      <c r="S84" s="220">
        <v>0</v>
      </c>
      <c r="T84" s="220">
        <v>0</v>
      </c>
      <c r="U84" s="220">
        <v>0</v>
      </c>
      <c r="V84" s="220">
        <v>0</v>
      </c>
      <c r="W84" s="220">
        <v>0</v>
      </c>
      <c r="X84" s="220">
        <v>0</v>
      </c>
      <c r="Y84" s="220">
        <v>0</v>
      </c>
      <c r="Z84" s="220">
        <v>0</v>
      </c>
      <c r="AA84" s="220">
        <v>0</v>
      </c>
      <c r="AB84" s="220">
        <v>0</v>
      </c>
      <c r="AC84" s="220">
        <v>0</v>
      </c>
      <c r="AD84" s="220">
        <v>0</v>
      </c>
      <c r="AE84" s="220">
        <v>0</v>
      </c>
      <c r="AF84" s="220">
        <v>0</v>
      </c>
    </row>
    <row r="85" spans="1:32" ht="20.25">
      <c r="A85" s="211" t="s">
        <v>421</v>
      </c>
      <c r="B85" s="210" t="s">
        <v>508</v>
      </c>
      <c r="C85" s="220">
        <v>0</v>
      </c>
      <c r="D85" s="220">
        <v>0</v>
      </c>
      <c r="E85" s="220">
        <v>0</v>
      </c>
      <c r="F85" s="220">
        <v>0</v>
      </c>
      <c r="G85" s="220">
        <v>0</v>
      </c>
      <c r="H85" s="220">
        <v>0</v>
      </c>
      <c r="I85" s="220">
        <v>0</v>
      </c>
      <c r="J85" s="220">
        <v>0</v>
      </c>
      <c r="K85" s="220">
        <v>0</v>
      </c>
      <c r="L85" s="220">
        <v>0</v>
      </c>
      <c r="M85" s="220">
        <v>0</v>
      </c>
      <c r="N85" s="220">
        <v>0</v>
      </c>
      <c r="O85" s="220">
        <v>0</v>
      </c>
      <c r="P85" s="220">
        <v>0</v>
      </c>
      <c r="Q85" s="220">
        <v>0</v>
      </c>
      <c r="R85" s="220">
        <v>0</v>
      </c>
      <c r="S85" s="220">
        <v>0</v>
      </c>
      <c r="T85" s="220">
        <v>0</v>
      </c>
      <c r="U85" s="220">
        <v>0</v>
      </c>
      <c r="V85" s="220">
        <v>0</v>
      </c>
      <c r="W85" s="220">
        <v>0</v>
      </c>
      <c r="X85" s="220">
        <v>0</v>
      </c>
      <c r="Y85" s="220">
        <v>0</v>
      </c>
      <c r="Z85" s="220">
        <v>0</v>
      </c>
      <c r="AA85" s="220">
        <v>0</v>
      </c>
      <c r="AB85" s="220">
        <v>0</v>
      </c>
      <c r="AC85" s="220">
        <v>0</v>
      </c>
      <c r="AD85" s="220">
        <v>0</v>
      </c>
      <c r="AE85" s="220">
        <v>0</v>
      </c>
      <c r="AF85" s="220">
        <v>0</v>
      </c>
    </row>
    <row r="86" spans="1:32" ht="20.25">
      <c r="A86" s="211" t="s">
        <v>453</v>
      </c>
      <c r="B86" s="210" t="s">
        <v>509</v>
      </c>
      <c r="C86" s="220">
        <v>0</v>
      </c>
      <c r="D86" s="220">
        <v>0</v>
      </c>
      <c r="E86" s="220">
        <v>0</v>
      </c>
      <c r="F86" s="220">
        <v>0</v>
      </c>
      <c r="G86" s="220">
        <v>0</v>
      </c>
      <c r="H86" s="220">
        <v>0</v>
      </c>
      <c r="I86" s="220">
        <v>0</v>
      </c>
      <c r="J86" s="220">
        <v>0</v>
      </c>
      <c r="K86" s="220">
        <v>0</v>
      </c>
      <c r="L86" s="220">
        <v>0</v>
      </c>
      <c r="M86" s="220">
        <v>0</v>
      </c>
      <c r="N86" s="220">
        <v>0</v>
      </c>
      <c r="O86" s="220">
        <v>0</v>
      </c>
      <c r="P86" s="220">
        <v>0</v>
      </c>
      <c r="Q86" s="220">
        <v>0</v>
      </c>
      <c r="R86" s="220">
        <v>0</v>
      </c>
      <c r="S86" s="220">
        <v>0</v>
      </c>
      <c r="T86" s="220">
        <v>0</v>
      </c>
      <c r="U86" s="220">
        <v>0</v>
      </c>
      <c r="V86" s="220">
        <v>0</v>
      </c>
      <c r="W86" s="220">
        <v>0</v>
      </c>
      <c r="X86" s="220">
        <v>0</v>
      </c>
      <c r="Y86" s="220">
        <v>0</v>
      </c>
      <c r="Z86" s="220">
        <v>0</v>
      </c>
      <c r="AA86" s="220">
        <v>0</v>
      </c>
      <c r="AB86" s="220">
        <v>0</v>
      </c>
      <c r="AC86" s="220">
        <v>0</v>
      </c>
      <c r="AD86" s="220">
        <v>0</v>
      </c>
      <c r="AE86" s="220">
        <v>0</v>
      </c>
      <c r="AF86" s="220">
        <v>0</v>
      </c>
    </row>
    <row r="87" spans="1:32" ht="20.25">
      <c r="A87" s="211"/>
      <c r="B87" s="213" t="s">
        <v>510</v>
      </c>
      <c r="C87" s="213">
        <v>0</v>
      </c>
      <c r="D87" s="213">
        <v>0</v>
      </c>
      <c r="E87" s="213">
        <v>0</v>
      </c>
      <c r="F87" s="213">
        <v>0</v>
      </c>
      <c r="G87" s="213">
        <v>0</v>
      </c>
      <c r="H87" s="213">
        <v>0</v>
      </c>
      <c r="I87" s="213">
        <v>0</v>
      </c>
      <c r="J87" s="213">
        <v>0</v>
      </c>
      <c r="K87" s="213">
        <v>0</v>
      </c>
      <c r="L87" s="213">
        <v>0</v>
      </c>
      <c r="M87" s="213">
        <v>0</v>
      </c>
      <c r="N87" s="213">
        <v>0</v>
      </c>
      <c r="O87" s="213">
        <v>0</v>
      </c>
      <c r="P87" s="213">
        <v>0</v>
      </c>
      <c r="Q87" s="213">
        <v>0</v>
      </c>
      <c r="R87" s="213">
        <v>0</v>
      </c>
      <c r="S87" s="213">
        <v>0</v>
      </c>
      <c r="T87" s="213">
        <v>0</v>
      </c>
      <c r="U87" s="213">
        <v>0</v>
      </c>
      <c r="V87" s="213">
        <v>0</v>
      </c>
      <c r="W87" s="213">
        <v>0</v>
      </c>
      <c r="X87" s="213">
        <v>0</v>
      </c>
      <c r="Y87" s="213">
        <v>0</v>
      </c>
      <c r="Z87" s="213">
        <v>0</v>
      </c>
      <c r="AA87" s="213">
        <v>0</v>
      </c>
      <c r="AB87" s="213">
        <v>0</v>
      </c>
      <c r="AC87" s="213">
        <v>0</v>
      </c>
      <c r="AD87" s="213">
        <v>0</v>
      </c>
      <c r="AE87" s="213">
        <v>0</v>
      </c>
      <c r="AF87" s="220">
        <v>0</v>
      </c>
    </row>
    <row r="88" spans="1:32" ht="20.25">
      <c r="A88" s="209" t="s">
        <v>110</v>
      </c>
      <c r="B88" s="210" t="s">
        <v>478</v>
      </c>
      <c r="C88" s="220">
        <v>0</v>
      </c>
      <c r="D88" s="220">
        <v>0</v>
      </c>
      <c r="E88" s="220">
        <v>0</v>
      </c>
      <c r="F88" s="220">
        <v>0</v>
      </c>
      <c r="G88" s="220">
        <v>0</v>
      </c>
      <c r="H88" s="220">
        <v>0</v>
      </c>
      <c r="I88" s="220">
        <v>0</v>
      </c>
      <c r="J88" s="220">
        <v>0</v>
      </c>
      <c r="K88" s="220">
        <v>0</v>
      </c>
      <c r="L88" s="220">
        <v>0</v>
      </c>
      <c r="M88" s="220">
        <v>0</v>
      </c>
      <c r="N88" s="220">
        <v>0</v>
      </c>
      <c r="O88" s="220">
        <v>0</v>
      </c>
      <c r="P88" s="220">
        <v>0</v>
      </c>
      <c r="Q88" s="220">
        <v>0</v>
      </c>
      <c r="R88" s="220">
        <v>0</v>
      </c>
      <c r="S88" s="220">
        <v>0</v>
      </c>
      <c r="T88" s="220">
        <v>0</v>
      </c>
      <c r="U88" s="220">
        <v>0</v>
      </c>
      <c r="V88" s="220">
        <v>0</v>
      </c>
      <c r="W88" s="220">
        <v>0</v>
      </c>
      <c r="X88" s="220">
        <v>0</v>
      </c>
      <c r="Y88" s="220">
        <v>0</v>
      </c>
      <c r="Z88" s="220">
        <v>0</v>
      </c>
      <c r="AA88" s="220">
        <v>0</v>
      </c>
      <c r="AB88" s="220">
        <v>0</v>
      </c>
      <c r="AC88" s="220">
        <v>0</v>
      </c>
      <c r="AD88" s="220">
        <v>0</v>
      </c>
      <c r="AE88" s="220">
        <v>0</v>
      </c>
      <c r="AF88" s="220">
        <v>0</v>
      </c>
    </row>
    <row r="89" spans="1:32" ht="31.5">
      <c r="A89" s="209"/>
      <c r="B89" s="210" t="s">
        <v>760</v>
      </c>
      <c r="C89" s="220">
        <v>0</v>
      </c>
      <c r="D89" s="220">
        <v>0</v>
      </c>
      <c r="E89" s="220">
        <v>0</v>
      </c>
      <c r="F89" s="220">
        <v>0</v>
      </c>
      <c r="G89" s="220">
        <v>0</v>
      </c>
      <c r="H89" s="220">
        <v>0</v>
      </c>
      <c r="I89" s="220">
        <v>0</v>
      </c>
      <c r="J89" s="220">
        <v>0</v>
      </c>
      <c r="K89" s="220">
        <v>0</v>
      </c>
      <c r="L89" s="220">
        <v>0</v>
      </c>
      <c r="M89" s="220">
        <v>0</v>
      </c>
      <c r="N89" s="220">
        <v>0</v>
      </c>
      <c r="O89" s="220">
        <v>0</v>
      </c>
      <c r="P89" s="220">
        <v>0</v>
      </c>
      <c r="Q89" s="220">
        <v>0</v>
      </c>
      <c r="R89" s="220">
        <v>0</v>
      </c>
      <c r="S89" s="220">
        <v>0</v>
      </c>
      <c r="T89" s="220">
        <v>0</v>
      </c>
      <c r="U89" s="220">
        <v>0</v>
      </c>
      <c r="V89" s="220">
        <v>0</v>
      </c>
      <c r="W89" s="220">
        <v>0</v>
      </c>
      <c r="X89" s="220">
        <v>0</v>
      </c>
      <c r="Y89" s="220">
        <v>0</v>
      </c>
      <c r="Z89" s="220">
        <v>0</v>
      </c>
      <c r="AA89" s="220">
        <v>0</v>
      </c>
      <c r="AB89" s="220">
        <v>0</v>
      </c>
      <c r="AC89" s="220">
        <v>0</v>
      </c>
      <c r="AD89" s="220">
        <v>0</v>
      </c>
      <c r="AE89" s="220">
        <v>0</v>
      </c>
      <c r="AF89" s="220">
        <v>0</v>
      </c>
    </row>
    <row r="90" spans="1:32" ht="31.5">
      <c r="A90" s="209" t="s">
        <v>111</v>
      </c>
      <c r="B90" s="210" t="s">
        <v>865</v>
      </c>
      <c r="C90" s="220">
        <v>0</v>
      </c>
      <c r="D90" s="220">
        <v>0</v>
      </c>
      <c r="E90" s="220">
        <v>0</v>
      </c>
      <c r="F90" s="220">
        <v>0</v>
      </c>
      <c r="G90" s="220">
        <v>0</v>
      </c>
      <c r="H90" s="220">
        <v>0</v>
      </c>
      <c r="I90" s="220">
        <v>0</v>
      </c>
      <c r="J90" s="220">
        <v>0</v>
      </c>
      <c r="K90" s="220">
        <v>0</v>
      </c>
      <c r="L90" s="220">
        <v>0</v>
      </c>
      <c r="M90" s="220">
        <v>0</v>
      </c>
      <c r="N90" s="220">
        <v>0</v>
      </c>
      <c r="O90" s="220">
        <v>0</v>
      </c>
      <c r="P90" s="220">
        <v>0</v>
      </c>
      <c r="Q90" s="220">
        <v>0</v>
      </c>
      <c r="R90" s="220">
        <v>0</v>
      </c>
      <c r="S90" s="220">
        <v>0</v>
      </c>
      <c r="T90" s="220">
        <v>0</v>
      </c>
      <c r="U90" s="220">
        <v>0</v>
      </c>
      <c r="V90" s="220">
        <v>0</v>
      </c>
      <c r="W90" s="220">
        <v>0</v>
      </c>
      <c r="X90" s="220">
        <v>0</v>
      </c>
      <c r="Y90" s="220">
        <v>0</v>
      </c>
      <c r="Z90" s="220">
        <v>0</v>
      </c>
      <c r="AA90" s="220">
        <v>0</v>
      </c>
      <c r="AB90" s="220">
        <v>0</v>
      </c>
      <c r="AC90" s="220">
        <v>0</v>
      </c>
      <c r="AD90" s="220">
        <v>0</v>
      </c>
      <c r="AE90" s="220">
        <v>0</v>
      </c>
      <c r="AF90" s="220">
        <v>0</v>
      </c>
    </row>
    <row r="91" spans="1:32" ht="20.25">
      <c r="A91" s="209" t="s">
        <v>618</v>
      </c>
      <c r="B91" s="210" t="s">
        <v>619</v>
      </c>
      <c r="C91" s="220">
        <v>0</v>
      </c>
      <c r="D91" s="220">
        <v>0</v>
      </c>
      <c r="E91" s="220">
        <v>0</v>
      </c>
      <c r="F91" s="220">
        <v>0</v>
      </c>
      <c r="G91" s="220">
        <v>0</v>
      </c>
      <c r="H91" s="220">
        <v>0</v>
      </c>
      <c r="I91" s="220">
        <v>0</v>
      </c>
      <c r="J91" s="220">
        <v>0</v>
      </c>
      <c r="K91" s="220">
        <v>0</v>
      </c>
      <c r="L91" s="220">
        <v>0</v>
      </c>
      <c r="M91" s="220">
        <v>0</v>
      </c>
      <c r="N91" s="220">
        <v>0</v>
      </c>
      <c r="O91" s="220">
        <v>0</v>
      </c>
      <c r="P91" s="220">
        <v>0</v>
      </c>
      <c r="Q91" s="220">
        <v>0</v>
      </c>
      <c r="R91" s="220">
        <v>0</v>
      </c>
      <c r="S91" s="220">
        <v>0</v>
      </c>
      <c r="T91" s="220">
        <v>0</v>
      </c>
      <c r="U91" s="220">
        <v>0</v>
      </c>
      <c r="V91" s="220">
        <v>0</v>
      </c>
      <c r="W91" s="220">
        <v>0</v>
      </c>
      <c r="X91" s="220">
        <v>0</v>
      </c>
      <c r="Y91" s="220">
        <v>0</v>
      </c>
      <c r="Z91" s="220">
        <v>0</v>
      </c>
      <c r="AA91" s="220">
        <v>0</v>
      </c>
      <c r="AB91" s="220">
        <v>0</v>
      </c>
      <c r="AC91" s="220">
        <v>0</v>
      </c>
      <c r="AD91" s="220">
        <v>0</v>
      </c>
      <c r="AE91" s="220">
        <v>0</v>
      </c>
      <c r="AF91" s="220">
        <v>0</v>
      </c>
    </row>
    <row r="92" spans="1:32" ht="20.25">
      <c r="A92" s="209" t="s">
        <v>112</v>
      </c>
      <c r="B92" s="210" t="s">
        <v>511</v>
      </c>
      <c r="C92" s="213">
        <v>0</v>
      </c>
      <c r="D92" s="213">
        <v>0</v>
      </c>
      <c r="E92" s="213">
        <v>0</v>
      </c>
      <c r="F92" s="213">
        <v>0</v>
      </c>
      <c r="G92" s="213">
        <v>0</v>
      </c>
      <c r="H92" s="213">
        <v>0</v>
      </c>
      <c r="I92" s="213">
        <v>0</v>
      </c>
      <c r="J92" s="213">
        <v>0</v>
      </c>
      <c r="K92" s="213">
        <v>0</v>
      </c>
      <c r="L92" s="213">
        <v>0</v>
      </c>
      <c r="M92" s="213">
        <v>0</v>
      </c>
      <c r="N92" s="213">
        <v>0</v>
      </c>
      <c r="O92" s="213">
        <v>0</v>
      </c>
      <c r="P92" s="213">
        <v>0</v>
      </c>
      <c r="Q92" s="213">
        <v>0</v>
      </c>
      <c r="R92" s="213">
        <v>0</v>
      </c>
      <c r="S92" s="213">
        <v>0</v>
      </c>
      <c r="T92" s="213">
        <v>0</v>
      </c>
      <c r="U92" s="213">
        <v>0</v>
      </c>
      <c r="V92" s="213">
        <v>0</v>
      </c>
      <c r="W92" s="213">
        <v>0</v>
      </c>
      <c r="X92" s="213">
        <v>0</v>
      </c>
      <c r="Y92" s="213">
        <v>0</v>
      </c>
      <c r="Z92" s="213">
        <v>0</v>
      </c>
      <c r="AA92" s="213">
        <v>0</v>
      </c>
      <c r="AB92" s="213">
        <v>0</v>
      </c>
      <c r="AC92" s="213">
        <v>0</v>
      </c>
      <c r="AD92" s="213">
        <v>0</v>
      </c>
      <c r="AE92" s="213">
        <v>0</v>
      </c>
      <c r="AF92" s="220">
        <v>0</v>
      </c>
    </row>
    <row r="93" spans="1:32" ht="20.25">
      <c r="A93" s="207" t="s">
        <v>512</v>
      </c>
      <c r="B93" s="208" t="s">
        <v>513</v>
      </c>
      <c r="C93" s="215"/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215">
        <v>0</v>
      </c>
      <c r="AF93" s="220">
        <v>0</v>
      </c>
    </row>
    <row r="94" spans="1:32" ht="20.25">
      <c r="A94" s="209" t="s">
        <v>102</v>
      </c>
      <c r="B94" s="210" t="s">
        <v>866</v>
      </c>
      <c r="C94" s="214">
        <v>-413</v>
      </c>
      <c r="D94" s="214">
        <v>4386</v>
      </c>
      <c r="E94" s="214">
        <v>1816</v>
      </c>
      <c r="F94" s="214">
        <v>-3527</v>
      </c>
      <c r="G94" s="214">
        <v>1393</v>
      </c>
      <c r="H94" s="214">
        <v>-1823</v>
      </c>
      <c r="I94" s="214">
        <v>15142</v>
      </c>
      <c r="J94" s="214">
        <v>127</v>
      </c>
      <c r="K94" s="214">
        <v>5989</v>
      </c>
      <c r="L94" s="214">
        <v>6126</v>
      </c>
      <c r="M94" s="214">
        <v>344</v>
      </c>
      <c r="N94" s="214">
        <v>-39</v>
      </c>
      <c r="O94" s="214">
        <v>83</v>
      </c>
      <c r="P94" s="214">
        <v>-289.2782699999976</v>
      </c>
      <c r="Q94" s="214">
        <v>388.30301999999983</v>
      </c>
      <c r="R94" s="214">
        <v>80</v>
      </c>
      <c r="S94" s="214">
        <v>-474</v>
      </c>
      <c r="T94" s="214">
        <v>-326</v>
      </c>
      <c r="U94" s="214">
        <v>-8</v>
      </c>
      <c r="V94" s="214">
        <v>97</v>
      </c>
      <c r="W94" s="214">
        <v>646</v>
      </c>
      <c r="X94" s="214">
        <v>-71</v>
      </c>
      <c r="Y94" s="214">
        <v>-290.29699999999997</v>
      </c>
      <c r="Z94" s="214">
        <v>-35</v>
      </c>
      <c r="AA94" s="214">
        <v>47</v>
      </c>
      <c r="AB94" s="214">
        <v>35</v>
      </c>
      <c r="AC94" s="214">
        <v>264</v>
      </c>
      <c r="AD94" s="214">
        <v>-209</v>
      </c>
      <c r="AE94" s="214">
        <v>-1606</v>
      </c>
      <c r="AF94" s="220">
        <v>27852.727750000002</v>
      </c>
    </row>
    <row r="95" spans="1:32" ht="20.25">
      <c r="A95" s="209" t="s">
        <v>103</v>
      </c>
      <c r="B95" s="210" t="s">
        <v>867</v>
      </c>
      <c r="C95" s="214">
        <v>0</v>
      </c>
      <c r="D95" s="214">
        <v>0</v>
      </c>
      <c r="E95" s="214">
        <v>0</v>
      </c>
      <c r="F95" s="214">
        <v>0</v>
      </c>
      <c r="G95" s="214">
        <v>0</v>
      </c>
      <c r="H95" s="214">
        <v>0</v>
      </c>
      <c r="I95" s="214">
        <v>0</v>
      </c>
      <c r="J95" s="214">
        <v>0</v>
      </c>
      <c r="K95" s="214">
        <v>0</v>
      </c>
      <c r="L95" s="214">
        <v>0</v>
      </c>
      <c r="M95" s="214">
        <v>0</v>
      </c>
      <c r="N95" s="214">
        <v>0</v>
      </c>
      <c r="O95" s="214">
        <v>0</v>
      </c>
      <c r="P95" s="214">
        <v>0</v>
      </c>
      <c r="Q95" s="214">
        <v>0</v>
      </c>
      <c r="R95" s="214">
        <v>0</v>
      </c>
      <c r="S95" s="214">
        <v>0</v>
      </c>
      <c r="T95" s="214">
        <v>0</v>
      </c>
      <c r="U95" s="214">
        <v>0</v>
      </c>
      <c r="V95" s="214">
        <v>0</v>
      </c>
      <c r="W95" s="214">
        <v>0</v>
      </c>
      <c r="X95" s="214">
        <v>0</v>
      </c>
      <c r="Y95" s="214">
        <v>0</v>
      </c>
      <c r="Z95" s="214">
        <v>0</v>
      </c>
      <c r="AA95" s="214">
        <v>0</v>
      </c>
      <c r="AB95" s="214">
        <v>0</v>
      </c>
      <c r="AC95" s="214">
        <v>0</v>
      </c>
      <c r="AD95" s="214">
        <v>0</v>
      </c>
      <c r="AE95" s="214">
        <v>0</v>
      </c>
      <c r="AF95" s="220">
        <v>0</v>
      </c>
    </row>
    <row r="96" spans="1:32" ht="20.25">
      <c r="A96" s="215" t="s">
        <v>104</v>
      </c>
      <c r="B96" s="210" t="s">
        <v>514</v>
      </c>
      <c r="C96" s="214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214"/>
      <c r="Y96" s="214"/>
      <c r="Z96" s="214"/>
      <c r="AA96" s="214"/>
      <c r="AB96" s="214"/>
      <c r="AC96" s="214"/>
      <c r="AD96" s="214"/>
      <c r="AE96" s="214">
        <v>0</v>
      </c>
      <c r="AF96" s="220">
        <v>0</v>
      </c>
    </row>
    <row r="97" spans="1:32" ht="20.25">
      <c r="A97" s="211" t="s">
        <v>419</v>
      </c>
      <c r="B97" s="210" t="s">
        <v>484</v>
      </c>
      <c r="C97" s="220">
        <v>0</v>
      </c>
      <c r="D97" s="220">
        <v>188</v>
      </c>
      <c r="E97" s="220">
        <v>0</v>
      </c>
      <c r="F97" s="220">
        <v>0</v>
      </c>
      <c r="G97" s="220">
        <v>0</v>
      </c>
      <c r="H97" s="220">
        <v>19</v>
      </c>
      <c r="I97" s="220">
        <v>0</v>
      </c>
      <c r="J97" s="220">
        <v>0</v>
      </c>
      <c r="K97" s="220">
        <v>0</v>
      </c>
      <c r="L97" s="220">
        <v>0</v>
      </c>
      <c r="M97" s="220">
        <v>0</v>
      </c>
      <c r="N97" s="220">
        <v>0</v>
      </c>
      <c r="O97" s="220">
        <v>0</v>
      </c>
      <c r="P97" s="220">
        <v>0</v>
      </c>
      <c r="Q97" s="220">
        <v>0</v>
      </c>
      <c r="R97" s="220">
        <v>0</v>
      </c>
      <c r="S97" s="220">
        <v>0</v>
      </c>
      <c r="T97" s="220">
        <v>0</v>
      </c>
      <c r="U97" s="220">
        <v>0</v>
      </c>
      <c r="V97" s="220">
        <v>0</v>
      </c>
      <c r="W97" s="220">
        <v>0</v>
      </c>
      <c r="X97" s="220">
        <v>0</v>
      </c>
      <c r="Y97" s="220">
        <v>0</v>
      </c>
      <c r="Z97" s="220">
        <v>0</v>
      </c>
      <c r="AA97" s="220">
        <v>0</v>
      </c>
      <c r="AB97" s="220">
        <v>0</v>
      </c>
      <c r="AC97" s="220">
        <v>0</v>
      </c>
      <c r="AD97" s="220">
        <v>0</v>
      </c>
      <c r="AE97" s="220">
        <v>0</v>
      </c>
      <c r="AF97" s="220">
        <v>207</v>
      </c>
    </row>
    <row r="98" spans="1:32" ht="20.25">
      <c r="A98" s="212"/>
      <c r="B98" s="210" t="s">
        <v>485</v>
      </c>
      <c r="C98" s="220">
        <v>0</v>
      </c>
      <c r="D98" s="220">
        <v>0</v>
      </c>
      <c r="E98" s="220">
        <v>0</v>
      </c>
      <c r="F98" s="220">
        <v>0</v>
      </c>
      <c r="G98" s="220">
        <v>0</v>
      </c>
      <c r="H98" s="220">
        <v>0</v>
      </c>
      <c r="I98" s="220">
        <v>0</v>
      </c>
      <c r="J98" s="220">
        <v>0</v>
      </c>
      <c r="K98" s="220">
        <v>0</v>
      </c>
      <c r="L98" s="220">
        <v>0</v>
      </c>
      <c r="M98" s="220">
        <v>0</v>
      </c>
      <c r="N98" s="220">
        <v>0</v>
      </c>
      <c r="O98" s="220">
        <v>0</v>
      </c>
      <c r="P98" s="220">
        <v>0</v>
      </c>
      <c r="Q98" s="220">
        <v>0</v>
      </c>
      <c r="R98" s="220">
        <v>0</v>
      </c>
      <c r="S98" s="220">
        <v>0</v>
      </c>
      <c r="T98" s="220">
        <v>0</v>
      </c>
      <c r="U98" s="220">
        <v>0</v>
      </c>
      <c r="V98" s="220">
        <v>0</v>
      </c>
      <c r="W98" s="220">
        <v>0</v>
      </c>
      <c r="X98" s="220">
        <v>0</v>
      </c>
      <c r="Y98" s="220">
        <v>0</v>
      </c>
      <c r="Z98" s="220">
        <v>0</v>
      </c>
      <c r="AA98" s="220">
        <v>0</v>
      </c>
      <c r="AB98" s="220">
        <v>0</v>
      </c>
      <c r="AC98" s="220">
        <v>0</v>
      </c>
      <c r="AD98" s="220">
        <v>0</v>
      </c>
      <c r="AE98" s="220">
        <v>0</v>
      </c>
      <c r="AF98" s="220">
        <v>0</v>
      </c>
    </row>
    <row r="99" spans="1:32" ht="20.25">
      <c r="A99" s="212" t="s">
        <v>421</v>
      </c>
      <c r="B99" s="210" t="s">
        <v>486</v>
      </c>
      <c r="C99" s="220">
        <v>0</v>
      </c>
      <c r="D99" s="220">
        <v>0</v>
      </c>
      <c r="E99" s="220">
        <v>0</v>
      </c>
      <c r="F99" s="220">
        <v>0</v>
      </c>
      <c r="G99" s="220">
        <v>0</v>
      </c>
      <c r="H99" s="220">
        <v>0</v>
      </c>
      <c r="I99" s="220">
        <v>0</v>
      </c>
      <c r="J99" s="220">
        <v>0</v>
      </c>
      <c r="K99" s="220">
        <v>367</v>
      </c>
      <c r="L99" s="220">
        <v>0</v>
      </c>
      <c r="M99" s="220">
        <v>0</v>
      </c>
      <c r="N99" s="220">
        <v>0</v>
      </c>
      <c r="O99" s="220">
        <v>0</v>
      </c>
      <c r="P99" s="220">
        <v>0</v>
      </c>
      <c r="Q99" s="220">
        <v>0</v>
      </c>
      <c r="R99" s="220">
        <v>0</v>
      </c>
      <c r="S99" s="220">
        <v>0</v>
      </c>
      <c r="T99" s="220">
        <v>0</v>
      </c>
      <c r="U99" s="220">
        <v>0</v>
      </c>
      <c r="V99" s="220">
        <v>0</v>
      </c>
      <c r="W99" s="220">
        <v>0</v>
      </c>
      <c r="X99" s="220">
        <v>0</v>
      </c>
      <c r="Y99" s="220">
        <v>0</v>
      </c>
      <c r="Z99" s="220">
        <v>13</v>
      </c>
      <c r="AA99" s="220">
        <v>0</v>
      </c>
      <c r="AB99" s="220">
        <v>0</v>
      </c>
      <c r="AC99" s="220">
        <v>0</v>
      </c>
      <c r="AD99" s="220">
        <v>0</v>
      </c>
      <c r="AE99" s="220">
        <v>0</v>
      </c>
      <c r="AF99" s="220">
        <v>380</v>
      </c>
    </row>
    <row r="100" spans="1:32" ht="20.25">
      <c r="A100" s="212"/>
      <c r="B100" s="210" t="s">
        <v>485</v>
      </c>
      <c r="C100" s="220">
        <v>0</v>
      </c>
      <c r="D100" s="220">
        <v>0</v>
      </c>
      <c r="E100" s="220">
        <v>0</v>
      </c>
      <c r="F100" s="220">
        <v>0</v>
      </c>
      <c r="G100" s="220">
        <v>0</v>
      </c>
      <c r="H100" s="220">
        <v>0</v>
      </c>
      <c r="I100" s="220">
        <v>0</v>
      </c>
      <c r="J100" s="220">
        <v>0</v>
      </c>
      <c r="K100" s="220">
        <v>0</v>
      </c>
      <c r="L100" s="220">
        <v>0</v>
      </c>
      <c r="M100" s="220">
        <v>0</v>
      </c>
      <c r="N100" s="220">
        <v>0</v>
      </c>
      <c r="O100" s="220">
        <v>0</v>
      </c>
      <c r="P100" s="220">
        <v>0</v>
      </c>
      <c r="Q100" s="220">
        <v>0</v>
      </c>
      <c r="R100" s="220">
        <v>0</v>
      </c>
      <c r="S100" s="220">
        <v>0</v>
      </c>
      <c r="T100" s="220">
        <v>0</v>
      </c>
      <c r="U100" s="220">
        <v>0</v>
      </c>
      <c r="V100" s="220">
        <v>0</v>
      </c>
      <c r="W100" s="220">
        <v>0</v>
      </c>
      <c r="X100" s="220">
        <v>0</v>
      </c>
      <c r="Y100" s="220">
        <v>0</v>
      </c>
      <c r="Z100" s="220">
        <v>0</v>
      </c>
      <c r="AA100" s="220">
        <v>0</v>
      </c>
      <c r="AB100" s="220">
        <v>0</v>
      </c>
      <c r="AC100" s="220">
        <v>0</v>
      </c>
      <c r="AD100" s="220">
        <v>0</v>
      </c>
      <c r="AE100" s="220">
        <v>0</v>
      </c>
      <c r="AF100" s="220">
        <v>0</v>
      </c>
    </row>
    <row r="101" spans="1:32" ht="20.25">
      <c r="A101" s="217" t="s">
        <v>487</v>
      </c>
      <c r="B101" s="210" t="s">
        <v>488</v>
      </c>
      <c r="C101" s="220">
        <v>50</v>
      </c>
      <c r="D101" s="220">
        <v>188</v>
      </c>
      <c r="E101" s="220">
        <v>10</v>
      </c>
      <c r="F101" s="220">
        <v>6</v>
      </c>
      <c r="G101" s="220">
        <v>0</v>
      </c>
      <c r="H101" s="220">
        <v>0</v>
      </c>
      <c r="I101" s="220">
        <v>15</v>
      </c>
      <c r="J101" s="220">
        <v>51</v>
      </c>
      <c r="K101" s="220">
        <v>0</v>
      </c>
      <c r="L101" s="220">
        <v>20</v>
      </c>
      <c r="M101" s="220">
        <v>20</v>
      </c>
      <c r="N101" s="220">
        <v>0</v>
      </c>
      <c r="O101" s="220">
        <v>0</v>
      </c>
      <c r="P101" s="220">
        <v>0</v>
      </c>
      <c r="Q101" s="220">
        <v>0</v>
      </c>
      <c r="R101" s="220">
        <v>0</v>
      </c>
      <c r="S101" s="220">
        <v>0</v>
      </c>
      <c r="T101" s="220">
        <v>7</v>
      </c>
      <c r="U101" s="220">
        <v>0</v>
      </c>
      <c r="V101" s="220">
        <v>0</v>
      </c>
      <c r="W101" s="220">
        <v>0</v>
      </c>
      <c r="X101" s="220">
        <v>0</v>
      </c>
      <c r="Y101" s="220">
        <v>0</v>
      </c>
      <c r="Z101" s="220">
        <v>0</v>
      </c>
      <c r="AA101" s="220">
        <v>13</v>
      </c>
      <c r="AB101" s="220">
        <v>0</v>
      </c>
      <c r="AC101" s="220">
        <v>0</v>
      </c>
      <c r="AD101" s="220">
        <v>0</v>
      </c>
      <c r="AE101" s="220">
        <v>0</v>
      </c>
      <c r="AF101" s="220">
        <v>380</v>
      </c>
    </row>
    <row r="102" spans="1:32" ht="20.25">
      <c r="A102" s="217" t="s">
        <v>489</v>
      </c>
      <c r="B102" s="210" t="s">
        <v>490</v>
      </c>
      <c r="C102" s="220">
        <v>275</v>
      </c>
      <c r="D102" s="220">
        <v>740</v>
      </c>
      <c r="E102" s="220">
        <v>638</v>
      </c>
      <c r="F102" s="220">
        <v>54</v>
      </c>
      <c r="G102" s="220">
        <v>8</v>
      </c>
      <c r="H102" s="220">
        <v>308</v>
      </c>
      <c r="I102" s="220">
        <v>1564</v>
      </c>
      <c r="J102" s="220">
        <v>309</v>
      </c>
      <c r="K102" s="220">
        <v>0</v>
      </c>
      <c r="L102" s="220">
        <v>163</v>
      </c>
      <c r="M102" s="220">
        <v>111</v>
      </c>
      <c r="N102" s="220">
        <v>872</v>
      </c>
      <c r="O102" s="220">
        <v>4</v>
      </c>
      <c r="P102" s="220">
        <v>112.2059</v>
      </c>
      <c r="Q102" s="220">
        <v>39.99474</v>
      </c>
      <c r="R102" s="220">
        <v>28</v>
      </c>
      <c r="S102" s="220">
        <v>55</v>
      </c>
      <c r="T102" s="220">
        <v>101</v>
      </c>
      <c r="U102" s="220">
        <v>7</v>
      </c>
      <c r="V102" s="220">
        <v>46</v>
      </c>
      <c r="W102" s="220">
        <v>0</v>
      </c>
      <c r="X102" s="220">
        <v>0</v>
      </c>
      <c r="Y102" s="220">
        <v>0</v>
      </c>
      <c r="Z102" s="220">
        <v>0</v>
      </c>
      <c r="AA102" s="220">
        <v>8</v>
      </c>
      <c r="AB102" s="220">
        <v>38</v>
      </c>
      <c r="AC102" s="220">
        <v>11</v>
      </c>
      <c r="AD102" s="220">
        <v>0</v>
      </c>
      <c r="AE102" s="220">
        <v>70</v>
      </c>
      <c r="AF102" s="220">
        <v>5562.20064</v>
      </c>
    </row>
    <row r="103" spans="1:32" ht="20.25">
      <c r="A103" s="218"/>
      <c r="B103" s="211" t="s">
        <v>491</v>
      </c>
      <c r="C103" s="214">
        <v>325</v>
      </c>
      <c r="D103" s="214">
        <v>928</v>
      </c>
      <c r="E103" s="214">
        <v>648</v>
      </c>
      <c r="F103" s="214">
        <v>60</v>
      </c>
      <c r="G103" s="214">
        <v>8</v>
      </c>
      <c r="H103" s="214">
        <v>308</v>
      </c>
      <c r="I103" s="214">
        <v>1579</v>
      </c>
      <c r="J103" s="214">
        <v>360</v>
      </c>
      <c r="K103" s="214">
        <v>367</v>
      </c>
      <c r="L103" s="214">
        <v>183</v>
      </c>
      <c r="M103" s="214">
        <v>131</v>
      </c>
      <c r="N103" s="214">
        <v>872</v>
      </c>
      <c r="O103" s="214">
        <v>4</v>
      </c>
      <c r="P103" s="214">
        <v>112.2059</v>
      </c>
      <c r="Q103" s="214">
        <v>39.99474</v>
      </c>
      <c r="R103" s="214">
        <v>28</v>
      </c>
      <c r="S103" s="214">
        <v>55</v>
      </c>
      <c r="T103" s="214">
        <v>108</v>
      </c>
      <c r="U103" s="214">
        <v>7</v>
      </c>
      <c r="V103" s="214">
        <v>46</v>
      </c>
      <c r="W103" s="214">
        <v>0</v>
      </c>
      <c r="X103" s="214">
        <v>0</v>
      </c>
      <c r="Y103" s="214">
        <v>0</v>
      </c>
      <c r="Z103" s="214">
        <v>13</v>
      </c>
      <c r="AA103" s="214">
        <v>21</v>
      </c>
      <c r="AB103" s="214">
        <v>38</v>
      </c>
      <c r="AC103" s="214">
        <v>11</v>
      </c>
      <c r="AD103" s="214">
        <v>0</v>
      </c>
      <c r="AE103" s="214">
        <v>70</v>
      </c>
      <c r="AF103" s="220">
        <v>6322.20064</v>
      </c>
    </row>
    <row r="104" spans="1:32" ht="20.25">
      <c r="A104" s="212" t="s">
        <v>453</v>
      </c>
      <c r="B104" s="210" t="s">
        <v>492</v>
      </c>
      <c r="C104" s="220">
        <v>2455</v>
      </c>
      <c r="D104" s="220">
        <v>325</v>
      </c>
      <c r="E104" s="220">
        <v>613</v>
      </c>
      <c r="F104" s="220">
        <v>4140</v>
      </c>
      <c r="G104" s="220">
        <v>302</v>
      </c>
      <c r="H104" s="220">
        <v>422</v>
      </c>
      <c r="I104" s="220">
        <v>10</v>
      </c>
      <c r="J104" s="220">
        <v>26</v>
      </c>
      <c r="K104" s="220">
        <v>3</v>
      </c>
      <c r="L104" s="220">
        <v>290</v>
      </c>
      <c r="M104" s="220">
        <v>0</v>
      </c>
      <c r="N104" s="220">
        <v>85</v>
      </c>
      <c r="O104" s="220">
        <v>0</v>
      </c>
      <c r="P104" s="220">
        <v>0</v>
      </c>
      <c r="Q104" s="220">
        <v>0</v>
      </c>
      <c r="R104" s="220">
        <v>0</v>
      </c>
      <c r="S104" s="220">
        <v>0</v>
      </c>
      <c r="T104" s="220">
        <v>2756</v>
      </c>
      <c r="U104" s="220">
        <v>1111</v>
      </c>
      <c r="V104" s="220">
        <v>1499</v>
      </c>
      <c r="W104" s="220">
        <v>0</v>
      </c>
      <c r="X104" s="220">
        <v>198</v>
      </c>
      <c r="Y104" s="220">
        <v>5</v>
      </c>
      <c r="Z104" s="220">
        <v>11</v>
      </c>
      <c r="AA104" s="220">
        <v>0</v>
      </c>
      <c r="AB104" s="220">
        <v>0</v>
      </c>
      <c r="AC104" s="220">
        <v>7</v>
      </c>
      <c r="AD104" s="220">
        <v>1675</v>
      </c>
      <c r="AE104" s="220">
        <v>2</v>
      </c>
      <c r="AF104" s="220">
        <v>15935</v>
      </c>
    </row>
    <row r="105" spans="1:32" ht="20.25">
      <c r="A105" s="212" t="s">
        <v>456</v>
      </c>
      <c r="B105" s="210" t="s">
        <v>493</v>
      </c>
      <c r="C105" s="220">
        <v>0</v>
      </c>
      <c r="D105" s="220">
        <v>35</v>
      </c>
      <c r="E105" s="220">
        <v>471</v>
      </c>
      <c r="F105" s="220">
        <v>0</v>
      </c>
      <c r="G105" s="220">
        <v>261</v>
      </c>
      <c r="H105" s="220">
        <v>0</v>
      </c>
      <c r="I105" s="220">
        <v>0</v>
      </c>
      <c r="J105" s="220">
        <v>0</v>
      </c>
      <c r="K105" s="220">
        <v>12</v>
      </c>
      <c r="L105" s="220">
        <v>0</v>
      </c>
      <c r="M105" s="220">
        <v>0</v>
      </c>
      <c r="N105" s="220">
        <v>2</v>
      </c>
      <c r="O105" s="220">
        <v>0</v>
      </c>
      <c r="P105" s="220">
        <v>0</v>
      </c>
      <c r="Q105" s="220">
        <v>6.496359999999999</v>
      </c>
      <c r="R105" s="220">
        <v>0</v>
      </c>
      <c r="S105" s="220">
        <v>0</v>
      </c>
      <c r="T105" s="220">
        <v>0</v>
      </c>
      <c r="U105" s="220">
        <v>0</v>
      </c>
      <c r="V105" s="220">
        <v>0</v>
      </c>
      <c r="W105" s="220">
        <v>0</v>
      </c>
      <c r="X105" s="220">
        <v>330</v>
      </c>
      <c r="Y105" s="220">
        <v>4</v>
      </c>
      <c r="Z105" s="220">
        <v>0</v>
      </c>
      <c r="AA105" s="220">
        <v>0</v>
      </c>
      <c r="AB105" s="220">
        <v>0</v>
      </c>
      <c r="AC105" s="220">
        <v>0</v>
      </c>
      <c r="AD105" s="220">
        <v>0</v>
      </c>
      <c r="AE105" s="220">
        <v>0</v>
      </c>
      <c r="AF105" s="220">
        <v>1121.49636</v>
      </c>
    </row>
    <row r="106" spans="1:32" ht="20.25">
      <c r="A106" s="207"/>
      <c r="B106" s="213" t="s">
        <v>515</v>
      </c>
      <c r="C106" s="214">
        <v>2780</v>
      </c>
      <c r="D106" s="214">
        <v>1476</v>
      </c>
      <c r="E106" s="214">
        <v>1732</v>
      </c>
      <c r="F106" s="214">
        <v>4200</v>
      </c>
      <c r="G106" s="214">
        <v>571</v>
      </c>
      <c r="H106" s="214">
        <v>749</v>
      </c>
      <c r="I106" s="214">
        <v>1589</v>
      </c>
      <c r="J106" s="214">
        <v>386</v>
      </c>
      <c r="K106" s="214">
        <v>382</v>
      </c>
      <c r="L106" s="214">
        <v>473</v>
      </c>
      <c r="M106" s="214">
        <v>131</v>
      </c>
      <c r="N106" s="214">
        <v>959</v>
      </c>
      <c r="O106" s="214">
        <v>4</v>
      </c>
      <c r="P106" s="214">
        <v>112.2059</v>
      </c>
      <c r="Q106" s="214">
        <v>46.4911</v>
      </c>
      <c r="R106" s="214">
        <v>28</v>
      </c>
      <c r="S106" s="214">
        <v>55</v>
      </c>
      <c r="T106" s="214">
        <v>2864</v>
      </c>
      <c r="U106" s="214">
        <v>1118</v>
      </c>
      <c r="V106" s="214">
        <v>1545</v>
      </c>
      <c r="W106" s="214">
        <v>0</v>
      </c>
      <c r="X106" s="214">
        <v>528</v>
      </c>
      <c r="Y106" s="214">
        <v>9</v>
      </c>
      <c r="Z106" s="214">
        <v>24</v>
      </c>
      <c r="AA106" s="214">
        <v>21</v>
      </c>
      <c r="AB106" s="214">
        <v>38</v>
      </c>
      <c r="AC106" s="214">
        <v>18</v>
      </c>
      <c r="AD106" s="214">
        <v>1675</v>
      </c>
      <c r="AE106" s="214">
        <v>72</v>
      </c>
      <c r="AF106" s="220">
        <v>23585.697</v>
      </c>
    </row>
    <row r="107" spans="1:32" ht="31.5">
      <c r="A107" s="215" t="s">
        <v>105</v>
      </c>
      <c r="B107" s="210" t="s">
        <v>868</v>
      </c>
      <c r="C107" s="220">
        <v>0</v>
      </c>
      <c r="D107" s="220">
        <v>0</v>
      </c>
      <c r="E107" s="220">
        <v>0</v>
      </c>
      <c r="F107" s="220">
        <v>0</v>
      </c>
      <c r="G107" s="220">
        <v>0</v>
      </c>
      <c r="H107" s="220">
        <v>0</v>
      </c>
      <c r="I107" s="220">
        <v>0</v>
      </c>
      <c r="J107" s="220">
        <v>0</v>
      </c>
      <c r="K107" s="220">
        <v>0</v>
      </c>
      <c r="L107" s="220">
        <v>0</v>
      </c>
      <c r="M107" s="220">
        <v>0</v>
      </c>
      <c r="N107" s="220">
        <v>0</v>
      </c>
      <c r="O107" s="220">
        <v>0</v>
      </c>
      <c r="P107" s="220">
        <v>0</v>
      </c>
      <c r="Q107" s="220">
        <v>0</v>
      </c>
      <c r="R107" s="220">
        <v>0</v>
      </c>
      <c r="S107" s="220">
        <v>0</v>
      </c>
      <c r="T107" s="220">
        <v>0</v>
      </c>
      <c r="U107" s="220">
        <v>0</v>
      </c>
      <c r="V107" s="220">
        <v>0</v>
      </c>
      <c r="W107" s="220">
        <v>0</v>
      </c>
      <c r="X107" s="220">
        <v>0</v>
      </c>
      <c r="Y107" s="220">
        <v>0</v>
      </c>
      <c r="Z107" s="220">
        <v>0</v>
      </c>
      <c r="AA107" s="220">
        <v>0</v>
      </c>
      <c r="AB107" s="220">
        <v>0</v>
      </c>
      <c r="AC107" s="220">
        <v>0</v>
      </c>
      <c r="AD107" s="220">
        <v>0</v>
      </c>
      <c r="AE107" s="220">
        <v>0</v>
      </c>
      <c r="AF107" s="220">
        <v>0</v>
      </c>
    </row>
    <row r="108" spans="1:32" ht="20.25">
      <c r="A108" s="209" t="s">
        <v>106</v>
      </c>
      <c r="B108" s="210" t="s">
        <v>504</v>
      </c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  <c r="R108" s="214"/>
      <c r="S108" s="214"/>
      <c r="T108" s="214"/>
      <c r="U108" s="214"/>
      <c r="V108" s="214"/>
      <c r="W108" s="214"/>
      <c r="X108" s="214"/>
      <c r="Y108" s="214"/>
      <c r="Z108" s="214"/>
      <c r="AA108" s="214"/>
      <c r="AB108" s="214"/>
      <c r="AC108" s="214"/>
      <c r="AD108" s="214"/>
      <c r="AE108" s="214">
        <v>0</v>
      </c>
      <c r="AF108" s="220">
        <v>0</v>
      </c>
    </row>
    <row r="109" spans="1:32" ht="20.25">
      <c r="A109" s="211" t="s">
        <v>419</v>
      </c>
      <c r="B109" s="210" t="s">
        <v>516</v>
      </c>
      <c r="C109" s="220">
        <v>0</v>
      </c>
      <c r="D109" s="220">
        <v>-16</v>
      </c>
      <c r="E109" s="220">
        <v>-56</v>
      </c>
      <c r="F109" s="220">
        <v>-16</v>
      </c>
      <c r="G109" s="220">
        <v>0</v>
      </c>
      <c r="H109" s="220">
        <v>-186</v>
      </c>
      <c r="I109" s="220">
        <v>-8</v>
      </c>
      <c r="J109" s="220">
        <v>-24</v>
      </c>
      <c r="K109" s="220">
        <v>-5</v>
      </c>
      <c r="L109" s="220">
        <v>-94</v>
      </c>
      <c r="M109" s="220">
        <v>-11</v>
      </c>
      <c r="N109" s="220">
        <v>-73</v>
      </c>
      <c r="O109" s="220">
        <v>0</v>
      </c>
      <c r="P109" s="220">
        <v>0</v>
      </c>
      <c r="Q109" s="220">
        <v>-3.2790500000000002</v>
      </c>
      <c r="R109" s="220">
        <v>0</v>
      </c>
      <c r="S109" s="220">
        <v>0</v>
      </c>
      <c r="T109" s="220">
        <v>0</v>
      </c>
      <c r="U109" s="220">
        <v>0</v>
      </c>
      <c r="V109" s="220">
        <v>-6</v>
      </c>
      <c r="W109" s="220">
        <v>0</v>
      </c>
      <c r="X109" s="220">
        <v>-4</v>
      </c>
      <c r="Y109" s="220">
        <v>0</v>
      </c>
      <c r="Z109" s="220">
        <v>0</v>
      </c>
      <c r="AA109" s="220">
        <v>0</v>
      </c>
      <c r="AB109" s="220">
        <v>0</v>
      </c>
      <c r="AC109" s="220">
        <v>0</v>
      </c>
      <c r="AD109" s="220">
        <v>0</v>
      </c>
      <c r="AE109" s="220">
        <v>0</v>
      </c>
      <c r="AF109" s="220">
        <v>-502.27905</v>
      </c>
    </row>
    <row r="110" spans="1:32" ht="20.25">
      <c r="A110" s="211" t="s">
        <v>421</v>
      </c>
      <c r="B110" s="210" t="s">
        <v>508</v>
      </c>
      <c r="C110" s="220">
        <v>-1992</v>
      </c>
      <c r="D110" s="220">
        <v>-108</v>
      </c>
      <c r="E110" s="220">
        <v>-702</v>
      </c>
      <c r="F110" s="220">
        <v>-168</v>
      </c>
      <c r="G110" s="220">
        <v>-78</v>
      </c>
      <c r="H110" s="220">
        <v>-574</v>
      </c>
      <c r="I110" s="220">
        <v>-19</v>
      </c>
      <c r="J110" s="220">
        <v>-55</v>
      </c>
      <c r="K110" s="220">
        <v>-52</v>
      </c>
      <c r="L110" s="220">
        <v>-75</v>
      </c>
      <c r="M110" s="220">
        <v>0</v>
      </c>
      <c r="N110" s="220">
        <v>-71</v>
      </c>
      <c r="O110" s="220">
        <v>0</v>
      </c>
      <c r="P110" s="220">
        <v>0</v>
      </c>
      <c r="Q110" s="220">
        <v>-0.01332</v>
      </c>
      <c r="R110" s="220">
        <v>-6</v>
      </c>
      <c r="S110" s="220">
        <v>-29</v>
      </c>
      <c r="T110" s="220">
        <v>-1362</v>
      </c>
      <c r="U110" s="220">
        <v>-8</v>
      </c>
      <c r="V110" s="220">
        <v>-9</v>
      </c>
      <c r="W110" s="220">
        <v>0</v>
      </c>
      <c r="X110" s="220">
        <v>-340</v>
      </c>
      <c r="Y110" s="220">
        <v>0</v>
      </c>
      <c r="Z110" s="220">
        <v>-19</v>
      </c>
      <c r="AA110" s="220">
        <v>0</v>
      </c>
      <c r="AB110" s="220">
        <v>-32</v>
      </c>
      <c r="AC110" s="220">
        <v>-1</v>
      </c>
      <c r="AD110" s="220">
        <v>-44</v>
      </c>
      <c r="AE110" s="220">
        <v>-3</v>
      </c>
      <c r="AF110" s="220">
        <v>-5747.01332</v>
      </c>
    </row>
    <row r="111" spans="1:32" ht="20.25">
      <c r="A111" s="211" t="s">
        <v>453</v>
      </c>
      <c r="B111" s="210" t="s">
        <v>517</v>
      </c>
      <c r="C111" s="220">
        <v>0</v>
      </c>
      <c r="D111" s="220">
        <v>-34</v>
      </c>
      <c r="E111" s="220">
        <v>-320</v>
      </c>
      <c r="F111" s="220">
        <v>-4</v>
      </c>
      <c r="G111" s="220">
        <v>0</v>
      </c>
      <c r="H111" s="220">
        <v>-6</v>
      </c>
      <c r="I111" s="220">
        <v>-26</v>
      </c>
      <c r="J111" s="220">
        <v>-122</v>
      </c>
      <c r="K111" s="220">
        <v>-10</v>
      </c>
      <c r="L111" s="220">
        <v>0</v>
      </c>
      <c r="M111" s="220">
        <v>0</v>
      </c>
      <c r="N111" s="220">
        <v>-2</v>
      </c>
      <c r="O111" s="220">
        <v>0</v>
      </c>
      <c r="P111" s="220">
        <v>0</v>
      </c>
      <c r="Q111" s="220">
        <v>-18.953699999999998</v>
      </c>
      <c r="R111" s="220">
        <v>0</v>
      </c>
      <c r="S111" s="220">
        <v>0</v>
      </c>
      <c r="T111" s="220">
        <v>0</v>
      </c>
      <c r="U111" s="220">
        <v>0</v>
      </c>
      <c r="V111" s="220">
        <v>0</v>
      </c>
      <c r="W111" s="220">
        <v>0</v>
      </c>
      <c r="X111" s="220">
        <v>-208</v>
      </c>
      <c r="Y111" s="220">
        <v>0</v>
      </c>
      <c r="Z111" s="220">
        <v>0</v>
      </c>
      <c r="AA111" s="220">
        <v>0</v>
      </c>
      <c r="AB111" s="220">
        <v>0</v>
      </c>
      <c r="AC111" s="220">
        <v>0</v>
      </c>
      <c r="AD111" s="220">
        <v>0</v>
      </c>
      <c r="AE111" s="220">
        <v>-23</v>
      </c>
      <c r="AF111" s="220">
        <v>-773.9537</v>
      </c>
    </row>
    <row r="112" spans="1:32" ht="20.25">
      <c r="A112" s="211"/>
      <c r="B112" s="213" t="s">
        <v>518</v>
      </c>
      <c r="C112" s="214">
        <v>-1992</v>
      </c>
      <c r="D112" s="214">
        <v>-158</v>
      </c>
      <c r="E112" s="214">
        <v>-1078</v>
      </c>
      <c r="F112" s="214">
        <v>-188</v>
      </c>
      <c r="G112" s="214">
        <v>-78</v>
      </c>
      <c r="H112" s="214">
        <v>-766</v>
      </c>
      <c r="I112" s="214">
        <v>-53</v>
      </c>
      <c r="J112" s="214">
        <v>-201</v>
      </c>
      <c r="K112" s="214">
        <v>-67</v>
      </c>
      <c r="L112" s="214">
        <v>-169</v>
      </c>
      <c r="M112" s="214">
        <v>-11</v>
      </c>
      <c r="N112" s="214">
        <v>-146</v>
      </c>
      <c r="O112" s="214">
        <v>0</v>
      </c>
      <c r="P112" s="214">
        <v>0</v>
      </c>
      <c r="Q112" s="214">
        <v>-22.24607</v>
      </c>
      <c r="R112" s="214">
        <v>-6</v>
      </c>
      <c r="S112" s="214">
        <v>-29</v>
      </c>
      <c r="T112" s="214">
        <v>-1362</v>
      </c>
      <c r="U112" s="214">
        <v>-8</v>
      </c>
      <c r="V112" s="214">
        <v>-15</v>
      </c>
      <c r="W112" s="214">
        <v>0</v>
      </c>
      <c r="X112" s="214">
        <v>-552</v>
      </c>
      <c r="Y112" s="214">
        <v>0</v>
      </c>
      <c r="Z112" s="214">
        <v>-19</v>
      </c>
      <c r="AA112" s="214">
        <v>0</v>
      </c>
      <c r="AB112" s="214">
        <v>-32</v>
      </c>
      <c r="AC112" s="214">
        <v>-1</v>
      </c>
      <c r="AD112" s="214">
        <v>-44</v>
      </c>
      <c r="AE112" s="214">
        <v>-26</v>
      </c>
      <c r="AF112" s="220">
        <v>-7023.24607</v>
      </c>
    </row>
    <row r="113" spans="1:32" ht="31.5">
      <c r="A113" s="215" t="s">
        <v>107</v>
      </c>
      <c r="B113" s="210" t="s">
        <v>869</v>
      </c>
      <c r="C113" s="220">
        <v>0</v>
      </c>
      <c r="D113" s="220">
        <v>-1054</v>
      </c>
      <c r="E113" s="220">
        <v>-654</v>
      </c>
      <c r="F113" s="220">
        <v>-60</v>
      </c>
      <c r="G113" s="220">
        <v>493</v>
      </c>
      <c r="H113" s="220">
        <v>0</v>
      </c>
      <c r="I113" s="220">
        <v>-1289</v>
      </c>
      <c r="J113" s="220">
        <v>0</v>
      </c>
      <c r="K113" s="220">
        <v>0</v>
      </c>
      <c r="L113" s="220">
        <v>0</v>
      </c>
      <c r="M113" s="220">
        <v>-131</v>
      </c>
      <c r="N113" s="220">
        <v>0</v>
      </c>
      <c r="O113" s="220">
        <v>0</v>
      </c>
      <c r="P113" s="220">
        <v>0</v>
      </c>
      <c r="Q113" s="220">
        <v>0</v>
      </c>
      <c r="R113" s="220">
        <v>-10</v>
      </c>
      <c r="S113" s="220">
        <v>-25</v>
      </c>
      <c r="T113" s="220">
        <v>0</v>
      </c>
      <c r="U113" s="220">
        <v>0</v>
      </c>
      <c r="V113" s="220">
        <v>0</v>
      </c>
      <c r="W113" s="220">
        <v>0</v>
      </c>
      <c r="X113" s="220">
        <v>0</v>
      </c>
      <c r="Y113" s="220">
        <v>0</v>
      </c>
      <c r="Z113" s="220">
        <v>0</v>
      </c>
      <c r="AA113" s="220">
        <v>0</v>
      </c>
      <c r="AB113" s="220">
        <v>-38</v>
      </c>
      <c r="AC113" s="220">
        <v>0</v>
      </c>
      <c r="AD113" s="220">
        <v>0</v>
      </c>
      <c r="AE113" s="220">
        <v>0</v>
      </c>
      <c r="AF113" s="220">
        <v>-2768</v>
      </c>
    </row>
    <row r="114" spans="1:32" ht="20.25">
      <c r="A114" s="215" t="s">
        <v>108</v>
      </c>
      <c r="B114" s="210" t="s">
        <v>519</v>
      </c>
      <c r="C114" s="220">
        <v>291</v>
      </c>
      <c r="D114" s="220">
        <v>0</v>
      </c>
      <c r="E114" s="220">
        <v>19</v>
      </c>
      <c r="F114" s="220">
        <v>1</v>
      </c>
      <c r="G114" s="220">
        <v>0</v>
      </c>
      <c r="H114" s="220">
        <v>18</v>
      </c>
      <c r="I114" s="220">
        <v>0</v>
      </c>
      <c r="J114" s="220">
        <v>0</v>
      </c>
      <c r="K114" s="220">
        <v>4</v>
      </c>
      <c r="L114" s="220">
        <v>9</v>
      </c>
      <c r="M114" s="220">
        <v>66</v>
      </c>
      <c r="N114" s="220">
        <v>16</v>
      </c>
      <c r="O114" s="220">
        <v>16</v>
      </c>
      <c r="P114" s="220">
        <v>210.97698</v>
      </c>
      <c r="Q114" s="220">
        <v>0</v>
      </c>
      <c r="R114" s="220">
        <v>0</v>
      </c>
      <c r="S114" s="220">
        <v>55</v>
      </c>
      <c r="T114" s="220">
        <v>325</v>
      </c>
      <c r="U114" s="220">
        <v>0</v>
      </c>
      <c r="V114" s="220">
        <v>3</v>
      </c>
      <c r="W114" s="220">
        <v>41</v>
      </c>
      <c r="X114" s="220">
        <v>2</v>
      </c>
      <c r="Y114" s="220">
        <v>5</v>
      </c>
      <c r="Z114" s="220">
        <v>1</v>
      </c>
      <c r="AA114" s="220">
        <v>0</v>
      </c>
      <c r="AB114" s="220">
        <v>2</v>
      </c>
      <c r="AC114" s="220">
        <v>0</v>
      </c>
      <c r="AD114" s="220">
        <v>180</v>
      </c>
      <c r="AE114" s="220">
        <v>1</v>
      </c>
      <c r="AF114" s="220">
        <v>1265.97698</v>
      </c>
    </row>
    <row r="115" spans="1:32" ht="20.25">
      <c r="A115" s="215" t="s">
        <v>109</v>
      </c>
      <c r="B115" s="210" t="s">
        <v>520</v>
      </c>
      <c r="C115" s="220">
        <v>-400</v>
      </c>
      <c r="D115" s="220">
        <v>-267</v>
      </c>
      <c r="E115" s="220">
        <v>-81</v>
      </c>
      <c r="F115" s="220">
        <v>-138</v>
      </c>
      <c r="G115" s="220">
        <v>-17</v>
      </c>
      <c r="H115" s="220">
        <v>0</v>
      </c>
      <c r="I115" s="220">
        <v>-11</v>
      </c>
      <c r="J115" s="220">
        <v>-226</v>
      </c>
      <c r="K115" s="220">
        <v>-1</v>
      </c>
      <c r="L115" s="220">
        <v>-4473</v>
      </c>
      <c r="M115" s="220">
        <v>-243</v>
      </c>
      <c r="N115" s="220">
        <v>-22</v>
      </c>
      <c r="O115" s="220">
        <v>-24</v>
      </c>
      <c r="P115" s="220">
        <v>0</v>
      </c>
      <c r="Q115" s="220">
        <v>0</v>
      </c>
      <c r="R115" s="220">
        <v>0</v>
      </c>
      <c r="S115" s="220">
        <v>-1</v>
      </c>
      <c r="T115" s="220">
        <v>-1130</v>
      </c>
      <c r="U115" s="220">
        <v>-2</v>
      </c>
      <c r="V115" s="220">
        <v>-1</v>
      </c>
      <c r="W115" s="220">
        <v>-24</v>
      </c>
      <c r="X115" s="220">
        <v>-7</v>
      </c>
      <c r="Y115" s="220">
        <v>0</v>
      </c>
      <c r="Z115" s="220">
        <v>-1</v>
      </c>
      <c r="AA115" s="220">
        <v>-6</v>
      </c>
      <c r="AB115" s="220">
        <v>0</v>
      </c>
      <c r="AC115" s="220">
        <v>-1</v>
      </c>
      <c r="AD115" s="220">
        <v>0</v>
      </c>
      <c r="AE115" s="220">
        <v>0</v>
      </c>
      <c r="AF115" s="220">
        <v>-7076</v>
      </c>
    </row>
    <row r="116" spans="1:32" ht="20.25">
      <c r="A116" s="215" t="s">
        <v>110</v>
      </c>
      <c r="B116" s="210" t="s">
        <v>521</v>
      </c>
      <c r="C116" s="214">
        <v>266</v>
      </c>
      <c r="D116" s="214">
        <v>4383</v>
      </c>
      <c r="E116" s="214">
        <v>1754</v>
      </c>
      <c r="F116" s="214">
        <v>288</v>
      </c>
      <c r="G116" s="214">
        <v>2362</v>
      </c>
      <c r="H116" s="214">
        <v>-1822</v>
      </c>
      <c r="I116" s="214">
        <v>15378</v>
      </c>
      <c r="J116" s="214">
        <v>86</v>
      </c>
      <c r="K116" s="214">
        <v>6307</v>
      </c>
      <c r="L116" s="214">
        <v>1966</v>
      </c>
      <c r="M116" s="214">
        <v>156</v>
      </c>
      <c r="N116" s="214">
        <v>768</v>
      </c>
      <c r="O116" s="214">
        <v>79</v>
      </c>
      <c r="P116" s="214">
        <v>33.90461000000241</v>
      </c>
      <c r="Q116" s="214">
        <v>412.5480499999999</v>
      </c>
      <c r="R116" s="214">
        <v>92</v>
      </c>
      <c r="S116" s="214">
        <v>-419</v>
      </c>
      <c r="T116" s="214">
        <v>371</v>
      </c>
      <c r="U116" s="214">
        <v>1100</v>
      </c>
      <c r="V116" s="214">
        <v>1629</v>
      </c>
      <c r="W116" s="214">
        <v>663</v>
      </c>
      <c r="X116" s="214">
        <v>-100</v>
      </c>
      <c r="Y116" s="214">
        <v>-276.29699999999997</v>
      </c>
      <c r="Z116" s="214">
        <v>-30</v>
      </c>
      <c r="AA116" s="214">
        <v>62</v>
      </c>
      <c r="AB116" s="214">
        <v>5</v>
      </c>
      <c r="AC116" s="214">
        <v>280</v>
      </c>
      <c r="AD116" s="214">
        <v>1602</v>
      </c>
      <c r="AE116" s="214">
        <v>-1559</v>
      </c>
      <c r="AF116" s="220">
        <v>35837.155660000004</v>
      </c>
    </row>
    <row r="117" spans="1:32" ht="20.25">
      <c r="A117" s="215" t="s">
        <v>111</v>
      </c>
      <c r="B117" s="210" t="s">
        <v>522</v>
      </c>
      <c r="C117" s="220">
        <v>0</v>
      </c>
      <c r="D117" s="220">
        <v>0</v>
      </c>
      <c r="E117" s="220">
        <v>0</v>
      </c>
      <c r="F117" s="220">
        <v>0</v>
      </c>
      <c r="G117" s="220">
        <v>0</v>
      </c>
      <c r="H117" s="220">
        <v>0</v>
      </c>
      <c r="I117" s="220">
        <v>38</v>
      </c>
      <c r="J117" s="220">
        <v>6</v>
      </c>
      <c r="K117" s="220">
        <v>0</v>
      </c>
      <c r="L117" s="220">
        <v>0</v>
      </c>
      <c r="M117" s="220">
        <v>0</v>
      </c>
      <c r="N117" s="220">
        <v>0</v>
      </c>
      <c r="O117" s="220">
        <v>0</v>
      </c>
      <c r="P117" s="220">
        <v>5.08291</v>
      </c>
      <c r="Q117" s="220">
        <v>0</v>
      </c>
      <c r="R117" s="220">
        <v>0</v>
      </c>
      <c r="S117" s="220">
        <v>0</v>
      </c>
      <c r="T117" s="220">
        <v>0</v>
      </c>
      <c r="U117" s="220">
        <v>0</v>
      </c>
      <c r="V117" s="220">
        <v>0</v>
      </c>
      <c r="W117" s="220">
        <v>0</v>
      </c>
      <c r="X117" s="220">
        <v>0</v>
      </c>
      <c r="Y117" s="220">
        <v>1.648</v>
      </c>
      <c r="Z117" s="220">
        <v>0</v>
      </c>
      <c r="AA117" s="220">
        <v>0</v>
      </c>
      <c r="AB117" s="220">
        <v>0</v>
      </c>
      <c r="AC117" s="220">
        <v>0</v>
      </c>
      <c r="AD117" s="220">
        <v>0</v>
      </c>
      <c r="AE117" s="220">
        <v>0</v>
      </c>
      <c r="AF117" s="220">
        <v>50.73091</v>
      </c>
    </row>
    <row r="118" spans="1:32" ht="20.25">
      <c r="A118" s="215" t="s">
        <v>112</v>
      </c>
      <c r="B118" s="210" t="s">
        <v>523</v>
      </c>
      <c r="C118" s="220">
        <v>0</v>
      </c>
      <c r="D118" s="220">
        <v>0</v>
      </c>
      <c r="E118" s="220">
        <v>0</v>
      </c>
      <c r="F118" s="220">
        <v>0</v>
      </c>
      <c r="G118" s="220">
        <v>0</v>
      </c>
      <c r="H118" s="220">
        <v>0</v>
      </c>
      <c r="I118" s="220">
        <v>0</v>
      </c>
      <c r="J118" s="220">
        <v>-37</v>
      </c>
      <c r="K118" s="220">
        <v>0</v>
      </c>
      <c r="L118" s="220">
        <v>0</v>
      </c>
      <c r="M118" s="220">
        <v>0</v>
      </c>
      <c r="N118" s="220">
        <v>0</v>
      </c>
      <c r="O118" s="220">
        <v>0</v>
      </c>
      <c r="P118" s="220">
        <v>0</v>
      </c>
      <c r="Q118" s="220">
        <v>0</v>
      </c>
      <c r="R118" s="220">
        <v>0</v>
      </c>
      <c r="S118" s="220">
        <v>0</v>
      </c>
      <c r="T118" s="220">
        <v>0</v>
      </c>
      <c r="U118" s="220">
        <v>0</v>
      </c>
      <c r="V118" s="220">
        <v>0</v>
      </c>
      <c r="W118" s="220">
        <v>0</v>
      </c>
      <c r="X118" s="220">
        <v>0</v>
      </c>
      <c r="Y118" s="220">
        <v>0</v>
      </c>
      <c r="Z118" s="220">
        <v>0</v>
      </c>
      <c r="AA118" s="220">
        <v>0</v>
      </c>
      <c r="AB118" s="220">
        <v>0</v>
      </c>
      <c r="AC118" s="220">
        <v>0</v>
      </c>
      <c r="AD118" s="220">
        <v>0</v>
      </c>
      <c r="AE118" s="220">
        <v>0</v>
      </c>
      <c r="AF118" s="220">
        <v>-37</v>
      </c>
    </row>
    <row r="119" spans="1:32" ht="20.25">
      <c r="A119" s="215" t="s">
        <v>524</v>
      </c>
      <c r="B119" s="210" t="s">
        <v>525</v>
      </c>
      <c r="C119" s="214">
        <v>0</v>
      </c>
      <c r="D119" s="214">
        <v>0</v>
      </c>
      <c r="E119" s="214">
        <v>0</v>
      </c>
      <c r="F119" s="214">
        <v>0</v>
      </c>
      <c r="G119" s="214">
        <v>0</v>
      </c>
      <c r="H119" s="214">
        <v>0</v>
      </c>
      <c r="I119" s="214">
        <v>38</v>
      </c>
      <c r="J119" s="214">
        <v>-31</v>
      </c>
      <c r="K119" s="214">
        <v>0</v>
      </c>
      <c r="L119" s="214">
        <v>0</v>
      </c>
      <c r="M119" s="214">
        <v>0</v>
      </c>
      <c r="N119" s="214">
        <v>0</v>
      </c>
      <c r="O119" s="214">
        <v>0</v>
      </c>
      <c r="P119" s="214">
        <v>5.08291</v>
      </c>
      <c r="Q119" s="214">
        <v>0</v>
      </c>
      <c r="R119" s="214">
        <v>0</v>
      </c>
      <c r="S119" s="214">
        <v>0</v>
      </c>
      <c r="T119" s="214">
        <v>0</v>
      </c>
      <c r="U119" s="214">
        <v>0</v>
      </c>
      <c r="V119" s="214">
        <v>0</v>
      </c>
      <c r="W119" s="214">
        <v>0</v>
      </c>
      <c r="X119" s="214">
        <v>0</v>
      </c>
      <c r="Y119" s="214">
        <v>1.648</v>
      </c>
      <c r="Z119" s="214">
        <v>0</v>
      </c>
      <c r="AA119" s="214">
        <v>0</v>
      </c>
      <c r="AB119" s="214">
        <v>0</v>
      </c>
      <c r="AC119" s="214">
        <v>0</v>
      </c>
      <c r="AD119" s="214">
        <v>0</v>
      </c>
      <c r="AE119" s="214">
        <v>0</v>
      </c>
      <c r="AF119" s="220">
        <v>13.73091</v>
      </c>
    </row>
    <row r="120" spans="1:32" ht="20.25">
      <c r="A120" s="215" t="s">
        <v>526</v>
      </c>
      <c r="B120" s="210" t="s">
        <v>527</v>
      </c>
      <c r="C120" s="220">
        <v>0</v>
      </c>
      <c r="D120" s="220">
        <v>-438</v>
      </c>
      <c r="E120" s="220">
        <v>0</v>
      </c>
      <c r="F120" s="220">
        <v>0</v>
      </c>
      <c r="G120" s="220">
        <v>0</v>
      </c>
      <c r="H120" s="220">
        <v>0</v>
      </c>
      <c r="I120" s="220">
        <v>-1744</v>
      </c>
      <c r="J120" s="220">
        <v>0</v>
      </c>
      <c r="K120" s="220">
        <v>-631</v>
      </c>
      <c r="L120" s="220">
        <v>0</v>
      </c>
      <c r="M120" s="220">
        <v>0</v>
      </c>
      <c r="N120" s="220">
        <v>0</v>
      </c>
      <c r="O120" s="220">
        <v>0</v>
      </c>
      <c r="P120" s="220">
        <v>0</v>
      </c>
      <c r="Q120" s="220">
        <v>0</v>
      </c>
      <c r="R120" s="220">
        <v>0</v>
      </c>
      <c r="S120" s="220">
        <v>0</v>
      </c>
      <c r="T120" s="220">
        <v>0</v>
      </c>
      <c r="U120" s="220">
        <v>0</v>
      </c>
      <c r="V120" s="220">
        <v>0</v>
      </c>
      <c r="W120" s="220">
        <v>0</v>
      </c>
      <c r="X120" s="220">
        <v>0</v>
      </c>
      <c r="Y120" s="220">
        <v>0</v>
      </c>
      <c r="Z120" s="220">
        <v>0</v>
      </c>
      <c r="AA120" s="220">
        <v>0</v>
      </c>
      <c r="AB120" s="220">
        <v>0</v>
      </c>
      <c r="AC120" s="220">
        <v>0</v>
      </c>
      <c r="AD120" s="220">
        <v>0</v>
      </c>
      <c r="AE120" s="220">
        <v>0</v>
      </c>
      <c r="AF120" s="220">
        <v>-2813</v>
      </c>
    </row>
    <row r="121" spans="1:32" ht="20.25">
      <c r="A121" s="215" t="s">
        <v>528</v>
      </c>
      <c r="B121" s="210" t="s">
        <v>529</v>
      </c>
      <c r="C121" s="220">
        <v>0</v>
      </c>
      <c r="D121" s="220">
        <v>0</v>
      </c>
      <c r="E121" s="220">
        <v>0</v>
      </c>
      <c r="F121" s="220">
        <v>0</v>
      </c>
      <c r="G121" s="220">
        <v>0</v>
      </c>
      <c r="H121" s="220">
        <v>0</v>
      </c>
      <c r="I121" s="220">
        <v>6</v>
      </c>
      <c r="J121" s="220">
        <v>0</v>
      </c>
      <c r="K121" s="220">
        <v>0</v>
      </c>
      <c r="L121" s="220">
        <v>0</v>
      </c>
      <c r="M121" s="220">
        <v>0</v>
      </c>
      <c r="N121" s="220">
        <v>0</v>
      </c>
      <c r="O121" s="220">
        <v>0</v>
      </c>
      <c r="P121" s="220">
        <v>0</v>
      </c>
      <c r="Q121" s="220">
        <v>0</v>
      </c>
      <c r="R121" s="220">
        <v>0</v>
      </c>
      <c r="S121" s="220">
        <v>0</v>
      </c>
      <c r="T121" s="220">
        <v>0</v>
      </c>
      <c r="U121" s="220">
        <v>0</v>
      </c>
      <c r="V121" s="220">
        <v>0</v>
      </c>
      <c r="W121" s="220">
        <v>0</v>
      </c>
      <c r="X121" s="220">
        <v>0</v>
      </c>
      <c r="Y121" s="220">
        <v>0</v>
      </c>
      <c r="Z121" s="220">
        <v>0</v>
      </c>
      <c r="AA121" s="220">
        <v>0</v>
      </c>
      <c r="AB121" s="220">
        <v>0</v>
      </c>
      <c r="AC121" s="220">
        <v>0</v>
      </c>
      <c r="AD121" s="220">
        <v>0</v>
      </c>
      <c r="AE121" s="220">
        <v>0</v>
      </c>
      <c r="AF121" s="220">
        <v>6</v>
      </c>
    </row>
    <row r="122" spans="1:32" ht="20.25">
      <c r="A122" s="215" t="s">
        <v>530</v>
      </c>
      <c r="B122" s="210" t="s">
        <v>531</v>
      </c>
      <c r="C122" s="214">
        <v>266</v>
      </c>
      <c r="D122" s="214">
        <v>3945</v>
      </c>
      <c r="E122" s="214">
        <v>1754</v>
      </c>
      <c r="F122" s="214">
        <v>288</v>
      </c>
      <c r="G122" s="214">
        <v>2362</v>
      </c>
      <c r="H122" s="214">
        <v>-1822</v>
      </c>
      <c r="I122" s="214">
        <v>13678</v>
      </c>
      <c r="J122" s="214">
        <v>55</v>
      </c>
      <c r="K122" s="214">
        <v>5676</v>
      </c>
      <c r="L122" s="214">
        <v>1966</v>
      </c>
      <c r="M122" s="214">
        <v>156</v>
      </c>
      <c r="N122" s="214">
        <v>768</v>
      </c>
      <c r="O122" s="214">
        <v>79</v>
      </c>
      <c r="P122" s="214">
        <v>38.987520000002405</v>
      </c>
      <c r="Q122" s="214">
        <v>412.5480499999999</v>
      </c>
      <c r="R122" s="214">
        <v>92</v>
      </c>
      <c r="S122" s="214">
        <v>-419</v>
      </c>
      <c r="T122" s="214">
        <v>371</v>
      </c>
      <c r="U122" s="214">
        <v>1100</v>
      </c>
      <c r="V122" s="214">
        <v>1629</v>
      </c>
      <c r="W122" s="214">
        <v>663</v>
      </c>
      <c r="X122" s="214">
        <v>-100</v>
      </c>
      <c r="Y122" s="214">
        <v>-274.64899999999994</v>
      </c>
      <c r="Z122" s="214">
        <v>-30</v>
      </c>
      <c r="AA122" s="214">
        <v>62</v>
      </c>
      <c r="AB122" s="214">
        <v>5</v>
      </c>
      <c r="AC122" s="214">
        <v>280</v>
      </c>
      <c r="AD122" s="214">
        <v>1602</v>
      </c>
      <c r="AE122" s="214">
        <v>-1559</v>
      </c>
      <c r="AF122" s="220">
        <v>33043.88657</v>
      </c>
    </row>
    <row r="123" spans="1:3" ht="20.25">
      <c r="A123" s="78"/>
      <c r="B123" s="78"/>
      <c r="C123" s="76"/>
    </row>
    <row r="124" spans="1:3" s="145" customFormat="1" ht="20.25">
      <c r="A124" s="79"/>
      <c r="B124" s="143"/>
      <c r="C124" s="144"/>
    </row>
    <row r="125" spans="7:32" ht="20.25">
      <c r="G125" s="257"/>
      <c r="AF125" s="257"/>
    </row>
  </sheetData>
  <sheetProtection/>
  <mergeCells count="33">
    <mergeCell ref="AF3:AF5"/>
    <mergeCell ref="T3:T5"/>
    <mergeCell ref="M3:M5"/>
    <mergeCell ref="N3:N5"/>
    <mergeCell ref="AD3:AD5"/>
    <mergeCell ref="AE3:AE5"/>
    <mergeCell ref="O3:O5"/>
    <mergeCell ref="P3:P5"/>
    <mergeCell ref="Q3:Q5"/>
    <mergeCell ref="R3:R5"/>
    <mergeCell ref="S3:S5"/>
    <mergeCell ref="AA3:AA5"/>
    <mergeCell ref="AB3:AB5"/>
    <mergeCell ref="AC3:AC5"/>
    <mergeCell ref="Z3:Z5"/>
    <mergeCell ref="U3:U5"/>
    <mergeCell ref="V3:V5"/>
    <mergeCell ref="G3:G5"/>
    <mergeCell ref="H3:H5"/>
    <mergeCell ref="I3:I5"/>
    <mergeCell ref="K3:K5"/>
    <mergeCell ref="J3:J5"/>
    <mergeCell ref="L3:L5"/>
    <mergeCell ref="A3:B3"/>
    <mergeCell ref="A4:B4"/>
    <mergeCell ref="A2:AE2"/>
    <mergeCell ref="W3:W5"/>
    <mergeCell ref="X3:X5"/>
    <mergeCell ref="Y3:Y5"/>
    <mergeCell ref="C3:C5"/>
    <mergeCell ref="D3:D5"/>
    <mergeCell ref="E3:E5"/>
    <mergeCell ref="F3:F5"/>
  </mergeCells>
  <printOptions horizontalCentered="1"/>
  <pageMargins left="0.31496062992125984" right="0.2755905511811024" top="0.2362204724409449" bottom="0.15748031496062992" header="0.2755905511811024" footer="0.15748031496062992"/>
  <pageSetup horizontalDpi="600" verticalDpi="600" orientation="portrait" paperSize="9" scale="40" r:id="rId1"/>
  <colBreaks count="1" manualBreakCount="1">
    <brk id="21" min="1" max="12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6">
      <selection activeCell="B3" sqref="B3:B30"/>
    </sheetView>
  </sheetViews>
  <sheetFormatPr defaultColWidth="9.140625" defaultRowHeight="12.75"/>
  <cols>
    <col min="1" max="1" width="10.57421875" style="34" customWidth="1"/>
    <col min="2" max="2" width="63.140625" style="34" bestFit="1" customWidth="1"/>
    <col min="3" max="3" width="28.8515625" style="34" bestFit="1" customWidth="1"/>
    <col min="4" max="4" width="12.57421875" style="34" customWidth="1"/>
    <col min="5" max="5" width="15.7109375" style="34" bestFit="1" customWidth="1"/>
    <col min="6" max="16384" width="9.140625" style="34" customWidth="1"/>
  </cols>
  <sheetData>
    <row r="1" spans="1:4" ht="31.5">
      <c r="A1" s="82" t="s">
        <v>124</v>
      </c>
      <c r="B1" s="82" t="s">
        <v>125</v>
      </c>
      <c r="C1" s="83"/>
      <c r="D1" s="82" t="s">
        <v>126</v>
      </c>
    </row>
    <row r="2" spans="1:4" ht="15.75">
      <c r="A2" s="82"/>
      <c r="B2" s="84" t="s">
        <v>127</v>
      </c>
      <c r="C2" s="82"/>
      <c r="D2" s="82"/>
    </row>
    <row r="3" spans="1:4" ht="15.75">
      <c r="A3" s="85">
        <v>1</v>
      </c>
      <c r="B3" s="86" t="s">
        <v>128</v>
      </c>
      <c r="C3" s="87"/>
      <c r="D3" s="83"/>
    </row>
    <row r="4" spans="1:4" ht="15.75">
      <c r="A4" s="85">
        <v>2</v>
      </c>
      <c r="B4" s="86" t="s">
        <v>624</v>
      </c>
      <c r="C4" s="87"/>
      <c r="D4" s="83"/>
    </row>
    <row r="5" spans="1:4" ht="15.75">
      <c r="A5" s="85">
        <v>3</v>
      </c>
      <c r="B5" s="86" t="s">
        <v>129</v>
      </c>
      <c r="C5" s="87"/>
      <c r="D5" s="83"/>
    </row>
    <row r="6" spans="1:4" ht="12.75" customHeight="1">
      <c r="A6" s="85">
        <v>4</v>
      </c>
      <c r="B6" s="86" t="s">
        <v>625</v>
      </c>
      <c r="C6" s="87"/>
      <c r="D6" s="83"/>
    </row>
    <row r="7" spans="1:4" ht="15.75">
      <c r="A7" s="85">
        <v>5</v>
      </c>
      <c r="B7" s="86" t="s">
        <v>130</v>
      </c>
      <c r="C7" s="87"/>
      <c r="D7" s="83"/>
    </row>
    <row r="8" spans="1:4" ht="15.75">
      <c r="A8" s="85">
        <v>6</v>
      </c>
      <c r="B8" s="86" t="s">
        <v>137</v>
      </c>
      <c r="C8" s="87"/>
      <c r="D8" s="83"/>
    </row>
    <row r="9" spans="1:4" ht="15.75">
      <c r="A9" s="85">
        <v>7</v>
      </c>
      <c r="B9" s="86" t="s">
        <v>131</v>
      </c>
      <c r="C9" s="87"/>
      <c r="D9" s="83"/>
    </row>
    <row r="10" spans="1:4" ht="15.75">
      <c r="A10" s="85">
        <v>8</v>
      </c>
      <c r="B10" s="86" t="s">
        <v>138</v>
      </c>
      <c r="C10" s="87"/>
      <c r="D10" s="83"/>
    </row>
    <row r="11" spans="1:4" ht="15.75">
      <c r="A11" s="85">
        <v>9</v>
      </c>
      <c r="B11" s="86" t="s">
        <v>142</v>
      </c>
      <c r="C11" s="87"/>
      <c r="D11" s="83"/>
    </row>
    <row r="12" spans="1:4" ht="15.75">
      <c r="A12" s="85">
        <v>10</v>
      </c>
      <c r="B12" s="86" t="s">
        <v>139</v>
      </c>
      <c r="C12" s="87"/>
      <c r="D12" s="83"/>
    </row>
    <row r="13" spans="1:4" ht="15.75">
      <c r="A13" s="85">
        <v>11</v>
      </c>
      <c r="B13" s="86" t="s">
        <v>132</v>
      </c>
      <c r="C13" s="87"/>
      <c r="D13" s="83"/>
    </row>
    <row r="14" spans="1:4" ht="15.75">
      <c r="A14" s="85">
        <v>12</v>
      </c>
      <c r="B14" s="86" t="s">
        <v>626</v>
      </c>
      <c r="C14" s="87"/>
      <c r="D14" s="83"/>
    </row>
    <row r="15" spans="1:4" ht="15.75">
      <c r="A15" s="85">
        <v>13</v>
      </c>
      <c r="B15" s="86" t="s">
        <v>627</v>
      </c>
      <c r="C15" s="87"/>
      <c r="D15" s="83"/>
    </row>
    <row r="16" spans="1:5" ht="15.75">
      <c r="A16" s="85">
        <v>14</v>
      </c>
      <c r="B16" s="86" t="s">
        <v>628</v>
      </c>
      <c r="C16" s="87"/>
      <c r="D16" s="87"/>
      <c r="E16" s="35"/>
    </row>
    <row r="17" spans="1:5" ht="15.75">
      <c r="A17" s="85">
        <v>15</v>
      </c>
      <c r="B17" s="86" t="s">
        <v>133</v>
      </c>
      <c r="C17" s="87"/>
      <c r="D17" s="87"/>
      <c r="E17" s="35"/>
    </row>
    <row r="18" spans="1:5" ht="15.75">
      <c r="A18" s="85">
        <v>16</v>
      </c>
      <c r="B18" s="86" t="s">
        <v>136</v>
      </c>
      <c r="C18" s="87"/>
      <c r="D18" s="87"/>
      <c r="E18" s="35"/>
    </row>
    <row r="19" spans="1:5" ht="15.75">
      <c r="A19" s="85">
        <v>17</v>
      </c>
      <c r="B19" s="86" t="s">
        <v>134</v>
      </c>
      <c r="C19" s="87"/>
      <c r="D19" s="87"/>
      <c r="E19" s="35"/>
    </row>
    <row r="20" spans="1:5" ht="15.75">
      <c r="A20" s="85">
        <v>18</v>
      </c>
      <c r="B20" s="86" t="s">
        <v>140</v>
      </c>
      <c r="C20" s="87"/>
      <c r="D20" s="87"/>
      <c r="E20" s="35"/>
    </row>
    <row r="21" spans="1:5" ht="15.75">
      <c r="A21" s="85">
        <v>19</v>
      </c>
      <c r="B21" s="86" t="s">
        <v>629</v>
      </c>
      <c r="C21" s="87"/>
      <c r="D21" s="87"/>
      <c r="E21" s="35"/>
    </row>
    <row r="22" spans="1:5" ht="15.75">
      <c r="A22" s="85">
        <v>20</v>
      </c>
      <c r="B22" s="86" t="s">
        <v>141</v>
      </c>
      <c r="C22" s="87"/>
      <c r="D22" s="87"/>
      <c r="E22" s="35"/>
    </row>
    <row r="23" spans="1:5" ht="15.75">
      <c r="A23" s="85">
        <v>21</v>
      </c>
      <c r="B23" s="86" t="s">
        <v>135</v>
      </c>
      <c r="C23" s="87"/>
      <c r="D23" s="87"/>
      <c r="E23" s="35"/>
    </row>
    <row r="24" spans="1:5" ht="15.75">
      <c r="A24" s="85">
        <v>22</v>
      </c>
      <c r="B24" s="86" t="s">
        <v>630</v>
      </c>
      <c r="C24" s="87"/>
      <c r="D24" s="87"/>
      <c r="E24" s="35"/>
    </row>
    <row r="25" spans="1:5" ht="15.75">
      <c r="A25" s="85">
        <v>23</v>
      </c>
      <c r="B25" s="86" t="s">
        <v>631</v>
      </c>
      <c r="C25" s="87"/>
      <c r="D25" s="87"/>
      <c r="E25" s="35"/>
    </row>
    <row r="26" spans="1:5" ht="15.75">
      <c r="A26" s="85">
        <v>24</v>
      </c>
      <c r="B26" s="86" t="s">
        <v>632</v>
      </c>
      <c r="C26" s="87"/>
      <c r="D26" s="87"/>
      <c r="E26" s="35"/>
    </row>
    <row r="27" spans="1:5" ht="15.75">
      <c r="A27" s="85">
        <v>25</v>
      </c>
      <c r="B27" s="86" t="s">
        <v>633</v>
      </c>
      <c r="C27" s="87"/>
      <c r="D27" s="87"/>
      <c r="E27" s="35"/>
    </row>
    <row r="28" spans="1:4" ht="16.5" customHeight="1">
      <c r="A28" s="85">
        <v>26</v>
      </c>
      <c r="B28" s="86" t="s">
        <v>634</v>
      </c>
      <c r="C28" s="87"/>
      <c r="D28" s="83"/>
    </row>
    <row r="29" spans="1:4" ht="15.75">
      <c r="A29" s="85">
        <v>27</v>
      </c>
      <c r="B29" s="86" t="s">
        <v>635</v>
      </c>
      <c r="C29" s="87"/>
      <c r="D29" s="83"/>
    </row>
    <row r="30" spans="1:4" ht="15.75">
      <c r="A30" s="85">
        <v>28</v>
      </c>
      <c r="B30" s="86" t="s">
        <v>121</v>
      </c>
      <c r="C30" s="87"/>
      <c r="D30" s="8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33">
      <selection activeCell="C2" sqref="C2:C43"/>
    </sheetView>
  </sheetViews>
  <sheetFormatPr defaultColWidth="9.140625" defaultRowHeight="12.75"/>
  <cols>
    <col min="1" max="1" width="20.421875" style="0" bestFit="1" customWidth="1"/>
    <col min="2" max="2" width="18.00390625" style="0" bestFit="1" customWidth="1"/>
    <col min="3" max="3" width="56.7109375" style="0" bestFit="1" customWidth="1"/>
    <col min="4" max="4" width="19.57421875" style="0" customWidth="1"/>
  </cols>
  <sheetData>
    <row r="1" spans="1:3" ht="15.75">
      <c r="A1" s="101" t="s">
        <v>124</v>
      </c>
      <c r="B1" s="101" t="s">
        <v>143</v>
      </c>
      <c r="C1" s="101" t="s">
        <v>144</v>
      </c>
    </row>
    <row r="2" spans="1:3" ht="33">
      <c r="A2" s="102">
        <v>1</v>
      </c>
      <c r="B2" s="103" t="s">
        <v>145</v>
      </c>
      <c r="C2" s="104" t="s">
        <v>146</v>
      </c>
    </row>
    <row r="3" spans="1:3" ht="33">
      <c r="A3" s="85">
        <v>2</v>
      </c>
      <c r="B3" s="105" t="s">
        <v>199</v>
      </c>
      <c r="C3" s="106" t="s">
        <v>200</v>
      </c>
    </row>
    <row r="4" spans="1:3" ht="33">
      <c r="A4" s="102">
        <v>3</v>
      </c>
      <c r="B4" s="105" t="s">
        <v>195</v>
      </c>
      <c r="C4" s="106" t="s">
        <v>196</v>
      </c>
    </row>
    <row r="5" spans="1:3" ht="33">
      <c r="A5" s="85">
        <v>4</v>
      </c>
      <c r="B5" s="105" t="s">
        <v>149</v>
      </c>
      <c r="C5" s="106" t="s">
        <v>150</v>
      </c>
    </row>
    <row r="6" spans="1:3" ht="33">
      <c r="A6" s="102">
        <v>5</v>
      </c>
      <c r="B6" s="105" t="s">
        <v>163</v>
      </c>
      <c r="C6" s="106" t="s">
        <v>164</v>
      </c>
    </row>
    <row r="7" spans="1:3" ht="33">
      <c r="A7" s="85">
        <v>6</v>
      </c>
      <c r="B7" s="105" t="s">
        <v>147</v>
      </c>
      <c r="C7" s="107" t="s">
        <v>148</v>
      </c>
    </row>
    <row r="8" spans="1:3" ht="33">
      <c r="A8" s="102">
        <v>7</v>
      </c>
      <c r="B8" s="105" t="s">
        <v>207</v>
      </c>
      <c r="C8" s="107" t="s">
        <v>208</v>
      </c>
    </row>
    <row r="9" spans="1:3" ht="33">
      <c r="A9" s="85">
        <v>8</v>
      </c>
      <c r="B9" s="105" t="s">
        <v>159</v>
      </c>
      <c r="C9" s="107" t="s">
        <v>160</v>
      </c>
    </row>
    <row r="10" spans="1:3" ht="33">
      <c r="A10" s="102">
        <v>9</v>
      </c>
      <c r="B10" s="97" t="s">
        <v>221</v>
      </c>
      <c r="C10" s="108" t="s">
        <v>122</v>
      </c>
    </row>
    <row r="11" spans="1:3" ht="33">
      <c r="A11" s="85">
        <v>10</v>
      </c>
      <c r="B11" s="105" t="s">
        <v>161</v>
      </c>
      <c r="C11" s="107" t="s">
        <v>162</v>
      </c>
    </row>
    <row r="12" spans="1:3" ht="33">
      <c r="A12" s="85">
        <v>11</v>
      </c>
      <c r="B12" s="105" t="s">
        <v>637</v>
      </c>
      <c r="C12" s="107" t="s">
        <v>638</v>
      </c>
    </row>
    <row r="13" spans="1:3" ht="33">
      <c r="A13" s="102">
        <v>12</v>
      </c>
      <c r="B13" s="105" t="s">
        <v>639</v>
      </c>
      <c r="C13" s="107" t="s">
        <v>640</v>
      </c>
    </row>
    <row r="14" spans="1:3" ht="33">
      <c r="A14" s="85">
        <v>13</v>
      </c>
      <c r="B14" s="105" t="s">
        <v>209</v>
      </c>
      <c r="C14" s="107" t="s">
        <v>210</v>
      </c>
    </row>
    <row r="15" spans="1:3" ht="33">
      <c r="A15" s="85">
        <v>14</v>
      </c>
      <c r="B15" s="105" t="s">
        <v>167</v>
      </c>
      <c r="C15" s="107" t="s">
        <v>168</v>
      </c>
    </row>
    <row r="16" spans="1:3" ht="33">
      <c r="A16" s="102">
        <v>15</v>
      </c>
      <c r="B16" s="105" t="s">
        <v>151</v>
      </c>
      <c r="C16" s="107" t="s">
        <v>152</v>
      </c>
    </row>
    <row r="17" spans="1:3" ht="33">
      <c r="A17" s="85">
        <v>16</v>
      </c>
      <c r="B17" s="105" t="s">
        <v>155</v>
      </c>
      <c r="C17" s="107" t="s">
        <v>156</v>
      </c>
    </row>
    <row r="18" spans="1:3" ht="33">
      <c r="A18" s="85">
        <v>17</v>
      </c>
      <c r="B18" s="105" t="s">
        <v>205</v>
      </c>
      <c r="C18" s="107" t="s">
        <v>206</v>
      </c>
    </row>
    <row r="19" spans="1:3" ht="33">
      <c r="A19" s="102">
        <v>18</v>
      </c>
      <c r="B19" s="105" t="s">
        <v>211</v>
      </c>
      <c r="C19" s="107" t="s">
        <v>212</v>
      </c>
    </row>
    <row r="20" spans="1:3" ht="33">
      <c r="A20" s="85">
        <v>19</v>
      </c>
      <c r="B20" s="105" t="s">
        <v>197</v>
      </c>
      <c r="C20" s="107" t="s">
        <v>198</v>
      </c>
    </row>
    <row r="21" spans="1:3" ht="33">
      <c r="A21" s="85">
        <v>20</v>
      </c>
      <c r="B21" s="105" t="s">
        <v>173</v>
      </c>
      <c r="C21" s="107" t="s">
        <v>174</v>
      </c>
    </row>
    <row r="22" spans="1:3" ht="33">
      <c r="A22" s="102">
        <v>21</v>
      </c>
      <c r="B22" s="105" t="s">
        <v>179</v>
      </c>
      <c r="C22" s="107" t="s">
        <v>641</v>
      </c>
    </row>
    <row r="23" spans="1:3" ht="33">
      <c r="A23" s="85">
        <v>22</v>
      </c>
      <c r="B23" s="105" t="s">
        <v>184</v>
      </c>
      <c r="C23" s="107" t="s">
        <v>642</v>
      </c>
    </row>
    <row r="24" spans="1:3" ht="33">
      <c r="A24" s="85">
        <v>23</v>
      </c>
      <c r="B24" s="105" t="s">
        <v>201</v>
      </c>
      <c r="C24" s="107" t="s">
        <v>202</v>
      </c>
    </row>
    <row r="25" spans="1:3" ht="33">
      <c r="A25" s="102">
        <v>24</v>
      </c>
      <c r="B25" s="105" t="s">
        <v>175</v>
      </c>
      <c r="C25" s="107" t="s">
        <v>176</v>
      </c>
    </row>
    <row r="26" spans="1:3" ht="33">
      <c r="A26" s="85">
        <v>25</v>
      </c>
      <c r="B26" s="105" t="s">
        <v>177</v>
      </c>
      <c r="C26" s="107" t="s">
        <v>178</v>
      </c>
    </row>
    <row r="27" spans="1:3" ht="33">
      <c r="A27" s="85">
        <v>26</v>
      </c>
      <c r="B27" s="105" t="s">
        <v>189</v>
      </c>
      <c r="C27" s="107" t="s">
        <v>190</v>
      </c>
    </row>
    <row r="28" spans="1:3" ht="33">
      <c r="A28" s="102">
        <v>27</v>
      </c>
      <c r="B28" s="105" t="s">
        <v>182</v>
      </c>
      <c r="C28" s="107" t="s">
        <v>183</v>
      </c>
    </row>
    <row r="29" spans="1:3" ht="33">
      <c r="A29" s="85">
        <v>28</v>
      </c>
      <c r="B29" s="105" t="s">
        <v>213</v>
      </c>
      <c r="C29" s="107" t="s">
        <v>214</v>
      </c>
    </row>
    <row r="30" spans="1:3" ht="33">
      <c r="A30" s="85">
        <v>29</v>
      </c>
      <c r="B30" s="105" t="s">
        <v>215</v>
      </c>
      <c r="C30" s="107" t="s">
        <v>216</v>
      </c>
    </row>
    <row r="31" spans="1:3" ht="33">
      <c r="A31" s="102">
        <v>30</v>
      </c>
      <c r="B31" s="105" t="s">
        <v>203</v>
      </c>
      <c r="C31" s="107" t="s">
        <v>204</v>
      </c>
    </row>
    <row r="32" spans="1:3" ht="33">
      <c r="A32" s="85">
        <v>31</v>
      </c>
      <c r="B32" s="105" t="s">
        <v>165</v>
      </c>
      <c r="C32" s="107" t="s">
        <v>166</v>
      </c>
    </row>
    <row r="33" spans="1:3" ht="33">
      <c r="A33" s="85">
        <v>32</v>
      </c>
      <c r="B33" s="105" t="s">
        <v>217</v>
      </c>
      <c r="C33" s="107" t="s">
        <v>218</v>
      </c>
    </row>
    <row r="34" spans="1:3" ht="33">
      <c r="A34" s="102">
        <v>33</v>
      </c>
      <c r="B34" s="105" t="s">
        <v>219</v>
      </c>
      <c r="C34" s="107" t="s">
        <v>220</v>
      </c>
    </row>
    <row r="35" spans="1:3" ht="33">
      <c r="A35" s="85">
        <v>34</v>
      </c>
      <c r="B35" s="105" t="s">
        <v>191</v>
      </c>
      <c r="C35" s="107" t="s">
        <v>192</v>
      </c>
    </row>
    <row r="36" spans="1:3" ht="33">
      <c r="A36" s="85">
        <v>35</v>
      </c>
      <c r="B36" s="105" t="s">
        <v>157</v>
      </c>
      <c r="C36" s="107" t="s">
        <v>158</v>
      </c>
    </row>
    <row r="37" spans="1:3" ht="33">
      <c r="A37" s="102">
        <v>36</v>
      </c>
      <c r="B37" s="105" t="s">
        <v>193</v>
      </c>
      <c r="C37" s="107" t="s">
        <v>194</v>
      </c>
    </row>
    <row r="38" spans="1:3" ht="33">
      <c r="A38" s="85">
        <v>37</v>
      </c>
      <c r="B38" s="105" t="s">
        <v>180</v>
      </c>
      <c r="C38" s="107" t="s">
        <v>181</v>
      </c>
    </row>
    <row r="39" spans="1:3" ht="33">
      <c r="A39" s="85">
        <v>38</v>
      </c>
      <c r="B39" s="105" t="s">
        <v>153</v>
      </c>
      <c r="C39" s="107" t="s">
        <v>154</v>
      </c>
    </row>
    <row r="40" spans="1:3" ht="33">
      <c r="A40" s="102">
        <v>39</v>
      </c>
      <c r="B40" s="105" t="s">
        <v>185</v>
      </c>
      <c r="C40" s="107" t="s">
        <v>186</v>
      </c>
    </row>
    <row r="41" spans="1:3" ht="33">
      <c r="A41" s="85">
        <v>40</v>
      </c>
      <c r="B41" s="105" t="s">
        <v>187</v>
      </c>
      <c r="C41" s="107" t="s">
        <v>188</v>
      </c>
    </row>
    <row r="42" spans="1:3" ht="33">
      <c r="A42" s="85">
        <v>41</v>
      </c>
      <c r="B42" s="105" t="s">
        <v>171</v>
      </c>
      <c r="C42" s="107" t="s">
        <v>172</v>
      </c>
    </row>
    <row r="43" spans="1:3" ht="33">
      <c r="A43" s="85">
        <v>42</v>
      </c>
      <c r="B43" s="105" t="s">
        <v>169</v>
      </c>
      <c r="C43" s="107" t="s">
        <v>170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3">
      <selection activeCell="C31" sqref="C31"/>
    </sheetView>
  </sheetViews>
  <sheetFormatPr defaultColWidth="9.140625" defaultRowHeight="12.75"/>
  <cols>
    <col min="1" max="1" width="16.7109375" style="33" bestFit="1" customWidth="1"/>
    <col min="2" max="2" width="17.7109375" style="33" bestFit="1" customWidth="1"/>
    <col min="3" max="3" width="23.57421875" style="33" bestFit="1" customWidth="1"/>
    <col min="4" max="5" width="9.140625" style="37" customWidth="1"/>
    <col min="6" max="6" width="22.421875" style="37" bestFit="1" customWidth="1"/>
    <col min="7" max="17" width="9.140625" style="37" customWidth="1"/>
    <col min="18" max="16384" width="9.140625" style="33" customWidth="1"/>
  </cols>
  <sheetData>
    <row r="1" spans="1:6" ht="15.75">
      <c r="A1" s="88" t="s">
        <v>124</v>
      </c>
      <c r="B1" s="88" t="s">
        <v>222</v>
      </c>
      <c r="C1" s="88" t="s">
        <v>223</v>
      </c>
      <c r="D1" s="89"/>
      <c r="E1" s="89" t="s">
        <v>114</v>
      </c>
      <c r="F1" s="89" t="s">
        <v>636</v>
      </c>
    </row>
    <row r="2" spans="1:17" s="36" customFormat="1" ht="23.25" customHeight="1">
      <c r="A2" s="85">
        <v>1</v>
      </c>
      <c r="B2" s="90" t="s">
        <v>224</v>
      </c>
      <c r="C2" s="91" t="s">
        <v>225</v>
      </c>
      <c r="D2" s="92"/>
      <c r="E2" s="85">
        <v>1</v>
      </c>
      <c r="F2" s="86" t="s">
        <v>227</v>
      </c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s="36" customFormat="1" ht="23.25" customHeight="1">
      <c r="A3" s="85">
        <v>2</v>
      </c>
      <c r="B3" s="90" t="s">
        <v>226</v>
      </c>
      <c r="C3" s="93" t="s">
        <v>227</v>
      </c>
      <c r="D3" s="92"/>
      <c r="E3" s="85">
        <v>2</v>
      </c>
      <c r="F3" s="86" t="s">
        <v>235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s="36" customFormat="1" ht="23.25" customHeight="1">
      <c r="A4" s="85">
        <v>3</v>
      </c>
      <c r="B4" s="90" t="s">
        <v>228</v>
      </c>
      <c r="C4" s="91" t="s">
        <v>229</v>
      </c>
      <c r="D4" s="92"/>
      <c r="E4" s="85">
        <v>3</v>
      </c>
      <c r="F4" s="94" t="s">
        <v>241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s="36" customFormat="1" ht="23.25" customHeight="1">
      <c r="A5" s="85">
        <v>4</v>
      </c>
      <c r="B5" s="90" t="s">
        <v>230</v>
      </c>
      <c r="C5" s="91" t="s">
        <v>231</v>
      </c>
      <c r="D5" s="92"/>
      <c r="E5" s="85">
        <v>4</v>
      </c>
      <c r="F5" s="86" t="s">
        <v>243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s="36" customFormat="1" ht="23.25" customHeight="1">
      <c r="A6" s="85">
        <v>5</v>
      </c>
      <c r="B6" s="90" t="s">
        <v>232</v>
      </c>
      <c r="C6" s="91" t="s">
        <v>233</v>
      </c>
      <c r="D6" s="92"/>
      <c r="E6" s="85">
        <v>5</v>
      </c>
      <c r="F6" s="86" t="s">
        <v>245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s="36" customFormat="1" ht="23.25" customHeight="1">
      <c r="A7" s="85">
        <v>6</v>
      </c>
      <c r="B7" s="90" t="s">
        <v>234</v>
      </c>
      <c r="C7" s="93" t="s">
        <v>235</v>
      </c>
      <c r="D7" s="92"/>
      <c r="E7" s="85">
        <v>6</v>
      </c>
      <c r="F7" s="86" t="s">
        <v>247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7" s="36" customFormat="1" ht="23.25" customHeight="1">
      <c r="A8" s="85">
        <v>7</v>
      </c>
      <c r="B8" s="90" t="s">
        <v>236</v>
      </c>
      <c r="C8" s="91" t="s">
        <v>237</v>
      </c>
      <c r="D8" s="92"/>
      <c r="E8" s="85">
        <v>7</v>
      </c>
      <c r="F8" s="86" t="s">
        <v>249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s="36" customFormat="1" ht="23.25" customHeight="1">
      <c r="A9" s="85">
        <v>8</v>
      </c>
      <c r="B9" s="90" t="s">
        <v>238</v>
      </c>
      <c r="C9" s="91" t="s">
        <v>239</v>
      </c>
      <c r="D9" s="92"/>
      <c r="E9" s="85">
        <v>8</v>
      </c>
      <c r="F9" s="86" t="s">
        <v>251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s="36" customFormat="1" ht="23.25" customHeight="1">
      <c r="A10" s="85">
        <v>9</v>
      </c>
      <c r="B10" s="90" t="s">
        <v>240</v>
      </c>
      <c r="C10" s="95" t="s">
        <v>241</v>
      </c>
      <c r="D10" s="92"/>
      <c r="E10" s="85">
        <v>9</v>
      </c>
      <c r="F10" s="86" t="s">
        <v>253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7" s="36" customFormat="1" ht="23.25" customHeight="1">
      <c r="A11" s="85">
        <v>10</v>
      </c>
      <c r="B11" s="90" t="s">
        <v>242</v>
      </c>
      <c r="C11" s="93" t="s">
        <v>243</v>
      </c>
      <c r="D11" s="92"/>
      <c r="E11" s="85">
        <v>10</v>
      </c>
      <c r="F11" s="86" t="s">
        <v>259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17" s="36" customFormat="1" ht="23.25" customHeight="1">
      <c r="A12" s="85">
        <v>11</v>
      </c>
      <c r="B12" s="90" t="s">
        <v>244</v>
      </c>
      <c r="C12" s="93" t="s">
        <v>245</v>
      </c>
      <c r="D12" s="92"/>
      <c r="E12" s="85">
        <v>11</v>
      </c>
      <c r="F12" s="86" t="s">
        <v>261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7" s="36" customFormat="1" ht="23.25" customHeight="1">
      <c r="A13" s="85">
        <v>12</v>
      </c>
      <c r="B13" s="90" t="s">
        <v>246</v>
      </c>
      <c r="C13" s="93" t="s">
        <v>247</v>
      </c>
      <c r="D13" s="92"/>
      <c r="E13" s="85">
        <v>12</v>
      </c>
      <c r="F13" s="86" t="s">
        <v>263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36" customFormat="1" ht="23.25" customHeight="1">
      <c r="A14" s="85">
        <v>13</v>
      </c>
      <c r="B14" s="90" t="s">
        <v>248</v>
      </c>
      <c r="C14" s="93" t="s">
        <v>249</v>
      </c>
      <c r="D14" s="92"/>
      <c r="E14" s="85">
        <v>13</v>
      </c>
      <c r="F14" s="86" t="s">
        <v>265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s="36" customFormat="1" ht="23.25" customHeight="1">
      <c r="A15" s="85">
        <v>14</v>
      </c>
      <c r="B15" s="90" t="s">
        <v>250</v>
      </c>
      <c r="C15" s="93" t="s">
        <v>251</v>
      </c>
      <c r="D15" s="92"/>
      <c r="E15" s="85">
        <v>14</v>
      </c>
      <c r="F15" s="86" t="s">
        <v>269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s="36" customFormat="1" ht="23.25" customHeight="1">
      <c r="A16" s="85">
        <v>15</v>
      </c>
      <c r="B16" s="90" t="s">
        <v>252</v>
      </c>
      <c r="C16" s="93" t="s">
        <v>253</v>
      </c>
      <c r="D16" s="92"/>
      <c r="E16" s="85">
        <v>15</v>
      </c>
      <c r="F16" s="86" t="s">
        <v>273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7" s="36" customFormat="1" ht="23.25" customHeight="1">
      <c r="A17" s="85">
        <v>16</v>
      </c>
      <c r="B17" s="90" t="s">
        <v>254</v>
      </c>
      <c r="C17" s="91" t="s">
        <v>255</v>
      </c>
      <c r="D17" s="92"/>
      <c r="E17" s="85">
        <v>16</v>
      </c>
      <c r="F17" s="86" t="s">
        <v>277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s="36" customFormat="1" ht="23.25" customHeight="1">
      <c r="A18" s="85">
        <v>17</v>
      </c>
      <c r="B18" s="90" t="s">
        <v>256</v>
      </c>
      <c r="C18" s="91" t="s">
        <v>257</v>
      </c>
      <c r="D18" s="92"/>
      <c r="E18" s="85">
        <v>17</v>
      </c>
      <c r="F18" s="86" t="s">
        <v>279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 s="36" customFormat="1" ht="23.25" customHeight="1">
      <c r="A19" s="85">
        <v>18</v>
      </c>
      <c r="B19" s="90" t="s">
        <v>258</v>
      </c>
      <c r="C19" s="93" t="s">
        <v>259</v>
      </c>
      <c r="D19" s="92"/>
      <c r="E19" s="85">
        <v>18</v>
      </c>
      <c r="F19" s="86" t="s">
        <v>281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s="36" customFormat="1" ht="23.25" customHeight="1">
      <c r="A20" s="85">
        <v>19</v>
      </c>
      <c r="B20" s="90" t="s">
        <v>260</v>
      </c>
      <c r="C20" s="93" t="s">
        <v>261</v>
      </c>
      <c r="D20" s="92"/>
      <c r="E20" s="85">
        <v>19</v>
      </c>
      <c r="F20" s="86" t="s">
        <v>283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s="36" customFormat="1" ht="23.25" customHeight="1">
      <c r="A21" s="85">
        <v>20</v>
      </c>
      <c r="B21" s="90" t="s">
        <v>262</v>
      </c>
      <c r="C21" s="93" t="s">
        <v>263</v>
      </c>
      <c r="D21" s="92"/>
      <c r="E21" s="85">
        <v>20</v>
      </c>
      <c r="F21" s="86" t="s">
        <v>289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s="36" customFormat="1" ht="23.25" customHeight="1">
      <c r="A22" s="85">
        <v>21</v>
      </c>
      <c r="B22" s="90" t="s">
        <v>264</v>
      </c>
      <c r="C22" s="93" t="s">
        <v>265</v>
      </c>
      <c r="D22" s="92"/>
      <c r="E22" s="85">
        <v>21</v>
      </c>
      <c r="F22" s="86" t="s">
        <v>291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7" s="36" customFormat="1" ht="23.25" customHeight="1">
      <c r="A23" s="85">
        <v>22</v>
      </c>
      <c r="B23" s="90" t="s">
        <v>266</v>
      </c>
      <c r="C23" s="91" t="s">
        <v>267</v>
      </c>
      <c r="D23" s="92"/>
      <c r="E23" s="85">
        <v>22</v>
      </c>
      <c r="F23" s="86" t="s">
        <v>293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s="36" customFormat="1" ht="23.25" customHeight="1">
      <c r="A24" s="85">
        <v>23</v>
      </c>
      <c r="B24" s="90" t="s">
        <v>268</v>
      </c>
      <c r="C24" s="93" t="s">
        <v>269</v>
      </c>
      <c r="D24" s="92"/>
      <c r="E24" s="85">
        <v>23</v>
      </c>
      <c r="F24" s="86" t="s">
        <v>295</v>
      </c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 s="36" customFormat="1" ht="23.25" customHeight="1">
      <c r="A25" s="85">
        <v>24</v>
      </c>
      <c r="B25" s="90" t="s">
        <v>270</v>
      </c>
      <c r="C25" s="91" t="s">
        <v>271</v>
      </c>
      <c r="D25" s="92"/>
      <c r="E25" s="85">
        <v>24</v>
      </c>
      <c r="F25" s="86" t="s">
        <v>299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7" s="36" customFormat="1" ht="23.25" customHeight="1">
      <c r="A26" s="85">
        <v>25</v>
      </c>
      <c r="B26" s="90" t="s">
        <v>272</v>
      </c>
      <c r="C26" s="93" t="s">
        <v>273</v>
      </c>
      <c r="D26" s="92"/>
      <c r="E26" s="85">
        <v>25</v>
      </c>
      <c r="F26" s="86" t="s">
        <v>307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7" s="36" customFormat="1" ht="23.25" customHeight="1">
      <c r="A27" s="85">
        <v>26</v>
      </c>
      <c r="B27" s="90" t="s">
        <v>274</v>
      </c>
      <c r="C27" s="91" t="s">
        <v>275</v>
      </c>
      <c r="D27" s="92"/>
      <c r="E27" s="85">
        <v>26</v>
      </c>
      <c r="F27" s="86" t="s">
        <v>309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1:17" s="36" customFormat="1" ht="23.25" customHeight="1">
      <c r="A28" s="85">
        <v>27</v>
      </c>
      <c r="B28" s="90" t="s">
        <v>276</v>
      </c>
      <c r="C28" s="93" t="s">
        <v>277</v>
      </c>
      <c r="D28" s="92"/>
      <c r="E28" s="85">
        <v>27</v>
      </c>
      <c r="F28" s="86" t="s">
        <v>317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1:17" s="36" customFormat="1" ht="23.25" customHeight="1">
      <c r="A29" s="85">
        <v>28</v>
      </c>
      <c r="B29" s="90" t="s">
        <v>278</v>
      </c>
      <c r="C29" s="93" t="s">
        <v>279</v>
      </c>
      <c r="D29" s="92"/>
      <c r="E29" s="85">
        <v>28</v>
      </c>
      <c r="F29" s="86" t="s">
        <v>319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7" s="36" customFormat="1" ht="23.25" customHeight="1">
      <c r="A30" s="85">
        <v>29</v>
      </c>
      <c r="B30" s="90" t="s">
        <v>280</v>
      </c>
      <c r="C30" s="93" t="s">
        <v>281</v>
      </c>
      <c r="D30" s="92"/>
      <c r="E30" s="85">
        <v>29</v>
      </c>
      <c r="F30" s="86" t="s">
        <v>321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1:17" s="36" customFormat="1" ht="23.25" customHeight="1">
      <c r="A31" s="85">
        <v>30</v>
      </c>
      <c r="B31" s="90" t="s">
        <v>282</v>
      </c>
      <c r="C31" s="93" t="s">
        <v>283</v>
      </c>
      <c r="D31" s="92"/>
      <c r="E31" s="85">
        <v>30</v>
      </c>
      <c r="F31" s="86" t="s">
        <v>323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17" s="36" customFormat="1" ht="23.25" customHeight="1">
      <c r="A32" s="85">
        <v>31</v>
      </c>
      <c r="B32" s="90" t="s">
        <v>284</v>
      </c>
      <c r="C32" s="91" t="s">
        <v>285</v>
      </c>
      <c r="D32" s="92"/>
      <c r="E32" s="85">
        <v>31</v>
      </c>
      <c r="F32" s="86" t="s">
        <v>327</v>
      </c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1:17" s="36" customFormat="1" ht="23.25" customHeight="1">
      <c r="A33" s="85">
        <v>32</v>
      </c>
      <c r="B33" s="90" t="s">
        <v>286</v>
      </c>
      <c r="C33" s="91" t="s">
        <v>287</v>
      </c>
      <c r="D33" s="92"/>
      <c r="E33" s="85">
        <v>32</v>
      </c>
      <c r="F33" s="86" t="s">
        <v>331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1:17" s="36" customFormat="1" ht="23.25" customHeight="1">
      <c r="A34" s="85">
        <v>33</v>
      </c>
      <c r="B34" s="90" t="s">
        <v>288</v>
      </c>
      <c r="C34" s="93" t="s">
        <v>289</v>
      </c>
      <c r="D34" s="92"/>
      <c r="E34" s="89"/>
      <c r="F34" s="89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s="36" customFormat="1" ht="23.25" customHeight="1">
      <c r="A35" s="85">
        <v>34</v>
      </c>
      <c r="B35" s="90" t="s">
        <v>290</v>
      </c>
      <c r="C35" s="93" t="s">
        <v>291</v>
      </c>
      <c r="D35" s="92"/>
      <c r="E35" s="89"/>
      <c r="F35" s="89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 s="36" customFormat="1" ht="23.25" customHeight="1">
      <c r="A36" s="85">
        <v>35</v>
      </c>
      <c r="B36" s="90" t="s">
        <v>292</v>
      </c>
      <c r="C36" s="93" t="s">
        <v>293</v>
      </c>
      <c r="D36" s="92"/>
      <c r="E36" s="89"/>
      <c r="F36" s="89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1:17" s="36" customFormat="1" ht="23.25" customHeight="1">
      <c r="A37" s="96">
        <v>36</v>
      </c>
      <c r="B37" s="90" t="s">
        <v>294</v>
      </c>
      <c r="C37" s="93" t="s">
        <v>295</v>
      </c>
      <c r="D37" s="92"/>
      <c r="E37" s="89"/>
      <c r="F37" s="89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1:17" s="36" customFormat="1" ht="23.25" customHeight="1">
      <c r="A38" s="96">
        <v>37</v>
      </c>
      <c r="B38" s="90" t="s">
        <v>296</v>
      </c>
      <c r="C38" s="91" t="s">
        <v>297</v>
      </c>
      <c r="D38" s="92"/>
      <c r="E38" s="89"/>
      <c r="F38" s="89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1:17" s="36" customFormat="1" ht="23.25" customHeight="1">
      <c r="A39" s="96">
        <v>38</v>
      </c>
      <c r="B39" s="90" t="s">
        <v>298</v>
      </c>
      <c r="C39" s="93" t="s">
        <v>299</v>
      </c>
      <c r="D39" s="92"/>
      <c r="E39" s="89"/>
      <c r="F39" s="89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17" s="36" customFormat="1" ht="23.25" customHeight="1">
      <c r="A40" s="96">
        <v>39</v>
      </c>
      <c r="B40" s="90" t="s">
        <v>300</v>
      </c>
      <c r="C40" s="91" t="s">
        <v>301</v>
      </c>
      <c r="D40" s="92"/>
      <c r="E40" s="89"/>
      <c r="F40" s="89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1:17" s="36" customFormat="1" ht="23.25" customHeight="1">
      <c r="A41" s="96">
        <v>40</v>
      </c>
      <c r="B41" s="90" t="s">
        <v>302</v>
      </c>
      <c r="C41" s="91" t="s">
        <v>303</v>
      </c>
      <c r="D41" s="92"/>
      <c r="E41" s="89"/>
      <c r="F41" s="89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1:17" s="36" customFormat="1" ht="23.25" customHeight="1">
      <c r="A42" s="96">
        <v>41</v>
      </c>
      <c r="B42" s="90" t="s">
        <v>304</v>
      </c>
      <c r="C42" s="91" t="s">
        <v>305</v>
      </c>
      <c r="D42" s="92"/>
      <c r="E42" s="89"/>
      <c r="F42" s="89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1:17" s="36" customFormat="1" ht="23.25" customHeight="1">
      <c r="A43" s="96">
        <v>42</v>
      </c>
      <c r="B43" s="90" t="s">
        <v>306</v>
      </c>
      <c r="C43" s="93" t="s">
        <v>307</v>
      </c>
      <c r="D43" s="92"/>
      <c r="E43" s="89"/>
      <c r="F43" s="89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 s="36" customFormat="1" ht="23.25" customHeight="1">
      <c r="A44" s="96">
        <v>43</v>
      </c>
      <c r="B44" s="90" t="s">
        <v>308</v>
      </c>
      <c r="C44" s="93" t="s">
        <v>309</v>
      </c>
      <c r="D44" s="92"/>
      <c r="E44" s="89"/>
      <c r="F44" s="89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 s="36" customFormat="1" ht="23.25" customHeight="1">
      <c r="A45" s="96">
        <v>44</v>
      </c>
      <c r="B45" s="90" t="s">
        <v>310</v>
      </c>
      <c r="C45" s="91" t="s">
        <v>311</v>
      </c>
      <c r="D45" s="92"/>
      <c r="E45" s="89"/>
      <c r="F45" s="89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1:17" s="36" customFormat="1" ht="23.25" customHeight="1">
      <c r="A46" s="97">
        <v>45</v>
      </c>
      <c r="B46" s="90" t="s">
        <v>312</v>
      </c>
      <c r="C46" s="91" t="s">
        <v>313</v>
      </c>
      <c r="D46" s="92"/>
      <c r="E46" s="89"/>
      <c r="F46" s="89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1:17" s="36" customFormat="1" ht="23.25" customHeight="1">
      <c r="A47" s="97">
        <v>46</v>
      </c>
      <c r="B47" s="90" t="s">
        <v>314</v>
      </c>
      <c r="C47" s="91" t="s">
        <v>315</v>
      </c>
      <c r="D47" s="92"/>
      <c r="E47" s="89"/>
      <c r="F47" s="89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1:17" s="36" customFormat="1" ht="23.25" customHeight="1">
      <c r="A48" s="97">
        <v>47</v>
      </c>
      <c r="B48" s="90" t="s">
        <v>316</v>
      </c>
      <c r="C48" s="93" t="s">
        <v>317</v>
      </c>
      <c r="D48" s="92"/>
      <c r="E48" s="89"/>
      <c r="F48" s="89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1:17" s="36" customFormat="1" ht="23.25" customHeight="1">
      <c r="A49" s="97">
        <v>48</v>
      </c>
      <c r="B49" s="90" t="s">
        <v>318</v>
      </c>
      <c r="C49" s="93" t="s">
        <v>319</v>
      </c>
      <c r="D49" s="92"/>
      <c r="E49" s="89"/>
      <c r="F49" s="89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1:17" s="36" customFormat="1" ht="23.25" customHeight="1">
      <c r="A50" s="97">
        <v>49</v>
      </c>
      <c r="B50" s="90" t="s">
        <v>320</v>
      </c>
      <c r="C50" s="93" t="s">
        <v>321</v>
      </c>
      <c r="D50" s="92"/>
      <c r="E50" s="89"/>
      <c r="F50" s="89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1:17" s="36" customFormat="1" ht="23.25" customHeight="1">
      <c r="A51" s="97">
        <v>50</v>
      </c>
      <c r="B51" s="90" t="s">
        <v>322</v>
      </c>
      <c r="C51" s="93" t="s">
        <v>323</v>
      </c>
      <c r="D51" s="92"/>
      <c r="E51" s="89"/>
      <c r="F51" s="89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1:17" s="36" customFormat="1" ht="23.25" customHeight="1">
      <c r="A52" s="97">
        <v>51</v>
      </c>
      <c r="B52" s="90" t="s">
        <v>324</v>
      </c>
      <c r="C52" s="91" t="s">
        <v>325</v>
      </c>
      <c r="D52" s="92"/>
      <c r="E52" s="89"/>
      <c r="F52" s="89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1:17" s="36" customFormat="1" ht="23.25" customHeight="1">
      <c r="A53" s="97">
        <v>52</v>
      </c>
      <c r="B53" s="90" t="s">
        <v>326</v>
      </c>
      <c r="C53" s="93" t="s">
        <v>327</v>
      </c>
      <c r="D53" s="92"/>
      <c r="E53" s="89"/>
      <c r="F53" s="89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1:17" s="36" customFormat="1" ht="23.25" customHeight="1">
      <c r="A54" s="97">
        <v>53</v>
      </c>
      <c r="B54" s="90" t="s">
        <v>328</v>
      </c>
      <c r="C54" s="91" t="s">
        <v>329</v>
      </c>
      <c r="D54" s="92"/>
      <c r="E54" s="89"/>
      <c r="F54" s="89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1:17" s="36" customFormat="1" ht="23.25" customHeight="1">
      <c r="A55" s="97">
        <v>54</v>
      </c>
      <c r="B55" s="90" t="s">
        <v>330</v>
      </c>
      <c r="C55" s="93" t="s">
        <v>331</v>
      </c>
      <c r="D55" s="92"/>
      <c r="E55" s="89"/>
      <c r="F55" s="89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1:17" s="36" customFormat="1" ht="23.25" customHeight="1">
      <c r="A56" s="97">
        <v>55</v>
      </c>
      <c r="B56" s="90" t="s">
        <v>332</v>
      </c>
      <c r="C56" s="91" t="s">
        <v>333</v>
      </c>
      <c r="D56" s="92"/>
      <c r="E56" s="89"/>
      <c r="F56" s="89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1:6" s="37" customFormat="1" ht="18.75">
      <c r="A57" s="98">
        <v>56</v>
      </c>
      <c r="B57" s="99" t="s">
        <v>334</v>
      </c>
      <c r="C57" s="100" t="s">
        <v>122</v>
      </c>
      <c r="D57" s="89"/>
      <c r="E57" s="89"/>
      <c r="F57" s="89"/>
    </row>
    <row r="58" s="37" customFormat="1" ht="12.75"/>
    <row r="59" s="37" customFormat="1" ht="12.75"/>
    <row r="60" s="37" customFormat="1" ht="12.75"/>
    <row r="61" s="37" customFormat="1" ht="12.75"/>
    <row r="62" s="37" customFormat="1" ht="12.75"/>
    <row r="63" s="37" customFormat="1" ht="12.75"/>
    <row r="64" s="37" customFormat="1" ht="12.75"/>
    <row r="65" s="37" customFormat="1" ht="12.75"/>
    <row r="66" s="37" customFormat="1" ht="12.75"/>
    <row r="67" s="37" customFormat="1" ht="12.75"/>
    <row r="68" s="37" customFormat="1" ht="12.75"/>
    <row r="69" s="37" customFormat="1" ht="12.75"/>
    <row r="70" s="37" customFormat="1" ht="12.75"/>
    <row r="71" s="37" customFormat="1" ht="12.75"/>
    <row r="72" s="37" customFormat="1" ht="12.75"/>
    <row r="73" s="37" customFormat="1" ht="12.75"/>
    <row r="74" s="37" customFormat="1" ht="12.75"/>
    <row r="75" s="37" customFormat="1" ht="12.75"/>
    <row r="76" s="37" customFormat="1" ht="12.75"/>
    <row r="77" s="37" customFormat="1" ht="12.75"/>
    <row r="78" s="37" customFormat="1" ht="12.75"/>
    <row r="79" s="37" customFormat="1" ht="12.75"/>
    <row r="80" s="37" customFormat="1" ht="12.75"/>
    <row r="81" s="37" customFormat="1" ht="12.75"/>
    <row r="82" s="37" customFormat="1" ht="12.75"/>
    <row r="83" s="37" customFormat="1" ht="12.75"/>
    <row r="84" s="37" customFormat="1" ht="12.75"/>
    <row r="85" s="37" customFormat="1" ht="12.75"/>
    <row r="86" s="37" customFormat="1" ht="12.75"/>
    <row r="87" s="37" customFormat="1" ht="12.75"/>
    <row r="88" s="37" customFormat="1" ht="12.75"/>
    <row r="89" s="37" customFormat="1" ht="12.75"/>
    <row r="90" s="37" customFormat="1" ht="12.75"/>
    <row r="91" s="37" customFormat="1" ht="12.75"/>
    <row r="92" s="37" customFormat="1" ht="12.75"/>
    <row r="93" s="37" customFormat="1" ht="12.75"/>
    <row r="94" s="37" customFormat="1" ht="12.75"/>
    <row r="95" s="37" customFormat="1" ht="12.75"/>
    <row r="96" s="37" customFormat="1" ht="12.75"/>
    <row r="97" s="37" customFormat="1" ht="12.75"/>
    <row r="98" s="37" customFormat="1" ht="12.75"/>
    <row r="99" s="37" customFormat="1" ht="12.75"/>
    <row r="100" s="37" customFormat="1" ht="12.75"/>
    <row r="101" s="37" customFormat="1" ht="12.75"/>
    <row r="102" s="37" customFormat="1" ht="12.75"/>
    <row r="103" s="37" customFormat="1" ht="12.75"/>
    <row r="104" s="37" customFormat="1" ht="12.75"/>
    <row r="105" s="37" customFormat="1" ht="12.75"/>
    <row r="106" s="37" customFormat="1" ht="12.75"/>
    <row r="107" s="37" customFormat="1" ht="12.75"/>
    <row r="108" s="37" customFormat="1" ht="12.75"/>
    <row r="109" s="37" customFormat="1" ht="12.75"/>
    <row r="110" s="37" customFormat="1" ht="12.75"/>
    <row r="111" s="37" customFormat="1" ht="12.75"/>
    <row r="112" s="37" customFormat="1" ht="12.75"/>
    <row r="113" s="37" customFormat="1" ht="12.75"/>
    <row r="114" s="37" customFormat="1" ht="12.75"/>
    <row r="115" s="37" customFormat="1" ht="12.75"/>
    <row r="116" s="37" customFormat="1" ht="12.75"/>
    <row r="117" s="37" customFormat="1" ht="12.75"/>
    <row r="118" s="37" customFormat="1" ht="12.75"/>
    <row r="119" s="37" customFormat="1" ht="12.75"/>
    <row r="120" s="37" customFormat="1" ht="12.75"/>
    <row r="121" s="37" customFormat="1" ht="12.75"/>
    <row r="122" s="37" customFormat="1" ht="12.75"/>
    <row r="123" s="37" customFormat="1" ht="12.75"/>
    <row r="124" s="37" customFormat="1" ht="12.75"/>
    <row r="125" s="37" customFormat="1" ht="12.75"/>
    <row r="126" s="37" customFormat="1" ht="12.75"/>
    <row r="127" s="37" customFormat="1" ht="12.75"/>
    <row r="128" s="37" customFormat="1" ht="12.75"/>
    <row r="129" s="37" customFormat="1" ht="12.75"/>
    <row r="130" s="37" customFormat="1" ht="12.75"/>
    <row r="131" s="37" customFormat="1" ht="12.75"/>
    <row r="132" s="37" customFormat="1" ht="12.75"/>
    <row r="133" s="37" customFormat="1" ht="12.75"/>
    <row r="134" s="37" customFormat="1" ht="12.75"/>
    <row r="135" s="37" customFormat="1" ht="12.75"/>
    <row r="136" s="37" customFormat="1" ht="12.75"/>
    <row r="137" s="37" customFormat="1" ht="12.75"/>
    <row r="138" s="37" customFormat="1" ht="12.75"/>
    <row r="139" s="37" customFormat="1" ht="12.75"/>
    <row r="140" s="37" customFormat="1" ht="12.75"/>
    <row r="141" s="37" customFormat="1" ht="12.75"/>
    <row r="142" s="37" customFormat="1" ht="12.75"/>
    <row r="143" s="37" customFormat="1" ht="12.75"/>
    <row r="144" s="37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selection activeCell="C2" sqref="C2:C56"/>
    </sheetView>
  </sheetViews>
  <sheetFormatPr defaultColWidth="9.140625" defaultRowHeight="12.75"/>
  <cols>
    <col min="1" max="1" width="16.7109375" style="0" bestFit="1" customWidth="1"/>
    <col min="2" max="2" width="19.28125" style="0" bestFit="1" customWidth="1"/>
    <col min="3" max="3" width="24.8515625" style="0" bestFit="1" customWidth="1"/>
  </cols>
  <sheetData>
    <row r="1" spans="1:3" ht="15.75">
      <c r="A1" s="88" t="s">
        <v>124</v>
      </c>
      <c r="B1" s="88" t="s">
        <v>643</v>
      </c>
      <c r="C1" s="109" t="s">
        <v>644</v>
      </c>
    </row>
    <row r="2" spans="1:3" ht="15.75">
      <c r="A2" s="85">
        <v>1</v>
      </c>
      <c r="B2" s="97" t="s">
        <v>645</v>
      </c>
      <c r="C2" s="110" t="s">
        <v>646</v>
      </c>
    </row>
    <row r="3" spans="1:3" ht="15.75">
      <c r="A3" s="85">
        <v>2</v>
      </c>
      <c r="B3" s="97" t="s">
        <v>647</v>
      </c>
      <c r="C3" s="110" t="s">
        <v>648</v>
      </c>
    </row>
    <row r="4" spans="1:3" ht="15.75">
      <c r="A4" s="85">
        <v>3</v>
      </c>
      <c r="B4" s="97" t="s">
        <v>649</v>
      </c>
      <c r="C4" s="110" t="s">
        <v>650</v>
      </c>
    </row>
    <row r="5" spans="1:3" ht="15.75">
      <c r="A5" s="85">
        <v>4</v>
      </c>
      <c r="B5" s="97" t="s">
        <v>651</v>
      </c>
      <c r="C5" s="110" t="s">
        <v>652</v>
      </c>
    </row>
    <row r="6" spans="1:3" ht="15.75">
      <c r="A6" s="85">
        <v>5</v>
      </c>
      <c r="B6" s="97" t="s">
        <v>653</v>
      </c>
      <c r="C6" s="110" t="s">
        <v>654</v>
      </c>
    </row>
    <row r="7" spans="1:3" ht="15.75">
      <c r="A7" s="85">
        <v>6</v>
      </c>
      <c r="B7" s="97" t="s">
        <v>655</v>
      </c>
      <c r="C7" s="110" t="s">
        <v>656</v>
      </c>
    </row>
    <row r="8" spans="1:3" ht="15.75">
      <c r="A8" s="85">
        <v>7</v>
      </c>
      <c r="B8" s="97" t="s">
        <v>657</v>
      </c>
      <c r="C8" s="110" t="s">
        <v>658</v>
      </c>
    </row>
    <row r="9" spans="1:3" ht="15.75">
      <c r="A9" s="85">
        <v>8</v>
      </c>
      <c r="B9" s="97" t="s">
        <v>659</v>
      </c>
      <c r="C9" s="110" t="s">
        <v>660</v>
      </c>
    </row>
    <row r="10" spans="1:3" ht="15.75">
      <c r="A10" s="85">
        <v>9</v>
      </c>
      <c r="B10" s="97" t="s">
        <v>661</v>
      </c>
      <c r="C10" s="110" t="s">
        <v>662</v>
      </c>
    </row>
    <row r="11" spans="1:3" ht="15.75">
      <c r="A11" s="85">
        <v>10</v>
      </c>
      <c r="B11" s="97" t="s">
        <v>663</v>
      </c>
      <c r="C11" s="110" t="s">
        <v>664</v>
      </c>
    </row>
    <row r="12" spans="1:3" ht="15.75">
      <c r="A12" s="85">
        <v>11</v>
      </c>
      <c r="B12" s="97" t="s">
        <v>665</v>
      </c>
      <c r="C12" s="110" t="s">
        <v>666</v>
      </c>
    </row>
    <row r="13" spans="1:3" ht="15.75">
      <c r="A13" s="85">
        <v>12</v>
      </c>
      <c r="B13" s="97" t="s">
        <v>667</v>
      </c>
      <c r="C13" s="110" t="s">
        <v>668</v>
      </c>
    </row>
    <row r="14" spans="1:3" ht="15.75">
      <c r="A14" s="85">
        <v>13</v>
      </c>
      <c r="B14" s="97" t="s">
        <v>669</v>
      </c>
      <c r="C14" s="110" t="s">
        <v>670</v>
      </c>
    </row>
    <row r="15" spans="1:3" ht="15.75">
      <c r="A15" s="85">
        <v>14</v>
      </c>
      <c r="B15" s="97" t="s">
        <v>671</v>
      </c>
      <c r="C15" s="110" t="s">
        <v>672</v>
      </c>
    </row>
    <row r="16" spans="1:3" ht="15.75">
      <c r="A16" s="85">
        <v>15</v>
      </c>
      <c r="B16" s="97" t="s">
        <v>673</v>
      </c>
      <c r="C16" s="110" t="s">
        <v>674</v>
      </c>
    </row>
    <row r="17" spans="1:3" ht="15.75">
      <c r="A17" s="85">
        <v>16</v>
      </c>
      <c r="B17" s="97" t="s">
        <v>675</v>
      </c>
      <c r="C17" s="110" t="s">
        <v>676</v>
      </c>
    </row>
    <row r="18" spans="1:3" ht="15.75">
      <c r="A18" s="85">
        <v>17</v>
      </c>
      <c r="B18" s="97" t="s">
        <v>677</v>
      </c>
      <c r="C18" s="110" t="s">
        <v>678</v>
      </c>
    </row>
    <row r="19" spans="1:3" ht="15.75">
      <c r="A19" s="85">
        <v>18</v>
      </c>
      <c r="B19" s="97" t="s">
        <v>679</v>
      </c>
      <c r="C19" s="110" t="s">
        <v>680</v>
      </c>
    </row>
    <row r="20" spans="1:3" ht="15.75">
      <c r="A20" s="85">
        <v>19</v>
      </c>
      <c r="B20" s="97" t="s">
        <v>681</v>
      </c>
      <c r="C20" s="110" t="s">
        <v>682</v>
      </c>
    </row>
    <row r="21" spans="1:3" ht="15.75">
      <c r="A21" s="85">
        <v>20</v>
      </c>
      <c r="B21" s="97" t="s">
        <v>683</v>
      </c>
      <c r="C21" s="110" t="s">
        <v>684</v>
      </c>
    </row>
    <row r="22" spans="1:3" ht="15.75">
      <c r="A22" s="85">
        <v>21</v>
      </c>
      <c r="B22" s="97" t="s">
        <v>685</v>
      </c>
      <c r="C22" s="110" t="s">
        <v>686</v>
      </c>
    </row>
    <row r="23" spans="1:3" ht="15.75">
      <c r="A23" s="85">
        <v>22</v>
      </c>
      <c r="B23" s="97" t="s">
        <v>687</v>
      </c>
      <c r="C23" s="110" t="s">
        <v>688</v>
      </c>
    </row>
    <row r="24" spans="1:3" ht="15.75">
      <c r="A24" s="85">
        <v>23</v>
      </c>
      <c r="B24" s="97" t="s">
        <v>689</v>
      </c>
      <c r="C24" s="110" t="s">
        <v>690</v>
      </c>
    </row>
    <row r="25" spans="1:3" ht="15.75">
      <c r="A25" s="85">
        <v>24</v>
      </c>
      <c r="B25" s="97" t="s">
        <v>691</v>
      </c>
      <c r="C25" s="110" t="s">
        <v>692</v>
      </c>
    </row>
    <row r="26" spans="1:3" ht="15.75">
      <c r="A26" s="85">
        <v>25</v>
      </c>
      <c r="B26" s="97" t="s">
        <v>693</v>
      </c>
      <c r="C26" s="110" t="s">
        <v>694</v>
      </c>
    </row>
    <row r="27" spans="1:3" ht="15.75">
      <c r="A27" s="85">
        <v>26</v>
      </c>
      <c r="B27" s="97" t="s">
        <v>695</v>
      </c>
      <c r="C27" s="110" t="s">
        <v>696</v>
      </c>
    </row>
    <row r="28" spans="1:3" ht="15.75">
      <c r="A28" s="85">
        <v>27</v>
      </c>
      <c r="B28" s="97" t="s">
        <v>697</v>
      </c>
      <c r="C28" s="110" t="s">
        <v>698</v>
      </c>
    </row>
    <row r="29" spans="1:3" ht="15.75">
      <c r="A29" s="85">
        <v>28</v>
      </c>
      <c r="B29" s="97" t="s">
        <v>699</v>
      </c>
      <c r="C29" s="110" t="s">
        <v>700</v>
      </c>
    </row>
    <row r="30" spans="1:3" ht="15.75">
      <c r="A30" s="85">
        <v>29</v>
      </c>
      <c r="B30" s="97" t="s">
        <v>701</v>
      </c>
      <c r="C30" s="110" t="s">
        <v>702</v>
      </c>
    </row>
    <row r="31" spans="1:3" ht="15.75">
      <c r="A31" s="85">
        <v>30</v>
      </c>
      <c r="B31" s="97" t="s">
        <v>703</v>
      </c>
      <c r="C31" s="110" t="s">
        <v>704</v>
      </c>
    </row>
    <row r="32" spans="1:3" ht="15.75">
      <c r="A32" s="85">
        <v>31</v>
      </c>
      <c r="B32" s="97" t="s">
        <v>705</v>
      </c>
      <c r="C32" s="110" t="s">
        <v>706</v>
      </c>
    </row>
    <row r="33" spans="1:3" ht="15.75">
      <c r="A33" s="85">
        <v>32</v>
      </c>
      <c r="B33" s="97" t="s">
        <v>707</v>
      </c>
      <c r="C33" s="110" t="s">
        <v>708</v>
      </c>
    </row>
    <row r="34" spans="1:3" ht="15.75">
      <c r="A34" s="85">
        <v>33</v>
      </c>
      <c r="B34" s="97" t="s">
        <v>709</v>
      </c>
      <c r="C34" s="110" t="s">
        <v>710</v>
      </c>
    </row>
    <row r="35" spans="1:3" ht="15.75">
      <c r="A35" s="85">
        <v>34</v>
      </c>
      <c r="B35" s="97" t="s">
        <v>711</v>
      </c>
      <c r="C35" s="110" t="s">
        <v>712</v>
      </c>
    </row>
    <row r="36" spans="1:3" ht="15.75">
      <c r="A36" s="85">
        <v>35</v>
      </c>
      <c r="B36" s="97" t="s">
        <v>713</v>
      </c>
      <c r="C36" s="110" t="s">
        <v>714</v>
      </c>
    </row>
    <row r="37" spans="1:3" ht="15.75">
      <c r="A37" s="96">
        <v>36</v>
      </c>
      <c r="B37" s="97" t="s">
        <v>715</v>
      </c>
      <c r="C37" s="110" t="s">
        <v>716</v>
      </c>
    </row>
    <row r="38" spans="1:3" ht="15.75">
      <c r="A38" s="96">
        <v>37</v>
      </c>
      <c r="B38" s="97" t="s">
        <v>717</v>
      </c>
      <c r="C38" s="110" t="s">
        <v>718</v>
      </c>
    </row>
    <row r="39" spans="1:3" ht="15.75">
      <c r="A39" s="96">
        <v>38</v>
      </c>
      <c r="B39" s="97" t="s">
        <v>719</v>
      </c>
      <c r="C39" s="110" t="s">
        <v>720</v>
      </c>
    </row>
    <row r="40" spans="1:3" ht="15.75">
      <c r="A40" s="96">
        <v>39</v>
      </c>
      <c r="B40" s="97" t="s">
        <v>721</v>
      </c>
      <c r="C40" s="110" t="s">
        <v>722</v>
      </c>
    </row>
    <row r="41" spans="1:3" ht="15.75">
      <c r="A41" s="97">
        <v>40</v>
      </c>
      <c r="B41" s="97" t="s">
        <v>723</v>
      </c>
      <c r="C41" s="110" t="s">
        <v>724</v>
      </c>
    </row>
    <row r="42" spans="1:3" ht="15.75">
      <c r="A42" s="97">
        <v>41</v>
      </c>
      <c r="B42" s="97" t="s">
        <v>725</v>
      </c>
      <c r="C42" s="110" t="s">
        <v>726</v>
      </c>
    </row>
    <row r="43" spans="1:3" ht="15.75">
      <c r="A43" s="97">
        <v>42</v>
      </c>
      <c r="B43" s="97" t="s">
        <v>727</v>
      </c>
      <c r="C43" s="110" t="s">
        <v>728</v>
      </c>
    </row>
    <row r="44" spans="1:3" ht="15.75">
      <c r="A44" s="97">
        <v>43</v>
      </c>
      <c r="B44" s="97" t="s">
        <v>729</v>
      </c>
      <c r="C44" s="110" t="s">
        <v>730</v>
      </c>
    </row>
    <row r="45" spans="1:3" ht="15.75">
      <c r="A45" s="97">
        <v>44</v>
      </c>
      <c r="B45" s="97" t="s">
        <v>731</v>
      </c>
      <c r="C45" s="110" t="s">
        <v>732</v>
      </c>
    </row>
    <row r="46" spans="1:3" ht="15.75">
      <c r="A46" s="97">
        <v>45</v>
      </c>
      <c r="B46" s="97" t="s">
        <v>733</v>
      </c>
      <c r="C46" s="110" t="s">
        <v>734</v>
      </c>
    </row>
    <row r="47" spans="1:3" ht="15.75">
      <c r="A47" s="97">
        <v>46</v>
      </c>
      <c r="B47" s="97" t="s">
        <v>735</v>
      </c>
      <c r="C47" s="110" t="s">
        <v>736</v>
      </c>
    </row>
    <row r="48" spans="1:3" ht="15.75">
      <c r="A48" s="97">
        <v>47</v>
      </c>
      <c r="B48" s="97" t="s">
        <v>737</v>
      </c>
      <c r="C48" s="110" t="s">
        <v>738</v>
      </c>
    </row>
    <row r="49" spans="1:3" ht="15.75">
      <c r="A49" s="97">
        <v>48</v>
      </c>
      <c r="B49" s="97" t="s">
        <v>739</v>
      </c>
      <c r="C49" s="110" t="s">
        <v>740</v>
      </c>
    </row>
    <row r="50" spans="1:3" ht="15.75">
      <c r="A50" s="97">
        <v>49</v>
      </c>
      <c r="B50" s="97" t="s">
        <v>741</v>
      </c>
      <c r="C50" s="110" t="s">
        <v>742</v>
      </c>
    </row>
    <row r="51" spans="1:3" ht="15.75">
      <c r="A51" s="97">
        <v>50</v>
      </c>
      <c r="B51" s="97" t="s">
        <v>743</v>
      </c>
      <c r="C51" s="110" t="s">
        <v>744</v>
      </c>
    </row>
    <row r="52" spans="1:3" ht="15.75">
      <c r="A52" s="97">
        <v>51</v>
      </c>
      <c r="B52" s="97" t="s">
        <v>745</v>
      </c>
      <c r="C52" s="110" t="s">
        <v>746</v>
      </c>
    </row>
    <row r="53" spans="1:3" ht="15.75">
      <c r="A53" s="97">
        <v>52</v>
      </c>
      <c r="B53" s="97" t="s">
        <v>747</v>
      </c>
      <c r="C53" s="110" t="s">
        <v>748</v>
      </c>
    </row>
    <row r="54" spans="1:3" ht="15.75">
      <c r="A54" s="97">
        <v>53</v>
      </c>
      <c r="B54" s="97" t="s">
        <v>749</v>
      </c>
      <c r="C54" s="110" t="s">
        <v>750</v>
      </c>
    </row>
    <row r="55" spans="1:3" ht="15.75">
      <c r="A55" s="97">
        <v>54</v>
      </c>
      <c r="B55" s="97" t="s">
        <v>751</v>
      </c>
      <c r="C55" s="110" t="s">
        <v>752</v>
      </c>
    </row>
    <row r="56" spans="1:3" ht="15.75">
      <c r="A56" s="97">
        <v>55</v>
      </c>
      <c r="B56" s="97" t="s">
        <v>753</v>
      </c>
      <c r="C56" s="97" t="s">
        <v>754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2" sqref="A2:A30"/>
    </sheetView>
  </sheetViews>
  <sheetFormatPr defaultColWidth="9.140625" defaultRowHeight="12.75"/>
  <cols>
    <col min="1" max="1" width="59.140625" style="0" customWidth="1"/>
  </cols>
  <sheetData>
    <row r="1" ht="15.75">
      <c r="A1" s="45" t="s">
        <v>755</v>
      </c>
    </row>
    <row r="2" ht="15.75">
      <c r="A2" s="45" t="s">
        <v>20</v>
      </c>
    </row>
    <row r="3" ht="47.25">
      <c r="A3" s="45" t="s">
        <v>538</v>
      </c>
    </row>
    <row r="4" ht="15.75">
      <c r="A4" s="45" t="s">
        <v>21</v>
      </c>
    </row>
    <row r="5" ht="31.5">
      <c r="A5" s="45" t="s">
        <v>22</v>
      </c>
    </row>
    <row r="6" ht="31.5">
      <c r="A6" s="45" t="s">
        <v>23</v>
      </c>
    </row>
    <row r="7" ht="15.75">
      <c r="A7" s="45" t="s">
        <v>24</v>
      </c>
    </row>
    <row r="8" ht="15.75">
      <c r="A8" s="45" t="s">
        <v>25</v>
      </c>
    </row>
    <row r="9" ht="15.75">
      <c r="A9" s="45" t="s">
        <v>26</v>
      </c>
    </row>
    <row r="10" ht="31.5">
      <c r="A10" s="45" t="s">
        <v>27</v>
      </c>
    </row>
    <row r="11" ht="15.75">
      <c r="A11" s="45" t="s">
        <v>601</v>
      </c>
    </row>
    <row r="12" ht="15.75">
      <c r="A12" s="45" t="s">
        <v>602</v>
      </c>
    </row>
    <row r="13" ht="15.75">
      <c r="A13" s="45" t="s">
        <v>603</v>
      </c>
    </row>
    <row r="14" ht="15.75">
      <c r="A14" s="45" t="s">
        <v>604</v>
      </c>
    </row>
    <row r="15" ht="15.75">
      <c r="A15" s="45" t="s">
        <v>28</v>
      </c>
    </row>
    <row r="16" ht="31.5">
      <c r="A16" s="45" t="s">
        <v>605</v>
      </c>
    </row>
    <row r="17" ht="15.75">
      <c r="A17" s="45" t="s">
        <v>606</v>
      </c>
    </row>
    <row r="18" ht="31.5">
      <c r="A18" s="45" t="s">
        <v>29</v>
      </c>
    </row>
    <row r="19" ht="15.75">
      <c r="A19" s="45" t="s">
        <v>534</v>
      </c>
    </row>
    <row r="20" ht="15.75">
      <c r="A20" s="45" t="s">
        <v>535</v>
      </c>
    </row>
    <row r="21" ht="15.75">
      <c r="A21" s="45" t="s">
        <v>536</v>
      </c>
    </row>
    <row r="22" ht="15.75">
      <c r="A22" s="45" t="s">
        <v>537</v>
      </c>
    </row>
    <row r="23" ht="47.25">
      <c r="A23" s="45" t="s">
        <v>30</v>
      </c>
    </row>
    <row r="24" ht="47.25">
      <c r="A24" s="45" t="s">
        <v>31</v>
      </c>
    </row>
    <row r="25" ht="31.5">
      <c r="A25" s="45" t="s">
        <v>32</v>
      </c>
    </row>
    <row r="26" ht="15.75">
      <c r="A26" s="45" t="s">
        <v>33</v>
      </c>
    </row>
    <row r="27" ht="15.75">
      <c r="A27" s="45" t="s">
        <v>34</v>
      </c>
    </row>
    <row r="28" ht="15.75">
      <c r="A28" s="45" t="s">
        <v>35</v>
      </c>
    </row>
    <row r="29" ht="15.75">
      <c r="A29" s="45" t="s">
        <v>36</v>
      </c>
    </row>
    <row r="30" ht="15.75">
      <c r="A30" s="45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104"/>
  <sheetViews>
    <sheetView zoomScale="80" zoomScaleNormal="80" zoomScalePageLayoutView="0" workbookViewId="0" topLeftCell="A28">
      <selection activeCell="A42" sqref="A42"/>
    </sheetView>
  </sheetViews>
  <sheetFormatPr defaultColWidth="9.140625" defaultRowHeight="12.75"/>
  <cols>
    <col min="1" max="1" width="10.421875" style="146" customWidth="1"/>
    <col min="2" max="2" width="49.140625" style="146" customWidth="1"/>
    <col min="3" max="60" width="12.00390625" style="146" customWidth="1"/>
    <col min="61" max="61" width="14.00390625" style="146" bestFit="1" customWidth="1"/>
    <col min="62" max="62" width="12.00390625" style="146" customWidth="1"/>
    <col min="63" max="16384" width="9.140625" style="146" customWidth="1"/>
  </cols>
  <sheetData>
    <row r="1" spans="1:62" ht="21.75" customHeight="1">
      <c r="A1" s="260" t="s">
        <v>840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260"/>
      <c r="BG1" s="260"/>
      <c r="BH1" s="260"/>
      <c r="BI1" s="260"/>
      <c r="BJ1" s="260"/>
    </row>
    <row r="2" spans="1:62" ht="21.75" customHeight="1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2"/>
      <c r="AL2" s="252"/>
      <c r="AM2" s="252"/>
      <c r="AN2" s="252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3"/>
      <c r="BJ2" s="247" t="s">
        <v>765</v>
      </c>
    </row>
    <row r="3" spans="1:62" ht="63.75" customHeight="1">
      <c r="A3" s="262" t="s">
        <v>114</v>
      </c>
      <c r="B3" s="262" t="s">
        <v>607</v>
      </c>
      <c r="C3" s="258" t="s">
        <v>767</v>
      </c>
      <c r="D3" s="259"/>
      <c r="E3" s="258" t="s">
        <v>768</v>
      </c>
      <c r="F3" s="259"/>
      <c r="G3" s="258" t="s">
        <v>766</v>
      </c>
      <c r="H3" s="259"/>
      <c r="I3" s="258" t="s">
        <v>769</v>
      </c>
      <c r="J3" s="259"/>
      <c r="K3" s="258" t="s">
        <v>770</v>
      </c>
      <c r="L3" s="259"/>
      <c r="M3" s="258" t="s">
        <v>771</v>
      </c>
      <c r="N3" s="259"/>
      <c r="O3" s="258" t="s">
        <v>772</v>
      </c>
      <c r="P3" s="259"/>
      <c r="Q3" s="258" t="s">
        <v>773</v>
      </c>
      <c r="R3" s="259"/>
      <c r="S3" s="258" t="s">
        <v>775</v>
      </c>
      <c r="T3" s="259"/>
      <c r="U3" s="258" t="s">
        <v>774</v>
      </c>
      <c r="V3" s="259"/>
      <c r="W3" s="258" t="s">
        <v>784</v>
      </c>
      <c r="X3" s="259"/>
      <c r="Y3" s="258" t="s">
        <v>776</v>
      </c>
      <c r="Z3" s="259"/>
      <c r="AA3" s="258" t="s">
        <v>838</v>
      </c>
      <c r="AB3" s="259"/>
      <c r="AC3" s="258" t="s">
        <v>777</v>
      </c>
      <c r="AD3" s="259"/>
      <c r="AE3" s="258" t="s">
        <v>778</v>
      </c>
      <c r="AF3" s="259"/>
      <c r="AG3" s="258" t="s">
        <v>790</v>
      </c>
      <c r="AH3" s="259"/>
      <c r="AI3" s="258" t="s">
        <v>780</v>
      </c>
      <c r="AJ3" s="259"/>
      <c r="AK3" s="258" t="s">
        <v>779</v>
      </c>
      <c r="AL3" s="259"/>
      <c r="AM3" s="258" t="s">
        <v>783</v>
      </c>
      <c r="AN3" s="259"/>
      <c r="AO3" s="258" t="s">
        <v>785</v>
      </c>
      <c r="AP3" s="259"/>
      <c r="AQ3" s="258" t="s">
        <v>823</v>
      </c>
      <c r="AR3" s="259"/>
      <c r="AS3" s="258" t="s">
        <v>782</v>
      </c>
      <c r="AT3" s="259"/>
      <c r="AU3" s="258" t="s">
        <v>788</v>
      </c>
      <c r="AV3" s="259"/>
      <c r="AW3" s="258" t="s">
        <v>781</v>
      </c>
      <c r="AX3" s="259"/>
      <c r="AY3" s="258" t="s">
        <v>857</v>
      </c>
      <c r="AZ3" s="259"/>
      <c r="BA3" s="258" t="s">
        <v>786</v>
      </c>
      <c r="BB3" s="259"/>
      <c r="BC3" s="258" t="s">
        <v>787</v>
      </c>
      <c r="BD3" s="259"/>
      <c r="BE3" s="258" t="s">
        <v>789</v>
      </c>
      <c r="BF3" s="259"/>
      <c r="BG3" s="258" t="s">
        <v>826</v>
      </c>
      <c r="BH3" s="259"/>
      <c r="BI3" s="266" t="s">
        <v>83</v>
      </c>
      <c r="BJ3" s="266"/>
    </row>
    <row r="4" spans="1:62" ht="50.25" customHeight="1">
      <c r="A4" s="263"/>
      <c r="B4" s="263"/>
      <c r="C4" s="248" t="s">
        <v>791</v>
      </c>
      <c r="D4" s="205" t="s">
        <v>792</v>
      </c>
      <c r="E4" s="248" t="s">
        <v>791</v>
      </c>
      <c r="F4" s="205" t="s">
        <v>792</v>
      </c>
      <c r="G4" s="248" t="s">
        <v>791</v>
      </c>
      <c r="H4" s="205" t="s">
        <v>792</v>
      </c>
      <c r="I4" s="248" t="s">
        <v>791</v>
      </c>
      <c r="J4" s="205" t="s">
        <v>792</v>
      </c>
      <c r="K4" s="248" t="s">
        <v>791</v>
      </c>
      <c r="L4" s="205" t="s">
        <v>792</v>
      </c>
      <c r="M4" s="248" t="s">
        <v>791</v>
      </c>
      <c r="N4" s="205" t="s">
        <v>792</v>
      </c>
      <c r="O4" s="248" t="s">
        <v>791</v>
      </c>
      <c r="P4" s="205" t="s">
        <v>792</v>
      </c>
      <c r="Q4" s="248" t="s">
        <v>791</v>
      </c>
      <c r="R4" s="205" t="s">
        <v>792</v>
      </c>
      <c r="S4" s="248" t="s">
        <v>791</v>
      </c>
      <c r="T4" s="205" t="s">
        <v>792</v>
      </c>
      <c r="U4" s="248" t="s">
        <v>791</v>
      </c>
      <c r="V4" s="205" t="s">
        <v>792</v>
      </c>
      <c r="W4" s="248" t="s">
        <v>791</v>
      </c>
      <c r="X4" s="205" t="s">
        <v>792</v>
      </c>
      <c r="Y4" s="248" t="s">
        <v>791</v>
      </c>
      <c r="Z4" s="205" t="s">
        <v>792</v>
      </c>
      <c r="AA4" s="248" t="s">
        <v>791</v>
      </c>
      <c r="AB4" s="205" t="s">
        <v>792</v>
      </c>
      <c r="AC4" s="248" t="s">
        <v>791</v>
      </c>
      <c r="AD4" s="205" t="s">
        <v>792</v>
      </c>
      <c r="AE4" s="248" t="s">
        <v>791</v>
      </c>
      <c r="AF4" s="205" t="s">
        <v>792</v>
      </c>
      <c r="AG4" s="248" t="s">
        <v>791</v>
      </c>
      <c r="AH4" s="205" t="s">
        <v>792</v>
      </c>
      <c r="AI4" s="248" t="s">
        <v>791</v>
      </c>
      <c r="AJ4" s="205" t="s">
        <v>792</v>
      </c>
      <c r="AK4" s="248" t="s">
        <v>791</v>
      </c>
      <c r="AL4" s="205" t="s">
        <v>792</v>
      </c>
      <c r="AM4" s="248" t="s">
        <v>791</v>
      </c>
      <c r="AN4" s="205" t="s">
        <v>792</v>
      </c>
      <c r="AO4" s="248" t="s">
        <v>791</v>
      </c>
      <c r="AP4" s="205" t="s">
        <v>792</v>
      </c>
      <c r="AQ4" s="248" t="s">
        <v>791</v>
      </c>
      <c r="AR4" s="205" t="s">
        <v>792</v>
      </c>
      <c r="AS4" s="248" t="s">
        <v>791</v>
      </c>
      <c r="AT4" s="205" t="s">
        <v>792</v>
      </c>
      <c r="AU4" s="248" t="s">
        <v>791</v>
      </c>
      <c r="AV4" s="205" t="s">
        <v>792</v>
      </c>
      <c r="AW4" s="248" t="s">
        <v>791</v>
      </c>
      <c r="AX4" s="205" t="s">
        <v>792</v>
      </c>
      <c r="AY4" s="248" t="s">
        <v>791</v>
      </c>
      <c r="AZ4" s="205" t="s">
        <v>792</v>
      </c>
      <c r="BA4" s="248" t="s">
        <v>791</v>
      </c>
      <c r="BB4" s="205" t="s">
        <v>792</v>
      </c>
      <c r="BC4" s="248" t="s">
        <v>791</v>
      </c>
      <c r="BD4" s="205" t="s">
        <v>792</v>
      </c>
      <c r="BE4" s="248" t="s">
        <v>791</v>
      </c>
      <c r="BF4" s="205" t="s">
        <v>792</v>
      </c>
      <c r="BG4" s="248" t="s">
        <v>791</v>
      </c>
      <c r="BH4" s="205" t="s">
        <v>792</v>
      </c>
      <c r="BI4" s="249" t="s">
        <v>791</v>
      </c>
      <c r="BJ4" s="201" t="s">
        <v>792</v>
      </c>
    </row>
    <row r="5" spans="1:62" ht="15.75">
      <c r="A5" s="178">
        <v>1</v>
      </c>
      <c r="B5" s="179" t="s">
        <v>793</v>
      </c>
      <c r="C5" s="188">
        <v>310751.79000000004</v>
      </c>
      <c r="D5" s="189">
        <v>5100</v>
      </c>
      <c r="E5" s="189">
        <v>39728</v>
      </c>
      <c r="F5" s="189">
        <v>0</v>
      </c>
      <c r="G5" s="189">
        <v>330345.12000000046</v>
      </c>
      <c r="H5" s="189">
        <v>0</v>
      </c>
      <c r="I5" s="189">
        <v>354632.13</v>
      </c>
      <c r="J5" s="189">
        <v>0</v>
      </c>
      <c r="K5" s="189">
        <v>67518.20999999999</v>
      </c>
      <c r="L5" s="189">
        <v>0</v>
      </c>
      <c r="M5" s="189">
        <v>11247.91</v>
      </c>
      <c r="N5" s="189">
        <v>0</v>
      </c>
      <c r="O5" s="189">
        <v>121719.83</v>
      </c>
      <c r="P5" s="189">
        <v>0</v>
      </c>
      <c r="Q5" s="189">
        <v>134718.86</v>
      </c>
      <c r="R5" s="189">
        <v>0</v>
      </c>
      <c r="S5" s="189">
        <v>737680.0899999999</v>
      </c>
      <c r="T5" s="189">
        <v>0</v>
      </c>
      <c r="U5" s="189">
        <v>4183.54</v>
      </c>
      <c r="V5" s="189">
        <v>0</v>
      </c>
      <c r="W5" s="189">
        <v>386</v>
      </c>
      <c r="X5" s="189">
        <v>0</v>
      </c>
      <c r="Y5" s="189">
        <v>50764.2</v>
      </c>
      <c r="Z5" s="189">
        <v>0</v>
      </c>
      <c r="AA5" s="189">
        <v>113.4</v>
      </c>
      <c r="AB5" s="189">
        <v>0</v>
      </c>
      <c r="AC5" s="189">
        <v>17101.97</v>
      </c>
      <c r="AD5" s="189">
        <v>0</v>
      </c>
      <c r="AE5" s="189">
        <v>0</v>
      </c>
      <c r="AF5" s="189">
        <v>0</v>
      </c>
      <c r="AG5" s="189">
        <v>5470.43</v>
      </c>
      <c r="AH5" s="189">
        <v>0</v>
      </c>
      <c r="AI5" s="189">
        <v>1470</v>
      </c>
      <c r="AJ5" s="189">
        <v>0</v>
      </c>
      <c r="AK5" s="189">
        <v>0</v>
      </c>
      <c r="AL5" s="189">
        <v>0</v>
      </c>
      <c r="AM5" s="189">
        <v>0</v>
      </c>
      <c r="AN5" s="189">
        <v>0</v>
      </c>
      <c r="AO5" s="189">
        <v>7961.35</v>
      </c>
      <c r="AP5" s="189">
        <v>0</v>
      </c>
      <c r="AQ5" s="189">
        <v>39000</v>
      </c>
      <c r="AR5" s="189">
        <v>0</v>
      </c>
      <c r="AS5" s="189">
        <v>0</v>
      </c>
      <c r="AT5" s="189">
        <v>0</v>
      </c>
      <c r="AU5" s="189">
        <v>33318</v>
      </c>
      <c r="AV5" s="189">
        <v>0</v>
      </c>
      <c r="AW5" s="189">
        <v>0</v>
      </c>
      <c r="AX5" s="189">
        <v>0</v>
      </c>
      <c r="AY5" s="189">
        <v>0</v>
      </c>
      <c r="AZ5" s="189">
        <v>0</v>
      </c>
      <c r="BA5" s="189">
        <v>0</v>
      </c>
      <c r="BB5" s="189">
        <v>0</v>
      </c>
      <c r="BC5" s="189">
        <v>552.9</v>
      </c>
      <c r="BD5" s="189">
        <v>0</v>
      </c>
      <c r="BE5" s="189">
        <v>0</v>
      </c>
      <c r="BF5" s="189">
        <v>0</v>
      </c>
      <c r="BG5" s="189">
        <v>0</v>
      </c>
      <c r="BH5" s="189">
        <v>0</v>
      </c>
      <c r="BI5" s="190">
        <v>2268663.7300000004</v>
      </c>
      <c r="BJ5" s="190">
        <v>5100</v>
      </c>
    </row>
    <row r="6" spans="1:62" ht="47.25">
      <c r="A6" s="185" t="s">
        <v>794</v>
      </c>
      <c r="B6" s="179" t="s">
        <v>795</v>
      </c>
      <c r="C6" s="188">
        <v>76100</v>
      </c>
      <c r="D6" s="189">
        <v>5100</v>
      </c>
      <c r="E6" s="189">
        <v>0</v>
      </c>
      <c r="F6" s="189">
        <v>0</v>
      </c>
      <c r="G6" s="189">
        <v>750</v>
      </c>
      <c r="H6" s="189">
        <v>0</v>
      </c>
      <c r="I6" s="189">
        <v>0</v>
      </c>
      <c r="J6" s="189">
        <v>0</v>
      </c>
      <c r="K6" s="189">
        <v>18200</v>
      </c>
      <c r="L6" s="189">
        <v>0</v>
      </c>
      <c r="M6" s="189">
        <v>0</v>
      </c>
      <c r="N6" s="189">
        <v>0</v>
      </c>
      <c r="O6" s="189">
        <v>0</v>
      </c>
      <c r="P6" s="189">
        <v>0</v>
      </c>
      <c r="Q6" s="189">
        <v>0</v>
      </c>
      <c r="R6" s="189">
        <v>0</v>
      </c>
      <c r="S6" s="189">
        <v>-2499.95</v>
      </c>
      <c r="T6" s="189">
        <v>0</v>
      </c>
      <c r="U6" s="189">
        <v>2140</v>
      </c>
      <c r="V6" s="189">
        <v>0</v>
      </c>
      <c r="W6" s="189">
        <v>0</v>
      </c>
      <c r="X6" s="189">
        <v>0</v>
      </c>
      <c r="Y6" s="189">
        <v>0</v>
      </c>
      <c r="Z6" s="189">
        <v>0</v>
      </c>
      <c r="AA6" s="189">
        <v>0</v>
      </c>
      <c r="AB6" s="189">
        <v>0</v>
      </c>
      <c r="AC6" s="189">
        <v>0</v>
      </c>
      <c r="AD6" s="189">
        <v>0</v>
      </c>
      <c r="AE6" s="189">
        <v>0</v>
      </c>
      <c r="AF6" s="189">
        <v>0</v>
      </c>
      <c r="AG6" s="189">
        <v>0</v>
      </c>
      <c r="AH6" s="189">
        <v>0</v>
      </c>
      <c r="AI6" s="189">
        <v>0</v>
      </c>
      <c r="AJ6" s="189">
        <v>0</v>
      </c>
      <c r="AK6" s="189">
        <v>0</v>
      </c>
      <c r="AL6" s="189">
        <v>0</v>
      </c>
      <c r="AM6" s="189">
        <v>0</v>
      </c>
      <c r="AN6" s="189">
        <v>0</v>
      </c>
      <c r="AO6" s="189">
        <v>0</v>
      </c>
      <c r="AP6" s="189">
        <v>0</v>
      </c>
      <c r="AQ6" s="189">
        <v>0</v>
      </c>
      <c r="AR6" s="189">
        <v>0</v>
      </c>
      <c r="AS6" s="189">
        <v>0</v>
      </c>
      <c r="AT6" s="189">
        <v>0</v>
      </c>
      <c r="AU6" s="189">
        <v>0</v>
      </c>
      <c r="AV6" s="189">
        <v>0</v>
      </c>
      <c r="AW6" s="189">
        <v>0</v>
      </c>
      <c r="AX6" s="189">
        <v>0</v>
      </c>
      <c r="AY6" s="189">
        <v>0</v>
      </c>
      <c r="AZ6" s="189">
        <v>0</v>
      </c>
      <c r="BA6" s="189">
        <v>0</v>
      </c>
      <c r="BB6" s="189">
        <v>0</v>
      </c>
      <c r="BC6" s="189">
        <v>0</v>
      </c>
      <c r="BD6" s="189">
        <v>0</v>
      </c>
      <c r="BE6" s="189">
        <v>0</v>
      </c>
      <c r="BF6" s="189">
        <v>0</v>
      </c>
      <c r="BG6" s="189">
        <v>0</v>
      </c>
      <c r="BH6" s="189">
        <v>0</v>
      </c>
      <c r="BI6" s="190">
        <v>94690.05</v>
      </c>
      <c r="BJ6" s="190">
        <v>5100</v>
      </c>
    </row>
    <row r="7" spans="1:62" ht="15.75">
      <c r="A7" s="178">
        <v>2</v>
      </c>
      <c r="B7" s="179" t="s">
        <v>796</v>
      </c>
      <c r="C7" s="188">
        <v>0</v>
      </c>
      <c r="D7" s="189">
        <v>0</v>
      </c>
      <c r="E7" s="189">
        <v>0</v>
      </c>
      <c r="F7" s="189">
        <v>0</v>
      </c>
      <c r="G7" s="189">
        <v>0</v>
      </c>
      <c r="H7" s="189">
        <v>0</v>
      </c>
      <c r="I7" s="189">
        <v>0</v>
      </c>
      <c r="J7" s="189">
        <v>0</v>
      </c>
      <c r="K7" s="189">
        <v>0</v>
      </c>
      <c r="L7" s="189">
        <v>0</v>
      </c>
      <c r="M7" s="189">
        <v>0</v>
      </c>
      <c r="N7" s="189">
        <v>0</v>
      </c>
      <c r="O7" s="189">
        <v>543451.1</v>
      </c>
      <c r="P7" s="189">
        <v>113.4</v>
      </c>
      <c r="Q7" s="189">
        <v>3329.13</v>
      </c>
      <c r="R7" s="189">
        <v>0</v>
      </c>
      <c r="S7" s="189">
        <v>1293626.22</v>
      </c>
      <c r="T7" s="189">
        <v>0</v>
      </c>
      <c r="U7" s="189">
        <v>0</v>
      </c>
      <c r="V7" s="189">
        <v>0</v>
      </c>
      <c r="W7" s="189">
        <v>269854.81</v>
      </c>
      <c r="X7" s="189">
        <v>0</v>
      </c>
      <c r="Y7" s="189">
        <v>0</v>
      </c>
      <c r="Z7" s="189">
        <v>0</v>
      </c>
      <c r="AA7" s="189">
        <v>0</v>
      </c>
      <c r="AB7" s="189">
        <v>0</v>
      </c>
      <c r="AC7" s="189">
        <v>2038396.1799999506</v>
      </c>
      <c r="AD7" s="189">
        <v>0</v>
      </c>
      <c r="AE7" s="189">
        <v>1802953.78</v>
      </c>
      <c r="AF7" s="189">
        <v>0</v>
      </c>
      <c r="AG7" s="189">
        <v>96.37</v>
      </c>
      <c r="AH7" s="189">
        <v>0</v>
      </c>
      <c r="AI7" s="189">
        <v>0</v>
      </c>
      <c r="AJ7" s="189">
        <v>0</v>
      </c>
      <c r="AK7" s="189">
        <v>0</v>
      </c>
      <c r="AL7" s="189">
        <v>0</v>
      </c>
      <c r="AM7" s="189">
        <v>556766.1399999472</v>
      </c>
      <c r="AN7" s="189">
        <v>0</v>
      </c>
      <c r="AO7" s="189">
        <v>414296.0200000002</v>
      </c>
      <c r="AP7" s="189">
        <v>0</v>
      </c>
      <c r="AQ7" s="189">
        <v>266173</v>
      </c>
      <c r="AR7" s="189">
        <v>0</v>
      </c>
      <c r="AS7" s="189">
        <v>305066.04</v>
      </c>
      <c r="AT7" s="189">
        <v>0</v>
      </c>
      <c r="AU7" s="189">
        <v>124794</v>
      </c>
      <c r="AV7" s="189">
        <v>0</v>
      </c>
      <c r="AW7" s="189">
        <v>89332.40150000024</v>
      </c>
      <c r="AX7" s="189">
        <v>0</v>
      </c>
      <c r="AY7" s="189">
        <v>0</v>
      </c>
      <c r="AZ7" s="189">
        <v>0</v>
      </c>
      <c r="BA7" s="189">
        <v>84471</v>
      </c>
      <c r="BB7" s="189">
        <v>0</v>
      </c>
      <c r="BC7" s="189">
        <v>52956.93</v>
      </c>
      <c r="BD7" s="189">
        <v>0</v>
      </c>
      <c r="BE7" s="189">
        <v>34562.39999999999</v>
      </c>
      <c r="BF7" s="189">
        <v>0</v>
      </c>
      <c r="BG7" s="189">
        <v>0</v>
      </c>
      <c r="BH7" s="189">
        <v>0</v>
      </c>
      <c r="BI7" s="190">
        <v>7880125.521499897</v>
      </c>
      <c r="BJ7" s="190">
        <v>113.4</v>
      </c>
    </row>
    <row r="8" spans="1:62" ht="31.5">
      <c r="A8" s="178">
        <v>3</v>
      </c>
      <c r="B8" s="179" t="s">
        <v>797</v>
      </c>
      <c r="C8" s="188">
        <v>13417432.569999997</v>
      </c>
      <c r="D8" s="189">
        <v>0</v>
      </c>
      <c r="E8" s="189">
        <v>4700894</v>
      </c>
      <c r="F8" s="189">
        <v>0</v>
      </c>
      <c r="G8" s="189">
        <v>16524020.260000035</v>
      </c>
      <c r="H8" s="189">
        <v>0</v>
      </c>
      <c r="I8" s="189">
        <v>10699923.549999999</v>
      </c>
      <c r="J8" s="189">
        <v>0</v>
      </c>
      <c r="K8" s="189">
        <v>13790234.209999999</v>
      </c>
      <c r="L8" s="189">
        <v>0</v>
      </c>
      <c r="M8" s="189">
        <v>3826180.409999999</v>
      </c>
      <c r="N8" s="189">
        <v>0</v>
      </c>
      <c r="O8" s="189">
        <v>5048121.46</v>
      </c>
      <c r="P8" s="189">
        <v>99488.8</v>
      </c>
      <c r="Q8" s="189">
        <v>1295079.27</v>
      </c>
      <c r="R8" s="189">
        <v>0</v>
      </c>
      <c r="S8" s="189">
        <v>6208352.900000002</v>
      </c>
      <c r="T8" s="189">
        <v>0</v>
      </c>
      <c r="U8" s="189">
        <v>3685487.1</v>
      </c>
      <c r="V8" s="189">
        <v>0</v>
      </c>
      <c r="W8" s="189">
        <v>171687.25</v>
      </c>
      <c r="X8" s="189">
        <v>0</v>
      </c>
      <c r="Y8" s="189">
        <v>45439.11</v>
      </c>
      <c r="Z8" s="189">
        <v>0</v>
      </c>
      <c r="AA8" s="189">
        <v>105876.20000000001</v>
      </c>
      <c r="AB8" s="189">
        <v>0</v>
      </c>
      <c r="AC8" s="189">
        <v>0</v>
      </c>
      <c r="AD8" s="189">
        <v>0</v>
      </c>
      <c r="AE8" s="189">
        <v>0</v>
      </c>
      <c r="AF8" s="189">
        <v>0</v>
      </c>
      <c r="AG8" s="189">
        <v>1137469.63</v>
      </c>
      <c r="AH8" s="189">
        <v>0</v>
      </c>
      <c r="AI8" s="189">
        <v>308361.92999999993</v>
      </c>
      <c r="AJ8" s="189">
        <v>0</v>
      </c>
      <c r="AK8" s="189">
        <v>0</v>
      </c>
      <c r="AL8" s="189">
        <v>0</v>
      </c>
      <c r="AM8" s="189">
        <v>0</v>
      </c>
      <c r="AN8" s="189">
        <v>0</v>
      </c>
      <c r="AO8" s="189">
        <v>0</v>
      </c>
      <c r="AP8" s="189">
        <v>0</v>
      </c>
      <c r="AQ8" s="189">
        <v>23650</v>
      </c>
      <c r="AR8" s="189">
        <v>0</v>
      </c>
      <c r="AS8" s="189">
        <v>0</v>
      </c>
      <c r="AT8" s="189">
        <v>0</v>
      </c>
      <c r="AU8" s="189">
        <v>0</v>
      </c>
      <c r="AV8" s="189">
        <v>0</v>
      </c>
      <c r="AW8" s="189">
        <v>0</v>
      </c>
      <c r="AX8" s="189">
        <v>0</v>
      </c>
      <c r="AY8" s="189">
        <v>0</v>
      </c>
      <c r="AZ8" s="189">
        <v>0</v>
      </c>
      <c r="BA8" s="189">
        <v>0</v>
      </c>
      <c r="BB8" s="189">
        <v>0</v>
      </c>
      <c r="BC8" s="189">
        <v>0</v>
      </c>
      <c r="BD8" s="189">
        <v>0</v>
      </c>
      <c r="BE8" s="189">
        <v>0</v>
      </c>
      <c r="BF8" s="189">
        <v>0</v>
      </c>
      <c r="BG8" s="189">
        <v>0</v>
      </c>
      <c r="BH8" s="189">
        <v>0</v>
      </c>
      <c r="BI8" s="190">
        <v>80988209.85000002</v>
      </c>
      <c r="BJ8" s="190">
        <v>99488.8</v>
      </c>
    </row>
    <row r="9" spans="1:62" ht="15.75">
      <c r="A9" s="178">
        <v>4</v>
      </c>
      <c r="B9" s="179" t="s">
        <v>798</v>
      </c>
      <c r="C9" s="188">
        <v>560</v>
      </c>
      <c r="D9" s="189">
        <v>0</v>
      </c>
      <c r="E9" s="189">
        <v>0</v>
      </c>
      <c r="F9" s="189">
        <v>0</v>
      </c>
      <c r="G9" s="189">
        <v>0</v>
      </c>
      <c r="H9" s="189">
        <v>0</v>
      </c>
      <c r="I9" s="189">
        <v>8323.730000000001</v>
      </c>
      <c r="J9" s="189">
        <v>0</v>
      </c>
      <c r="K9" s="189">
        <v>0</v>
      </c>
      <c r="L9" s="189">
        <v>0</v>
      </c>
      <c r="M9" s="189">
        <v>0</v>
      </c>
      <c r="N9" s="189">
        <v>0</v>
      </c>
      <c r="O9" s="189">
        <v>0</v>
      </c>
      <c r="P9" s="189">
        <v>0</v>
      </c>
      <c r="Q9" s="189">
        <v>0</v>
      </c>
      <c r="R9" s="189">
        <v>0</v>
      </c>
      <c r="S9" s="189">
        <v>0</v>
      </c>
      <c r="T9" s="189">
        <v>0</v>
      </c>
      <c r="U9" s="189">
        <v>0</v>
      </c>
      <c r="V9" s="189">
        <v>0</v>
      </c>
      <c r="W9" s="189">
        <v>0</v>
      </c>
      <c r="X9" s="189">
        <v>0</v>
      </c>
      <c r="Y9" s="189">
        <v>0</v>
      </c>
      <c r="Z9" s="189">
        <v>0</v>
      </c>
      <c r="AA9" s="189">
        <v>0</v>
      </c>
      <c r="AB9" s="189">
        <v>0</v>
      </c>
      <c r="AC9" s="189">
        <v>0</v>
      </c>
      <c r="AD9" s="189">
        <v>0</v>
      </c>
      <c r="AE9" s="189">
        <v>0</v>
      </c>
      <c r="AF9" s="189">
        <v>0</v>
      </c>
      <c r="AG9" s="189">
        <v>0</v>
      </c>
      <c r="AH9" s="189">
        <v>0</v>
      </c>
      <c r="AI9" s="189">
        <v>0</v>
      </c>
      <c r="AJ9" s="189">
        <v>0</v>
      </c>
      <c r="AK9" s="189">
        <v>0</v>
      </c>
      <c r="AL9" s="189">
        <v>0</v>
      </c>
      <c r="AM9" s="189">
        <v>0</v>
      </c>
      <c r="AN9" s="189">
        <v>0</v>
      </c>
      <c r="AO9" s="189">
        <v>0</v>
      </c>
      <c r="AP9" s="189">
        <v>0</v>
      </c>
      <c r="AQ9" s="189">
        <v>0</v>
      </c>
      <c r="AR9" s="189">
        <v>0</v>
      </c>
      <c r="AS9" s="189">
        <v>0</v>
      </c>
      <c r="AT9" s="189">
        <v>0</v>
      </c>
      <c r="AU9" s="189">
        <v>0</v>
      </c>
      <c r="AV9" s="189">
        <v>0</v>
      </c>
      <c r="AW9" s="189">
        <v>0</v>
      </c>
      <c r="AX9" s="189">
        <v>0</v>
      </c>
      <c r="AY9" s="189">
        <v>0</v>
      </c>
      <c r="AZ9" s="189">
        <v>0</v>
      </c>
      <c r="BA9" s="189">
        <v>0</v>
      </c>
      <c r="BB9" s="189">
        <v>0</v>
      </c>
      <c r="BC9" s="189">
        <v>0</v>
      </c>
      <c r="BD9" s="189">
        <v>0</v>
      </c>
      <c r="BE9" s="189">
        <v>0</v>
      </c>
      <c r="BF9" s="189">
        <v>0</v>
      </c>
      <c r="BG9" s="189">
        <v>0</v>
      </c>
      <c r="BH9" s="189">
        <v>0</v>
      </c>
      <c r="BI9" s="190">
        <v>8883.730000000001</v>
      </c>
      <c r="BJ9" s="190">
        <v>0</v>
      </c>
    </row>
    <row r="10" spans="1:62" ht="15.75">
      <c r="A10" s="178">
        <v>5</v>
      </c>
      <c r="B10" s="179" t="s">
        <v>799</v>
      </c>
      <c r="C10" s="188">
        <v>19558.3</v>
      </c>
      <c r="D10" s="189">
        <v>19558.3</v>
      </c>
      <c r="E10" s="189">
        <v>0</v>
      </c>
      <c r="F10" s="189">
        <v>0</v>
      </c>
      <c r="G10" s="189">
        <v>0</v>
      </c>
      <c r="H10" s="189">
        <v>0</v>
      </c>
      <c r="I10" s="189">
        <v>0</v>
      </c>
      <c r="J10" s="189">
        <v>0</v>
      </c>
      <c r="K10" s="189">
        <v>0</v>
      </c>
      <c r="L10" s="189">
        <v>0</v>
      </c>
      <c r="M10" s="189">
        <v>0</v>
      </c>
      <c r="N10" s="189">
        <v>0</v>
      </c>
      <c r="O10" s="189">
        <v>0</v>
      </c>
      <c r="P10" s="189">
        <v>0</v>
      </c>
      <c r="Q10" s="189">
        <v>0</v>
      </c>
      <c r="R10" s="189">
        <v>0</v>
      </c>
      <c r="S10" s="189">
        <v>0</v>
      </c>
      <c r="T10" s="189">
        <v>0</v>
      </c>
      <c r="U10" s="189">
        <v>0</v>
      </c>
      <c r="V10" s="189">
        <v>0</v>
      </c>
      <c r="W10" s="189">
        <v>0</v>
      </c>
      <c r="X10" s="189">
        <v>0</v>
      </c>
      <c r="Y10" s="189">
        <v>0</v>
      </c>
      <c r="Z10" s="189">
        <v>0</v>
      </c>
      <c r="AA10" s="189">
        <v>0</v>
      </c>
      <c r="AB10" s="189">
        <v>0</v>
      </c>
      <c r="AC10" s="189">
        <v>0</v>
      </c>
      <c r="AD10" s="189">
        <v>0</v>
      </c>
      <c r="AE10" s="189">
        <v>0</v>
      </c>
      <c r="AF10" s="189">
        <v>0</v>
      </c>
      <c r="AG10" s="189">
        <v>0</v>
      </c>
      <c r="AH10" s="189">
        <v>0</v>
      </c>
      <c r="AI10" s="189">
        <v>0</v>
      </c>
      <c r="AJ10" s="189">
        <v>0</v>
      </c>
      <c r="AK10" s="189">
        <v>0</v>
      </c>
      <c r="AL10" s="189">
        <v>0</v>
      </c>
      <c r="AM10" s="189">
        <v>0</v>
      </c>
      <c r="AN10" s="189">
        <v>0</v>
      </c>
      <c r="AO10" s="189">
        <v>0</v>
      </c>
      <c r="AP10" s="189">
        <v>0</v>
      </c>
      <c r="AQ10" s="189">
        <v>0</v>
      </c>
      <c r="AR10" s="189">
        <v>0</v>
      </c>
      <c r="AS10" s="189">
        <v>0</v>
      </c>
      <c r="AT10" s="189">
        <v>0</v>
      </c>
      <c r="AU10" s="189">
        <v>0</v>
      </c>
      <c r="AV10" s="189">
        <v>0</v>
      </c>
      <c r="AW10" s="189">
        <v>0</v>
      </c>
      <c r="AX10" s="189">
        <v>0</v>
      </c>
      <c r="AY10" s="189">
        <v>0</v>
      </c>
      <c r="AZ10" s="189">
        <v>0</v>
      </c>
      <c r="BA10" s="189">
        <v>0</v>
      </c>
      <c r="BB10" s="189">
        <v>0</v>
      </c>
      <c r="BC10" s="189">
        <v>0</v>
      </c>
      <c r="BD10" s="189">
        <v>0</v>
      </c>
      <c r="BE10" s="189">
        <v>0</v>
      </c>
      <c r="BF10" s="189">
        <v>0</v>
      </c>
      <c r="BG10" s="189">
        <v>0</v>
      </c>
      <c r="BH10" s="189">
        <v>0</v>
      </c>
      <c r="BI10" s="190">
        <v>19558.3</v>
      </c>
      <c r="BJ10" s="190">
        <v>19558.3</v>
      </c>
    </row>
    <row r="11" spans="1:62" ht="15.75">
      <c r="A11" s="178">
        <v>6</v>
      </c>
      <c r="B11" s="179" t="s">
        <v>800</v>
      </c>
      <c r="C11" s="188">
        <v>1966500.4</v>
      </c>
      <c r="D11" s="189">
        <v>1441166.24</v>
      </c>
      <c r="E11" s="189">
        <v>0</v>
      </c>
      <c r="F11" s="189">
        <v>0</v>
      </c>
      <c r="G11" s="189">
        <v>3943.93</v>
      </c>
      <c r="H11" s="189">
        <v>0</v>
      </c>
      <c r="I11" s="189">
        <v>1431.62</v>
      </c>
      <c r="J11" s="189">
        <v>0</v>
      </c>
      <c r="K11" s="189">
        <v>0</v>
      </c>
      <c r="L11" s="189">
        <v>0</v>
      </c>
      <c r="M11" s="189">
        <v>0</v>
      </c>
      <c r="N11" s="189">
        <v>0</v>
      </c>
      <c r="O11" s="189">
        <v>49500</v>
      </c>
      <c r="P11" s="189">
        <v>0</v>
      </c>
      <c r="Q11" s="189">
        <v>0</v>
      </c>
      <c r="R11" s="189">
        <v>0</v>
      </c>
      <c r="S11" s="189">
        <v>0</v>
      </c>
      <c r="T11" s="189">
        <v>0</v>
      </c>
      <c r="U11" s="189">
        <v>0</v>
      </c>
      <c r="V11" s="189">
        <v>0</v>
      </c>
      <c r="W11" s="189">
        <v>0</v>
      </c>
      <c r="X11" s="189">
        <v>0</v>
      </c>
      <c r="Y11" s="189">
        <v>0</v>
      </c>
      <c r="Z11" s="189">
        <v>0</v>
      </c>
      <c r="AA11" s="189">
        <v>0</v>
      </c>
      <c r="AB11" s="189">
        <v>0</v>
      </c>
      <c r="AC11" s="189">
        <v>0</v>
      </c>
      <c r="AD11" s="189">
        <v>0</v>
      </c>
      <c r="AE11" s="189">
        <v>0</v>
      </c>
      <c r="AF11" s="189">
        <v>0</v>
      </c>
      <c r="AG11" s="189">
        <v>0</v>
      </c>
      <c r="AH11" s="189">
        <v>0</v>
      </c>
      <c r="AI11" s="189">
        <v>0</v>
      </c>
      <c r="AJ11" s="189">
        <v>0</v>
      </c>
      <c r="AK11" s="189">
        <v>0</v>
      </c>
      <c r="AL11" s="189">
        <v>0</v>
      </c>
      <c r="AM11" s="189">
        <v>0</v>
      </c>
      <c r="AN11" s="189">
        <v>0</v>
      </c>
      <c r="AO11" s="189">
        <v>0</v>
      </c>
      <c r="AP11" s="189">
        <v>0</v>
      </c>
      <c r="AQ11" s="189">
        <v>0</v>
      </c>
      <c r="AR11" s="189">
        <v>0</v>
      </c>
      <c r="AS11" s="189">
        <v>0</v>
      </c>
      <c r="AT11" s="189">
        <v>0</v>
      </c>
      <c r="AU11" s="189">
        <v>0</v>
      </c>
      <c r="AV11" s="189">
        <v>0</v>
      </c>
      <c r="AW11" s="189">
        <v>0</v>
      </c>
      <c r="AX11" s="189">
        <v>0</v>
      </c>
      <c r="AY11" s="189">
        <v>0</v>
      </c>
      <c r="AZ11" s="189">
        <v>0</v>
      </c>
      <c r="BA11" s="189">
        <v>0</v>
      </c>
      <c r="BB11" s="189">
        <v>0</v>
      </c>
      <c r="BC11" s="189">
        <v>0</v>
      </c>
      <c r="BD11" s="189">
        <v>0</v>
      </c>
      <c r="BE11" s="189">
        <v>0</v>
      </c>
      <c r="BF11" s="189">
        <v>0</v>
      </c>
      <c r="BG11" s="189">
        <v>0</v>
      </c>
      <c r="BH11" s="189">
        <v>0</v>
      </c>
      <c r="BI11" s="190">
        <v>2021375.95</v>
      </c>
      <c r="BJ11" s="190">
        <v>1441166.24</v>
      </c>
    </row>
    <row r="12" spans="1:62" ht="15.75">
      <c r="A12" s="178">
        <v>7</v>
      </c>
      <c r="B12" s="179" t="s">
        <v>801</v>
      </c>
      <c r="C12" s="188">
        <v>228052.13999999998</v>
      </c>
      <c r="D12" s="189">
        <v>0</v>
      </c>
      <c r="E12" s="189">
        <v>0</v>
      </c>
      <c r="F12" s="189">
        <v>0</v>
      </c>
      <c r="G12" s="189">
        <v>44920.81</v>
      </c>
      <c r="H12" s="189">
        <v>0</v>
      </c>
      <c r="I12" s="189">
        <v>208112.33000000002</v>
      </c>
      <c r="J12" s="189">
        <v>0</v>
      </c>
      <c r="K12" s="189">
        <v>15017.36</v>
      </c>
      <c r="L12" s="189">
        <v>0</v>
      </c>
      <c r="M12" s="189">
        <v>0</v>
      </c>
      <c r="N12" s="189">
        <v>0</v>
      </c>
      <c r="O12" s="189">
        <v>25233.95</v>
      </c>
      <c r="P12" s="189">
        <v>6068.5297657</v>
      </c>
      <c r="Q12" s="189">
        <v>1807.39</v>
      </c>
      <c r="R12" s="189">
        <v>0</v>
      </c>
      <c r="S12" s="189">
        <v>5401.61</v>
      </c>
      <c r="T12" s="189">
        <v>0</v>
      </c>
      <c r="U12" s="189">
        <v>73009.57999999999</v>
      </c>
      <c r="V12" s="189">
        <v>0</v>
      </c>
      <c r="W12" s="189">
        <v>4286.86</v>
      </c>
      <c r="X12" s="189">
        <v>0</v>
      </c>
      <c r="Y12" s="189">
        <v>0</v>
      </c>
      <c r="Z12" s="189">
        <v>0</v>
      </c>
      <c r="AA12" s="189">
        <v>2970.6899999999996</v>
      </c>
      <c r="AB12" s="189">
        <v>0</v>
      </c>
      <c r="AC12" s="189">
        <v>0</v>
      </c>
      <c r="AD12" s="189">
        <v>0</v>
      </c>
      <c r="AE12" s="189">
        <v>0</v>
      </c>
      <c r="AF12" s="189">
        <v>0</v>
      </c>
      <c r="AG12" s="189">
        <v>0</v>
      </c>
      <c r="AH12" s="189">
        <v>0</v>
      </c>
      <c r="AI12" s="189">
        <v>60247.3</v>
      </c>
      <c r="AJ12" s="189">
        <v>0</v>
      </c>
      <c r="AK12" s="189">
        <v>0</v>
      </c>
      <c r="AL12" s="189">
        <v>0</v>
      </c>
      <c r="AM12" s="189">
        <v>0</v>
      </c>
      <c r="AN12" s="189">
        <v>0</v>
      </c>
      <c r="AO12" s="189">
        <v>0</v>
      </c>
      <c r="AP12" s="189">
        <v>0</v>
      </c>
      <c r="AQ12" s="189">
        <v>0</v>
      </c>
      <c r="AR12" s="189">
        <v>0</v>
      </c>
      <c r="AS12" s="189">
        <v>0</v>
      </c>
      <c r="AT12" s="189">
        <v>0</v>
      </c>
      <c r="AU12" s="189">
        <v>0</v>
      </c>
      <c r="AV12" s="189">
        <v>0</v>
      </c>
      <c r="AW12" s="189">
        <v>0</v>
      </c>
      <c r="AX12" s="189">
        <v>0</v>
      </c>
      <c r="AY12" s="189">
        <v>0</v>
      </c>
      <c r="AZ12" s="189">
        <v>0</v>
      </c>
      <c r="BA12" s="189">
        <v>0</v>
      </c>
      <c r="BB12" s="189">
        <v>0</v>
      </c>
      <c r="BC12" s="189">
        <v>0</v>
      </c>
      <c r="BD12" s="189">
        <v>0</v>
      </c>
      <c r="BE12" s="189">
        <v>0</v>
      </c>
      <c r="BF12" s="189">
        <v>0</v>
      </c>
      <c r="BG12" s="189">
        <v>0</v>
      </c>
      <c r="BH12" s="189">
        <v>0</v>
      </c>
      <c r="BI12" s="190">
        <v>669060.02</v>
      </c>
      <c r="BJ12" s="190">
        <v>6068.5297657</v>
      </c>
    </row>
    <row r="13" spans="1:62" ht="15.75">
      <c r="A13" s="178">
        <v>8</v>
      </c>
      <c r="B13" s="179" t="s">
        <v>802</v>
      </c>
      <c r="C13" s="188">
        <v>1341371.4499999995</v>
      </c>
      <c r="D13" s="189">
        <v>479.18</v>
      </c>
      <c r="E13" s="189">
        <v>205308</v>
      </c>
      <c r="F13" s="189">
        <v>0</v>
      </c>
      <c r="G13" s="189">
        <v>871673.3800000001</v>
      </c>
      <c r="H13" s="189">
        <v>276050.64</v>
      </c>
      <c r="I13" s="189">
        <v>1300483.7200000002</v>
      </c>
      <c r="J13" s="189">
        <v>0</v>
      </c>
      <c r="K13" s="189">
        <v>2891666.93</v>
      </c>
      <c r="L13" s="189">
        <v>47252.74</v>
      </c>
      <c r="M13" s="189">
        <v>0</v>
      </c>
      <c r="N13" s="189">
        <v>0</v>
      </c>
      <c r="O13" s="189">
        <v>844433.3099999999</v>
      </c>
      <c r="P13" s="189">
        <v>163915.28355340002</v>
      </c>
      <c r="Q13" s="189">
        <v>753314.7</v>
      </c>
      <c r="R13" s="189">
        <v>0</v>
      </c>
      <c r="S13" s="189">
        <v>886935.7999999999</v>
      </c>
      <c r="T13" s="189">
        <v>3978.1800000000003</v>
      </c>
      <c r="U13" s="189">
        <v>1425900.4100000001</v>
      </c>
      <c r="V13" s="189">
        <v>0</v>
      </c>
      <c r="W13" s="189">
        <v>4518.13</v>
      </c>
      <c r="X13" s="189">
        <v>0</v>
      </c>
      <c r="Y13" s="189">
        <v>179423.46</v>
      </c>
      <c r="Z13" s="189">
        <v>0</v>
      </c>
      <c r="AA13" s="189">
        <v>71483.20999999999</v>
      </c>
      <c r="AB13" s="189">
        <v>0</v>
      </c>
      <c r="AC13" s="189">
        <v>24060.629999999997</v>
      </c>
      <c r="AD13" s="189">
        <v>0</v>
      </c>
      <c r="AE13" s="189">
        <v>0</v>
      </c>
      <c r="AF13" s="189">
        <v>0</v>
      </c>
      <c r="AG13" s="189">
        <v>65261.04000000001</v>
      </c>
      <c r="AH13" s="189">
        <v>0</v>
      </c>
      <c r="AI13" s="189">
        <v>128822.29000000001</v>
      </c>
      <c r="AJ13" s="189">
        <v>0</v>
      </c>
      <c r="AK13" s="189">
        <v>0</v>
      </c>
      <c r="AL13" s="189">
        <v>0</v>
      </c>
      <c r="AM13" s="189">
        <v>0</v>
      </c>
      <c r="AN13" s="189">
        <v>0</v>
      </c>
      <c r="AO13" s="189">
        <v>0</v>
      </c>
      <c r="AP13" s="189">
        <v>0</v>
      </c>
      <c r="AQ13" s="189">
        <v>3645</v>
      </c>
      <c r="AR13" s="189">
        <v>0</v>
      </c>
      <c r="AS13" s="189">
        <v>0</v>
      </c>
      <c r="AT13" s="189">
        <v>0</v>
      </c>
      <c r="AU13" s="189">
        <v>0</v>
      </c>
      <c r="AV13" s="189">
        <v>0</v>
      </c>
      <c r="AW13" s="189">
        <v>0</v>
      </c>
      <c r="AX13" s="189">
        <v>0</v>
      </c>
      <c r="AY13" s="189">
        <v>82322.31</v>
      </c>
      <c r="AZ13" s="189">
        <v>0</v>
      </c>
      <c r="BA13" s="189">
        <v>0</v>
      </c>
      <c r="BB13" s="189">
        <v>0</v>
      </c>
      <c r="BC13" s="189">
        <v>0</v>
      </c>
      <c r="BD13" s="189">
        <v>0</v>
      </c>
      <c r="BE13" s="189">
        <v>0</v>
      </c>
      <c r="BF13" s="189">
        <v>0</v>
      </c>
      <c r="BG13" s="189">
        <v>0</v>
      </c>
      <c r="BH13" s="189">
        <v>0</v>
      </c>
      <c r="BI13" s="190">
        <v>11080623.77</v>
      </c>
      <c r="BJ13" s="190">
        <v>491676.0235534</v>
      </c>
    </row>
    <row r="14" spans="1:62" ht="15.75">
      <c r="A14" s="172" t="s">
        <v>858</v>
      </c>
      <c r="B14" s="179" t="s">
        <v>601</v>
      </c>
      <c r="C14" s="188">
        <v>1341371.4499999995</v>
      </c>
      <c r="D14" s="189">
        <v>479.18</v>
      </c>
      <c r="E14" s="189">
        <v>50977</v>
      </c>
      <c r="F14" s="189">
        <v>0</v>
      </c>
      <c r="G14" s="189">
        <v>244055.60000000006</v>
      </c>
      <c r="H14" s="189">
        <v>276050.64</v>
      </c>
      <c r="I14" s="189">
        <v>303347.98000000004</v>
      </c>
      <c r="J14" s="189">
        <v>0</v>
      </c>
      <c r="K14" s="189">
        <v>565450.29</v>
      </c>
      <c r="L14" s="189">
        <v>47252.74</v>
      </c>
      <c r="M14" s="189">
        <v>0</v>
      </c>
      <c r="N14" s="189">
        <v>0</v>
      </c>
      <c r="O14" s="189">
        <v>0</v>
      </c>
      <c r="P14" s="189">
        <v>163915.28355340002</v>
      </c>
      <c r="Q14" s="189">
        <v>715630.22</v>
      </c>
      <c r="R14" s="189">
        <v>0</v>
      </c>
      <c r="S14" s="189">
        <v>347947.66</v>
      </c>
      <c r="T14" s="189">
        <v>3978.1800000000003</v>
      </c>
      <c r="U14" s="189">
        <v>1102476.1800000002</v>
      </c>
      <c r="V14" s="189">
        <v>0</v>
      </c>
      <c r="W14" s="189">
        <v>0</v>
      </c>
      <c r="X14" s="189">
        <v>0</v>
      </c>
      <c r="Y14" s="189">
        <v>179423.46</v>
      </c>
      <c r="Z14" s="189">
        <v>0</v>
      </c>
      <c r="AA14" s="189">
        <v>55521.93</v>
      </c>
      <c r="AB14" s="189">
        <v>0</v>
      </c>
      <c r="AC14" s="189">
        <v>24060.629999999997</v>
      </c>
      <c r="AD14" s="189">
        <v>0</v>
      </c>
      <c r="AE14" s="189">
        <v>0</v>
      </c>
      <c r="AF14" s="189">
        <v>0</v>
      </c>
      <c r="AG14" s="189">
        <v>65261.04000000001</v>
      </c>
      <c r="AH14" s="189">
        <v>0</v>
      </c>
      <c r="AI14" s="189">
        <v>53619.62999999999</v>
      </c>
      <c r="AJ14" s="189">
        <v>0</v>
      </c>
      <c r="AK14" s="189">
        <v>0</v>
      </c>
      <c r="AL14" s="189">
        <v>0</v>
      </c>
      <c r="AM14" s="189">
        <v>0</v>
      </c>
      <c r="AN14" s="189">
        <v>0</v>
      </c>
      <c r="AO14" s="189">
        <v>0</v>
      </c>
      <c r="AP14" s="189">
        <v>0</v>
      </c>
      <c r="AQ14" s="189">
        <v>3645</v>
      </c>
      <c r="AR14" s="189">
        <v>0</v>
      </c>
      <c r="AS14" s="189">
        <v>0</v>
      </c>
      <c r="AT14" s="189">
        <v>0</v>
      </c>
      <c r="AU14" s="189">
        <v>0</v>
      </c>
      <c r="AV14" s="189">
        <v>0</v>
      </c>
      <c r="AW14" s="189">
        <v>0</v>
      </c>
      <c r="AX14" s="189">
        <v>0</v>
      </c>
      <c r="AY14" s="189">
        <v>0</v>
      </c>
      <c r="AZ14" s="189">
        <v>0</v>
      </c>
      <c r="BA14" s="189">
        <v>0</v>
      </c>
      <c r="BB14" s="189">
        <v>0</v>
      </c>
      <c r="BC14" s="189">
        <v>0</v>
      </c>
      <c r="BD14" s="189">
        <v>0</v>
      </c>
      <c r="BE14" s="189">
        <v>0</v>
      </c>
      <c r="BF14" s="189">
        <v>0</v>
      </c>
      <c r="BG14" s="189">
        <v>0</v>
      </c>
      <c r="BH14" s="189">
        <v>0</v>
      </c>
      <c r="BI14" s="190">
        <v>5052788.069999999</v>
      </c>
      <c r="BJ14" s="190">
        <v>491676.0235534</v>
      </c>
    </row>
    <row r="15" spans="1:62" ht="15.75">
      <c r="A15" s="172" t="s">
        <v>859</v>
      </c>
      <c r="B15" s="179" t="s">
        <v>602</v>
      </c>
      <c r="C15" s="188">
        <v>0</v>
      </c>
      <c r="D15" s="189">
        <v>0</v>
      </c>
      <c r="E15" s="189">
        <v>5160</v>
      </c>
      <c r="F15" s="189">
        <v>0</v>
      </c>
      <c r="G15" s="189">
        <v>623797.78</v>
      </c>
      <c r="H15" s="189">
        <v>0</v>
      </c>
      <c r="I15" s="189">
        <v>967069.66</v>
      </c>
      <c r="J15" s="189">
        <v>0</v>
      </c>
      <c r="K15" s="189">
        <v>2207417.2</v>
      </c>
      <c r="L15" s="189">
        <v>0</v>
      </c>
      <c r="M15" s="189">
        <v>0</v>
      </c>
      <c r="N15" s="189">
        <v>0</v>
      </c>
      <c r="O15" s="189">
        <v>678887.32</v>
      </c>
      <c r="P15" s="189">
        <v>0</v>
      </c>
      <c r="Q15" s="189">
        <v>22269.51</v>
      </c>
      <c r="R15" s="189">
        <v>0</v>
      </c>
      <c r="S15" s="189">
        <v>398341.24999999994</v>
      </c>
      <c r="T15" s="189">
        <v>0</v>
      </c>
      <c r="U15" s="189">
        <v>250029.10000000003</v>
      </c>
      <c r="V15" s="189">
        <v>0</v>
      </c>
      <c r="W15" s="189">
        <v>4518.13</v>
      </c>
      <c r="X15" s="189">
        <v>0</v>
      </c>
      <c r="Y15" s="189">
        <v>0</v>
      </c>
      <c r="Z15" s="189">
        <v>0</v>
      </c>
      <c r="AA15" s="189">
        <v>15961.279999999999</v>
      </c>
      <c r="AB15" s="189">
        <v>0</v>
      </c>
      <c r="AC15" s="189">
        <v>0</v>
      </c>
      <c r="AD15" s="189">
        <v>0</v>
      </c>
      <c r="AE15" s="189">
        <v>0</v>
      </c>
      <c r="AF15" s="189">
        <v>0</v>
      </c>
      <c r="AG15" s="189">
        <v>0</v>
      </c>
      <c r="AH15" s="189">
        <v>0</v>
      </c>
      <c r="AI15" s="189">
        <v>75202.66000000002</v>
      </c>
      <c r="AJ15" s="189">
        <v>0</v>
      </c>
      <c r="AK15" s="189">
        <v>0</v>
      </c>
      <c r="AL15" s="189">
        <v>0</v>
      </c>
      <c r="AM15" s="189">
        <v>0</v>
      </c>
      <c r="AN15" s="189">
        <v>0</v>
      </c>
      <c r="AO15" s="189">
        <v>0</v>
      </c>
      <c r="AP15" s="189">
        <v>0</v>
      </c>
      <c r="AQ15" s="189">
        <v>0</v>
      </c>
      <c r="AR15" s="189">
        <v>0</v>
      </c>
      <c r="AS15" s="189">
        <v>0</v>
      </c>
      <c r="AT15" s="189">
        <v>0</v>
      </c>
      <c r="AU15" s="189">
        <v>0</v>
      </c>
      <c r="AV15" s="189">
        <v>0</v>
      </c>
      <c r="AW15" s="189">
        <v>0</v>
      </c>
      <c r="AX15" s="189">
        <v>0</v>
      </c>
      <c r="AY15" s="189">
        <v>82322.31</v>
      </c>
      <c r="AZ15" s="189">
        <v>0</v>
      </c>
      <c r="BA15" s="189">
        <v>0</v>
      </c>
      <c r="BB15" s="189">
        <v>0</v>
      </c>
      <c r="BC15" s="189">
        <v>0</v>
      </c>
      <c r="BD15" s="189">
        <v>0</v>
      </c>
      <c r="BE15" s="189">
        <v>0</v>
      </c>
      <c r="BF15" s="189">
        <v>0</v>
      </c>
      <c r="BG15" s="189">
        <v>0</v>
      </c>
      <c r="BH15" s="189">
        <v>0</v>
      </c>
      <c r="BI15" s="190">
        <v>5330976.2</v>
      </c>
      <c r="BJ15" s="190">
        <v>0</v>
      </c>
    </row>
    <row r="16" spans="1:62" ht="15.75">
      <c r="A16" s="172" t="s">
        <v>860</v>
      </c>
      <c r="B16" s="179" t="s">
        <v>603</v>
      </c>
      <c r="C16" s="188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21166.08</v>
      </c>
      <c r="J16" s="189">
        <v>0</v>
      </c>
      <c r="K16" s="189">
        <v>118799.44</v>
      </c>
      <c r="L16" s="189">
        <v>0</v>
      </c>
      <c r="M16" s="189">
        <v>0</v>
      </c>
      <c r="N16" s="189">
        <v>0</v>
      </c>
      <c r="O16" s="189">
        <v>0</v>
      </c>
      <c r="P16" s="189">
        <v>0</v>
      </c>
      <c r="Q16" s="189">
        <v>0</v>
      </c>
      <c r="R16" s="189">
        <v>0</v>
      </c>
      <c r="S16" s="189">
        <v>132741.27000000002</v>
      </c>
      <c r="T16" s="189">
        <v>0</v>
      </c>
      <c r="U16" s="189">
        <v>66027.93</v>
      </c>
      <c r="V16" s="189">
        <v>0</v>
      </c>
      <c r="W16" s="189">
        <v>0</v>
      </c>
      <c r="X16" s="189">
        <v>0</v>
      </c>
      <c r="Y16" s="189">
        <v>0</v>
      </c>
      <c r="Z16" s="189">
        <v>0</v>
      </c>
      <c r="AA16" s="189">
        <v>0</v>
      </c>
      <c r="AB16" s="189">
        <v>0</v>
      </c>
      <c r="AC16" s="189">
        <v>0</v>
      </c>
      <c r="AD16" s="189">
        <v>0</v>
      </c>
      <c r="AE16" s="189">
        <v>0</v>
      </c>
      <c r="AF16" s="189">
        <v>0</v>
      </c>
      <c r="AG16" s="189">
        <v>0</v>
      </c>
      <c r="AH16" s="189">
        <v>0</v>
      </c>
      <c r="AI16" s="189">
        <v>0</v>
      </c>
      <c r="AJ16" s="189">
        <v>0</v>
      </c>
      <c r="AK16" s="189">
        <v>0</v>
      </c>
      <c r="AL16" s="189">
        <v>0</v>
      </c>
      <c r="AM16" s="189">
        <v>0</v>
      </c>
      <c r="AN16" s="189">
        <v>0</v>
      </c>
      <c r="AO16" s="189">
        <v>0</v>
      </c>
      <c r="AP16" s="189">
        <v>0</v>
      </c>
      <c r="AQ16" s="189">
        <v>0</v>
      </c>
      <c r="AR16" s="189">
        <v>0</v>
      </c>
      <c r="AS16" s="189">
        <v>0</v>
      </c>
      <c r="AT16" s="189">
        <v>0</v>
      </c>
      <c r="AU16" s="189">
        <v>0</v>
      </c>
      <c r="AV16" s="189">
        <v>0</v>
      </c>
      <c r="AW16" s="189">
        <v>0</v>
      </c>
      <c r="AX16" s="189">
        <v>0</v>
      </c>
      <c r="AY16" s="189">
        <v>0</v>
      </c>
      <c r="AZ16" s="189">
        <v>0</v>
      </c>
      <c r="BA16" s="189">
        <v>0</v>
      </c>
      <c r="BB16" s="189">
        <v>0</v>
      </c>
      <c r="BC16" s="189">
        <v>0</v>
      </c>
      <c r="BD16" s="189">
        <v>0</v>
      </c>
      <c r="BE16" s="189">
        <v>0</v>
      </c>
      <c r="BF16" s="189">
        <v>0</v>
      </c>
      <c r="BG16" s="189">
        <v>0</v>
      </c>
      <c r="BH16" s="189">
        <v>0</v>
      </c>
      <c r="BI16" s="190">
        <v>338734.72000000003</v>
      </c>
      <c r="BJ16" s="190">
        <v>0</v>
      </c>
    </row>
    <row r="17" spans="1:62" ht="15.75">
      <c r="A17" s="172" t="s">
        <v>861</v>
      </c>
      <c r="B17" s="179" t="s">
        <v>604</v>
      </c>
      <c r="C17" s="188">
        <v>0</v>
      </c>
      <c r="D17" s="189">
        <v>0</v>
      </c>
      <c r="E17" s="189">
        <v>149171</v>
      </c>
      <c r="F17" s="189">
        <v>0</v>
      </c>
      <c r="G17" s="189">
        <v>3820</v>
      </c>
      <c r="H17" s="189">
        <v>0</v>
      </c>
      <c r="I17" s="189">
        <v>8900</v>
      </c>
      <c r="J17" s="189">
        <v>0</v>
      </c>
      <c r="K17" s="189">
        <v>0</v>
      </c>
      <c r="L17" s="189">
        <v>0</v>
      </c>
      <c r="M17" s="189">
        <v>0</v>
      </c>
      <c r="N17" s="189">
        <v>0</v>
      </c>
      <c r="O17" s="189">
        <v>165545.99</v>
      </c>
      <c r="P17" s="189">
        <v>0</v>
      </c>
      <c r="Q17" s="189">
        <v>15414.97</v>
      </c>
      <c r="R17" s="189">
        <v>0</v>
      </c>
      <c r="S17" s="189">
        <v>7905.62</v>
      </c>
      <c r="T17" s="189">
        <v>0</v>
      </c>
      <c r="U17" s="189">
        <v>7367.2</v>
      </c>
      <c r="V17" s="189">
        <v>0</v>
      </c>
      <c r="W17" s="189">
        <v>0</v>
      </c>
      <c r="X17" s="189">
        <v>0</v>
      </c>
      <c r="Y17" s="189">
        <v>0</v>
      </c>
      <c r="Z17" s="189">
        <v>0</v>
      </c>
      <c r="AA17" s="189">
        <v>0</v>
      </c>
      <c r="AB17" s="189">
        <v>0</v>
      </c>
      <c r="AC17" s="189">
        <v>0</v>
      </c>
      <c r="AD17" s="189">
        <v>0</v>
      </c>
      <c r="AE17" s="189">
        <v>0</v>
      </c>
      <c r="AF17" s="189">
        <v>0</v>
      </c>
      <c r="AG17" s="189">
        <v>0</v>
      </c>
      <c r="AH17" s="189">
        <v>0</v>
      </c>
      <c r="AI17" s="189">
        <v>0</v>
      </c>
      <c r="AJ17" s="189">
        <v>0</v>
      </c>
      <c r="AK17" s="189">
        <v>0</v>
      </c>
      <c r="AL17" s="189">
        <v>0</v>
      </c>
      <c r="AM17" s="189">
        <v>0</v>
      </c>
      <c r="AN17" s="189">
        <v>0</v>
      </c>
      <c r="AO17" s="189">
        <v>0</v>
      </c>
      <c r="AP17" s="189">
        <v>0</v>
      </c>
      <c r="AQ17" s="189">
        <v>0</v>
      </c>
      <c r="AR17" s="189">
        <v>0</v>
      </c>
      <c r="AS17" s="189">
        <v>0</v>
      </c>
      <c r="AT17" s="189">
        <v>0</v>
      </c>
      <c r="AU17" s="189">
        <v>0</v>
      </c>
      <c r="AV17" s="189">
        <v>0</v>
      </c>
      <c r="AW17" s="189">
        <v>0</v>
      </c>
      <c r="AX17" s="189">
        <v>0</v>
      </c>
      <c r="AY17" s="189">
        <v>0</v>
      </c>
      <c r="AZ17" s="189">
        <v>0</v>
      </c>
      <c r="BA17" s="189">
        <v>0</v>
      </c>
      <c r="BB17" s="189">
        <v>0</v>
      </c>
      <c r="BC17" s="189">
        <v>0</v>
      </c>
      <c r="BD17" s="189">
        <v>0</v>
      </c>
      <c r="BE17" s="189">
        <v>0</v>
      </c>
      <c r="BF17" s="189">
        <v>0</v>
      </c>
      <c r="BG17" s="189">
        <v>0</v>
      </c>
      <c r="BH17" s="189">
        <v>0</v>
      </c>
      <c r="BI17" s="190">
        <v>358124.78</v>
      </c>
      <c r="BJ17" s="190">
        <v>0</v>
      </c>
    </row>
    <row r="18" spans="1:62" ht="15.75">
      <c r="A18" s="171">
        <v>9</v>
      </c>
      <c r="B18" s="179" t="s">
        <v>803</v>
      </c>
      <c r="C18" s="188">
        <v>136220.23</v>
      </c>
      <c r="D18" s="189">
        <v>30716.58</v>
      </c>
      <c r="E18" s="189">
        <v>35712</v>
      </c>
      <c r="F18" s="189">
        <v>0</v>
      </c>
      <c r="G18" s="189">
        <v>680</v>
      </c>
      <c r="H18" s="189">
        <v>0</v>
      </c>
      <c r="I18" s="189">
        <v>80394.01</v>
      </c>
      <c r="J18" s="189">
        <v>0</v>
      </c>
      <c r="K18" s="189">
        <v>34420.01</v>
      </c>
      <c r="L18" s="189">
        <v>0</v>
      </c>
      <c r="M18" s="189">
        <v>15443.17</v>
      </c>
      <c r="N18" s="189">
        <v>0</v>
      </c>
      <c r="O18" s="189">
        <v>22264.33</v>
      </c>
      <c r="P18" s="189">
        <v>0</v>
      </c>
      <c r="Q18" s="189">
        <v>23189.7</v>
      </c>
      <c r="R18" s="189">
        <v>0</v>
      </c>
      <c r="S18" s="189">
        <v>99830.09999999999</v>
      </c>
      <c r="T18" s="189">
        <v>0</v>
      </c>
      <c r="U18" s="189">
        <v>232552.44</v>
      </c>
      <c r="V18" s="189">
        <v>0</v>
      </c>
      <c r="W18" s="189">
        <v>0</v>
      </c>
      <c r="X18" s="189">
        <v>0</v>
      </c>
      <c r="Y18" s="189">
        <v>9338</v>
      </c>
      <c r="Z18" s="189">
        <v>0</v>
      </c>
      <c r="AA18" s="189">
        <v>4059</v>
      </c>
      <c r="AB18" s="189">
        <v>0</v>
      </c>
      <c r="AC18" s="189">
        <v>0</v>
      </c>
      <c r="AD18" s="189">
        <v>0</v>
      </c>
      <c r="AE18" s="189">
        <v>0</v>
      </c>
      <c r="AF18" s="189">
        <v>0</v>
      </c>
      <c r="AG18" s="189">
        <v>4776.629999999999</v>
      </c>
      <c r="AH18" s="189">
        <v>0</v>
      </c>
      <c r="AI18" s="189">
        <v>0</v>
      </c>
      <c r="AJ18" s="189">
        <v>0</v>
      </c>
      <c r="AK18" s="189">
        <v>0</v>
      </c>
      <c r="AL18" s="189">
        <v>0</v>
      </c>
      <c r="AM18" s="189">
        <v>0</v>
      </c>
      <c r="AN18" s="189">
        <v>0</v>
      </c>
      <c r="AO18" s="189">
        <v>0</v>
      </c>
      <c r="AP18" s="189">
        <v>0</v>
      </c>
      <c r="AQ18" s="189">
        <v>0</v>
      </c>
      <c r="AR18" s="189">
        <v>0</v>
      </c>
      <c r="AS18" s="189">
        <v>0</v>
      </c>
      <c r="AT18" s="189">
        <v>0</v>
      </c>
      <c r="AU18" s="189">
        <v>0</v>
      </c>
      <c r="AV18" s="189">
        <v>0</v>
      </c>
      <c r="AW18" s="189">
        <v>0</v>
      </c>
      <c r="AX18" s="189">
        <v>0</v>
      </c>
      <c r="AY18" s="189">
        <v>0</v>
      </c>
      <c r="AZ18" s="189">
        <v>0</v>
      </c>
      <c r="BA18" s="189">
        <v>0</v>
      </c>
      <c r="BB18" s="189">
        <v>0</v>
      </c>
      <c r="BC18" s="189">
        <v>0</v>
      </c>
      <c r="BD18" s="189">
        <v>0</v>
      </c>
      <c r="BE18" s="189">
        <v>0</v>
      </c>
      <c r="BF18" s="189">
        <v>0</v>
      </c>
      <c r="BG18" s="189">
        <v>0</v>
      </c>
      <c r="BH18" s="189">
        <v>0</v>
      </c>
      <c r="BI18" s="190">
        <v>698879.62</v>
      </c>
      <c r="BJ18" s="190">
        <v>30716.58</v>
      </c>
    </row>
    <row r="19" spans="1:62" ht="31.5">
      <c r="A19" s="172" t="s">
        <v>862</v>
      </c>
      <c r="B19" s="179" t="s">
        <v>605</v>
      </c>
      <c r="C19" s="188">
        <v>136220.23</v>
      </c>
      <c r="D19" s="189">
        <v>30716.58</v>
      </c>
      <c r="E19" s="189">
        <v>32672</v>
      </c>
      <c r="F19" s="189">
        <v>0</v>
      </c>
      <c r="G19" s="189">
        <v>0</v>
      </c>
      <c r="H19" s="189">
        <v>0</v>
      </c>
      <c r="I19" s="189">
        <v>58582.27</v>
      </c>
      <c r="J19" s="189">
        <v>0</v>
      </c>
      <c r="K19" s="189">
        <v>10647.51</v>
      </c>
      <c r="L19" s="189">
        <v>0</v>
      </c>
      <c r="M19" s="189">
        <v>15443.17</v>
      </c>
      <c r="N19" s="189">
        <v>0</v>
      </c>
      <c r="O19" s="189">
        <v>19744.33</v>
      </c>
      <c r="P19" s="189">
        <v>0</v>
      </c>
      <c r="Q19" s="189">
        <v>0</v>
      </c>
      <c r="R19" s="189">
        <v>0</v>
      </c>
      <c r="S19" s="189">
        <v>0</v>
      </c>
      <c r="T19" s="189">
        <v>0</v>
      </c>
      <c r="U19" s="189">
        <v>232552.44</v>
      </c>
      <c r="V19" s="189">
        <v>0</v>
      </c>
      <c r="W19" s="189">
        <v>0</v>
      </c>
      <c r="X19" s="189">
        <v>0</v>
      </c>
      <c r="Y19" s="189">
        <v>9338</v>
      </c>
      <c r="Z19" s="189">
        <v>0</v>
      </c>
      <c r="AA19" s="189">
        <v>4059</v>
      </c>
      <c r="AB19" s="189">
        <v>0</v>
      </c>
      <c r="AC19" s="189">
        <v>0</v>
      </c>
      <c r="AD19" s="189">
        <v>0</v>
      </c>
      <c r="AE19" s="189">
        <v>0</v>
      </c>
      <c r="AF19" s="189">
        <v>0</v>
      </c>
      <c r="AG19" s="189">
        <v>4776.629999999999</v>
      </c>
      <c r="AH19" s="189">
        <v>0</v>
      </c>
      <c r="AI19" s="189">
        <v>0</v>
      </c>
      <c r="AJ19" s="189">
        <v>0</v>
      </c>
      <c r="AK19" s="189">
        <v>0</v>
      </c>
      <c r="AL19" s="189">
        <v>0</v>
      </c>
      <c r="AM19" s="189">
        <v>0</v>
      </c>
      <c r="AN19" s="189">
        <v>0</v>
      </c>
      <c r="AO19" s="189">
        <v>0</v>
      </c>
      <c r="AP19" s="189">
        <v>0</v>
      </c>
      <c r="AQ19" s="189">
        <v>0</v>
      </c>
      <c r="AR19" s="189">
        <v>0</v>
      </c>
      <c r="AS19" s="189">
        <v>0</v>
      </c>
      <c r="AT19" s="189">
        <v>0</v>
      </c>
      <c r="AU19" s="189">
        <v>0</v>
      </c>
      <c r="AV19" s="189">
        <v>0</v>
      </c>
      <c r="AW19" s="189">
        <v>0</v>
      </c>
      <c r="AX19" s="189">
        <v>0</v>
      </c>
      <c r="AY19" s="189">
        <v>0</v>
      </c>
      <c r="AZ19" s="189">
        <v>0</v>
      </c>
      <c r="BA19" s="189">
        <v>0</v>
      </c>
      <c r="BB19" s="189">
        <v>0</v>
      </c>
      <c r="BC19" s="189">
        <v>0</v>
      </c>
      <c r="BD19" s="189">
        <v>0</v>
      </c>
      <c r="BE19" s="189">
        <v>0</v>
      </c>
      <c r="BF19" s="189">
        <v>0</v>
      </c>
      <c r="BG19" s="189">
        <v>0</v>
      </c>
      <c r="BH19" s="189">
        <v>0</v>
      </c>
      <c r="BI19" s="190">
        <v>524035.5800000001</v>
      </c>
      <c r="BJ19" s="190">
        <v>30716.58</v>
      </c>
    </row>
    <row r="20" spans="1:62" ht="15.75">
      <c r="A20" s="172" t="s">
        <v>863</v>
      </c>
      <c r="B20" s="179" t="s">
        <v>606</v>
      </c>
      <c r="C20" s="188">
        <v>0</v>
      </c>
      <c r="D20" s="189">
        <v>0</v>
      </c>
      <c r="E20" s="189">
        <v>3040</v>
      </c>
      <c r="F20" s="189">
        <v>0</v>
      </c>
      <c r="G20" s="189">
        <v>680</v>
      </c>
      <c r="H20" s="189">
        <v>0</v>
      </c>
      <c r="I20" s="189">
        <v>21811.74</v>
      </c>
      <c r="J20" s="189">
        <v>0</v>
      </c>
      <c r="K20" s="189">
        <v>23772.5</v>
      </c>
      <c r="L20" s="189">
        <v>0</v>
      </c>
      <c r="M20" s="189">
        <v>0</v>
      </c>
      <c r="N20" s="189">
        <v>0</v>
      </c>
      <c r="O20" s="189">
        <v>2520</v>
      </c>
      <c r="P20" s="189">
        <v>0</v>
      </c>
      <c r="Q20" s="189">
        <v>23189.7</v>
      </c>
      <c r="R20" s="189">
        <v>0</v>
      </c>
      <c r="S20" s="189">
        <v>99830.09999999999</v>
      </c>
      <c r="T20" s="189">
        <v>0</v>
      </c>
      <c r="U20" s="189">
        <v>0</v>
      </c>
      <c r="V20" s="189">
        <v>0</v>
      </c>
      <c r="W20" s="189">
        <v>0</v>
      </c>
      <c r="X20" s="189">
        <v>0</v>
      </c>
      <c r="Y20" s="189">
        <v>0</v>
      </c>
      <c r="Z20" s="189">
        <v>0</v>
      </c>
      <c r="AA20" s="189">
        <v>0</v>
      </c>
      <c r="AB20" s="189">
        <v>0</v>
      </c>
      <c r="AC20" s="189">
        <v>0</v>
      </c>
      <c r="AD20" s="189">
        <v>0</v>
      </c>
      <c r="AE20" s="189">
        <v>0</v>
      </c>
      <c r="AF20" s="189">
        <v>0</v>
      </c>
      <c r="AG20" s="189">
        <v>0</v>
      </c>
      <c r="AH20" s="189">
        <v>0</v>
      </c>
      <c r="AI20" s="189">
        <v>0</v>
      </c>
      <c r="AJ20" s="189">
        <v>0</v>
      </c>
      <c r="AK20" s="189">
        <v>0</v>
      </c>
      <c r="AL20" s="189">
        <v>0</v>
      </c>
      <c r="AM20" s="189">
        <v>0</v>
      </c>
      <c r="AN20" s="189">
        <v>0</v>
      </c>
      <c r="AO20" s="189">
        <v>0</v>
      </c>
      <c r="AP20" s="189">
        <v>0</v>
      </c>
      <c r="AQ20" s="189">
        <v>0</v>
      </c>
      <c r="AR20" s="189">
        <v>0</v>
      </c>
      <c r="AS20" s="189">
        <v>0</v>
      </c>
      <c r="AT20" s="189">
        <v>0</v>
      </c>
      <c r="AU20" s="189">
        <v>0</v>
      </c>
      <c r="AV20" s="189">
        <v>0</v>
      </c>
      <c r="AW20" s="189">
        <v>0</v>
      </c>
      <c r="AX20" s="189">
        <v>0</v>
      </c>
      <c r="AY20" s="189">
        <v>0</v>
      </c>
      <c r="AZ20" s="189">
        <v>0</v>
      </c>
      <c r="BA20" s="189">
        <v>0</v>
      </c>
      <c r="BB20" s="189">
        <v>0</v>
      </c>
      <c r="BC20" s="189">
        <v>0</v>
      </c>
      <c r="BD20" s="189">
        <v>0</v>
      </c>
      <c r="BE20" s="189">
        <v>0</v>
      </c>
      <c r="BF20" s="189">
        <v>0</v>
      </c>
      <c r="BG20" s="189">
        <v>0</v>
      </c>
      <c r="BH20" s="189">
        <v>0</v>
      </c>
      <c r="BI20" s="190">
        <v>174844.03999999998</v>
      </c>
      <c r="BJ20" s="190">
        <v>0</v>
      </c>
    </row>
    <row r="21" spans="1:62" ht="31.5">
      <c r="A21" s="178">
        <v>10</v>
      </c>
      <c r="B21" s="179" t="s">
        <v>804</v>
      </c>
      <c r="C21" s="188">
        <v>11154396.79</v>
      </c>
      <c r="D21" s="189">
        <v>0</v>
      </c>
      <c r="E21" s="189">
        <v>21187496</v>
      </c>
      <c r="F21" s="189">
        <v>0</v>
      </c>
      <c r="G21" s="189">
        <v>6424171.260000007</v>
      </c>
      <c r="H21" s="189">
        <v>0</v>
      </c>
      <c r="I21" s="189">
        <v>9359564.079999998</v>
      </c>
      <c r="J21" s="189">
        <v>0</v>
      </c>
      <c r="K21" s="189">
        <v>2733935.08</v>
      </c>
      <c r="L21" s="189">
        <v>20060.91</v>
      </c>
      <c r="M21" s="189">
        <v>13826895.03</v>
      </c>
      <c r="N21" s="189">
        <v>0</v>
      </c>
      <c r="O21" s="189">
        <v>9867170.65</v>
      </c>
      <c r="P21" s="189">
        <v>1310730.55</v>
      </c>
      <c r="Q21" s="189">
        <v>14489734.629999999</v>
      </c>
      <c r="R21" s="189">
        <v>0</v>
      </c>
      <c r="S21" s="189">
        <v>5802254.920000002</v>
      </c>
      <c r="T21" s="189">
        <v>0</v>
      </c>
      <c r="U21" s="189">
        <v>4272278.29</v>
      </c>
      <c r="V21" s="189">
        <v>0</v>
      </c>
      <c r="W21" s="189">
        <v>5394737.22</v>
      </c>
      <c r="X21" s="189">
        <v>0</v>
      </c>
      <c r="Y21" s="189">
        <v>27512.42</v>
      </c>
      <c r="Z21" s="189">
        <v>0</v>
      </c>
      <c r="AA21" s="189">
        <v>1421003.6699999997</v>
      </c>
      <c r="AB21" s="189">
        <v>0</v>
      </c>
      <c r="AC21" s="189">
        <v>0</v>
      </c>
      <c r="AD21" s="189">
        <v>0</v>
      </c>
      <c r="AE21" s="189">
        <v>0</v>
      </c>
      <c r="AF21" s="189">
        <v>0</v>
      </c>
      <c r="AG21" s="189">
        <v>538321.2244746</v>
      </c>
      <c r="AH21" s="189">
        <v>0</v>
      </c>
      <c r="AI21" s="189">
        <v>178180.44000000006</v>
      </c>
      <c r="AJ21" s="189">
        <v>0</v>
      </c>
      <c r="AK21" s="189">
        <v>0</v>
      </c>
      <c r="AL21" s="189">
        <v>0</v>
      </c>
      <c r="AM21" s="189">
        <v>0</v>
      </c>
      <c r="AN21" s="189">
        <v>0</v>
      </c>
      <c r="AO21" s="189">
        <v>0</v>
      </c>
      <c r="AP21" s="189">
        <v>0</v>
      </c>
      <c r="AQ21" s="189">
        <v>0</v>
      </c>
      <c r="AR21" s="189">
        <v>0</v>
      </c>
      <c r="AS21" s="189">
        <v>0</v>
      </c>
      <c r="AT21" s="189">
        <v>0</v>
      </c>
      <c r="AU21" s="189">
        <v>0</v>
      </c>
      <c r="AV21" s="189">
        <v>0</v>
      </c>
      <c r="AW21" s="189">
        <v>0</v>
      </c>
      <c r="AX21" s="189">
        <v>0</v>
      </c>
      <c r="AY21" s="189">
        <v>0</v>
      </c>
      <c r="AZ21" s="189">
        <v>0</v>
      </c>
      <c r="BA21" s="189">
        <v>0</v>
      </c>
      <c r="BB21" s="189">
        <v>0</v>
      </c>
      <c r="BC21" s="189">
        <v>0</v>
      </c>
      <c r="BD21" s="189">
        <v>0</v>
      </c>
      <c r="BE21" s="189">
        <v>371.91</v>
      </c>
      <c r="BF21" s="189">
        <v>0</v>
      </c>
      <c r="BG21" s="189">
        <v>0</v>
      </c>
      <c r="BH21" s="189">
        <v>0</v>
      </c>
      <c r="BI21" s="190">
        <v>106678023.6144746</v>
      </c>
      <c r="BJ21" s="190">
        <v>1330791.46</v>
      </c>
    </row>
    <row r="22" spans="1:62" ht="15.75">
      <c r="A22" s="185" t="s">
        <v>805</v>
      </c>
      <c r="B22" s="179" t="s">
        <v>806</v>
      </c>
      <c r="C22" s="188">
        <v>11088351.209999999</v>
      </c>
      <c r="D22" s="189">
        <v>0</v>
      </c>
      <c r="E22" s="189">
        <v>21187496</v>
      </c>
      <c r="F22" s="189">
        <v>0</v>
      </c>
      <c r="G22" s="189">
        <v>6287207.700000007</v>
      </c>
      <c r="H22" s="189">
        <v>0</v>
      </c>
      <c r="I22" s="189">
        <v>9326375.04</v>
      </c>
      <c r="J22" s="189">
        <v>0</v>
      </c>
      <c r="K22" s="189">
        <v>2426141.8000000003</v>
      </c>
      <c r="L22" s="189">
        <v>20060.91</v>
      </c>
      <c r="M22" s="189">
        <v>13816529.08</v>
      </c>
      <c r="N22" s="189">
        <v>0</v>
      </c>
      <c r="O22" s="189">
        <v>9867170.65</v>
      </c>
      <c r="P22" s="189">
        <v>1310730.55</v>
      </c>
      <c r="Q22" s="189">
        <v>14419237.73</v>
      </c>
      <c r="R22" s="189">
        <v>0</v>
      </c>
      <c r="S22" s="189">
        <v>5575964.000000002</v>
      </c>
      <c r="T22" s="189">
        <v>0</v>
      </c>
      <c r="U22" s="189">
        <v>4126862.95</v>
      </c>
      <c r="V22" s="189">
        <v>0</v>
      </c>
      <c r="W22" s="189">
        <v>5394737.22</v>
      </c>
      <c r="X22" s="189">
        <v>0</v>
      </c>
      <c r="Y22" s="189">
        <v>27512.42</v>
      </c>
      <c r="Z22" s="189">
        <v>0</v>
      </c>
      <c r="AA22" s="189">
        <v>1421003.6699999997</v>
      </c>
      <c r="AB22" s="189">
        <v>0</v>
      </c>
      <c r="AC22" s="189">
        <v>0</v>
      </c>
      <c r="AD22" s="189">
        <v>0</v>
      </c>
      <c r="AE22" s="189">
        <v>0</v>
      </c>
      <c r="AF22" s="189">
        <v>0</v>
      </c>
      <c r="AG22" s="189">
        <v>538321.2244746</v>
      </c>
      <c r="AH22" s="189">
        <v>0</v>
      </c>
      <c r="AI22" s="189">
        <v>178180.44000000006</v>
      </c>
      <c r="AJ22" s="189">
        <v>0</v>
      </c>
      <c r="AK22" s="189">
        <v>0</v>
      </c>
      <c r="AL22" s="189">
        <v>0</v>
      </c>
      <c r="AM22" s="189">
        <v>0</v>
      </c>
      <c r="AN22" s="189">
        <v>0</v>
      </c>
      <c r="AO22" s="189">
        <v>0</v>
      </c>
      <c r="AP22" s="189">
        <v>0</v>
      </c>
      <c r="AQ22" s="189">
        <v>0</v>
      </c>
      <c r="AR22" s="189">
        <v>0</v>
      </c>
      <c r="AS22" s="189">
        <v>0</v>
      </c>
      <c r="AT22" s="189">
        <v>0</v>
      </c>
      <c r="AU22" s="189">
        <v>0</v>
      </c>
      <c r="AV22" s="189">
        <v>0</v>
      </c>
      <c r="AW22" s="189">
        <v>0</v>
      </c>
      <c r="AX22" s="189">
        <v>0</v>
      </c>
      <c r="AY22" s="189">
        <v>0</v>
      </c>
      <c r="AZ22" s="189">
        <v>0</v>
      </c>
      <c r="BA22" s="189">
        <v>0</v>
      </c>
      <c r="BB22" s="189">
        <v>0</v>
      </c>
      <c r="BC22" s="189">
        <v>0</v>
      </c>
      <c r="BD22" s="189">
        <v>0</v>
      </c>
      <c r="BE22" s="189">
        <v>371.91</v>
      </c>
      <c r="BF22" s="189">
        <v>0</v>
      </c>
      <c r="BG22" s="189">
        <v>0</v>
      </c>
      <c r="BH22" s="189">
        <v>0</v>
      </c>
      <c r="BI22" s="190">
        <v>105681463.0444746</v>
      </c>
      <c r="BJ22" s="190">
        <v>1330791.46</v>
      </c>
    </row>
    <row r="23" spans="1:62" ht="15.75">
      <c r="A23" s="185" t="s">
        <v>807</v>
      </c>
      <c r="B23" s="179" t="s">
        <v>808</v>
      </c>
      <c r="C23" s="188">
        <v>66045.58</v>
      </c>
      <c r="D23" s="189">
        <v>0</v>
      </c>
      <c r="E23" s="189">
        <v>0</v>
      </c>
      <c r="F23" s="189">
        <v>0</v>
      </c>
      <c r="G23" s="189">
        <v>124295.86000000002</v>
      </c>
      <c r="H23" s="189">
        <v>0</v>
      </c>
      <c r="I23" s="189">
        <v>33189.04000000001</v>
      </c>
      <c r="J23" s="189">
        <v>0</v>
      </c>
      <c r="K23" s="189">
        <v>0</v>
      </c>
      <c r="L23" s="189">
        <v>0</v>
      </c>
      <c r="M23" s="189">
        <v>0</v>
      </c>
      <c r="N23" s="189">
        <v>0</v>
      </c>
      <c r="O23" s="189">
        <v>0</v>
      </c>
      <c r="P23" s="189">
        <v>0</v>
      </c>
      <c r="Q23" s="189">
        <v>0</v>
      </c>
      <c r="R23" s="189">
        <v>0</v>
      </c>
      <c r="S23" s="189">
        <v>48768.76999999999</v>
      </c>
      <c r="T23" s="189">
        <v>0</v>
      </c>
      <c r="U23" s="189">
        <v>0</v>
      </c>
      <c r="V23" s="189">
        <v>0</v>
      </c>
      <c r="W23" s="189">
        <v>0</v>
      </c>
      <c r="X23" s="189">
        <v>0</v>
      </c>
      <c r="Y23" s="189">
        <v>0</v>
      </c>
      <c r="Z23" s="189">
        <v>0</v>
      </c>
      <c r="AA23" s="189">
        <v>0</v>
      </c>
      <c r="AB23" s="189">
        <v>0</v>
      </c>
      <c r="AC23" s="189">
        <v>0</v>
      </c>
      <c r="AD23" s="189">
        <v>0</v>
      </c>
      <c r="AE23" s="189">
        <v>0</v>
      </c>
      <c r="AF23" s="189">
        <v>0</v>
      </c>
      <c r="AG23" s="189">
        <v>0</v>
      </c>
      <c r="AH23" s="189">
        <v>0</v>
      </c>
      <c r="AI23" s="189">
        <v>0</v>
      </c>
      <c r="AJ23" s="189">
        <v>0</v>
      </c>
      <c r="AK23" s="189">
        <v>0</v>
      </c>
      <c r="AL23" s="189">
        <v>0</v>
      </c>
      <c r="AM23" s="189">
        <v>0</v>
      </c>
      <c r="AN23" s="189">
        <v>0</v>
      </c>
      <c r="AO23" s="189">
        <v>0</v>
      </c>
      <c r="AP23" s="189">
        <v>0</v>
      </c>
      <c r="AQ23" s="189">
        <v>0</v>
      </c>
      <c r="AR23" s="189">
        <v>0</v>
      </c>
      <c r="AS23" s="189">
        <v>0</v>
      </c>
      <c r="AT23" s="189">
        <v>0</v>
      </c>
      <c r="AU23" s="189">
        <v>0</v>
      </c>
      <c r="AV23" s="189">
        <v>0</v>
      </c>
      <c r="AW23" s="189">
        <v>0</v>
      </c>
      <c r="AX23" s="189">
        <v>0</v>
      </c>
      <c r="AY23" s="189">
        <v>0</v>
      </c>
      <c r="AZ23" s="189">
        <v>0</v>
      </c>
      <c r="BA23" s="189">
        <v>0</v>
      </c>
      <c r="BB23" s="189">
        <v>0</v>
      </c>
      <c r="BC23" s="189">
        <v>0</v>
      </c>
      <c r="BD23" s="189">
        <v>0</v>
      </c>
      <c r="BE23" s="189">
        <v>0</v>
      </c>
      <c r="BF23" s="189">
        <v>0</v>
      </c>
      <c r="BG23" s="189">
        <v>0</v>
      </c>
      <c r="BH23" s="189">
        <v>0</v>
      </c>
      <c r="BI23" s="190">
        <v>272299.25</v>
      </c>
      <c r="BJ23" s="190">
        <v>0</v>
      </c>
    </row>
    <row r="24" spans="1:62" ht="31.5">
      <c r="A24" s="185" t="s">
        <v>809</v>
      </c>
      <c r="B24" s="179" t="s">
        <v>810</v>
      </c>
      <c r="C24" s="188">
        <v>0</v>
      </c>
      <c r="D24" s="189">
        <v>0</v>
      </c>
      <c r="E24" s="189">
        <v>0</v>
      </c>
      <c r="F24" s="189">
        <v>0</v>
      </c>
      <c r="G24" s="189">
        <v>3816.67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10365.95</v>
      </c>
      <c r="N24" s="189">
        <v>0</v>
      </c>
      <c r="O24" s="189">
        <v>0</v>
      </c>
      <c r="P24" s="189">
        <v>0</v>
      </c>
      <c r="Q24" s="189">
        <v>16074.53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89">
        <v>0</v>
      </c>
      <c r="AA24" s="189">
        <v>0</v>
      </c>
      <c r="AB24" s="189">
        <v>0</v>
      </c>
      <c r="AC24" s="189">
        <v>0</v>
      </c>
      <c r="AD24" s="189">
        <v>0</v>
      </c>
      <c r="AE24" s="189">
        <v>0</v>
      </c>
      <c r="AF24" s="189">
        <v>0</v>
      </c>
      <c r="AG24" s="189">
        <v>0</v>
      </c>
      <c r="AH24" s="189">
        <v>0</v>
      </c>
      <c r="AI24" s="189">
        <v>0</v>
      </c>
      <c r="AJ24" s="189">
        <v>0</v>
      </c>
      <c r="AK24" s="189">
        <v>0</v>
      </c>
      <c r="AL24" s="189">
        <v>0</v>
      </c>
      <c r="AM24" s="189">
        <v>0</v>
      </c>
      <c r="AN24" s="189">
        <v>0</v>
      </c>
      <c r="AO24" s="189">
        <v>0</v>
      </c>
      <c r="AP24" s="189">
        <v>0</v>
      </c>
      <c r="AQ24" s="189">
        <v>0</v>
      </c>
      <c r="AR24" s="189">
        <v>0</v>
      </c>
      <c r="AS24" s="189">
        <v>0</v>
      </c>
      <c r="AT24" s="189">
        <v>0</v>
      </c>
      <c r="AU24" s="189">
        <v>0</v>
      </c>
      <c r="AV24" s="189">
        <v>0</v>
      </c>
      <c r="AW24" s="189">
        <v>0</v>
      </c>
      <c r="AX24" s="189">
        <v>0</v>
      </c>
      <c r="AY24" s="189">
        <v>0</v>
      </c>
      <c r="AZ24" s="189">
        <v>0</v>
      </c>
      <c r="BA24" s="189">
        <v>0</v>
      </c>
      <c r="BB24" s="189">
        <v>0</v>
      </c>
      <c r="BC24" s="189">
        <v>0</v>
      </c>
      <c r="BD24" s="189">
        <v>0</v>
      </c>
      <c r="BE24" s="189">
        <v>0</v>
      </c>
      <c r="BF24" s="189">
        <v>0</v>
      </c>
      <c r="BG24" s="189">
        <v>0</v>
      </c>
      <c r="BH24" s="189">
        <v>0</v>
      </c>
      <c r="BI24" s="190">
        <v>30257.15</v>
      </c>
      <c r="BJ24" s="190">
        <v>0</v>
      </c>
    </row>
    <row r="25" spans="1:62" ht="15.75">
      <c r="A25" s="185" t="s">
        <v>811</v>
      </c>
      <c r="B25" s="179" t="s">
        <v>812</v>
      </c>
      <c r="C25" s="188">
        <v>0</v>
      </c>
      <c r="D25" s="189">
        <v>0</v>
      </c>
      <c r="E25" s="189">
        <v>0</v>
      </c>
      <c r="F25" s="189">
        <v>0</v>
      </c>
      <c r="G25" s="189">
        <v>8851.03</v>
      </c>
      <c r="H25" s="189">
        <v>0</v>
      </c>
      <c r="I25" s="189">
        <v>0</v>
      </c>
      <c r="J25" s="189">
        <v>0</v>
      </c>
      <c r="K25" s="189">
        <v>307793.28</v>
      </c>
      <c r="L25" s="189">
        <v>0</v>
      </c>
      <c r="M25" s="189">
        <v>0</v>
      </c>
      <c r="N25" s="189">
        <v>0</v>
      </c>
      <c r="O25" s="189">
        <v>0</v>
      </c>
      <c r="P25" s="189">
        <v>0</v>
      </c>
      <c r="Q25" s="189">
        <v>54422.37</v>
      </c>
      <c r="R25" s="189">
        <v>0</v>
      </c>
      <c r="S25" s="189">
        <v>177522.14999999997</v>
      </c>
      <c r="T25" s="189">
        <v>0</v>
      </c>
      <c r="U25" s="189">
        <v>145415.34</v>
      </c>
      <c r="V25" s="189">
        <v>0</v>
      </c>
      <c r="W25" s="189">
        <v>0</v>
      </c>
      <c r="X25" s="189">
        <v>0</v>
      </c>
      <c r="Y25" s="189">
        <v>0</v>
      </c>
      <c r="Z25" s="189">
        <v>0</v>
      </c>
      <c r="AA25" s="189">
        <v>0</v>
      </c>
      <c r="AB25" s="189">
        <v>0</v>
      </c>
      <c r="AC25" s="189">
        <v>0</v>
      </c>
      <c r="AD25" s="189">
        <v>0</v>
      </c>
      <c r="AE25" s="189">
        <v>0</v>
      </c>
      <c r="AF25" s="189">
        <v>0</v>
      </c>
      <c r="AG25" s="189">
        <v>0</v>
      </c>
      <c r="AH25" s="189">
        <v>0</v>
      </c>
      <c r="AI25" s="189">
        <v>0</v>
      </c>
      <c r="AJ25" s="189">
        <v>0</v>
      </c>
      <c r="AK25" s="189">
        <v>0</v>
      </c>
      <c r="AL25" s="189">
        <v>0</v>
      </c>
      <c r="AM25" s="189">
        <v>0</v>
      </c>
      <c r="AN25" s="189">
        <v>0</v>
      </c>
      <c r="AO25" s="189">
        <v>0</v>
      </c>
      <c r="AP25" s="189">
        <v>0</v>
      </c>
      <c r="AQ25" s="189">
        <v>0</v>
      </c>
      <c r="AR25" s="189">
        <v>0</v>
      </c>
      <c r="AS25" s="189">
        <v>0</v>
      </c>
      <c r="AT25" s="189">
        <v>0</v>
      </c>
      <c r="AU25" s="189">
        <v>0</v>
      </c>
      <c r="AV25" s="189">
        <v>0</v>
      </c>
      <c r="AW25" s="189">
        <v>0</v>
      </c>
      <c r="AX25" s="189">
        <v>0</v>
      </c>
      <c r="AY25" s="189">
        <v>0</v>
      </c>
      <c r="AZ25" s="189">
        <v>0</v>
      </c>
      <c r="BA25" s="189">
        <v>0</v>
      </c>
      <c r="BB25" s="189">
        <v>0</v>
      </c>
      <c r="BC25" s="189">
        <v>0</v>
      </c>
      <c r="BD25" s="189">
        <v>0</v>
      </c>
      <c r="BE25" s="189">
        <v>0</v>
      </c>
      <c r="BF25" s="189">
        <v>0</v>
      </c>
      <c r="BG25" s="189">
        <v>0</v>
      </c>
      <c r="BH25" s="189">
        <v>0</v>
      </c>
      <c r="BI25" s="190">
        <v>694004.17</v>
      </c>
      <c r="BJ25" s="190">
        <v>0</v>
      </c>
    </row>
    <row r="26" spans="1:62" ht="31.5">
      <c r="A26" s="178">
        <v>11</v>
      </c>
      <c r="B26" s="179" t="s">
        <v>813</v>
      </c>
      <c r="C26" s="188">
        <v>0</v>
      </c>
      <c r="D26" s="189">
        <v>0</v>
      </c>
      <c r="E26" s="189">
        <v>0</v>
      </c>
      <c r="F26" s="189">
        <v>0</v>
      </c>
      <c r="G26" s="189">
        <v>1083.34</v>
      </c>
      <c r="H26" s="189">
        <v>1083.34</v>
      </c>
      <c r="I26" s="189">
        <v>0</v>
      </c>
      <c r="J26" s="189">
        <v>0</v>
      </c>
      <c r="K26" s="189">
        <v>0</v>
      </c>
      <c r="L26" s="189">
        <v>0</v>
      </c>
      <c r="M26" s="189">
        <v>0</v>
      </c>
      <c r="N26" s="189">
        <v>0</v>
      </c>
      <c r="O26" s="189">
        <v>0</v>
      </c>
      <c r="P26" s="189">
        <v>0</v>
      </c>
      <c r="Q26" s="189">
        <v>0</v>
      </c>
      <c r="R26" s="189">
        <v>0</v>
      </c>
      <c r="S26" s="189">
        <v>0</v>
      </c>
      <c r="T26" s="189">
        <v>0</v>
      </c>
      <c r="U26" s="189">
        <v>0</v>
      </c>
      <c r="V26" s="189">
        <v>0</v>
      </c>
      <c r="W26" s="189">
        <v>0</v>
      </c>
      <c r="X26" s="189">
        <v>0</v>
      </c>
      <c r="Y26" s="189">
        <v>0</v>
      </c>
      <c r="Z26" s="189">
        <v>0</v>
      </c>
      <c r="AA26" s="189">
        <v>0</v>
      </c>
      <c r="AB26" s="189">
        <v>0</v>
      </c>
      <c r="AC26" s="189">
        <v>0</v>
      </c>
      <c r="AD26" s="189">
        <v>0</v>
      </c>
      <c r="AE26" s="189">
        <v>0</v>
      </c>
      <c r="AF26" s="189">
        <v>0</v>
      </c>
      <c r="AG26" s="189">
        <v>0</v>
      </c>
      <c r="AH26" s="189">
        <v>0</v>
      </c>
      <c r="AI26" s="189">
        <v>0</v>
      </c>
      <c r="AJ26" s="189">
        <v>0</v>
      </c>
      <c r="AK26" s="189">
        <v>0</v>
      </c>
      <c r="AL26" s="189">
        <v>0</v>
      </c>
      <c r="AM26" s="189">
        <v>0</v>
      </c>
      <c r="AN26" s="189">
        <v>0</v>
      </c>
      <c r="AO26" s="189">
        <v>0</v>
      </c>
      <c r="AP26" s="189">
        <v>0</v>
      </c>
      <c r="AQ26" s="189">
        <v>0</v>
      </c>
      <c r="AR26" s="189">
        <v>0</v>
      </c>
      <c r="AS26" s="189">
        <v>0</v>
      </c>
      <c r="AT26" s="189">
        <v>0</v>
      </c>
      <c r="AU26" s="189">
        <v>0</v>
      </c>
      <c r="AV26" s="189">
        <v>0</v>
      </c>
      <c r="AW26" s="189">
        <v>0</v>
      </c>
      <c r="AX26" s="189">
        <v>0</v>
      </c>
      <c r="AY26" s="189">
        <v>0</v>
      </c>
      <c r="AZ26" s="189">
        <v>0</v>
      </c>
      <c r="BA26" s="189">
        <v>0</v>
      </c>
      <c r="BB26" s="189">
        <v>0</v>
      </c>
      <c r="BC26" s="189">
        <v>0</v>
      </c>
      <c r="BD26" s="189">
        <v>0</v>
      </c>
      <c r="BE26" s="189">
        <v>0</v>
      </c>
      <c r="BF26" s="189">
        <v>0</v>
      </c>
      <c r="BG26" s="189">
        <v>0</v>
      </c>
      <c r="BH26" s="189">
        <v>0</v>
      </c>
      <c r="BI26" s="190">
        <v>1083.34</v>
      </c>
      <c r="BJ26" s="190">
        <v>1083.34</v>
      </c>
    </row>
    <row r="27" spans="1:62" ht="47.25">
      <c r="A27" s="178">
        <v>12</v>
      </c>
      <c r="B27" s="179" t="s">
        <v>814</v>
      </c>
      <c r="C27" s="188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  <c r="J27" s="189">
        <v>0</v>
      </c>
      <c r="K27" s="189">
        <v>0</v>
      </c>
      <c r="L27" s="189">
        <v>0</v>
      </c>
      <c r="M27" s="189">
        <v>0</v>
      </c>
      <c r="N27" s="189">
        <v>0</v>
      </c>
      <c r="O27" s="189">
        <v>0</v>
      </c>
      <c r="P27" s="189">
        <v>0</v>
      </c>
      <c r="Q27" s="189">
        <v>0</v>
      </c>
      <c r="R27" s="189">
        <v>0</v>
      </c>
      <c r="S27" s="189">
        <v>0</v>
      </c>
      <c r="T27" s="189">
        <v>0</v>
      </c>
      <c r="U27" s="189">
        <v>0</v>
      </c>
      <c r="V27" s="189">
        <v>0</v>
      </c>
      <c r="W27" s="189">
        <v>0</v>
      </c>
      <c r="X27" s="189">
        <v>0</v>
      </c>
      <c r="Y27" s="189">
        <v>0</v>
      </c>
      <c r="Z27" s="189">
        <v>0</v>
      </c>
      <c r="AA27" s="189">
        <v>0</v>
      </c>
      <c r="AB27" s="189">
        <v>0</v>
      </c>
      <c r="AC27" s="189">
        <v>0</v>
      </c>
      <c r="AD27" s="189">
        <v>0</v>
      </c>
      <c r="AE27" s="189">
        <v>0</v>
      </c>
      <c r="AF27" s="189">
        <v>0</v>
      </c>
      <c r="AG27" s="189">
        <v>0</v>
      </c>
      <c r="AH27" s="189">
        <v>0</v>
      </c>
      <c r="AI27" s="189">
        <v>0</v>
      </c>
      <c r="AJ27" s="189">
        <v>0</v>
      </c>
      <c r="AK27" s="189">
        <v>0</v>
      </c>
      <c r="AL27" s="189">
        <v>0</v>
      </c>
      <c r="AM27" s="189">
        <v>0</v>
      </c>
      <c r="AN27" s="189">
        <v>0</v>
      </c>
      <c r="AO27" s="189">
        <v>0</v>
      </c>
      <c r="AP27" s="189">
        <v>0</v>
      </c>
      <c r="AQ27" s="189">
        <v>0</v>
      </c>
      <c r="AR27" s="189">
        <v>0</v>
      </c>
      <c r="AS27" s="189">
        <v>0</v>
      </c>
      <c r="AT27" s="189">
        <v>0</v>
      </c>
      <c r="AU27" s="189">
        <v>0</v>
      </c>
      <c r="AV27" s="189">
        <v>0</v>
      </c>
      <c r="AW27" s="189">
        <v>0</v>
      </c>
      <c r="AX27" s="189">
        <v>0</v>
      </c>
      <c r="AY27" s="189">
        <v>0</v>
      </c>
      <c r="AZ27" s="189">
        <v>0</v>
      </c>
      <c r="BA27" s="189">
        <v>0</v>
      </c>
      <c r="BB27" s="189">
        <v>0</v>
      </c>
      <c r="BC27" s="189">
        <v>0</v>
      </c>
      <c r="BD27" s="189">
        <v>0</v>
      </c>
      <c r="BE27" s="189">
        <v>0</v>
      </c>
      <c r="BF27" s="189">
        <v>0</v>
      </c>
      <c r="BG27" s="189">
        <v>0</v>
      </c>
      <c r="BH27" s="189">
        <v>0</v>
      </c>
      <c r="BI27" s="190">
        <v>0</v>
      </c>
      <c r="BJ27" s="190">
        <v>0</v>
      </c>
    </row>
    <row r="28" spans="1:62" ht="15.75">
      <c r="A28" s="178">
        <v>13</v>
      </c>
      <c r="B28" s="179" t="s">
        <v>815</v>
      </c>
      <c r="C28" s="188">
        <v>560581.74</v>
      </c>
      <c r="D28" s="189">
        <v>0</v>
      </c>
      <c r="E28" s="189">
        <v>25110</v>
      </c>
      <c r="F28" s="189">
        <v>0</v>
      </c>
      <c r="G28" s="189">
        <v>20239.120000000003</v>
      </c>
      <c r="H28" s="189">
        <v>1330.47</v>
      </c>
      <c r="I28" s="189">
        <v>43087.009999999995</v>
      </c>
      <c r="J28" s="189">
        <v>0</v>
      </c>
      <c r="K28" s="189">
        <v>1052018.01</v>
      </c>
      <c r="L28" s="189">
        <v>0</v>
      </c>
      <c r="M28" s="189">
        <v>0</v>
      </c>
      <c r="N28" s="189">
        <v>0</v>
      </c>
      <c r="O28" s="189">
        <v>1057753.76</v>
      </c>
      <c r="P28" s="189">
        <v>0</v>
      </c>
      <c r="Q28" s="189">
        <v>18442.29</v>
      </c>
      <c r="R28" s="189">
        <v>0</v>
      </c>
      <c r="S28" s="189">
        <v>18438.77</v>
      </c>
      <c r="T28" s="189">
        <v>0</v>
      </c>
      <c r="U28" s="189">
        <v>151351.80000000002</v>
      </c>
      <c r="V28" s="189">
        <v>0</v>
      </c>
      <c r="W28" s="189">
        <v>0</v>
      </c>
      <c r="X28" s="189">
        <v>0</v>
      </c>
      <c r="Y28" s="189">
        <v>0</v>
      </c>
      <c r="Z28" s="189">
        <v>0</v>
      </c>
      <c r="AA28" s="189">
        <v>4000</v>
      </c>
      <c r="AB28" s="189">
        <v>0</v>
      </c>
      <c r="AC28" s="189">
        <v>0</v>
      </c>
      <c r="AD28" s="189">
        <v>0</v>
      </c>
      <c r="AE28" s="189">
        <v>0</v>
      </c>
      <c r="AF28" s="189">
        <v>0</v>
      </c>
      <c r="AG28" s="189">
        <v>4941.25</v>
      </c>
      <c r="AH28" s="189">
        <v>0</v>
      </c>
      <c r="AI28" s="189">
        <v>0</v>
      </c>
      <c r="AJ28" s="189">
        <v>0</v>
      </c>
      <c r="AK28" s="189">
        <v>0</v>
      </c>
      <c r="AL28" s="189">
        <v>0</v>
      </c>
      <c r="AM28" s="189">
        <v>0</v>
      </c>
      <c r="AN28" s="189">
        <v>0</v>
      </c>
      <c r="AO28" s="189">
        <v>0</v>
      </c>
      <c r="AP28" s="189">
        <v>0</v>
      </c>
      <c r="AQ28" s="189">
        <v>0</v>
      </c>
      <c r="AR28" s="189">
        <v>0</v>
      </c>
      <c r="AS28" s="189">
        <v>0</v>
      </c>
      <c r="AT28" s="189">
        <v>0</v>
      </c>
      <c r="AU28" s="189">
        <v>0</v>
      </c>
      <c r="AV28" s="189">
        <v>0</v>
      </c>
      <c r="AW28" s="189">
        <v>0</v>
      </c>
      <c r="AX28" s="189">
        <v>0</v>
      </c>
      <c r="AY28" s="189">
        <v>127.1</v>
      </c>
      <c r="AZ28" s="189">
        <v>0</v>
      </c>
      <c r="BA28" s="189">
        <v>0</v>
      </c>
      <c r="BB28" s="189">
        <v>0</v>
      </c>
      <c r="BC28" s="189">
        <v>0</v>
      </c>
      <c r="BD28" s="189">
        <v>0</v>
      </c>
      <c r="BE28" s="189">
        <v>0</v>
      </c>
      <c r="BF28" s="189">
        <v>0</v>
      </c>
      <c r="BG28" s="189">
        <v>0</v>
      </c>
      <c r="BH28" s="189">
        <v>0</v>
      </c>
      <c r="BI28" s="190">
        <v>2956090.8499999996</v>
      </c>
      <c r="BJ28" s="190">
        <v>1330.47</v>
      </c>
    </row>
    <row r="29" spans="1:62" ht="15.75">
      <c r="A29" s="178">
        <v>14</v>
      </c>
      <c r="B29" s="179" t="s">
        <v>816</v>
      </c>
      <c r="C29" s="188">
        <v>0</v>
      </c>
      <c r="D29" s="189">
        <v>0</v>
      </c>
      <c r="E29" s="189">
        <v>0</v>
      </c>
      <c r="F29" s="189">
        <v>0</v>
      </c>
      <c r="G29" s="189">
        <v>0</v>
      </c>
      <c r="H29" s="189">
        <v>0</v>
      </c>
      <c r="I29" s="189">
        <v>40789.15</v>
      </c>
      <c r="J29" s="189">
        <v>0</v>
      </c>
      <c r="K29" s="189">
        <v>0</v>
      </c>
      <c r="L29" s="189">
        <v>0</v>
      </c>
      <c r="M29" s="189">
        <v>0</v>
      </c>
      <c r="N29" s="189">
        <v>0</v>
      </c>
      <c r="O29" s="189">
        <v>0</v>
      </c>
      <c r="P29" s="189">
        <v>0</v>
      </c>
      <c r="Q29" s="189">
        <v>0</v>
      </c>
      <c r="R29" s="189">
        <v>0</v>
      </c>
      <c r="S29" s="189">
        <v>0</v>
      </c>
      <c r="T29" s="189">
        <v>0</v>
      </c>
      <c r="U29" s="189">
        <v>0</v>
      </c>
      <c r="V29" s="189">
        <v>0</v>
      </c>
      <c r="W29" s="189">
        <v>0</v>
      </c>
      <c r="X29" s="189">
        <v>0</v>
      </c>
      <c r="Y29" s="189">
        <v>0</v>
      </c>
      <c r="Z29" s="189">
        <v>0</v>
      </c>
      <c r="AA29" s="189">
        <v>0</v>
      </c>
      <c r="AB29" s="189">
        <v>0</v>
      </c>
      <c r="AC29" s="189">
        <v>0</v>
      </c>
      <c r="AD29" s="189">
        <v>0</v>
      </c>
      <c r="AE29" s="189">
        <v>0</v>
      </c>
      <c r="AF29" s="189">
        <v>0</v>
      </c>
      <c r="AG29" s="189">
        <v>0</v>
      </c>
      <c r="AH29" s="189">
        <v>0</v>
      </c>
      <c r="AI29" s="189">
        <v>0</v>
      </c>
      <c r="AJ29" s="189">
        <v>0</v>
      </c>
      <c r="AK29" s="189">
        <v>709847.98</v>
      </c>
      <c r="AL29" s="189">
        <v>0</v>
      </c>
      <c r="AM29" s="189">
        <v>0</v>
      </c>
      <c r="AN29" s="189">
        <v>0</v>
      </c>
      <c r="AO29" s="189">
        <v>0</v>
      </c>
      <c r="AP29" s="189">
        <v>0</v>
      </c>
      <c r="AQ29" s="189">
        <v>0</v>
      </c>
      <c r="AR29" s="189">
        <v>0</v>
      </c>
      <c r="AS29" s="189">
        <v>0</v>
      </c>
      <c r="AT29" s="189">
        <v>0</v>
      </c>
      <c r="AU29" s="189">
        <v>0</v>
      </c>
      <c r="AV29" s="189">
        <v>0</v>
      </c>
      <c r="AW29" s="189">
        <v>0</v>
      </c>
      <c r="AX29" s="189">
        <v>0</v>
      </c>
      <c r="AY29" s="189">
        <v>0</v>
      </c>
      <c r="AZ29" s="189">
        <v>0</v>
      </c>
      <c r="BA29" s="189">
        <v>0</v>
      </c>
      <c r="BB29" s="189">
        <v>0</v>
      </c>
      <c r="BC29" s="189">
        <v>0</v>
      </c>
      <c r="BD29" s="189">
        <v>0</v>
      </c>
      <c r="BE29" s="189">
        <v>0</v>
      </c>
      <c r="BF29" s="189">
        <v>0</v>
      </c>
      <c r="BG29" s="189">
        <v>0</v>
      </c>
      <c r="BH29" s="189">
        <v>0</v>
      </c>
      <c r="BI29" s="190">
        <v>750637.13</v>
      </c>
      <c r="BJ29" s="190">
        <v>0</v>
      </c>
    </row>
    <row r="30" spans="1:62" ht="15.75">
      <c r="A30" s="178">
        <v>15</v>
      </c>
      <c r="B30" s="179" t="s">
        <v>817</v>
      </c>
      <c r="C30" s="188">
        <v>0</v>
      </c>
      <c r="D30" s="189">
        <v>0</v>
      </c>
      <c r="E30" s="189">
        <v>0</v>
      </c>
      <c r="F30" s="189">
        <v>0</v>
      </c>
      <c r="G30" s="189">
        <v>0</v>
      </c>
      <c r="H30" s="189">
        <v>0</v>
      </c>
      <c r="I30" s="189">
        <v>0</v>
      </c>
      <c r="J30" s="189">
        <v>0</v>
      </c>
      <c r="K30" s="189">
        <v>9107.9</v>
      </c>
      <c r="L30" s="189">
        <v>0</v>
      </c>
      <c r="M30" s="189">
        <v>0</v>
      </c>
      <c r="N30" s="189">
        <v>0</v>
      </c>
      <c r="O30" s="189">
        <v>0</v>
      </c>
      <c r="P30" s="189">
        <v>0</v>
      </c>
      <c r="Q30" s="189">
        <v>0</v>
      </c>
      <c r="R30" s="189">
        <v>0</v>
      </c>
      <c r="S30" s="189">
        <v>0</v>
      </c>
      <c r="T30" s="189">
        <v>0</v>
      </c>
      <c r="U30" s="189">
        <v>0</v>
      </c>
      <c r="V30" s="189">
        <v>0</v>
      </c>
      <c r="W30" s="189">
        <v>0</v>
      </c>
      <c r="X30" s="189">
        <v>0</v>
      </c>
      <c r="Y30" s="189">
        <v>0</v>
      </c>
      <c r="Z30" s="189">
        <v>0</v>
      </c>
      <c r="AA30" s="189">
        <v>0</v>
      </c>
      <c r="AB30" s="189">
        <v>0</v>
      </c>
      <c r="AC30" s="189">
        <v>0</v>
      </c>
      <c r="AD30" s="189">
        <v>0</v>
      </c>
      <c r="AE30" s="189">
        <v>0</v>
      </c>
      <c r="AF30" s="189">
        <v>0</v>
      </c>
      <c r="AG30" s="189">
        <v>0</v>
      </c>
      <c r="AH30" s="189">
        <v>0</v>
      </c>
      <c r="AI30" s="189">
        <v>0</v>
      </c>
      <c r="AJ30" s="189">
        <v>0</v>
      </c>
      <c r="AK30" s="189">
        <v>0</v>
      </c>
      <c r="AL30" s="189">
        <v>0</v>
      </c>
      <c r="AM30" s="189">
        <v>0</v>
      </c>
      <c r="AN30" s="189">
        <v>0</v>
      </c>
      <c r="AO30" s="189">
        <v>0</v>
      </c>
      <c r="AP30" s="189">
        <v>0</v>
      </c>
      <c r="AQ30" s="189">
        <v>0</v>
      </c>
      <c r="AR30" s="189">
        <v>0</v>
      </c>
      <c r="AS30" s="189">
        <v>0</v>
      </c>
      <c r="AT30" s="189">
        <v>0</v>
      </c>
      <c r="AU30" s="189">
        <v>0</v>
      </c>
      <c r="AV30" s="189">
        <v>0</v>
      </c>
      <c r="AW30" s="189">
        <v>0</v>
      </c>
      <c r="AX30" s="189">
        <v>0</v>
      </c>
      <c r="AY30" s="189">
        <v>0</v>
      </c>
      <c r="AZ30" s="189">
        <v>0</v>
      </c>
      <c r="BA30" s="189">
        <v>0</v>
      </c>
      <c r="BB30" s="189">
        <v>0</v>
      </c>
      <c r="BC30" s="189">
        <v>0</v>
      </c>
      <c r="BD30" s="189">
        <v>0</v>
      </c>
      <c r="BE30" s="189">
        <v>0</v>
      </c>
      <c r="BF30" s="189">
        <v>0</v>
      </c>
      <c r="BG30" s="189">
        <v>0</v>
      </c>
      <c r="BH30" s="189">
        <v>0</v>
      </c>
      <c r="BI30" s="190">
        <v>9107.9</v>
      </c>
      <c r="BJ30" s="190">
        <v>0</v>
      </c>
    </row>
    <row r="31" spans="1:62" ht="15.75">
      <c r="A31" s="178">
        <v>16</v>
      </c>
      <c r="B31" s="179" t="s">
        <v>818</v>
      </c>
      <c r="C31" s="188">
        <v>793.82</v>
      </c>
      <c r="D31" s="189">
        <v>0</v>
      </c>
      <c r="E31" s="189">
        <v>0</v>
      </c>
      <c r="F31" s="189">
        <v>0</v>
      </c>
      <c r="G31" s="189">
        <v>0</v>
      </c>
      <c r="H31" s="189">
        <v>0</v>
      </c>
      <c r="I31" s="189">
        <v>-48885.23</v>
      </c>
      <c r="J31" s="189">
        <v>0</v>
      </c>
      <c r="K31" s="189">
        <v>105768.44</v>
      </c>
      <c r="L31" s="189">
        <v>0</v>
      </c>
      <c r="M31" s="189">
        <v>0</v>
      </c>
      <c r="N31" s="189">
        <v>0</v>
      </c>
      <c r="O31" s="189">
        <v>0</v>
      </c>
      <c r="P31" s="189">
        <v>0</v>
      </c>
      <c r="Q31" s="189">
        <v>178790.83</v>
      </c>
      <c r="R31" s="189">
        <v>0</v>
      </c>
      <c r="S31" s="189">
        <v>190087.2</v>
      </c>
      <c r="T31" s="189">
        <v>0</v>
      </c>
      <c r="U31" s="189">
        <v>3612</v>
      </c>
      <c r="V31" s="189">
        <v>0</v>
      </c>
      <c r="W31" s="189">
        <v>0</v>
      </c>
      <c r="X31" s="189">
        <v>0</v>
      </c>
      <c r="Y31" s="189">
        <v>13228.74</v>
      </c>
      <c r="Z31" s="189">
        <v>0</v>
      </c>
      <c r="AA31" s="189">
        <v>0</v>
      </c>
      <c r="AB31" s="189">
        <v>0</v>
      </c>
      <c r="AC31" s="189">
        <v>1512</v>
      </c>
      <c r="AD31" s="189">
        <v>0</v>
      </c>
      <c r="AE31" s="189">
        <v>0</v>
      </c>
      <c r="AF31" s="189">
        <v>0</v>
      </c>
      <c r="AG31" s="189">
        <v>0</v>
      </c>
      <c r="AH31" s="189">
        <v>0</v>
      </c>
      <c r="AI31" s="189">
        <v>11565.63</v>
      </c>
      <c r="AJ31" s="189">
        <v>0</v>
      </c>
      <c r="AK31" s="189">
        <v>0</v>
      </c>
      <c r="AL31" s="189">
        <v>0</v>
      </c>
      <c r="AM31" s="189">
        <v>0</v>
      </c>
      <c r="AN31" s="189">
        <v>0</v>
      </c>
      <c r="AO31" s="189">
        <v>0</v>
      </c>
      <c r="AP31" s="189">
        <v>0</v>
      </c>
      <c r="AQ31" s="189">
        <v>0</v>
      </c>
      <c r="AR31" s="189">
        <v>0</v>
      </c>
      <c r="AS31" s="189">
        <v>0</v>
      </c>
      <c r="AT31" s="189">
        <v>0</v>
      </c>
      <c r="AU31" s="189">
        <v>0</v>
      </c>
      <c r="AV31" s="189">
        <v>0</v>
      </c>
      <c r="AW31" s="189">
        <v>0</v>
      </c>
      <c r="AX31" s="189">
        <v>0</v>
      </c>
      <c r="AY31" s="189">
        <v>4570.72</v>
      </c>
      <c r="AZ31" s="189">
        <v>0</v>
      </c>
      <c r="BA31" s="189">
        <v>0</v>
      </c>
      <c r="BB31" s="189">
        <v>0</v>
      </c>
      <c r="BC31" s="189">
        <v>0</v>
      </c>
      <c r="BD31" s="189">
        <v>0</v>
      </c>
      <c r="BE31" s="189">
        <v>0</v>
      </c>
      <c r="BF31" s="189">
        <v>0</v>
      </c>
      <c r="BG31" s="189">
        <v>0</v>
      </c>
      <c r="BH31" s="189">
        <v>0</v>
      </c>
      <c r="BI31" s="190">
        <v>461044.15</v>
      </c>
      <c r="BJ31" s="190">
        <v>0</v>
      </c>
    </row>
    <row r="32" spans="1:62" ht="15.75">
      <c r="A32" s="178">
        <v>17</v>
      </c>
      <c r="B32" s="191" t="s">
        <v>819</v>
      </c>
      <c r="C32" s="188">
        <v>0</v>
      </c>
      <c r="D32" s="189">
        <v>0</v>
      </c>
      <c r="E32" s="189">
        <v>0</v>
      </c>
      <c r="F32" s="189">
        <v>0</v>
      </c>
      <c r="G32" s="189">
        <v>0</v>
      </c>
      <c r="H32" s="189">
        <v>0</v>
      </c>
      <c r="I32" s="189">
        <v>0</v>
      </c>
      <c r="J32" s="189">
        <v>0</v>
      </c>
      <c r="K32" s="189">
        <v>0</v>
      </c>
      <c r="L32" s="189">
        <v>0</v>
      </c>
      <c r="M32" s="189">
        <v>0</v>
      </c>
      <c r="N32" s="189">
        <v>0</v>
      </c>
      <c r="O32" s="189">
        <v>0</v>
      </c>
      <c r="P32" s="189">
        <v>0</v>
      </c>
      <c r="Q32" s="189">
        <v>0</v>
      </c>
      <c r="R32" s="189">
        <v>0</v>
      </c>
      <c r="S32" s="189">
        <v>0</v>
      </c>
      <c r="T32" s="189">
        <v>0</v>
      </c>
      <c r="U32" s="189">
        <v>0</v>
      </c>
      <c r="V32" s="189">
        <v>0</v>
      </c>
      <c r="W32" s="189">
        <v>0</v>
      </c>
      <c r="X32" s="189">
        <v>0</v>
      </c>
      <c r="Y32" s="189">
        <v>0</v>
      </c>
      <c r="Z32" s="189">
        <v>0</v>
      </c>
      <c r="AA32" s="189">
        <v>0</v>
      </c>
      <c r="AB32" s="189">
        <v>0</v>
      </c>
      <c r="AC32" s="189">
        <v>0</v>
      </c>
      <c r="AD32" s="189">
        <v>0</v>
      </c>
      <c r="AE32" s="189">
        <v>0</v>
      </c>
      <c r="AF32" s="189">
        <v>0</v>
      </c>
      <c r="AG32" s="189">
        <v>0</v>
      </c>
      <c r="AH32" s="189">
        <v>0</v>
      </c>
      <c r="AI32" s="189">
        <v>0</v>
      </c>
      <c r="AJ32" s="189">
        <v>0</v>
      </c>
      <c r="AK32" s="189">
        <v>0</v>
      </c>
      <c r="AL32" s="189">
        <v>0</v>
      </c>
      <c r="AM32" s="189">
        <v>0</v>
      </c>
      <c r="AN32" s="189">
        <v>0</v>
      </c>
      <c r="AO32" s="189">
        <v>0</v>
      </c>
      <c r="AP32" s="189">
        <v>0</v>
      </c>
      <c r="AQ32" s="189">
        <v>0</v>
      </c>
      <c r="AR32" s="189">
        <v>0</v>
      </c>
      <c r="AS32" s="189">
        <v>0</v>
      </c>
      <c r="AT32" s="189">
        <v>0</v>
      </c>
      <c r="AU32" s="189">
        <v>0</v>
      </c>
      <c r="AV32" s="189">
        <v>0</v>
      </c>
      <c r="AW32" s="189">
        <v>0</v>
      </c>
      <c r="AX32" s="189">
        <v>0</v>
      </c>
      <c r="AY32" s="189">
        <v>0</v>
      </c>
      <c r="AZ32" s="189">
        <v>0</v>
      </c>
      <c r="BA32" s="189">
        <v>0</v>
      </c>
      <c r="BB32" s="189">
        <v>0</v>
      </c>
      <c r="BC32" s="189">
        <v>0</v>
      </c>
      <c r="BD32" s="189">
        <v>0</v>
      </c>
      <c r="BE32" s="189">
        <v>0</v>
      </c>
      <c r="BF32" s="189">
        <v>0</v>
      </c>
      <c r="BG32" s="189">
        <v>0</v>
      </c>
      <c r="BH32" s="189">
        <v>0</v>
      </c>
      <c r="BI32" s="190">
        <v>0</v>
      </c>
      <c r="BJ32" s="190">
        <v>0</v>
      </c>
    </row>
    <row r="33" spans="1:62" ht="15.75">
      <c r="A33" s="178">
        <v>18</v>
      </c>
      <c r="B33" s="192" t="s">
        <v>820</v>
      </c>
      <c r="C33" s="188">
        <v>65026.05</v>
      </c>
      <c r="D33" s="189">
        <v>0</v>
      </c>
      <c r="E33" s="189">
        <v>63521</v>
      </c>
      <c r="F33" s="189">
        <v>0</v>
      </c>
      <c r="G33" s="189">
        <v>366676.1500000002</v>
      </c>
      <c r="H33" s="189">
        <v>0</v>
      </c>
      <c r="I33" s="189">
        <v>142670.79</v>
      </c>
      <c r="J33" s="189">
        <v>0</v>
      </c>
      <c r="K33" s="189">
        <v>503094.28</v>
      </c>
      <c r="L33" s="189">
        <v>0</v>
      </c>
      <c r="M33" s="189">
        <v>6069.469999999999</v>
      </c>
      <c r="N33" s="189">
        <v>0</v>
      </c>
      <c r="O33" s="189">
        <v>142270.74</v>
      </c>
      <c r="P33" s="189">
        <v>0</v>
      </c>
      <c r="Q33" s="189">
        <v>36960.61</v>
      </c>
      <c r="R33" s="189">
        <v>0</v>
      </c>
      <c r="S33" s="189">
        <v>207457.28000000003</v>
      </c>
      <c r="T33" s="189">
        <v>0</v>
      </c>
      <c r="U33" s="189">
        <v>1838.75</v>
      </c>
      <c r="V33" s="189">
        <v>0</v>
      </c>
      <c r="W33" s="189">
        <v>25.23</v>
      </c>
      <c r="X33" s="189">
        <v>0</v>
      </c>
      <c r="Y33" s="189">
        <v>0</v>
      </c>
      <c r="Z33" s="189">
        <v>0</v>
      </c>
      <c r="AA33" s="189">
        <v>0</v>
      </c>
      <c r="AB33" s="189">
        <v>0</v>
      </c>
      <c r="AC33" s="189">
        <v>53703.64</v>
      </c>
      <c r="AD33" s="189">
        <v>0</v>
      </c>
      <c r="AE33" s="189">
        <v>0</v>
      </c>
      <c r="AF33" s="189">
        <v>0</v>
      </c>
      <c r="AG33" s="189">
        <v>4137.6436337</v>
      </c>
      <c r="AH33" s="189">
        <v>0</v>
      </c>
      <c r="AI33" s="189">
        <v>61556.81000000001</v>
      </c>
      <c r="AJ33" s="189">
        <v>0</v>
      </c>
      <c r="AK33" s="189">
        <v>0</v>
      </c>
      <c r="AL33" s="189">
        <v>0</v>
      </c>
      <c r="AM33" s="189">
        <v>0</v>
      </c>
      <c r="AN33" s="189">
        <v>0</v>
      </c>
      <c r="AO33" s="189">
        <v>0</v>
      </c>
      <c r="AP33" s="189">
        <v>0</v>
      </c>
      <c r="AQ33" s="189">
        <v>0</v>
      </c>
      <c r="AR33" s="189">
        <v>0</v>
      </c>
      <c r="AS33" s="189">
        <v>0</v>
      </c>
      <c r="AT33" s="189">
        <v>0</v>
      </c>
      <c r="AU33" s="189">
        <v>0</v>
      </c>
      <c r="AV33" s="189">
        <v>0</v>
      </c>
      <c r="AW33" s="189">
        <v>0</v>
      </c>
      <c r="AX33" s="189">
        <v>0</v>
      </c>
      <c r="AY33" s="189">
        <v>0</v>
      </c>
      <c r="AZ33" s="189">
        <v>0</v>
      </c>
      <c r="BA33" s="189">
        <v>0</v>
      </c>
      <c r="BB33" s="189">
        <v>0</v>
      </c>
      <c r="BC33" s="189">
        <v>0</v>
      </c>
      <c r="BD33" s="189">
        <v>0</v>
      </c>
      <c r="BE33" s="189">
        <v>0</v>
      </c>
      <c r="BF33" s="189">
        <v>0</v>
      </c>
      <c r="BG33" s="189">
        <v>0</v>
      </c>
      <c r="BH33" s="189">
        <v>0</v>
      </c>
      <c r="BI33" s="190">
        <v>1655008.4436337003</v>
      </c>
      <c r="BJ33" s="190">
        <v>0</v>
      </c>
    </row>
    <row r="34" spans="1:76" s="153" customFormat="1" ht="18" customHeight="1">
      <c r="A34" s="267" t="s">
        <v>38</v>
      </c>
      <c r="B34" s="268"/>
      <c r="C34" s="254">
        <v>29201245.279999997</v>
      </c>
      <c r="D34" s="254">
        <v>1497020.3</v>
      </c>
      <c r="E34" s="254">
        <v>26257769</v>
      </c>
      <c r="F34" s="254">
        <v>0</v>
      </c>
      <c r="G34" s="254">
        <v>24587753.370000042</v>
      </c>
      <c r="H34" s="254">
        <v>278464.45</v>
      </c>
      <c r="I34" s="254">
        <v>22190526.889999997</v>
      </c>
      <c r="J34" s="254">
        <v>0</v>
      </c>
      <c r="K34" s="254">
        <v>21202780.43</v>
      </c>
      <c r="L34" s="254">
        <v>67313.65</v>
      </c>
      <c r="M34" s="254">
        <v>17685835.99</v>
      </c>
      <c r="N34" s="254">
        <v>0</v>
      </c>
      <c r="O34" s="254">
        <v>17721919.13</v>
      </c>
      <c r="P34" s="254">
        <v>1580316.5633191</v>
      </c>
      <c r="Q34" s="254">
        <v>16935367.409999996</v>
      </c>
      <c r="R34" s="254">
        <v>0</v>
      </c>
      <c r="S34" s="254">
        <v>15450064.890000002</v>
      </c>
      <c r="T34" s="254">
        <v>3978.1800000000003</v>
      </c>
      <c r="U34" s="254">
        <v>9850213.910000002</v>
      </c>
      <c r="V34" s="254">
        <v>0</v>
      </c>
      <c r="W34" s="254">
        <v>5845495.5</v>
      </c>
      <c r="X34" s="254">
        <v>0</v>
      </c>
      <c r="Y34" s="254">
        <v>325705.93</v>
      </c>
      <c r="Z34" s="254">
        <v>0</v>
      </c>
      <c r="AA34" s="254">
        <v>1609506.1699999997</v>
      </c>
      <c r="AB34" s="254">
        <v>0</v>
      </c>
      <c r="AC34" s="254">
        <v>2134774.4199999506</v>
      </c>
      <c r="AD34" s="254">
        <v>0</v>
      </c>
      <c r="AE34" s="254">
        <v>1802953.78</v>
      </c>
      <c r="AF34" s="254">
        <v>0</v>
      </c>
      <c r="AG34" s="254">
        <v>1760474.2181083</v>
      </c>
      <c r="AH34" s="254">
        <v>0</v>
      </c>
      <c r="AI34" s="254">
        <v>750204.4</v>
      </c>
      <c r="AJ34" s="254">
        <v>0</v>
      </c>
      <c r="AK34" s="254">
        <v>709847.98</v>
      </c>
      <c r="AL34" s="254">
        <v>0</v>
      </c>
      <c r="AM34" s="254">
        <v>556766.1399999472</v>
      </c>
      <c r="AN34" s="254">
        <v>0</v>
      </c>
      <c r="AO34" s="254">
        <v>422257.37000000017</v>
      </c>
      <c r="AP34" s="254">
        <v>0</v>
      </c>
      <c r="AQ34" s="254">
        <v>332468</v>
      </c>
      <c r="AR34" s="254">
        <v>0</v>
      </c>
      <c r="AS34" s="254">
        <v>305066.04</v>
      </c>
      <c r="AT34" s="254">
        <v>0</v>
      </c>
      <c r="AU34" s="254">
        <v>158112</v>
      </c>
      <c r="AV34" s="254">
        <v>0</v>
      </c>
      <c r="AW34" s="254">
        <v>89332.40150000024</v>
      </c>
      <c r="AX34" s="254">
        <v>0</v>
      </c>
      <c r="AY34" s="254">
        <v>87020.13</v>
      </c>
      <c r="AZ34" s="254">
        <v>0</v>
      </c>
      <c r="BA34" s="254">
        <v>84471</v>
      </c>
      <c r="BB34" s="254">
        <v>0</v>
      </c>
      <c r="BC34" s="254">
        <v>53509.83</v>
      </c>
      <c r="BD34" s="254">
        <v>0</v>
      </c>
      <c r="BE34" s="254">
        <v>34934.30999999999</v>
      </c>
      <c r="BF34" s="254">
        <v>0</v>
      </c>
      <c r="BG34" s="254">
        <v>0</v>
      </c>
      <c r="BH34" s="254">
        <v>0</v>
      </c>
      <c r="BI34" s="254">
        <v>218146375.9196082</v>
      </c>
      <c r="BJ34" s="254">
        <v>3427093.1433191</v>
      </c>
      <c r="BK34" s="154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</row>
    <row r="35" spans="1:76" s="152" customFormat="1" ht="15.75" customHeight="1">
      <c r="A35" s="270" t="s">
        <v>827</v>
      </c>
      <c r="B35" s="271"/>
      <c r="C35" s="272">
        <v>0.13386078570822238</v>
      </c>
      <c r="D35" s="273"/>
      <c r="E35" s="272">
        <v>0.12036766088507733</v>
      </c>
      <c r="F35" s="273"/>
      <c r="G35" s="272">
        <v>0.11271217899609379</v>
      </c>
      <c r="H35" s="273"/>
      <c r="I35" s="272">
        <v>0.10172310585704022</v>
      </c>
      <c r="J35" s="273"/>
      <c r="K35" s="272">
        <v>0.09719519905209746</v>
      </c>
      <c r="L35" s="273"/>
      <c r="M35" s="272">
        <v>0.08107325145991709</v>
      </c>
      <c r="N35" s="273"/>
      <c r="O35" s="272">
        <v>0.08123865938772652</v>
      </c>
      <c r="P35" s="273"/>
      <c r="Q35" s="272">
        <v>0.07763304496170524</v>
      </c>
      <c r="R35" s="273"/>
      <c r="S35" s="272">
        <v>0.0708243023743548</v>
      </c>
      <c r="T35" s="273"/>
      <c r="U35" s="272">
        <v>0.045154148761242886</v>
      </c>
      <c r="V35" s="273"/>
      <c r="W35" s="272">
        <v>0.02679620725009979</v>
      </c>
      <c r="X35" s="273"/>
      <c r="Y35" s="272">
        <v>0.0014930613842515995</v>
      </c>
      <c r="Z35" s="273"/>
      <c r="AA35" s="272">
        <v>0.00737810180533615</v>
      </c>
      <c r="AB35" s="273"/>
      <c r="AC35" s="272">
        <v>0.009785972427919969</v>
      </c>
      <c r="AD35" s="273"/>
      <c r="AE35" s="272">
        <v>0.008264880736155014</v>
      </c>
      <c r="AF35" s="273"/>
      <c r="AG35" s="272">
        <v>0.008070151111550319</v>
      </c>
      <c r="AH35" s="273"/>
      <c r="AI35" s="272">
        <v>0.003438995476488993</v>
      </c>
      <c r="AJ35" s="273"/>
      <c r="AK35" s="272">
        <v>0.003253998499895294</v>
      </c>
      <c r="AL35" s="273"/>
      <c r="AM35" s="272">
        <v>0.0025522594067990748</v>
      </c>
      <c r="AN35" s="273"/>
      <c r="AO35" s="272">
        <v>0.0019356607150586421</v>
      </c>
      <c r="AP35" s="273"/>
      <c r="AQ35" s="272">
        <v>0.001524059240491448</v>
      </c>
      <c r="AR35" s="273"/>
      <c r="AS35" s="272">
        <v>0.0013984465188292819</v>
      </c>
      <c r="AT35" s="273"/>
      <c r="AU35" s="272">
        <v>0.0007247977388277483</v>
      </c>
      <c r="AV35" s="273"/>
      <c r="AW35" s="272">
        <v>0.0004095066953251665</v>
      </c>
      <c r="AX35" s="273"/>
      <c r="AY35" s="272">
        <v>0.0003989070624398952</v>
      </c>
      <c r="AZ35" s="273"/>
      <c r="BA35" s="272">
        <v>0.0003872216517185206</v>
      </c>
      <c r="BB35" s="273"/>
      <c r="BC35" s="272">
        <v>0.00024529323384093056</v>
      </c>
      <c r="BD35" s="273"/>
      <c r="BE35" s="272">
        <v>0.00016014160149455822</v>
      </c>
      <c r="BF35" s="273"/>
      <c r="BG35" s="272">
        <v>0</v>
      </c>
      <c r="BH35" s="273"/>
      <c r="BI35" s="264">
        <v>1</v>
      </c>
      <c r="BJ35" s="265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</row>
    <row r="36" ht="18" customHeight="1">
      <c r="A36" s="147" t="s">
        <v>841</v>
      </c>
    </row>
    <row r="44" spans="14:17" ht="12.75">
      <c r="N44" s="156"/>
      <c r="O44" s="156"/>
      <c r="P44" s="156"/>
      <c r="Q44" s="156"/>
    </row>
    <row r="45" spans="14:17" ht="12.75">
      <c r="N45" s="156"/>
      <c r="O45" s="156"/>
      <c r="P45" s="156"/>
      <c r="Q45" s="156"/>
    </row>
    <row r="46" spans="11:17" ht="12.75">
      <c r="K46" s="158">
        <f>(BI5+BI7)/$BI$34</f>
        <v>0.04652284141195155</v>
      </c>
      <c r="L46" s="157" t="s">
        <v>828</v>
      </c>
      <c r="N46" s="156"/>
      <c r="O46" s="156"/>
      <c r="P46" s="156"/>
      <c r="Q46" s="156"/>
    </row>
    <row r="47" spans="11:17" ht="12.75">
      <c r="K47" s="158">
        <f>(BI21+BI8)/$BI$34</f>
        <v>0.8602766499024206</v>
      </c>
      <c r="L47" s="157" t="s">
        <v>829</v>
      </c>
      <c r="N47" s="156"/>
      <c r="O47" s="156"/>
      <c r="P47" s="156"/>
      <c r="Q47" s="156"/>
    </row>
    <row r="48" spans="11:17" ht="12.75">
      <c r="K48" s="158">
        <f>BI9/$BI$34</f>
        <v>4.072371114372238E-05</v>
      </c>
      <c r="L48" s="157" t="s">
        <v>830</v>
      </c>
      <c r="N48" s="156"/>
      <c r="O48" s="156"/>
      <c r="P48" s="156"/>
      <c r="Q48" s="156"/>
    </row>
    <row r="49" spans="11:17" ht="12.75">
      <c r="K49" s="158">
        <f>(BI10+BI26)/$BI$34</f>
        <v>9.462288755879632E-05</v>
      </c>
      <c r="L49" s="157" t="s">
        <v>831</v>
      </c>
      <c r="N49" s="156"/>
      <c r="O49" s="156"/>
      <c r="P49" s="156"/>
      <c r="Q49" s="156"/>
    </row>
    <row r="50" spans="11:17" ht="12.75">
      <c r="K50" s="158">
        <f>(BI11+BI27)/$BI$34</f>
        <v>0.00926614499772814</v>
      </c>
      <c r="L50" s="157" t="s">
        <v>832</v>
      </c>
      <c r="N50" s="156"/>
      <c r="O50" s="157" t="s">
        <v>828</v>
      </c>
      <c r="P50" s="158">
        <f>(BI5+BI7)/$BI$34</f>
        <v>0.04652284141195155</v>
      </c>
      <c r="Q50" s="156"/>
    </row>
    <row r="51" spans="11:17" ht="12.75">
      <c r="K51" s="158">
        <f>BI12/$BI$34</f>
        <v>0.0030670233102866834</v>
      </c>
      <c r="L51" s="157" t="s">
        <v>833</v>
      </c>
      <c r="N51" s="156"/>
      <c r="O51" s="157" t="s">
        <v>829</v>
      </c>
      <c r="P51" s="158">
        <f>(BI21+BI8)/$BI$34</f>
        <v>0.8602766499024206</v>
      </c>
      <c r="Q51" s="156"/>
    </row>
    <row r="52" spans="11:17" ht="12.75">
      <c r="K52" s="158">
        <f>(BI13+BI18)/$BI$34</f>
        <v>0.053998162198857745</v>
      </c>
      <c r="L52" s="157" t="s">
        <v>834</v>
      </c>
      <c r="N52" s="156"/>
      <c r="O52" s="157" t="s">
        <v>830</v>
      </c>
      <c r="P52" s="158">
        <f>BI9/$BI$34</f>
        <v>4.072371114372238E-05</v>
      </c>
      <c r="Q52" s="156"/>
    </row>
    <row r="53" spans="11:17" ht="12.75">
      <c r="K53" s="158">
        <f>BI28/$BI$34</f>
        <v>0.013550950995809276</v>
      </c>
      <c r="L53" s="157" t="s">
        <v>835</v>
      </c>
      <c r="N53" s="156"/>
      <c r="O53" s="157" t="s">
        <v>831</v>
      </c>
      <c r="P53" s="158">
        <f>(BI10+BI26)/$BI$34</f>
        <v>9.462288755879632E-05</v>
      </c>
      <c r="Q53" s="156"/>
    </row>
    <row r="54" spans="11:17" ht="12.75">
      <c r="K54" s="158">
        <f>SUM(BI29:BI32)/$BI$34</f>
        <v>0.005596192807942353</v>
      </c>
      <c r="L54" s="157" t="s">
        <v>836</v>
      </c>
      <c r="N54" s="156"/>
      <c r="O54" s="157" t="s">
        <v>832</v>
      </c>
      <c r="P54" s="158">
        <f>(BI11+BI27)/$BI$34</f>
        <v>0.00926614499772814</v>
      </c>
      <c r="Q54" s="156"/>
    </row>
    <row r="55" spans="11:17" ht="12.75">
      <c r="K55" s="158">
        <f>BI33/$BI$34</f>
        <v>0.00758668777630121</v>
      </c>
      <c r="L55" s="157" t="s">
        <v>837</v>
      </c>
      <c r="N55" s="156"/>
      <c r="O55" s="157" t="s">
        <v>833</v>
      </c>
      <c r="P55" s="158">
        <f>BI12/$BI$34</f>
        <v>0.0030670233102866834</v>
      </c>
      <c r="Q55" s="156"/>
    </row>
    <row r="56" spans="14:17" ht="12.75">
      <c r="N56" s="156"/>
      <c r="O56" s="157" t="s">
        <v>834</v>
      </c>
      <c r="P56" s="158">
        <f>(BI13+BI18)/$BI$34</f>
        <v>0.053998162198857745</v>
      </c>
      <c r="Q56" s="156"/>
    </row>
    <row r="57" spans="14:17" ht="12.75">
      <c r="N57" s="156"/>
      <c r="O57" s="157" t="s">
        <v>835</v>
      </c>
      <c r="P57" s="158">
        <f>BI28/$BI$34</f>
        <v>0.013550950995809276</v>
      </c>
      <c r="Q57" s="156"/>
    </row>
    <row r="58" spans="14:17" ht="12.75">
      <c r="N58" s="156"/>
      <c r="O58" s="157" t="s">
        <v>836</v>
      </c>
      <c r="P58" s="158">
        <f>SUM(BI29:BI32)/$BI$34</f>
        <v>0.005596192807942353</v>
      </c>
      <c r="Q58" s="156"/>
    </row>
    <row r="59" spans="14:17" ht="12.75">
      <c r="N59" s="156"/>
      <c r="O59" s="157" t="s">
        <v>837</v>
      </c>
      <c r="P59" s="158">
        <f>BI33/$BI$34</f>
        <v>0.00758668777630121</v>
      </c>
      <c r="Q59" s="156"/>
    </row>
    <row r="60" spans="14:17" ht="12.75">
      <c r="N60" s="156"/>
      <c r="O60" s="157"/>
      <c r="P60" s="158"/>
      <c r="Q60" s="156"/>
    </row>
    <row r="61" spans="14:17" ht="12.75">
      <c r="N61" s="156"/>
      <c r="O61" s="156"/>
      <c r="P61" s="156"/>
      <c r="Q61" s="156"/>
    </row>
    <row r="62" spans="14:17" ht="12.75">
      <c r="N62" s="156"/>
      <c r="O62" s="156"/>
      <c r="P62" s="156"/>
      <c r="Q62" s="156"/>
    </row>
    <row r="63" spans="14:17" ht="12.75">
      <c r="N63" s="156"/>
      <c r="O63" s="156"/>
      <c r="P63" s="156"/>
      <c r="Q63" s="156"/>
    </row>
    <row r="64" spans="14:17" ht="12.75">
      <c r="N64" s="156"/>
      <c r="O64" s="156"/>
      <c r="P64" s="156"/>
      <c r="Q64" s="156"/>
    </row>
    <row r="71" spans="1:3" ht="12.75">
      <c r="A71" s="149"/>
      <c r="B71" s="149"/>
      <c r="C71" s="149"/>
    </row>
    <row r="72" spans="1:3" ht="12.75">
      <c r="A72" s="149"/>
      <c r="B72" s="149"/>
      <c r="C72" s="149"/>
    </row>
    <row r="73" spans="1:3" ht="12.75">
      <c r="A73" s="149"/>
      <c r="B73" s="149"/>
      <c r="C73" s="149"/>
    </row>
    <row r="74" spans="1:3" ht="12.75">
      <c r="A74" s="149"/>
      <c r="B74" s="149"/>
      <c r="C74" s="149"/>
    </row>
    <row r="75" spans="1:3" ht="12.75">
      <c r="A75" s="149"/>
      <c r="B75" s="149"/>
      <c r="C75" s="149"/>
    </row>
    <row r="76" spans="1:3" ht="12.75">
      <c r="A76" s="149"/>
      <c r="B76" s="149"/>
      <c r="C76" s="149"/>
    </row>
    <row r="77" spans="1:3" ht="12.75">
      <c r="A77" s="149"/>
      <c r="B77" s="149"/>
      <c r="C77" s="149"/>
    </row>
    <row r="78" spans="1:3" ht="12.75">
      <c r="A78" s="149"/>
      <c r="B78" s="149"/>
      <c r="C78" s="149"/>
    </row>
    <row r="79" spans="1:3" ht="12.75">
      <c r="A79" s="149"/>
      <c r="B79" s="149"/>
      <c r="C79" s="149"/>
    </row>
    <row r="80" spans="1:3" ht="12.75">
      <c r="A80" s="149"/>
      <c r="B80" s="149"/>
      <c r="C80" s="149"/>
    </row>
    <row r="81" spans="1:3" ht="12.75">
      <c r="A81" s="149"/>
      <c r="B81" s="149"/>
      <c r="C81" s="149"/>
    </row>
    <row r="82" spans="1:3" ht="12.75">
      <c r="A82" s="149"/>
      <c r="B82" s="149"/>
      <c r="C82" s="149"/>
    </row>
    <row r="83" spans="1:3" ht="12.75">
      <c r="A83" s="156"/>
      <c r="B83" s="156"/>
      <c r="C83" s="149"/>
    </row>
    <row r="84" spans="1:3" ht="12.75">
      <c r="A84" s="156"/>
      <c r="B84" s="156"/>
      <c r="C84" s="149"/>
    </row>
    <row r="85" spans="1:5" ht="12.75">
      <c r="A85" s="156"/>
      <c r="B85" s="156"/>
      <c r="C85" s="149"/>
      <c r="D85" s="156"/>
      <c r="E85" s="156"/>
    </row>
    <row r="86" spans="1:5" ht="15.75">
      <c r="A86" s="173">
        <f>(BI5+BI7)/$BI$34</f>
        <v>0.04652284141195155</v>
      </c>
      <c r="B86" s="151" t="s">
        <v>828</v>
      </c>
      <c r="C86" s="149"/>
      <c r="D86" s="156"/>
      <c r="E86" s="156"/>
    </row>
    <row r="87" spans="1:5" ht="15.75">
      <c r="A87" s="173">
        <f>(BI8+BI21)/$BI$34</f>
        <v>0.8602766499024206</v>
      </c>
      <c r="B87" s="151" t="s">
        <v>829</v>
      </c>
      <c r="C87" s="149"/>
      <c r="D87" s="156"/>
      <c r="E87" s="156"/>
    </row>
    <row r="88" spans="1:5" ht="15.75">
      <c r="A88" s="173">
        <f>BI9/$BI$34</f>
        <v>4.072371114372238E-05</v>
      </c>
      <c r="B88" s="151" t="s">
        <v>830</v>
      </c>
      <c r="C88" s="149"/>
      <c r="D88" s="156"/>
      <c r="E88" s="156"/>
    </row>
    <row r="89" spans="1:5" ht="15.75">
      <c r="A89" s="173">
        <f>(BI10+BI26)/$BI$34</f>
        <v>9.462288755879632E-05</v>
      </c>
      <c r="B89" s="151" t="s">
        <v>831</v>
      </c>
      <c r="C89" s="149"/>
      <c r="D89" s="156"/>
      <c r="E89" s="156"/>
    </row>
    <row r="90" spans="1:5" ht="15.75">
      <c r="A90" s="173">
        <f>(BI11+BI27)/$BI$34</f>
        <v>0.00926614499772814</v>
      </c>
      <c r="B90" s="151" t="s">
        <v>832</v>
      </c>
      <c r="C90" s="149"/>
      <c r="D90" s="156"/>
      <c r="E90" s="156"/>
    </row>
    <row r="91" spans="1:5" ht="15.75">
      <c r="A91" s="173">
        <f>BI12/$BI$34</f>
        <v>0.0030670233102866834</v>
      </c>
      <c r="B91" s="151" t="s">
        <v>833</v>
      </c>
      <c r="C91" s="149"/>
      <c r="D91" s="156"/>
      <c r="E91" s="156"/>
    </row>
    <row r="92" spans="1:5" ht="15.75">
      <c r="A92" s="173">
        <f>(BI13+BI18)/$BI$34</f>
        <v>0.053998162198857745</v>
      </c>
      <c r="B92" s="151" t="s">
        <v>834</v>
      </c>
      <c r="C92" s="149"/>
      <c r="D92" s="156"/>
      <c r="E92" s="156"/>
    </row>
    <row r="93" spans="1:5" ht="15.75">
      <c r="A93" s="173">
        <f>BI28/$BI$34</f>
        <v>0.013550950995809276</v>
      </c>
      <c r="B93" s="151" t="s">
        <v>835</v>
      </c>
      <c r="C93" s="149"/>
      <c r="D93" s="156"/>
      <c r="E93" s="156"/>
    </row>
    <row r="94" spans="1:5" ht="15.75">
      <c r="A94" s="173">
        <f>SUM(BI29:BI32)/$BI$34</f>
        <v>0.005596192807942353</v>
      </c>
      <c r="B94" s="151" t="s">
        <v>836</v>
      </c>
      <c r="C94" s="149"/>
      <c r="D94" s="156"/>
      <c r="E94" s="156"/>
    </row>
    <row r="95" spans="1:5" ht="15.75">
      <c r="A95" s="173">
        <f>BI33/$BI$34</f>
        <v>0.00758668777630121</v>
      </c>
      <c r="B95" s="151" t="s">
        <v>837</v>
      </c>
      <c r="C95" s="149"/>
      <c r="D95" s="156"/>
      <c r="E95" s="156"/>
    </row>
    <row r="96" spans="1:3" ht="12.75">
      <c r="A96" s="149"/>
      <c r="B96" s="149"/>
      <c r="C96" s="149"/>
    </row>
    <row r="97" spans="1:3" ht="12.75">
      <c r="A97" s="149"/>
      <c r="B97" s="149"/>
      <c r="C97" s="149"/>
    </row>
    <row r="98" spans="1:3" ht="12.75">
      <c r="A98" s="149"/>
      <c r="B98" s="149"/>
      <c r="C98" s="149"/>
    </row>
    <row r="99" spans="1:3" ht="12.75">
      <c r="A99" s="149"/>
      <c r="B99" s="149"/>
      <c r="C99" s="149"/>
    </row>
    <row r="100" spans="1:3" ht="12.75">
      <c r="A100" s="149"/>
      <c r="B100" s="149"/>
      <c r="C100" s="149"/>
    </row>
    <row r="101" spans="1:3" ht="12.75">
      <c r="A101" s="149"/>
      <c r="B101" s="149"/>
      <c r="C101" s="149"/>
    </row>
    <row r="102" spans="1:3" ht="12.75">
      <c r="A102" s="149"/>
      <c r="B102" s="149"/>
      <c r="C102" s="149"/>
    </row>
    <row r="103" spans="1:3" ht="12.75">
      <c r="A103" s="149"/>
      <c r="B103" s="149"/>
      <c r="C103" s="149"/>
    </row>
    <row r="104" spans="1:3" ht="12.75">
      <c r="A104" s="149"/>
      <c r="B104" s="149"/>
      <c r="C104" s="149"/>
    </row>
  </sheetData>
  <sheetProtection/>
  <mergeCells count="65">
    <mergeCell ref="BA35:BB35"/>
    <mergeCell ref="BC35:BD35"/>
    <mergeCell ref="K35:L35"/>
    <mergeCell ref="M35:N35"/>
    <mergeCell ref="BE35:BF35"/>
    <mergeCell ref="AK3:AL3"/>
    <mergeCell ref="AO3:AP3"/>
    <mergeCell ref="AQ3:AR3"/>
    <mergeCell ref="AQ35:AR35"/>
    <mergeCell ref="BA3:BB3"/>
    <mergeCell ref="A1:BJ1"/>
    <mergeCell ref="AM35:AN35"/>
    <mergeCell ref="W35:X35"/>
    <mergeCell ref="BG35:BH35"/>
    <mergeCell ref="BI35:BJ35"/>
    <mergeCell ref="AO35:AP35"/>
    <mergeCell ref="A34:B34"/>
    <mergeCell ref="B3:B4"/>
    <mergeCell ref="C3:D3"/>
    <mergeCell ref="W3:X3"/>
    <mergeCell ref="G3:H3"/>
    <mergeCell ref="A3:A4"/>
    <mergeCell ref="E3:F3"/>
    <mergeCell ref="AI3:AJ3"/>
    <mergeCell ref="AG35:AH35"/>
    <mergeCell ref="AK35:AL35"/>
    <mergeCell ref="AG3:AH3"/>
    <mergeCell ref="I3:J3"/>
    <mergeCell ref="M3:N3"/>
    <mergeCell ref="K3:L3"/>
    <mergeCell ref="BI3:BJ3"/>
    <mergeCell ref="AU3:AV3"/>
    <mergeCell ref="BG3:BH3"/>
    <mergeCell ref="AY3:AZ3"/>
    <mergeCell ref="AS3:AT3"/>
    <mergeCell ref="BE3:BF3"/>
    <mergeCell ref="BC3:BD3"/>
    <mergeCell ref="AW3:AX3"/>
    <mergeCell ref="AY35:AZ35"/>
    <mergeCell ref="AW35:AX35"/>
    <mergeCell ref="AS35:AT35"/>
    <mergeCell ref="AA35:AB35"/>
    <mergeCell ref="AC35:AD35"/>
    <mergeCell ref="AM3:AN3"/>
    <mergeCell ref="AU35:AV35"/>
    <mergeCell ref="AE35:AF35"/>
    <mergeCell ref="AC3:AD3"/>
    <mergeCell ref="AI35:AJ35"/>
    <mergeCell ref="O3:P3"/>
    <mergeCell ref="U3:V3"/>
    <mergeCell ref="Y35:Z35"/>
    <mergeCell ref="Y3:Z3"/>
    <mergeCell ref="S35:T35"/>
    <mergeCell ref="S3:T3"/>
    <mergeCell ref="Q3:R3"/>
    <mergeCell ref="AA3:AB3"/>
    <mergeCell ref="AE3:AF3"/>
    <mergeCell ref="A35:B35"/>
    <mergeCell ref="G35:H35"/>
    <mergeCell ref="C35:D35"/>
    <mergeCell ref="E35:F35"/>
    <mergeCell ref="I35:J35"/>
    <mergeCell ref="O35:P35"/>
    <mergeCell ref="Q35:R35"/>
    <mergeCell ref="U35:V35"/>
  </mergeCells>
  <printOptions horizontalCentered="1" verticalCentered="1"/>
  <pageMargins left="0" right="0" top="0.35433070866141736" bottom="0.35433070866141736" header="0.31496062992125984" footer="0.31496062992125984"/>
  <pageSetup horizontalDpi="600" verticalDpi="600" orientation="landscape" paperSize="9" scale="85" r:id="rId2"/>
  <rowBreaks count="1" manualBreakCount="1">
    <brk id="37" max="255" man="1"/>
  </rowBreaks>
  <colBreaks count="2" manualBreakCount="2">
    <brk id="20" max="36" man="1"/>
    <brk id="6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8"/>
  <sheetViews>
    <sheetView zoomScale="80" zoomScaleNormal="80" workbookViewId="0" topLeftCell="A7">
      <selection activeCell="C27" sqref="C27"/>
    </sheetView>
  </sheetViews>
  <sheetFormatPr defaultColWidth="9.140625" defaultRowHeight="12.75"/>
  <cols>
    <col min="1" max="1" width="9.57421875" style="159" customWidth="1"/>
    <col min="2" max="2" width="47.8515625" style="159" customWidth="1"/>
    <col min="3" max="3" width="20.57421875" style="159" customWidth="1"/>
    <col min="4" max="4" width="20.421875" style="159" customWidth="1"/>
    <col min="5" max="5" width="15.7109375" style="159" customWidth="1"/>
    <col min="6" max="6" width="20.57421875" style="159" customWidth="1"/>
    <col min="7" max="8" width="20.421875" style="159" customWidth="1"/>
    <col min="9" max="16384" width="9.140625" style="159" customWidth="1"/>
  </cols>
  <sheetData>
    <row r="1" spans="1:8" ht="21.75" customHeight="1">
      <c r="A1" s="274" t="s">
        <v>855</v>
      </c>
      <c r="B1" s="274"/>
      <c r="C1" s="274"/>
      <c r="D1" s="274"/>
      <c r="E1" s="274"/>
      <c r="F1" s="274"/>
      <c r="G1" s="274"/>
      <c r="H1" s="274"/>
    </row>
    <row r="2" spans="8:27" ht="15.75">
      <c r="H2" s="160" t="s">
        <v>765</v>
      </c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</row>
    <row r="3" spans="1:27" ht="94.5">
      <c r="A3" s="161" t="s">
        <v>114</v>
      </c>
      <c r="B3" s="161" t="s">
        <v>607</v>
      </c>
      <c r="C3" s="230" t="s">
        <v>842</v>
      </c>
      <c r="D3" s="230" t="s">
        <v>843</v>
      </c>
      <c r="E3" s="230" t="s">
        <v>844</v>
      </c>
      <c r="F3" s="230" t="s">
        <v>845</v>
      </c>
      <c r="G3" s="230" t="s">
        <v>846</v>
      </c>
      <c r="H3" s="230" t="s">
        <v>847</v>
      </c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</row>
    <row r="4" spans="1:27" ht="18" customHeight="1">
      <c r="A4" s="231">
        <v>1</v>
      </c>
      <c r="B4" s="179" t="s">
        <v>793</v>
      </c>
      <c r="C4" s="180">
        <v>9498584.425435057</v>
      </c>
      <c r="D4" s="180">
        <v>4892427.989999999</v>
      </c>
      <c r="E4" s="232">
        <v>14391012.415435057</v>
      </c>
      <c r="F4" s="233">
        <v>2268663.730000001</v>
      </c>
      <c r="G4" s="233">
        <v>454534.79999999993</v>
      </c>
      <c r="H4" s="232">
        <v>2723198.5300000007</v>
      </c>
      <c r="I4" s="162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</row>
    <row r="5" spans="1:27" ht="47.25">
      <c r="A5" s="234" t="s">
        <v>794</v>
      </c>
      <c r="B5" s="179" t="s">
        <v>795</v>
      </c>
      <c r="C5" s="180">
        <v>980025.8200000005</v>
      </c>
      <c r="D5" s="180">
        <v>0</v>
      </c>
      <c r="E5" s="232">
        <v>980025.8200000005</v>
      </c>
      <c r="F5" s="233">
        <v>94690.05</v>
      </c>
      <c r="G5" s="233">
        <v>0</v>
      </c>
      <c r="H5" s="232">
        <v>94690.05</v>
      </c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</row>
    <row r="6" spans="1:27" ht="18" customHeight="1">
      <c r="A6" s="231">
        <v>2</v>
      </c>
      <c r="B6" s="179" t="s">
        <v>848</v>
      </c>
      <c r="C6" s="180">
        <v>16664646.867282305</v>
      </c>
      <c r="D6" s="180">
        <v>12710893.02</v>
      </c>
      <c r="E6" s="232">
        <v>29375539.887282304</v>
      </c>
      <c r="F6" s="233">
        <v>7880125.521499899</v>
      </c>
      <c r="G6" s="233">
        <v>4340156.29</v>
      </c>
      <c r="H6" s="232">
        <v>12220281.8114999</v>
      </c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</row>
    <row r="7" spans="1:27" ht="32.25" customHeight="1">
      <c r="A7" s="231">
        <v>3</v>
      </c>
      <c r="B7" s="179" t="s">
        <v>797</v>
      </c>
      <c r="C7" s="180">
        <v>134877693.75959572</v>
      </c>
      <c r="D7" s="235" t="s">
        <v>849</v>
      </c>
      <c r="E7" s="232">
        <v>134877693.75959572</v>
      </c>
      <c r="F7" s="233">
        <v>80988209.85000002</v>
      </c>
      <c r="G7" s="235" t="s">
        <v>849</v>
      </c>
      <c r="H7" s="232">
        <v>80988209.85000002</v>
      </c>
      <c r="I7" s="162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</row>
    <row r="8" spans="1:27" ht="18" customHeight="1">
      <c r="A8" s="231">
        <v>4</v>
      </c>
      <c r="B8" s="179" t="s">
        <v>798</v>
      </c>
      <c r="C8" s="180">
        <v>250771.03</v>
      </c>
      <c r="D8" s="180" t="s">
        <v>849</v>
      </c>
      <c r="E8" s="232">
        <v>250771.03</v>
      </c>
      <c r="F8" s="233">
        <v>8883.730000000001</v>
      </c>
      <c r="G8" s="180" t="s">
        <v>849</v>
      </c>
      <c r="H8" s="232">
        <v>8883.730000000001</v>
      </c>
      <c r="I8" s="162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</row>
    <row r="9" spans="1:27" ht="18" customHeight="1">
      <c r="A9" s="231">
        <v>5</v>
      </c>
      <c r="B9" s="179" t="s">
        <v>799</v>
      </c>
      <c r="C9" s="180">
        <v>2061841.0749219998</v>
      </c>
      <c r="D9" s="180" t="s">
        <v>849</v>
      </c>
      <c r="E9" s="232">
        <v>2061841.0749219998</v>
      </c>
      <c r="F9" s="233">
        <v>19558.3</v>
      </c>
      <c r="G9" s="180" t="s">
        <v>849</v>
      </c>
      <c r="H9" s="232">
        <v>19558.3</v>
      </c>
      <c r="I9" s="162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</row>
    <row r="10" spans="1:27" ht="18" customHeight="1">
      <c r="A10" s="231">
        <v>6</v>
      </c>
      <c r="B10" s="179" t="s">
        <v>800</v>
      </c>
      <c r="C10" s="180">
        <v>1304999.9682300002</v>
      </c>
      <c r="D10" s="180" t="s">
        <v>849</v>
      </c>
      <c r="E10" s="232">
        <v>1304999.9682300002</v>
      </c>
      <c r="F10" s="233">
        <v>2021375.95</v>
      </c>
      <c r="G10" s="180" t="s">
        <v>849</v>
      </c>
      <c r="H10" s="232">
        <v>2021375.95</v>
      </c>
      <c r="I10" s="162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</row>
    <row r="11" spans="1:27" ht="18" customHeight="1">
      <c r="A11" s="231">
        <v>7</v>
      </c>
      <c r="B11" s="179" t="s">
        <v>801</v>
      </c>
      <c r="C11" s="180">
        <v>5712295.491177439</v>
      </c>
      <c r="D11" s="180" t="s">
        <v>849</v>
      </c>
      <c r="E11" s="232">
        <v>5712295.491177439</v>
      </c>
      <c r="F11" s="233">
        <v>669060.0199999999</v>
      </c>
      <c r="G11" s="180" t="s">
        <v>849</v>
      </c>
      <c r="H11" s="232">
        <v>669060.0199999999</v>
      </c>
      <c r="I11" s="162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</row>
    <row r="12" spans="1:27" ht="18" customHeight="1">
      <c r="A12" s="231">
        <v>8</v>
      </c>
      <c r="B12" s="179" t="s">
        <v>802</v>
      </c>
      <c r="C12" s="180">
        <v>63425205.231184006</v>
      </c>
      <c r="D12" s="180" t="s">
        <v>849</v>
      </c>
      <c r="E12" s="232">
        <v>63425205.231184006</v>
      </c>
      <c r="F12" s="233">
        <v>11080623.770000003</v>
      </c>
      <c r="G12" s="180" t="s">
        <v>849</v>
      </c>
      <c r="H12" s="232">
        <v>11080623.770000003</v>
      </c>
      <c r="I12" s="162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</row>
    <row r="13" spans="1:27" ht="18" customHeight="1">
      <c r="A13" s="231">
        <v>9</v>
      </c>
      <c r="B13" s="236" t="s">
        <v>850</v>
      </c>
      <c r="C13" s="180">
        <v>5303936.22</v>
      </c>
      <c r="D13" s="180" t="s">
        <v>849</v>
      </c>
      <c r="E13" s="232">
        <v>5303936.22</v>
      </c>
      <c r="F13" s="233">
        <v>698879.62</v>
      </c>
      <c r="G13" s="180" t="s">
        <v>849</v>
      </c>
      <c r="H13" s="232">
        <v>698879.62</v>
      </c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</row>
    <row r="14" spans="1:27" ht="32.25" customHeight="1">
      <c r="A14" s="231">
        <v>10</v>
      </c>
      <c r="B14" s="179" t="s">
        <v>804</v>
      </c>
      <c r="C14" s="180">
        <v>175617039.28856945</v>
      </c>
      <c r="D14" s="180" t="s">
        <v>849</v>
      </c>
      <c r="E14" s="232">
        <v>175617039.28856945</v>
      </c>
      <c r="F14" s="233">
        <v>106678023.6144746</v>
      </c>
      <c r="G14" s="180" t="s">
        <v>849</v>
      </c>
      <c r="H14" s="232">
        <v>106678023.6144746</v>
      </c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</row>
    <row r="15" spans="1:27" ht="18" customHeight="1">
      <c r="A15" s="234" t="s">
        <v>805</v>
      </c>
      <c r="B15" s="179" t="s">
        <v>806</v>
      </c>
      <c r="C15" s="180">
        <v>173064601.40000045</v>
      </c>
      <c r="D15" s="180" t="s">
        <v>849</v>
      </c>
      <c r="E15" s="232">
        <v>173064601.40000045</v>
      </c>
      <c r="F15" s="233">
        <v>105681463.0444746</v>
      </c>
      <c r="G15" s="180" t="s">
        <v>849</v>
      </c>
      <c r="H15" s="232">
        <v>105681463.0444746</v>
      </c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</row>
    <row r="16" spans="1:27" ht="18" customHeight="1">
      <c r="A16" s="234" t="s">
        <v>807</v>
      </c>
      <c r="B16" s="179" t="s">
        <v>808</v>
      </c>
      <c r="C16" s="180">
        <v>172088.205899</v>
      </c>
      <c r="D16" s="180" t="s">
        <v>849</v>
      </c>
      <c r="E16" s="232">
        <v>172088.205899</v>
      </c>
      <c r="F16" s="233">
        <v>272299.25</v>
      </c>
      <c r="G16" s="180" t="s">
        <v>849</v>
      </c>
      <c r="H16" s="232">
        <v>272299.25</v>
      </c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</row>
    <row r="17" spans="1:27" ht="31.5">
      <c r="A17" s="234" t="s">
        <v>809</v>
      </c>
      <c r="B17" s="179" t="s">
        <v>851</v>
      </c>
      <c r="C17" s="180">
        <v>1196429.55</v>
      </c>
      <c r="D17" s="180" t="s">
        <v>849</v>
      </c>
      <c r="E17" s="232">
        <v>1196429.55</v>
      </c>
      <c r="F17" s="233">
        <v>30257.15</v>
      </c>
      <c r="G17" s="180" t="s">
        <v>849</v>
      </c>
      <c r="H17" s="232">
        <v>30257.15</v>
      </c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</row>
    <row r="18" spans="1:27" ht="18" customHeight="1">
      <c r="A18" s="234" t="s">
        <v>811</v>
      </c>
      <c r="B18" s="179" t="s">
        <v>812</v>
      </c>
      <c r="C18" s="180">
        <v>1183920.1326700007</v>
      </c>
      <c r="D18" s="180" t="s">
        <v>849</v>
      </c>
      <c r="E18" s="232">
        <v>1183920.1326700007</v>
      </c>
      <c r="F18" s="233">
        <v>694004.1699999999</v>
      </c>
      <c r="G18" s="180" t="s">
        <v>849</v>
      </c>
      <c r="H18" s="232">
        <v>694004.1699999999</v>
      </c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</row>
    <row r="19" spans="1:27" ht="32.25" customHeight="1">
      <c r="A19" s="231">
        <v>11</v>
      </c>
      <c r="B19" s="179" t="s">
        <v>813</v>
      </c>
      <c r="C19" s="180">
        <v>995967.2785886</v>
      </c>
      <c r="D19" s="180" t="s">
        <v>849</v>
      </c>
      <c r="E19" s="232">
        <v>995967.2785886</v>
      </c>
      <c r="F19" s="233">
        <v>1083.34</v>
      </c>
      <c r="G19" s="180" t="s">
        <v>849</v>
      </c>
      <c r="H19" s="232">
        <v>1083.34</v>
      </c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</row>
    <row r="20" spans="1:27" ht="32.25" customHeight="1">
      <c r="A20" s="231">
        <v>12</v>
      </c>
      <c r="B20" s="179" t="s">
        <v>814</v>
      </c>
      <c r="C20" s="180">
        <v>804991.8353</v>
      </c>
      <c r="D20" s="180" t="s">
        <v>849</v>
      </c>
      <c r="E20" s="232">
        <v>804991.8353</v>
      </c>
      <c r="F20" s="233">
        <v>0</v>
      </c>
      <c r="G20" s="180" t="s">
        <v>849</v>
      </c>
      <c r="H20" s="232">
        <v>0</v>
      </c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</row>
    <row r="21" spans="1:27" ht="18" customHeight="1">
      <c r="A21" s="231">
        <v>13</v>
      </c>
      <c r="B21" s="179" t="s">
        <v>815</v>
      </c>
      <c r="C21" s="180">
        <v>12747876.985510001</v>
      </c>
      <c r="D21" s="180" t="s">
        <v>849</v>
      </c>
      <c r="E21" s="232">
        <v>12747876.985510001</v>
      </c>
      <c r="F21" s="233">
        <v>2956090.8499999996</v>
      </c>
      <c r="G21" s="180" t="s">
        <v>849</v>
      </c>
      <c r="H21" s="232">
        <v>2956090.8499999996</v>
      </c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</row>
    <row r="22" spans="1:27" ht="18" customHeight="1">
      <c r="A22" s="231">
        <v>14</v>
      </c>
      <c r="B22" s="179" t="s">
        <v>816</v>
      </c>
      <c r="C22" s="180">
        <v>2005616.8461598998</v>
      </c>
      <c r="D22" s="180" t="s">
        <v>849</v>
      </c>
      <c r="E22" s="232">
        <v>2005616.8461598998</v>
      </c>
      <c r="F22" s="233">
        <v>750637.13</v>
      </c>
      <c r="G22" s="180" t="s">
        <v>849</v>
      </c>
      <c r="H22" s="232">
        <v>750637.13</v>
      </c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</row>
    <row r="23" spans="1:27" ht="18" customHeight="1">
      <c r="A23" s="231">
        <v>15</v>
      </c>
      <c r="B23" s="179" t="s">
        <v>817</v>
      </c>
      <c r="C23" s="180">
        <v>10106778.666599998</v>
      </c>
      <c r="D23" s="180" t="s">
        <v>849</v>
      </c>
      <c r="E23" s="232">
        <v>10106778.666599998</v>
      </c>
      <c r="F23" s="233">
        <v>9107.9</v>
      </c>
      <c r="G23" s="180" t="s">
        <v>849</v>
      </c>
      <c r="H23" s="232">
        <v>9107.9</v>
      </c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</row>
    <row r="24" spans="1:27" ht="18" customHeight="1">
      <c r="A24" s="231">
        <v>16</v>
      </c>
      <c r="B24" s="179" t="s">
        <v>818</v>
      </c>
      <c r="C24" s="180">
        <v>3604924.49965</v>
      </c>
      <c r="D24" s="180" t="s">
        <v>849</v>
      </c>
      <c r="E24" s="232">
        <v>3604924.49965</v>
      </c>
      <c r="F24" s="233">
        <v>461044.14999999997</v>
      </c>
      <c r="G24" s="180" t="s">
        <v>849</v>
      </c>
      <c r="H24" s="232">
        <v>461044.14999999997</v>
      </c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</row>
    <row r="25" spans="1:27" ht="18" customHeight="1">
      <c r="A25" s="231">
        <v>17</v>
      </c>
      <c r="B25" s="191" t="s">
        <v>819</v>
      </c>
      <c r="C25" s="180">
        <v>767.22</v>
      </c>
      <c r="D25" s="180" t="s">
        <v>849</v>
      </c>
      <c r="E25" s="232">
        <v>767.22</v>
      </c>
      <c r="F25" s="233">
        <v>0</v>
      </c>
      <c r="G25" s="180" t="s">
        <v>849</v>
      </c>
      <c r="H25" s="232">
        <v>0</v>
      </c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</row>
    <row r="26" spans="1:27" ht="18" customHeight="1">
      <c r="A26" s="231">
        <v>18</v>
      </c>
      <c r="B26" s="237" t="s">
        <v>820</v>
      </c>
      <c r="C26" s="180">
        <v>4661594.995871111</v>
      </c>
      <c r="D26" s="180" t="s">
        <v>849</v>
      </c>
      <c r="E26" s="232">
        <v>4661594.995871111</v>
      </c>
      <c r="F26" s="233">
        <v>1655008.4436337003</v>
      </c>
      <c r="G26" s="180" t="s">
        <v>849</v>
      </c>
      <c r="H26" s="232">
        <v>1655008.4436337003</v>
      </c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</row>
    <row r="27" spans="1:27" s="163" customFormat="1" ht="18" customHeight="1">
      <c r="A27" s="275" t="s">
        <v>38</v>
      </c>
      <c r="B27" s="275"/>
      <c r="C27" s="238">
        <v>449645531.6840756</v>
      </c>
      <c r="D27" s="238">
        <v>17603321.009999998</v>
      </c>
      <c r="E27" s="238">
        <v>467248852.69407564</v>
      </c>
      <c r="F27" s="238">
        <v>218146375.91960824</v>
      </c>
      <c r="G27" s="238">
        <v>4794691.09</v>
      </c>
      <c r="H27" s="238">
        <v>222941067.0096082</v>
      </c>
      <c r="I27" s="159"/>
      <c r="J27" s="159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</row>
    <row r="28" spans="1:27" s="163" customFormat="1" ht="17.25" customHeight="1">
      <c r="A28" s="276" t="s">
        <v>852</v>
      </c>
      <c r="B28" s="276"/>
      <c r="C28" s="239">
        <v>0.96232559821495</v>
      </c>
      <c r="D28" s="239">
        <v>0.037674401785049466</v>
      </c>
      <c r="E28" s="240">
        <v>0.9999999999999999</v>
      </c>
      <c r="F28" s="239">
        <v>0.9784934594854463</v>
      </c>
      <c r="G28" s="239">
        <v>0.02150654051455383</v>
      </c>
      <c r="H28" s="239">
        <v>1</v>
      </c>
      <c r="I28" s="159"/>
      <c r="J28" s="159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</row>
    <row r="29" spans="1:27" ht="13.5" customHeight="1">
      <c r="A29" s="164"/>
      <c r="C29" s="170"/>
      <c r="D29" s="170"/>
      <c r="E29" s="165"/>
      <c r="F29" s="170"/>
      <c r="G29" s="170"/>
      <c r="H29" s="165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</row>
    <row r="30" spans="1:27" ht="15.75">
      <c r="A30" s="277" t="s">
        <v>853</v>
      </c>
      <c r="B30" s="277"/>
      <c r="C30" s="277"/>
      <c r="D30" s="277"/>
      <c r="E30" s="277"/>
      <c r="F30" s="277"/>
      <c r="G30" s="277"/>
      <c r="H30" s="277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</row>
    <row r="31" spans="1:27" ht="18" customHeight="1">
      <c r="A31" s="277"/>
      <c r="B31" s="277"/>
      <c r="C31" s="277"/>
      <c r="D31" s="277"/>
      <c r="E31" s="277"/>
      <c r="F31" s="277"/>
      <c r="G31" s="277"/>
      <c r="H31" s="277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</row>
    <row r="32" spans="1:27" ht="18" customHeight="1">
      <c r="A32" s="278" t="s">
        <v>854</v>
      </c>
      <c r="B32" s="278"/>
      <c r="C32" s="278"/>
      <c r="D32" s="278"/>
      <c r="E32" s="278"/>
      <c r="F32" s="278"/>
      <c r="G32" s="278"/>
      <c r="H32" s="278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</row>
    <row r="33" spans="1:27" ht="18" customHeight="1">
      <c r="A33" s="166"/>
      <c r="B33" s="166"/>
      <c r="C33" s="166"/>
      <c r="D33" s="166"/>
      <c r="E33" s="166"/>
      <c r="F33" s="166"/>
      <c r="G33" s="166"/>
      <c r="H33" s="16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</row>
    <row r="34" spans="11:27" ht="15.75"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</row>
    <row r="35" spans="11:27" ht="15.75"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</row>
    <row r="36" spans="11:27" ht="15.75"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</row>
    <row r="37" spans="11:27" ht="15.75"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</row>
    <row r="38" spans="11:27" ht="15.75"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</row>
    <row r="39" spans="11:27" ht="15.75"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</row>
    <row r="40" spans="11:27" ht="15.75"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</row>
    <row r="41" spans="11:27" ht="15.75"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</row>
    <row r="42" spans="11:27" ht="15.75"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</row>
    <row r="43" spans="11:27" ht="15.75"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</row>
    <row r="44" spans="11:27" ht="15.75"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</row>
    <row r="45" spans="11:27" ht="15.75"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</row>
    <row r="46" spans="11:27" ht="15.75"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</row>
    <row r="47" spans="11:27" ht="15.75"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</row>
    <row r="48" spans="11:27" ht="15.75"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</row>
    <row r="49" spans="11:27" ht="15.75"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</row>
    <row r="50" spans="11:27" ht="15.75"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</row>
    <row r="51" spans="11:27" ht="15.75"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</row>
    <row r="52" spans="11:27" ht="15.75"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</row>
    <row r="53" spans="11:27" ht="15.75"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</row>
    <row r="54" spans="11:27" ht="15.75"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</row>
    <row r="55" spans="11:27" ht="15.75"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</row>
    <row r="56" spans="11:27" ht="15.75"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</row>
    <row r="57" spans="11:27" ht="15.75"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</row>
    <row r="58" spans="11:27" ht="15.75"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</row>
    <row r="59" spans="11:27" ht="15.75"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</row>
    <row r="60" spans="11:27" ht="15.75"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</row>
    <row r="61" spans="11:27" ht="15.75">
      <c r="K61" s="246"/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</row>
    <row r="62" spans="11:27" ht="15.75"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</row>
    <row r="63" spans="11:27" ht="15.75"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</row>
    <row r="64" spans="11:27" ht="15.75"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</row>
    <row r="65" spans="11:27" ht="15.75">
      <c r="K65" s="246"/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</row>
    <row r="66" spans="11:27" ht="15.75"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</row>
    <row r="67" spans="11:27" ht="15.75"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246"/>
      <c r="X67" s="246"/>
      <c r="Y67" s="246"/>
      <c r="Z67" s="246"/>
      <c r="AA67" s="246"/>
    </row>
    <row r="68" spans="11:27" ht="15.75"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</row>
    <row r="69" spans="11:27" ht="15.75">
      <c r="K69" s="246"/>
      <c r="L69" s="246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6"/>
      <c r="AA69" s="246"/>
    </row>
    <row r="70" spans="11:27" ht="15.75"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46"/>
      <c r="AA70" s="246"/>
    </row>
    <row r="71" spans="11:27" ht="15.75"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/>
      <c r="AA71" s="246"/>
    </row>
    <row r="72" spans="11:27" ht="15.75"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  <c r="X72" s="246"/>
      <c r="Y72" s="246"/>
      <c r="Z72" s="246"/>
      <c r="AA72" s="246"/>
    </row>
    <row r="73" spans="11:27" ht="15.75"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  <c r="AA73" s="246"/>
    </row>
    <row r="74" spans="11:27" ht="15.75"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  <c r="AA74" s="246"/>
    </row>
    <row r="75" spans="1:27" ht="15.75">
      <c r="A75" s="167"/>
      <c r="B75" s="167"/>
      <c r="C75" s="167"/>
      <c r="D75" s="167"/>
      <c r="E75" s="167"/>
      <c r="F75" s="167"/>
      <c r="G75" s="167"/>
      <c r="K75" s="246"/>
      <c r="L75" s="246"/>
      <c r="M75" s="246"/>
      <c r="N75" s="246"/>
      <c r="O75" s="246"/>
      <c r="P75" s="246"/>
      <c r="Q75" s="246"/>
      <c r="R75" s="246"/>
      <c r="S75" s="246"/>
      <c r="T75" s="246"/>
      <c r="U75" s="246"/>
      <c r="V75" s="246"/>
      <c r="W75" s="246"/>
      <c r="X75" s="246"/>
      <c r="Y75" s="246"/>
      <c r="Z75" s="246"/>
      <c r="AA75" s="246"/>
    </row>
    <row r="76" spans="1:27" ht="15.75">
      <c r="A76" s="173">
        <f>(E4+E6)/$E$27</f>
        <v>0.09366861373841161</v>
      </c>
      <c r="B76" s="167" t="s">
        <v>828</v>
      </c>
      <c r="C76" s="167"/>
      <c r="D76" s="173">
        <f>(H4+H6)/$H$27</f>
        <v>0.06702883655282708</v>
      </c>
      <c r="E76" s="167" t="s">
        <v>828</v>
      </c>
      <c r="F76" s="167"/>
      <c r="G76" s="167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6"/>
      <c r="Z76" s="246"/>
      <c r="AA76" s="246"/>
    </row>
    <row r="77" spans="1:27" ht="15.75">
      <c r="A77" s="173">
        <f>(E7+E14)/E27</f>
        <v>0.6645168441996305</v>
      </c>
      <c r="B77" s="167" t="s">
        <v>829</v>
      </c>
      <c r="C77" s="167"/>
      <c r="D77" s="168">
        <f>(H7+H14)/H27</f>
        <v>0.8417750752775696</v>
      </c>
      <c r="E77" s="167" t="s">
        <v>829</v>
      </c>
      <c r="F77" s="167"/>
      <c r="G77" s="167"/>
      <c r="K77" s="246"/>
      <c r="L77" s="246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46"/>
      <c r="Y77" s="246"/>
      <c r="Z77" s="246"/>
      <c r="AA77" s="246"/>
    </row>
    <row r="78" spans="1:27" ht="15.75">
      <c r="A78" s="173">
        <f>E8/E27</f>
        <v>0.00053669694115694</v>
      </c>
      <c r="B78" s="167" t="s">
        <v>830</v>
      </c>
      <c r="C78" s="167"/>
      <c r="D78" s="168">
        <f>H8/H27</f>
        <v>3.984788500010693E-05</v>
      </c>
      <c r="E78" s="167" t="s">
        <v>830</v>
      </c>
      <c r="F78" s="167"/>
      <c r="G78" s="167"/>
      <c r="K78" s="246"/>
      <c r="L78" s="246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  <c r="AA78" s="246"/>
    </row>
    <row r="79" spans="1:27" ht="15.75">
      <c r="A79" s="173">
        <f>(E9+E19)/E27</f>
        <v>0.006544282208249005</v>
      </c>
      <c r="B79" s="167" t="s">
        <v>831</v>
      </c>
      <c r="C79" s="167"/>
      <c r="D79" s="168">
        <f>(H9+H19)/H27</f>
        <v>9.258787659390899E-05</v>
      </c>
      <c r="E79" s="167" t="s">
        <v>831</v>
      </c>
      <c r="F79" s="167"/>
      <c r="G79" s="167"/>
      <c r="K79" s="246"/>
      <c r="L79" s="246"/>
      <c r="M79" s="246"/>
      <c r="N79" s="246"/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246"/>
      <c r="Z79" s="246"/>
      <c r="AA79" s="246"/>
    </row>
    <row r="80" spans="1:27" ht="15.75">
      <c r="A80" s="173">
        <f>(E10+E20)/E27</f>
        <v>0.004515777387925415</v>
      </c>
      <c r="B80" s="167" t="s">
        <v>832</v>
      </c>
      <c r="C80" s="167"/>
      <c r="D80" s="168">
        <f>(H10+H20)/H27</f>
        <v>0.009066862274920769</v>
      </c>
      <c r="E80" s="167" t="s">
        <v>832</v>
      </c>
      <c r="F80" s="167"/>
      <c r="G80" s="167"/>
      <c r="K80" s="246"/>
      <c r="L80" s="246"/>
      <c r="M80" s="246"/>
      <c r="N80" s="246"/>
      <c r="O80" s="246"/>
      <c r="P80" s="246"/>
      <c r="Q80" s="246"/>
      <c r="R80" s="246"/>
      <c r="S80" s="246"/>
      <c r="T80" s="246"/>
      <c r="U80" s="246"/>
      <c r="V80" s="246"/>
      <c r="W80" s="246"/>
      <c r="X80" s="246"/>
      <c r="Y80" s="246"/>
      <c r="Z80" s="246"/>
      <c r="AA80" s="246"/>
    </row>
    <row r="81" spans="1:27" ht="15.75">
      <c r="A81" s="173">
        <f>E11/E27</f>
        <v>0.012225381524729994</v>
      </c>
      <c r="B81" s="167" t="s">
        <v>833</v>
      </c>
      <c r="C81" s="167"/>
      <c r="D81" s="168">
        <f>H11/H27</f>
        <v>0.0030010622492049215</v>
      </c>
      <c r="E81" s="167" t="s">
        <v>833</v>
      </c>
      <c r="F81" s="167"/>
      <c r="G81" s="167"/>
      <c r="K81" s="246"/>
      <c r="L81" s="246"/>
      <c r="M81" s="246"/>
      <c r="N81" s="246"/>
      <c r="O81" s="246"/>
      <c r="P81" s="246"/>
      <c r="Q81" s="246"/>
      <c r="R81" s="246"/>
      <c r="S81" s="246"/>
      <c r="T81" s="246"/>
      <c r="U81" s="246"/>
      <c r="V81" s="246"/>
      <c r="W81" s="246"/>
      <c r="X81" s="246"/>
      <c r="Y81" s="246"/>
      <c r="Z81" s="246"/>
      <c r="AA81" s="246"/>
    </row>
    <row r="82" spans="1:27" ht="15.75">
      <c r="A82" s="173">
        <f>(E12+E13)/E27</f>
        <v>0.14709322677820122</v>
      </c>
      <c r="B82" s="167" t="s">
        <v>834</v>
      </c>
      <c r="C82" s="167"/>
      <c r="D82" s="168">
        <f>(H12+H13)/H27</f>
        <v>0.05283684853581658</v>
      </c>
      <c r="E82" s="167" t="s">
        <v>834</v>
      </c>
      <c r="F82" s="167"/>
      <c r="G82" s="167"/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/>
      <c r="AA82" s="246"/>
    </row>
    <row r="83" spans="1:27" ht="15.75">
      <c r="A83" s="173">
        <f>E21/E27</f>
        <v>0.0272828427764091</v>
      </c>
      <c r="B83" s="167" t="s">
        <v>835</v>
      </c>
      <c r="C83" s="167"/>
      <c r="D83" s="168">
        <f>H21/H27</f>
        <v>0.013259516919207171</v>
      </c>
      <c r="E83" s="167" t="s">
        <v>835</v>
      </c>
      <c r="F83" s="167"/>
      <c r="G83" s="167"/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46"/>
      <c r="X83" s="246"/>
      <c r="Y83" s="246"/>
      <c r="Z83" s="246"/>
      <c r="AA83" s="246"/>
    </row>
    <row r="84" spans="1:27" ht="15.75">
      <c r="A84" s="173">
        <f>SUM(E22:E25)/E27</f>
        <v>0.033639648640723545</v>
      </c>
      <c r="B84" s="167" t="s">
        <v>836</v>
      </c>
      <c r="C84" s="167"/>
      <c r="D84" s="168">
        <f>SUM(H22:H25)/H27</f>
        <v>0.0054758380605910845</v>
      </c>
      <c r="E84" s="167" t="s">
        <v>836</v>
      </c>
      <c r="F84" s="167"/>
      <c r="G84" s="167"/>
      <c r="K84" s="246"/>
      <c r="L84" s="246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  <c r="AA84" s="246"/>
    </row>
    <row r="85" spans="1:7" ht="15.75">
      <c r="A85" s="173">
        <f>E26/E27</f>
        <v>0.009976685804562525</v>
      </c>
      <c r="B85" s="167" t="s">
        <v>837</v>
      </c>
      <c r="C85" s="167"/>
      <c r="D85" s="168">
        <f>H26/H27</f>
        <v>0.007423524368268918</v>
      </c>
      <c r="E85" s="167" t="s">
        <v>837</v>
      </c>
      <c r="F85" s="167"/>
      <c r="G85" s="167"/>
    </row>
    <row r="86" spans="1:7" ht="15.75">
      <c r="A86" s="167"/>
      <c r="B86" s="167"/>
      <c r="C86" s="167"/>
      <c r="D86" s="167"/>
      <c r="E86" s="167"/>
      <c r="F86" s="167"/>
      <c r="G86" s="167"/>
    </row>
    <row r="88" spans="1:7" ht="15.75">
      <c r="A88" s="167"/>
      <c r="B88" s="167"/>
      <c r="C88" s="167"/>
      <c r="D88" s="167"/>
      <c r="E88" s="167"/>
      <c r="F88" s="167"/>
      <c r="G88" s="167"/>
    </row>
  </sheetData>
  <sheetProtection/>
  <mergeCells count="5">
    <mergeCell ref="A1:H1"/>
    <mergeCell ref="A27:B27"/>
    <mergeCell ref="A28:B28"/>
    <mergeCell ref="A30:H31"/>
    <mergeCell ref="A32:H32"/>
  </mergeCells>
  <conditionalFormatting sqref="E29 H29">
    <cfRule type="cellIs" priority="3" dxfId="10" operator="notEqual">
      <formula>0</formula>
    </cfRule>
  </conditionalFormatting>
  <conditionalFormatting sqref="C29:D29">
    <cfRule type="cellIs" priority="2" dxfId="10" operator="notEqual">
      <formula>0</formula>
    </cfRule>
  </conditionalFormatting>
  <conditionalFormatting sqref="F29:G29">
    <cfRule type="cellIs" priority="1" dxfId="10" operator="not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4" r:id="rId2"/>
  <colBreaks count="1" manualBreakCount="1"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52"/>
  <sheetViews>
    <sheetView zoomScale="60" zoomScaleNormal="60" zoomScaleSheetLayoutView="85" workbookViewId="0" topLeftCell="A1">
      <selection activeCell="A1" sqref="A1:AB4"/>
    </sheetView>
  </sheetViews>
  <sheetFormatPr defaultColWidth="29.57421875" defaultRowHeight="12.75"/>
  <cols>
    <col min="1" max="1" width="56.00390625" style="2" customWidth="1"/>
    <col min="2" max="2" width="22.57421875" style="1" bestFit="1" customWidth="1"/>
    <col min="3" max="3" width="38.28125" style="1" bestFit="1" customWidth="1"/>
    <col min="4" max="4" width="30.57421875" style="1" customWidth="1"/>
    <col min="5" max="5" width="32.57421875" style="1" customWidth="1"/>
    <col min="6" max="6" width="42.00390625" style="1" customWidth="1"/>
    <col min="7" max="7" width="44.7109375" style="1" bestFit="1" customWidth="1"/>
    <col min="8" max="8" width="22.57421875" style="1" bestFit="1" customWidth="1"/>
    <col min="9" max="23" width="42.00390625" style="1" customWidth="1"/>
    <col min="24" max="24" width="42.00390625" style="194" customWidth="1"/>
    <col min="25" max="25" width="43.8515625" style="1" customWidth="1"/>
    <col min="26" max="28" width="42.00390625" style="1" customWidth="1"/>
    <col min="29" max="78" width="42.00390625" style="3" customWidth="1"/>
    <col min="79" max="16384" width="29.57421875" style="3" customWidth="1"/>
  </cols>
  <sheetData>
    <row r="1" spans="1:32" s="1" customFormat="1" ht="30.75" customHeight="1">
      <c r="A1" s="287" t="s">
        <v>874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44"/>
      <c r="AD1" s="24"/>
      <c r="AE1" s="24"/>
      <c r="AF1" s="24"/>
    </row>
    <row r="2" spans="1:28" s="40" customFormat="1" ht="13.5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</row>
    <row r="3" spans="1:28" s="40" customFormat="1" ht="20.25" customHeight="1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</row>
    <row r="4" spans="1:28" s="40" customFormat="1" ht="12.75" customHeight="1" hidden="1">
      <c r="A4" s="288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</row>
    <row r="5" spans="1:28" s="4" customFormat="1" ht="45.75" customHeight="1">
      <c r="A5" s="290" t="s">
        <v>550</v>
      </c>
      <c r="B5" s="280" t="s">
        <v>15</v>
      </c>
      <c r="C5" s="281"/>
      <c r="D5" s="282" t="s">
        <v>551</v>
      </c>
      <c r="E5" s="279" t="s">
        <v>9</v>
      </c>
      <c r="F5" s="279" t="s">
        <v>552</v>
      </c>
      <c r="G5" s="122" t="s">
        <v>61</v>
      </c>
      <c r="H5" s="280" t="s">
        <v>16</v>
      </c>
      <c r="I5" s="281"/>
      <c r="J5" s="281"/>
      <c r="K5" s="281"/>
      <c r="L5" s="286"/>
      <c r="M5" s="284" t="s">
        <v>17</v>
      </c>
      <c r="N5" s="284" t="s">
        <v>54</v>
      </c>
      <c r="O5" s="280" t="s">
        <v>53</v>
      </c>
      <c r="P5" s="281"/>
      <c r="Q5" s="281"/>
      <c r="R5" s="289" t="s">
        <v>758</v>
      </c>
      <c r="S5" s="289"/>
      <c r="T5" s="289" t="s">
        <v>337</v>
      </c>
      <c r="U5" s="289"/>
      <c r="V5" s="289"/>
      <c r="W5" s="289"/>
      <c r="X5" s="289"/>
      <c r="Y5" s="281" t="s">
        <v>338</v>
      </c>
      <c r="Z5" s="281"/>
      <c r="AA5" s="281"/>
      <c r="AB5" s="286"/>
    </row>
    <row r="6" spans="1:28" s="5" customFormat="1" ht="108" customHeight="1">
      <c r="A6" s="290"/>
      <c r="B6" s="123" t="s">
        <v>18</v>
      </c>
      <c r="C6" s="123" t="s">
        <v>19</v>
      </c>
      <c r="D6" s="283"/>
      <c r="E6" s="279"/>
      <c r="F6" s="279"/>
      <c r="G6" s="123" t="s">
        <v>18</v>
      </c>
      <c r="H6" s="124" t="s">
        <v>18</v>
      </c>
      <c r="I6" s="123" t="s">
        <v>19</v>
      </c>
      <c r="J6" s="123" t="s">
        <v>52</v>
      </c>
      <c r="K6" s="123" t="s">
        <v>12</v>
      </c>
      <c r="L6" s="123" t="s">
        <v>75</v>
      </c>
      <c r="M6" s="285"/>
      <c r="N6" s="285"/>
      <c r="O6" s="123" t="s">
        <v>1</v>
      </c>
      <c r="P6" s="123" t="s">
        <v>553</v>
      </c>
      <c r="Q6" s="123" t="s">
        <v>19</v>
      </c>
      <c r="R6" s="123" t="s">
        <v>49</v>
      </c>
      <c r="S6" s="123" t="s">
        <v>19</v>
      </c>
      <c r="T6" s="123" t="s">
        <v>49</v>
      </c>
      <c r="U6" s="123" t="s">
        <v>76</v>
      </c>
      <c r="V6" s="123" t="s">
        <v>77</v>
      </c>
      <c r="W6" s="123" t="s">
        <v>78</v>
      </c>
      <c r="X6" s="123" t="s">
        <v>79</v>
      </c>
      <c r="Y6" s="123" t="s">
        <v>49</v>
      </c>
      <c r="Z6" s="123" t="s">
        <v>74</v>
      </c>
      <c r="AA6" s="123" t="s">
        <v>72</v>
      </c>
      <c r="AB6" s="123" t="s">
        <v>73</v>
      </c>
    </row>
    <row r="7" spans="1:28" s="6" customFormat="1" ht="27.75" customHeight="1">
      <c r="A7" s="81" t="s">
        <v>20</v>
      </c>
      <c r="B7" s="136">
        <v>12174785.552654937</v>
      </c>
      <c r="C7" s="136">
        <v>1389283.220239602</v>
      </c>
      <c r="D7" s="136">
        <v>663845.5129228968</v>
      </c>
      <c r="E7" s="136">
        <v>0</v>
      </c>
      <c r="F7" s="136">
        <v>3465634.7936682254</v>
      </c>
      <c r="G7" s="136">
        <v>0</v>
      </c>
      <c r="H7" s="136">
        <v>10052078.378238266</v>
      </c>
      <c r="I7" s="136">
        <v>1261865.9657612129</v>
      </c>
      <c r="J7" s="136">
        <v>5367900.622651302</v>
      </c>
      <c r="K7" s="136">
        <v>240896.7235557981</v>
      </c>
      <c r="L7" s="136">
        <v>5915237.367826753</v>
      </c>
      <c r="M7" s="136">
        <v>62001.74</v>
      </c>
      <c r="N7" s="136">
        <v>510369.1751463492</v>
      </c>
      <c r="O7" s="136">
        <v>14747.30596294861</v>
      </c>
      <c r="P7" s="136">
        <v>0</v>
      </c>
      <c r="Q7" s="136">
        <v>0</v>
      </c>
      <c r="R7" s="136">
        <v>22813982.152002487</v>
      </c>
      <c r="S7" s="136">
        <v>2651149.1860008147</v>
      </c>
      <c r="T7" s="136">
        <v>179498.16534911378</v>
      </c>
      <c r="U7" s="136">
        <v>19677.042233111093</v>
      </c>
      <c r="V7" s="136">
        <v>21010.465910088962</v>
      </c>
      <c r="W7" s="136">
        <v>96185.89720591373</v>
      </c>
      <c r="X7" s="136">
        <v>23806.87</v>
      </c>
      <c r="Y7" s="136">
        <v>0</v>
      </c>
      <c r="Z7" s="136">
        <v>0</v>
      </c>
      <c r="AA7" s="136">
        <v>0</v>
      </c>
      <c r="AB7" s="136">
        <v>0</v>
      </c>
    </row>
    <row r="8" spans="1:28" s="6" customFormat="1" ht="64.5" customHeight="1">
      <c r="A8" s="81" t="s">
        <v>538</v>
      </c>
      <c r="B8" s="136">
        <v>1451306.1331780471</v>
      </c>
      <c r="C8" s="136">
        <v>1730.64</v>
      </c>
      <c r="D8" s="136">
        <v>74498.0038119</v>
      </c>
      <c r="E8" s="136">
        <v>0</v>
      </c>
      <c r="F8" s="136">
        <v>350323.3034905919</v>
      </c>
      <c r="G8" s="136">
        <v>0</v>
      </c>
      <c r="H8" s="136">
        <v>314141.0790868817</v>
      </c>
      <c r="I8" s="136">
        <v>22370</v>
      </c>
      <c r="J8" s="136">
        <v>40032.951451864275</v>
      </c>
      <c r="K8" s="136">
        <v>10826.265316538707</v>
      </c>
      <c r="L8" s="136">
        <v>234718.85323564312</v>
      </c>
      <c r="M8" s="136">
        <v>635</v>
      </c>
      <c r="N8" s="136">
        <v>18375.757015659965</v>
      </c>
      <c r="O8" s="136">
        <v>0</v>
      </c>
      <c r="P8" s="136">
        <v>0</v>
      </c>
      <c r="Q8" s="136">
        <v>0</v>
      </c>
      <c r="R8" s="136">
        <v>1784457.9692805887</v>
      </c>
      <c r="S8" s="136">
        <v>24100.64</v>
      </c>
      <c r="T8" s="136">
        <v>73932.89999999998</v>
      </c>
      <c r="U8" s="136">
        <v>7567.887499885559</v>
      </c>
      <c r="V8" s="136">
        <v>9766.414979553223</v>
      </c>
      <c r="W8" s="136">
        <v>36382.15010081267</v>
      </c>
      <c r="X8" s="136">
        <v>1398.56</v>
      </c>
      <c r="Y8" s="136">
        <v>0</v>
      </c>
      <c r="Z8" s="136">
        <v>0</v>
      </c>
      <c r="AA8" s="136">
        <v>0</v>
      </c>
      <c r="AB8" s="136">
        <v>0</v>
      </c>
    </row>
    <row r="9" spans="1:28" s="6" customFormat="1" ht="31.5" customHeight="1">
      <c r="A9" s="81" t="s">
        <v>21</v>
      </c>
      <c r="B9" s="136">
        <v>21192453.227248088</v>
      </c>
      <c r="C9" s="136">
        <v>228061.66790968893</v>
      </c>
      <c r="D9" s="136">
        <v>0</v>
      </c>
      <c r="E9" s="136">
        <v>0</v>
      </c>
      <c r="F9" s="136">
        <v>6161900.783335906</v>
      </c>
      <c r="G9" s="136">
        <v>503122.64954656793</v>
      </c>
      <c r="H9" s="136">
        <v>5708142.850792902</v>
      </c>
      <c r="I9" s="136">
        <v>44421.2648892608</v>
      </c>
      <c r="J9" s="136">
        <v>2927217.117133821</v>
      </c>
      <c r="K9" s="136">
        <v>111954.28465295317</v>
      </c>
      <c r="L9" s="136">
        <v>1361986.1667729067</v>
      </c>
      <c r="M9" s="136">
        <v>479885.14</v>
      </c>
      <c r="N9" s="136">
        <v>19822.564787107367</v>
      </c>
      <c r="O9" s="136">
        <v>62.26</v>
      </c>
      <c r="P9" s="136">
        <v>62.26</v>
      </c>
      <c r="Q9" s="136">
        <v>0</v>
      </c>
      <c r="R9" s="136">
        <v>27903488.692374658</v>
      </c>
      <c r="S9" s="136">
        <v>272482.9327989497</v>
      </c>
      <c r="T9" s="136">
        <v>159443.82533244602</v>
      </c>
      <c r="U9" s="136">
        <v>10386.292823791504</v>
      </c>
      <c r="V9" s="136">
        <v>55880.55422306061</v>
      </c>
      <c r="W9" s="136">
        <v>89901.97828559391</v>
      </c>
      <c r="X9" s="136">
        <v>0</v>
      </c>
      <c r="Y9" s="136">
        <v>0</v>
      </c>
      <c r="Z9" s="136">
        <v>0</v>
      </c>
      <c r="AA9" s="136">
        <v>0</v>
      </c>
      <c r="AB9" s="136">
        <v>0</v>
      </c>
    </row>
    <row r="10" spans="1:28" s="6" customFormat="1" ht="43.5" customHeight="1">
      <c r="A10" s="81" t="s">
        <v>22</v>
      </c>
      <c r="B10" s="136">
        <v>210021162.0141177</v>
      </c>
      <c r="C10" s="136">
        <v>32803699.374260105</v>
      </c>
      <c r="D10" s="136">
        <v>11533139.98562096</v>
      </c>
      <c r="E10" s="136">
        <v>17527.81698335632</v>
      </c>
      <c r="F10" s="136">
        <v>65489845.52201749</v>
      </c>
      <c r="G10" s="136">
        <v>5146108.9749648385</v>
      </c>
      <c r="H10" s="136">
        <v>154524929.569142</v>
      </c>
      <c r="I10" s="136">
        <v>23035472.51772963</v>
      </c>
      <c r="J10" s="136">
        <v>7188730.532350062</v>
      </c>
      <c r="K10" s="136">
        <v>3007445.7345582317</v>
      </c>
      <c r="L10" s="136">
        <v>76999956.7224896</v>
      </c>
      <c r="M10" s="136">
        <v>42418</v>
      </c>
      <c r="N10" s="136">
        <v>861499.9256715686</v>
      </c>
      <c r="O10" s="136">
        <v>5394171.3231375115</v>
      </c>
      <c r="P10" s="136">
        <v>0</v>
      </c>
      <c r="Q10" s="136">
        <v>5739.622065968464</v>
      </c>
      <c r="R10" s="136">
        <v>375990289.80703366</v>
      </c>
      <c r="S10" s="136">
        <v>55839171.89591381</v>
      </c>
      <c r="T10" s="136">
        <v>1901469.8977498342</v>
      </c>
      <c r="U10" s="136">
        <v>132152.1735216485</v>
      </c>
      <c r="V10" s="136">
        <v>92839.93513406574</v>
      </c>
      <c r="W10" s="136">
        <v>801135.6590941197</v>
      </c>
      <c r="X10" s="136">
        <v>262886.58</v>
      </c>
      <c r="Y10" s="136">
        <v>0</v>
      </c>
      <c r="Z10" s="136">
        <v>0</v>
      </c>
      <c r="AA10" s="136">
        <v>0</v>
      </c>
      <c r="AB10" s="136">
        <v>0</v>
      </c>
    </row>
    <row r="11" spans="1:28" s="6" customFormat="1" ht="31.5" customHeight="1">
      <c r="A11" s="81" t="s">
        <v>23</v>
      </c>
      <c r="B11" s="136">
        <v>2618209.5144190006</v>
      </c>
      <c r="C11" s="136">
        <v>1480426.6398292542</v>
      </c>
      <c r="D11" s="136">
        <v>360095.67847975006</v>
      </c>
      <c r="E11" s="136">
        <v>0</v>
      </c>
      <c r="F11" s="136">
        <v>44348.09525639444</v>
      </c>
      <c r="G11" s="136">
        <v>353392.2134791741</v>
      </c>
      <c r="H11" s="136">
        <v>1848252.2850364265</v>
      </c>
      <c r="I11" s="136">
        <v>1425293.4316666666</v>
      </c>
      <c r="J11" s="136">
        <v>1856.6701114243829</v>
      </c>
      <c r="K11" s="136">
        <v>47869.77386785905</v>
      </c>
      <c r="L11" s="136">
        <v>1843428.5317653145</v>
      </c>
      <c r="M11" s="136">
        <v>296</v>
      </c>
      <c r="N11" s="136">
        <v>5015.466729074343</v>
      </c>
      <c r="O11" s="136">
        <v>0</v>
      </c>
      <c r="P11" s="136">
        <v>0</v>
      </c>
      <c r="Q11" s="136">
        <v>0</v>
      </c>
      <c r="R11" s="136">
        <v>4825165.479663676</v>
      </c>
      <c r="S11" s="136">
        <v>2905720.071495921</v>
      </c>
      <c r="T11" s="136">
        <v>0</v>
      </c>
      <c r="U11" s="136">
        <v>0</v>
      </c>
      <c r="V11" s="136">
        <v>0</v>
      </c>
      <c r="W11" s="136">
        <v>0</v>
      </c>
      <c r="X11" s="136">
        <v>0</v>
      </c>
      <c r="Y11" s="136">
        <v>0</v>
      </c>
      <c r="Z11" s="136">
        <v>0</v>
      </c>
      <c r="AA11" s="136">
        <v>0</v>
      </c>
      <c r="AB11" s="136">
        <v>0</v>
      </c>
    </row>
    <row r="12" spans="1:28" s="6" customFormat="1" ht="31.5" customHeight="1">
      <c r="A12" s="81" t="s">
        <v>24</v>
      </c>
      <c r="B12" s="136">
        <v>2301199.588976276</v>
      </c>
      <c r="C12" s="136">
        <v>2136745.0818792316</v>
      </c>
      <c r="D12" s="136">
        <v>13375.527509077558</v>
      </c>
      <c r="E12" s="136">
        <v>14239.901660034708</v>
      </c>
      <c r="F12" s="136">
        <v>75848.34167673529</v>
      </c>
      <c r="G12" s="136">
        <v>0</v>
      </c>
      <c r="H12" s="136">
        <v>2839178.5173413143</v>
      </c>
      <c r="I12" s="136">
        <v>2461550.334283974</v>
      </c>
      <c r="J12" s="136">
        <v>97563.5018097842</v>
      </c>
      <c r="K12" s="136">
        <v>126125.58038737264</v>
      </c>
      <c r="L12" s="136">
        <v>2690712.130648328</v>
      </c>
      <c r="M12" s="136">
        <v>0</v>
      </c>
      <c r="N12" s="136">
        <v>582166.2129581509</v>
      </c>
      <c r="O12" s="136">
        <v>0</v>
      </c>
      <c r="P12" s="136">
        <v>5903.4444521971745</v>
      </c>
      <c r="Q12" s="136">
        <v>552579.8255162268</v>
      </c>
      <c r="R12" s="136">
        <v>5722544.319275741</v>
      </c>
      <c r="S12" s="136">
        <v>5150875.241679434</v>
      </c>
      <c r="T12" s="136">
        <v>27990.79</v>
      </c>
      <c r="U12" s="136">
        <v>0</v>
      </c>
      <c r="V12" s="136">
        <v>0</v>
      </c>
      <c r="W12" s="136">
        <v>14107.21</v>
      </c>
      <c r="X12" s="136">
        <v>13883.58</v>
      </c>
      <c r="Y12" s="136">
        <v>0</v>
      </c>
      <c r="Z12" s="136">
        <v>0</v>
      </c>
      <c r="AA12" s="136">
        <v>0</v>
      </c>
      <c r="AB12" s="136">
        <v>0</v>
      </c>
    </row>
    <row r="13" spans="1:28" s="6" customFormat="1" ht="31.5" customHeight="1">
      <c r="A13" s="81" t="s">
        <v>25</v>
      </c>
      <c r="B13" s="136">
        <v>1696129.5084646388</v>
      </c>
      <c r="C13" s="136">
        <v>607200.9067127041</v>
      </c>
      <c r="D13" s="136">
        <v>41314.55956122462</v>
      </c>
      <c r="E13" s="136">
        <v>-3410.564185561777</v>
      </c>
      <c r="F13" s="136">
        <v>278198.17206643755</v>
      </c>
      <c r="G13" s="136">
        <v>0</v>
      </c>
      <c r="H13" s="136">
        <v>10149000.043721389</v>
      </c>
      <c r="I13" s="136">
        <v>3977542.3686203505</v>
      </c>
      <c r="J13" s="136">
        <v>594679.7136513892</v>
      </c>
      <c r="K13" s="136">
        <v>138498.74811544616</v>
      </c>
      <c r="L13" s="136">
        <v>9188365.699975671</v>
      </c>
      <c r="M13" s="136">
        <v>200066</v>
      </c>
      <c r="N13" s="136">
        <v>14352.264020134144</v>
      </c>
      <c r="O13" s="136">
        <v>0</v>
      </c>
      <c r="P13" s="136">
        <v>0</v>
      </c>
      <c r="Q13" s="136">
        <v>0</v>
      </c>
      <c r="R13" s="136">
        <v>12059547.816206155</v>
      </c>
      <c r="S13" s="136">
        <v>4584743.277095787</v>
      </c>
      <c r="T13" s="136">
        <v>74054.11499999999</v>
      </c>
      <c r="U13" s="136">
        <v>431.9850000000001</v>
      </c>
      <c r="V13" s="136">
        <v>-1235</v>
      </c>
      <c r="W13" s="136">
        <v>15383.73</v>
      </c>
      <c r="X13" s="136">
        <v>59098.4</v>
      </c>
      <c r="Y13" s="136">
        <v>0</v>
      </c>
      <c r="Z13" s="136">
        <v>0</v>
      </c>
      <c r="AA13" s="136">
        <v>0</v>
      </c>
      <c r="AB13" s="136">
        <v>0</v>
      </c>
    </row>
    <row r="14" spans="1:28" s="6" customFormat="1" ht="31.5" customHeight="1">
      <c r="A14" s="81" t="s">
        <v>26</v>
      </c>
      <c r="B14" s="136">
        <v>2827200.1817750186</v>
      </c>
      <c r="C14" s="136">
        <v>732227.2970702433</v>
      </c>
      <c r="D14" s="136">
        <v>72453.57333582304</v>
      </c>
      <c r="E14" s="136">
        <v>1143.3430088460918</v>
      </c>
      <c r="F14" s="136">
        <v>1057507.7926616648</v>
      </c>
      <c r="G14" s="136">
        <v>23898.044301008267</v>
      </c>
      <c r="H14" s="136">
        <v>8568773.583640363</v>
      </c>
      <c r="I14" s="136">
        <v>2802145.4757747534</v>
      </c>
      <c r="J14" s="136">
        <v>1751616.701430821</v>
      </c>
      <c r="K14" s="136">
        <v>552911.8461735426</v>
      </c>
      <c r="L14" s="136">
        <v>6802265.985681239</v>
      </c>
      <c r="M14" s="136">
        <v>113611</v>
      </c>
      <c r="N14" s="136">
        <v>134597.51984773378</v>
      </c>
      <c r="O14" s="136">
        <v>0</v>
      </c>
      <c r="P14" s="136">
        <v>0</v>
      </c>
      <c r="Q14" s="136">
        <v>0</v>
      </c>
      <c r="R14" s="136">
        <v>11668080.329564122</v>
      </c>
      <c r="S14" s="136">
        <v>3534372.775069151</v>
      </c>
      <c r="T14" s="136">
        <v>309517.25483451044</v>
      </c>
      <c r="U14" s="136">
        <v>9613.306660501989</v>
      </c>
      <c r="V14" s="136">
        <v>29052.71174009082</v>
      </c>
      <c r="W14" s="136">
        <v>245929.01643391763</v>
      </c>
      <c r="X14" s="136">
        <v>24922.219999999998</v>
      </c>
      <c r="Y14" s="136">
        <v>0</v>
      </c>
      <c r="Z14" s="136">
        <v>0</v>
      </c>
      <c r="AA14" s="136">
        <v>0</v>
      </c>
      <c r="AB14" s="136">
        <v>0</v>
      </c>
    </row>
    <row r="15" spans="1:28" s="125" customFormat="1" ht="31.5">
      <c r="A15" s="81" t="s">
        <v>27</v>
      </c>
      <c r="B15" s="136">
        <v>96297418.431745</v>
      </c>
      <c r="C15" s="136">
        <v>45863259.02129011</v>
      </c>
      <c r="D15" s="136">
        <v>4916980.559883426</v>
      </c>
      <c r="E15" s="136">
        <v>1824807.9670746012</v>
      </c>
      <c r="F15" s="136">
        <v>21164044.57728759</v>
      </c>
      <c r="G15" s="136">
        <v>383349.73274408927</v>
      </c>
      <c r="H15" s="136">
        <v>114214451.76027182</v>
      </c>
      <c r="I15" s="136">
        <v>67172317.80381158</v>
      </c>
      <c r="J15" s="136">
        <v>7432999.886834335</v>
      </c>
      <c r="K15" s="136">
        <v>1682888.4199558864</v>
      </c>
      <c r="L15" s="136">
        <v>66883799.72273993</v>
      </c>
      <c r="M15" s="136">
        <v>368596.35</v>
      </c>
      <c r="N15" s="136">
        <v>2654557.6447719173</v>
      </c>
      <c r="O15" s="136">
        <v>56589.32240485217</v>
      </c>
      <c r="P15" s="136">
        <v>8438.03</v>
      </c>
      <c r="Q15" s="136">
        <v>48151.292404852175</v>
      </c>
      <c r="R15" s="136">
        <v>213974963.24193764</v>
      </c>
      <c r="S15" s="136">
        <v>112566356.0669434</v>
      </c>
      <c r="T15" s="136">
        <v>3348567.112513027</v>
      </c>
      <c r="U15" s="136">
        <v>133945.98380711544</v>
      </c>
      <c r="V15" s="136">
        <v>397726.1804083928</v>
      </c>
      <c r="W15" s="136">
        <v>2585345.63829752</v>
      </c>
      <c r="X15" s="136">
        <v>169464.48</v>
      </c>
      <c r="Y15" s="136">
        <v>0</v>
      </c>
      <c r="Z15" s="136">
        <v>0</v>
      </c>
      <c r="AA15" s="136">
        <v>0</v>
      </c>
      <c r="AB15" s="136">
        <v>0</v>
      </c>
    </row>
    <row r="16" spans="1:28" s="6" customFormat="1" ht="31.5" customHeight="1">
      <c r="A16" s="81" t="s">
        <v>601</v>
      </c>
      <c r="B16" s="136">
        <v>68289648.69708273</v>
      </c>
      <c r="C16" s="136">
        <v>37043067.783442475</v>
      </c>
      <c r="D16" s="136">
        <v>3866177.3557624663</v>
      </c>
      <c r="E16" s="136">
        <v>1824807.9670746012</v>
      </c>
      <c r="F16" s="136">
        <v>10160117.612147367</v>
      </c>
      <c r="G16" s="136">
        <v>136643.69458412158</v>
      </c>
      <c r="H16" s="136">
        <v>76456742.42530216</v>
      </c>
      <c r="I16" s="136">
        <v>44391394.921434775</v>
      </c>
      <c r="J16" s="136">
        <v>4339865.62832568</v>
      </c>
      <c r="K16" s="136">
        <v>863823.2446657184</v>
      </c>
      <c r="L16" s="136">
        <v>48124093.86618478</v>
      </c>
      <c r="M16" s="136">
        <v>297943.35</v>
      </c>
      <c r="N16" s="136">
        <v>2150211.3600517595</v>
      </c>
      <c r="O16" s="136">
        <v>8438.03</v>
      </c>
      <c r="P16" s="136">
        <v>8438.03</v>
      </c>
      <c r="Q16" s="136">
        <v>0</v>
      </c>
      <c r="R16" s="136">
        <v>147339627.5570207</v>
      </c>
      <c r="S16" s="136">
        <v>81378513.91676961</v>
      </c>
      <c r="T16" s="136">
        <v>249966.1900000001</v>
      </c>
      <c r="U16" s="136">
        <v>6208.62</v>
      </c>
      <c r="V16" s="136">
        <v>23564.63</v>
      </c>
      <c r="W16" s="136">
        <v>159423.9200000001</v>
      </c>
      <c r="X16" s="136">
        <v>50030.619999999995</v>
      </c>
      <c r="Y16" s="136">
        <v>0</v>
      </c>
      <c r="Z16" s="136">
        <v>0</v>
      </c>
      <c r="AA16" s="136">
        <v>0</v>
      </c>
      <c r="AB16" s="136">
        <v>0</v>
      </c>
    </row>
    <row r="17" spans="1:28" s="6" customFormat="1" ht="31.5" customHeight="1">
      <c r="A17" s="81" t="s">
        <v>602</v>
      </c>
      <c r="B17" s="136">
        <v>19362101.24056192</v>
      </c>
      <c r="C17" s="136">
        <v>6971212.028498116</v>
      </c>
      <c r="D17" s="136">
        <v>1050803.2041209594</v>
      </c>
      <c r="E17" s="136">
        <v>0</v>
      </c>
      <c r="F17" s="136">
        <v>8322578.883581252</v>
      </c>
      <c r="G17" s="136">
        <v>178717.6803468441</v>
      </c>
      <c r="H17" s="136">
        <v>30827184.417172935</v>
      </c>
      <c r="I17" s="136">
        <v>20449858.78276683</v>
      </c>
      <c r="J17" s="136">
        <v>1929307.4451013887</v>
      </c>
      <c r="K17" s="136">
        <v>606802.3801195328</v>
      </c>
      <c r="L17" s="136">
        <v>13233633.566091323</v>
      </c>
      <c r="M17" s="136">
        <v>30000</v>
      </c>
      <c r="N17" s="136">
        <v>278987.7985991576</v>
      </c>
      <c r="O17" s="136">
        <v>48151.292404852175</v>
      </c>
      <c r="P17" s="136">
        <v>0</v>
      </c>
      <c r="Q17" s="136">
        <v>48151.292404852175</v>
      </c>
      <c r="R17" s="136">
        <v>50725142.4290857</v>
      </c>
      <c r="S17" s="136">
        <v>27328179.839245316</v>
      </c>
      <c r="T17" s="136">
        <v>2015873.402513028</v>
      </c>
      <c r="U17" s="136">
        <v>110568.99380711543</v>
      </c>
      <c r="V17" s="136">
        <v>261497.46040839286</v>
      </c>
      <c r="W17" s="136">
        <v>1538765.99829752</v>
      </c>
      <c r="X17" s="136">
        <v>63845.049999999996</v>
      </c>
      <c r="Y17" s="136">
        <v>0</v>
      </c>
      <c r="Z17" s="136">
        <v>0</v>
      </c>
      <c r="AA17" s="136">
        <v>0</v>
      </c>
      <c r="AB17" s="136">
        <v>0</v>
      </c>
    </row>
    <row r="18" spans="1:28" s="6" customFormat="1" ht="31.5" customHeight="1">
      <c r="A18" s="81" t="s">
        <v>603</v>
      </c>
      <c r="B18" s="136">
        <v>4848073.394234418</v>
      </c>
      <c r="C18" s="136">
        <v>1652437.9429897326</v>
      </c>
      <c r="D18" s="136">
        <v>0</v>
      </c>
      <c r="E18" s="136">
        <v>0</v>
      </c>
      <c r="F18" s="136">
        <v>1481838.6744188138</v>
      </c>
      <c r="G18" s="136">
        <v>45676.66393811956</v>
      </c>
      <c r="H18" s="136">
        <v>4920517.137208464</v>
      </c>
      <c r="I18" s="136">
        <v>2243633.86738867</v>
      </c>
      <c r="J18" s="136">
        <v>749514.4435039811</v>
      </c>
      <c r="K18" s="136">
        <v>167890.06057526366</v>
      </c>
      <c r="L18" s="136">
        <v>4414895.604273884</v>
      </c>
      <c r="M18" s="136">
        <v>25000</v>
      </c>
      <c r="N18" s="136">
        <v>54583.51949141833</v>
      </c>
      <c r="O18" s="136">
        <v>0</v>
      </c>
      <c r="P18" s="136">
        <v>0</v>
      </c>
      <c r="Q18" s="136">
        <v>0</v>
      </c>
      <c r="R18" s="136">
        <v>9893850.71487242</v>
      </c>
      <c r="S18" s="136">
        <v>3575690.811794183</v>
      </c>
      <c r="T18" s="136">
        <v>398414.23499999987</v>
      </c>
      <c r="U18" s="136">
        <v>8491.095</v>
      </c>
      <c r="V18" s="136">
        <v>66430.95999999999</v>
      </c>
      <c r="W18" s="136">
        <v>296200.52999999985</v>
      </c>
      <c r="X18" s="136">
        <v>27291.65</v>
      </c>
      <c r="Y18" s="136">
        <v>0</v>
      </c>
      <c r="Z18" s="136">
        <v>0</v>
      </c>
      <c r="AA18" s="136">
        <v>0</v>
      </c>
      <c r="AB18" s="136">
        <v>0</v>
      </c>
    </row>
    <row r="19" spans="1:28" s="6" customFormat="1" ht="31.5" customHeight="1">
      <c r="A19" s="81" t="s">
        <v>604</v>
      </c>
      <c r="B19" s="136">
        <v>3797595.099865943</v>
      </c>
      <c r="C19" s="136">
        <v>196541.26635978295</v>
      </c>
      <c r="D19" s="136">
        <v>0</v>
      </c>
      <c r="E19" s="136">
        <v>0</v>
      </c>
      <c r="F19" s="136">
        <v>1199509.407140161</v>
      </c>
      <c r="G19" s="136">
        <v>22311.693875003984</v>
      </c>
      <c r="H19" s="136">
        <v>2010007.780588249</v>
      </c>
      <c r="I19" s="136">
        <v>87430.2322213043</v>
      </c>
      <c r="J19" s="136">
        <v>414312.3699032846</v>
      </c>
      <c r="K19" s="136">
        <v>44372.73459537147</v>
      </c>
      <c r="L19" s="136">
        <v>1111176.686189944</v>
      </c>
      <c r="M19" s="136">
        <v>15653</v>
      </c>
      <c r="N19" s="136">
        <v>170774.9666295819</v>
      </c>
      <c r="O19" s="136">
        <v>0</v>
      </c>
      <c r="P19" s="136">
        <v>0</v>
      </c>
      <c r="Q19" s="136">
        <v>0</v>
      </c>
      <c r="R19" s="136">
        <v>6016342.540958778</v>
      </c>
      <c r="S19" s="136">
        <v>283971.4991343131</v>
      </c>
      <c r="T19" s="136">
        <v>684313.2850000003</v>
      </c>
      <c r="U19" s="136">
        <v>8677.275</v>
      </c>
      <c r="V19" s="136">
        <v>46233.130000000005</v>
      </c>
      <c r="W19" s="136">
        <v>590955.1900000002</v>
      </c>
      <c r="X19" s="136">
        <v>28297.16</v>
      </c>
      <c r="Y19" s="136">
        <v>0</v>
      </c>
      <c r="Z19" s="136">
        <v>0</v>
      </c>
      <c r="AA19" s="136">
        <v>0</v>
      </c>
      <c r="AB19" s="136">
        <v>0</v>
      </c>
    </row>
    <row r="20" spans="1:28" s="125" customFormat="1" ht="20.25">
      <c r="A20" s="81" t="s">
        <v>28</v>
      </c>
      <c r="B20" s="136">
        <v>8236416.160377665</v>
      </c>
      <c r="C20" s="136">
        <v>2903194.208284268</v>
      </c>
      <c r="D20" s="136">
        <v>602676.6825326266</v>
      </c>
      <c r="E20" s="136">
        <v>118612.74974276575</v>
      </c>
      <c r="F20" s="136">
        <v>2488771.163324628</v>
      </c>
      <c r="G20" s="136">
        <v>1161.997886294416</v>
      </c>
      <c r="H20" s="136">
        <v>4970762.409595569</v>
      </c>
      <c r="I20" s="136">
        <v>1045525.8769310786</v>
      </c>
      <c r="J20" s="136">
        <v>977327.6408364391</v>
      </c>
      <c r="K20" s="136">
        <v>35495.39774634527</v>
      </c>
      <c r="L20" s="136">
        <v>3287685.502576484</v>
      </c>
      <c r="M20" s="136">
        <v>109350</v>
      </c>
      <c r="N20" s="136">
        <v>114038.25260654897</v>
      </c>
      <c r="O20" s="136">
        <v>101532.88119875338</v>
      </c>
      <c r="P20" s="136">
        <v>0</v>
      </c>
      <c r="Q20" s="136">
        <v>0</v>
      </c>
      <c r="R20" s="136">
        <v>13533261.701664828</v>
      </c>
      <c r="S20" s="136">
        <v>3919338.7660529073</v>
      </c>
      <c r="T20" s="136">
        <v>877158.7637376157</v>
      </c>
      <c r="U20" s="136">
        <v>26250.98855878442</v>
      </c>
      <c r="V20" s="136">
        <v>81261.16341679738</v>
      </c>
      <c r="W20" s="136">
        <v>728707.2717620338</v>
      </c>
      <c r="X20" s="136">
        <v>40864.34</v>
      </c>
      <c r="Y20" s="136">
        <v>0</v>
      </c>
      <c r="Z20" s="136">
        <v>0</v>
      </c>
      <c r="AA20" s="136">
        <v>0</v>
      </c>
      <c r="AB20" s="136">
        <v>0</v>
      </c>
    </row>
    <row r="21" spans="1:28" s="6" customFormat="1" ht="45.75" customHeight="1">
      <c r="A21" s="81" t="s">
        <v>605</v>
      </c>
      <c r="B21" s="136">
        <v>7784056.309044846</v>
      </c>
      <c r="C21" s="136">
        <v>2903194.208284268</v>
      </c>
      <c r="D21" s="136">
        <v>602676.6825326266</v>
      </c>
      <c r="E21" s="136">
        <v>118612.74974276575</v>
      </c>
      <c r="F21" s="136">
        <v>2358240.8660973846</v>
      </c>
      <c r="G21" s="136">
        <v>0</v>
      </c>
      <c r="H21" s="136">
        <v>4443928.086844052</v>
      </c>
      <c r="I21" s="136">
        <v>1045525.8769310786</v>
      </c>
      <c r="J21" s="136">
        <v>628406.003442011</v>
      </c>
      <c r="K21" s="136">
        <v>31518.31818866099</v>
      </c>
      <c r="L21" s="136">
        <v>3171911.0796883004</v>
      </c>
      <c r="M21" s="136">
        <v>104350</v>
      </c>
      <c r="N21" s="136">
        <v>97862.65163130153</v>
      </c>
      <c r="O21" s="136">
        <v>101532.88119875338</v>
      </c>
      <c r="P21" s="136">
        <v>0</v>
      </c>
      <c r="Q21" s="136">
        <v>0</v>
      </c>
      <c r="R21" s="136">
        <v>12531729.92871895</v>
      </c>
      <c r="S21" s="136">
        <v>3919338.7660529073</v>
      </c>
      <c r="T21" s="136">
        <v>855689.9537376156</v>
      </c>
      <c r="U21" s="136">
        <v>26250.98855878442</v>
      </c>
      <c r="V21" s="136">
        <v>79005.57341679739</v>
      </c>
      <c r="W21" s="136">
        <v>709494.0517620338</v>
      </c>
      <c r="X21" s="136">
        <v>40864.34</v>
      </c>
      <c r="Y21" s="136">
        <v>0</v>
      </c>
      <c r="Z21" s="136">
        <v>0</v>
      </c>
      <c r="AA21" s="136">
        <v>0</v>
      </c>
      <c r="AB21" s="136">
        <v>0</v>
      </c>
    </row>
    <row r="22" spans="1:28" s="6" customFormat="1" ht="31.5" customHeight="1">
      <c r="A22" s="81" t="s">
        <v>606</v>
      </c>
      <c r="B22" s="136">
        <v>452359.8513328187</v>
      </c>
      <c r="C22" s="136">
        <v>0</v>
      </c>
      <c r="D22" s="136">
        <v>0</v>
      </c>
      <c r="E22" s="136">
        <v>0</v>
      </c>
      <c r="F22" s="136">
        <v>130530.29722724321</v>
      </c>
      <c r="G22" s="136">
        <v>1161.997886294416</v>
      </c>
      <c r="H22" s="136">
        <v>526834.3227515158</v>
      </c>
      <c r="I22" s="136">
        <v>0</v>
      </c>
      <c r="J22" s="136">
        <v>348921.6373944282</v>
      </c>
      <c r="K22" s="136">
        <v>3977.0795576842766</v>
      </c>
      <c r="L22" s="136">
        <v>115774.42288818391</v>
      </c>
      <c r="M22" s="136">
        <v>5000</v>
      </c>
      <c r="N22" s="136">
        <v>16175.600975247431</v>
      </c>
      <c r="O22" s="136">
        <v>0</v>
      </c>
      <c r="P22" s="136">
        <v>0</v>
      </c>
      <c r="Q22" s="136">
        <v>0</v>
      </c>
      <c r="R22" s="136">
        <v>1001531.7729458762</v>
      </c>
      <c r="S22" s="136">
        <v>0</v>
      </c>
      <c r="T22" s="136">
        <v>21468.810000000005</v>
      </c>
      <c r="U22" s="136">
        <v>0</v>
      </c>
      <c r="V22" s="136">
        <v>2255.59</v>
      </c>
      <c r="W22" s="136">
        <v>19213.220000000005</v>
      </c>
      <c r="X22" s="136">
        <v>0</v>
      </c>
      <c r="Y22" s="136">
        <v>0</v>
      </c>
      <c r="Z22" s="136">
        <v>0</v>
      </c>
      <c r="AA22" s="136">
        <v>0</v>
      </c>
      <c r="AB22" s="136">
        <v>0</v>
      </c>
    </row>
    <row r="23" spans="1:28" s="125" customFormat="1" ht="31.5">
      <c r="A23" s="81" t="s">
        <v>29</v>
      </c>
      <c r="B23" s="136">
        <v>249583140.9854626</v>
      </c>
      <c r="C23" s="136">
        <v>83295863.68627033</v>
      </c>
      <c r="D23" s="136">
        <v>4309811.560817496</v>
      </c>
      <c r="E23" s="136">
        <v>0</v>
      </c>
      <c r="F23" s="136">
        <v>43850110.10076924</v>
      </c>
      <c r="G23" s="136">
        <v>11154886.340351133</v>
      </c>
      <c r="H23" s="136">
        <v>914555631.1248113</v>
      </c>
      <c r="I23" s="136">
        <v>413568469.8856583</v>
      </c>
      <c r="J23" s="136">
        <v>469891983.9442378</v>
      </c>
      <c r="K23" s="136">
        <v>17751174.234507035</v>
      </c>
      <c r="L23" s="136">
        <v>619669920.7873784</v>
      </c>
      <c r="M23" s="136">
        <v>116012</v>
      </c>
      <c r="N23" s="136">
        <v>249181.5894782545</v>
      </c>
      <c r="O23" s="136">
        <v>1477361.568872767</v>
      </c>
      <c r="P23" s="136">
        <v>1324832.2417485814</v>
      </c>
      <c r="Q23" s="136">
        <v>0</v>
      </c>
      <c r="R23" s="136">
        <v>1177136213.6089764</v>
      </c>
      <c r="S23" s="136">
        <v>496864333.5744057</v>
      </c>
      <c r="T23" s="136">
        <v>7768141.919918203</v>
      </c>
      <c r="U23" s="136">
        <v>30268.26295395642</v>
      </c>
      <c r="V23" s="136">
        <v>49627.28147448661</v>
      </c>
      <c r="W23" s="136">
        <v>998864.4654897597</v>
      </c>
      <c r="X23" s="136">
        <v>70472.87999999999</v>
      </c>
      <c r="Y23" s="136">
        <v>0</v>
      </c>
      <c r="Z23" s="136">
        <v>0</v>
      </c>
      <c r="AA23" s="136">
        <v>0</v>
      </c>
      <c r="AB23" s="136">
        <v>0</v>
      </c>
    </row>
    <row r="24" spans="1:68" s="6" customFormat="1" ht="31.5" customHeight="1">
      <c r="A24" s="81" t="s">
        <v>534</v>
      </c>
      <c r="B24" s="136">
        <v>247565588.77648488</v>
      </c>
      <c r="C24" s="136">
        <v>83012329.49720591</v>
      </c>
      <c r="D24" s="136">
        <v>4309811.560817496</v>
      </c>
      <c r="E24" s="136">
        <v>0</v>
      </c>
      <c r="F24" s="136">
        <v>43371019.71227022</v>
      </c>
      <c r="G24" s="136">
        <v>10873610.27185936</v>
      </c>
      <c r="H24" s="136">
        <v>895016191.1562719</v>
      </c>
      <c r="I24" s="136">
        <v>408335258.3440481</v>
      </c>
      <c r="J24" s="136">
        <v>467775559.5318121</v>
      </c>
      <c r="K24" s="136">
        <v>17355146.09914046</v>
      </c>
      <c r="L24" s="136">
        <v>603442239.332268</v>
      </c>
      <c r="M24" s="136">
        <v>86012</v>
      </c>
      <c r="N24" s="136">
        <v>248167.5594782545</v>
      </c>
      <c r="O24" s="136">
        <v>1477361.568872767</v>
      </c>
      <c r="P24" s="136">
        <v>1324832.2417485814</v>
      </c>
      <c r="Q24" s="136">
        <v>0</v>
      </c>
      <c r="R24" s="136">
        <v>1155266931.3329675</v>
      </c>
      <c r="S24" s="136">
        <v>491347587.8386978</v>
      </c>
      <c r="T24" s="136">
        <v>7431014.304918203</v>
      </c>
      <c r="U24" s="136">
        <v>21631.397953956417</v>
      </c>
      <c r="V24" s="136">
        <v>20489.821474486616</v>
      </c>
      <c r="W24" s="136">
        <v>750456.1254897593</v>
      </c>
      <c r="X24" s="136">
        <v>19922.93</v>
      </c>
      <c r="Y24" s="136">
        <v>0</v>
      </c>
      <c r="Z24" s="136">
        <v>0</v>
      </c>
      <c r="AA24" s="136">
        <v>0</v>
      </c>
      <c r="AB24" s="136">
        <v>0</v>
      </c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</row>
    <row r="25" spans="1:68" s="6" customFormat="1" ht="31.5" customHeight="1">
      <c r="A25" s="81" t="s">
        <v>535</v>
      </c>
      <c r="B25" s="136">
        <v>230365.31</v>
      </c>
      <c r="C25" s="136">
        <v>0</v>
      </c>
      <c r="D25" s="136">
        <v>0</v>
      </c>
      <c r="E25" s="136">
        <v>0</v>
      </c>
      <c r="F25" s="136">
        <v>43915.13469104487</v>
      </c>
      <c r="G25" s="136">
        <v>0</v>
      </c>
      <c r="H25" s="136">
        <v>10873945.703836866</v>
      </c>
      <c r="I25" s="136">
        <v>2015546.6551338795</v>
      </c>
      <c r="J25" s="136">
        <v>358945.80618353165</v>
      </c>
      <c r="K25" s="136">
        <v>161453.8810434643</v>
      </c>
      <c r="L25" s="136">
        <v>9888319.038158879</v>
      </c>
      <c r="M25" s="136">
        <v>0</v>
      </c>
      <c r="N25" s="136">
        <v>0</v>
      </c>
      <c r="O25" s="136">
        <v>0</v>
      </c>
      <c r="P25" s="136">
        <v>0</v>
      </c>
      <c r="Q25" s="136">
        <v>0</v>
      </c>
      <c r="R25" s="136">
        <v>11104311.013836864</v>
      </c>
      <c r="S25" s="136">
        <v>2015546.6551338795</v>
      </c>
      <c r="T25" s="136">
        <v>627.82</v>
      </c>
      <c r="U25" s="136">
        <v>0</v>
      </c>
      <c r="V25" s="136">
        <v>0</v>
      </c>
      <c r="W25" s="136">
        <v>0</v>
      </c>
      <c r="X25" s="136">
        <v>627.82</v>
      </c>
      <c r="Y25" s="136">
        <v>0</v>
      </c>
      <c r="Z25" s="136">
        <v>0</v>
      </c>
      <c r="AA25" s="136">
        <v>0</v>
      </c>
      <c r="AB25" s="136">
        <v>0</v>
      </c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</row>
    <row r="26" spans="1:68" s="6" customFormat="1" ht="31.5" customHeight="1">
      <c r="A26" s="81" t="s">
        <v>536</v>
      </c>
      <c r="B26" s="136">
        <v>486930.1099999991</v>
      </c>
      <c r="C26" s="136">
        <v>491.95528199999995</v>
      </c>
      <c r="D26" s="136">
        <v>0</v>
      </c>
      <c r="E26" s="136">
        <v>0</v>
      </c>
      <c r="F26" s="136">
        <v>91777.31665303448</v>
      </c>
      <c r="G26" s="136">
        <v>1138.7062901867641</v>
      </c>
      <c r="H26" s="136">
        <v>1718274.8338999997</v>
      </c>
      <c r="I26" s="136">
        <v>285356.9104162621</v>
      </c>
      <c r="J26" s="136">
        <v>1081361.368678018</v>
      </c>
      <c r="K26" s="136">
        <v>998.1515778</v>
      </c>
      <c r="L26" s="136">
        <v>460524.31840000005</v>
      </c>
      <c r="M26" s="136">
        <v>0</v>
      </c>
      <c r="N26" s="136">
        <v>0</v>
      </c>
      <c r="O26" s="136">
        <v>0</v>
      </c>
      <c r="P26" s="136">
        <v>0</v>
      </c>
      <c r="Q26" s="136">
        <v>0</v>
      </c>
      <c r="R26" s="136">
        <v>2206343.650190186</v>
      </c>
      <c r="S26" s="136">
        <v>285848.8656982621</v>
      </c>
      <c r="T26" s="136">
        <v>475</v>
      </c>
      <c r="U26" s="136">
        <v>0</v>
      </c>
      <c r="V26" s="136">
        <v>0</v>
      </c>
      <c r="W26" s="136">
        <v>80</v>
      </c>
      <c r="X26" s="136">
        <v>0</v>
      </c>
      <c r="Y26" s="136">
        <v>0</v>
      </c>
      <c r="Z26" s="136">
        <v>0</v>
      </c>
      <c r="AA26" s="136">
        <v>0</v>
      </c>
      <c r="AB26" s="136">
        <v>0</v>
      </c>
      <c r="AC26" s="23"/>
      <c r="AD26" s="23"/>
      <c r="AE26" s="23"/>
      <c r="AF26" s="23"/>
      <c r="AG26" s="23"/>
      <c r="AH26" s="23"/>
      <c r="AI26" s="22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</row>
    <row r="27" spans="1:68" s="6" customFormat="1" ht="31.5" customHeight="1">
      <c r="A27" s="81" t="s">
        <v>537</v>
      </c>
      <c r="B27" s="136">
        <v>1300256.7889777713</v>
      </c>
      <c r="C27" s="136">
        <v>283042.2337824249</v>
      </c>
      <c r="D27" s="136">
        <v>0</v>
      </c>
      <c r="E27" s="136">
        <v>0</v>
      </c>
      <c r="F27" s="136">
        <v>343397.93715492886</v>
      </c>
      <c r="G27" s="136">
        <v>280137.36220158683</v>
      </c>
      <c r="H27" s="136">
        <v>6947219.430802485</v>
      </c>
      <c r="I27" s="136">
        <v>2932307.97606009</v>
      </c>
      <c r="J27" s="136">
        <v>676117.2375641809</v>
      </c>
      <c r="K27" s="136">
        <v>233576.1027453129</v>
      </c>
      <c r="L27" s="136">
        <v>5878838.098551626</v>
      </c>
      <c r="M27" s="136">
        <v>30000</v>
      </c>
      <c r="N27" s="136">
        <v>1014.0299999999999</v>
      </c>
      <c r="O27" s="136">
        <v>0</v>
      </c>
      <c r="P27" s="136">
        <v>0</v>
      </c>
      <c r="Q27" s="136">
        <v>0</v>
      </c>
      <c r="R27" s="136">
        <v>8558627.611981843</v>
      </c>
      <c r="S27" s="136">
        <v>3215350.214875758</v>
      </c>
      <c r="T27" s="136">
        <v>336024.79500000045</v>
      </c>
      <c r="U27" s="136">
        <v>8636.865</v>
      </c>
      <c r="V27" s="136">
        <v>29137.459999999995</v>
      </c>
      <c r="W27" s="136">
        <v>248328.34000000046</v>
      </c>
      <c r="X27" s="136">
        <v>49922.13</v>
      </c>
      <c r="Y27" s="136">
        <v>0</v>
      </c>
      <c r="Z27" s="136">
        <v>0</v>
      </c>
      <c r="AA27" s="136">
        <v>0</v>
      </c>
      <c r="AB27" s="136">
        <v>0</v>
      </c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</row>
    <row r="28" spans="1:28" s="6" customFormat="1" ht="66" customHeight="1">
      <c r="A28" s="81" t="s">
        <v>30</v>
      </c>
      <c r="B28" s="136">
        <v>2121403.743330828</v>
      </c>
      <c r="C28" s="136">
        <v>2157315.8262086823</v>
      </c>
      <c r="D28" s="136">
        <v>7740.252516335025</v>
      </c>
      <c r="E28" s="136">
        <v>0</v>
      </c>
      <c r="F28" s="136">
        <v>601191.2569103958</v>
      </c>
      <c r="G28" s="136">
        <v>200000</v>
      </c>
      <c r="H28" s="136">
        <v>1658330.329085375</v>
      </c>
      <c r="I28" s="136">
        <v>1460684.7895792213</v>
      </c>
      <c r="J28" s="136">
        <v>52811.763815895065</v>
      </c>
      <c r="K28" s="136">
        <v>36755.61</v>
      </c>
      <c r="L28" s="136">
        <v>660726.6947540771</v>
      </c>
      <c r="M28" s="136">
        <v>5000</v>
      </c>
      <c r="N28" s="136">
        <v>97634.82340978735</v>
      </c>
      <c r="O28" s="136">
        <v>0</v>
      </c>
      <c r="P28" s="136">
        <v>0</v>
      </c>
      <c r="Q28" s="136">
        <v>95084.94137718297</v>
      </c>
      <c r="R28" s="136">
        <v>4082368.89582599</v>
      </c>
      <c r="S28" s="136">
        <v>3713085.5571650867</v>
      </c>
      <c r="T28" s="136">
        <v>18410.950000000004</v>
      </c>
      <c r="U28" s="136">
        <v>0</v>
      </c>
      <c r="V28" s="136">
        <v>200</v>
      </c>
      <c r="W28" s="136">
        <v>18210.930000000004</v>
      </c>
      <c r="X28" s="136">
        <v>0.02</v>
      </c>
      <c r="Y28" s="136">
        <v>0</v>
      </c>
      <c r="Z28" s="136">
        <v>0</v>
      </c>
      <c r="AA28" s="136">
        <v>0</v>
      </c>
      <c r="AB28" s="136">
        <v>0</v>
      </c>
    </row>
    <row r="29" spans="1:28" s="6" customFormat="1" ht="59.25" customHeight="1">
      <c r="A29" s="81" t="s">
        <v>31</v>
      </c>
      <c r="B29" s="136">
        <v>701653.9925339672</v>
      </c>
      <c r="C29" s="136">
        <v>634335.5636089034</v>
      </c>
      <c r="D29" s="136">
        <v>5177.382726184615</v>
      </c>
      <c r="E29" s="136">
        <v>0</v>
      </c>
      <c r="F29" s="136">
        <v>68639.74327284796</v>
      </c>
      <c r="G29" s="136">
        <v>200000</v>
      </c>
      <c r="H29" s="136">
        <v>781839.6713156546</v>
      </c>
      <c r="I29" s="136">
        <v>583343.4993320894</v>
      </c>
      <c r="J29" s="136">
        <v>29377.115502324672</v>
      </c>
      <c r="K29" s="136">
        <v>101.71</v>
      </c>
      <c r="L29" s="136">
        <v>781499.2455023247</v>
      </c>
      <c r="M29" s="136">
        <v>5010</v>
      </c>
      <c r="N29" s="136">
        <v>0</v>
      </c>
      <c r="O29" s="136">
        <v>0</v>
      </c>
      <c r="P29" s="136">
        <v>0</v>
      </c>
      <c r="Q29" s="136">
        <v>0</v>
      </c>
      <c r="R29" s="136">
        <v>1688503.663849622</v>
      </c>
      <c r="S29" s="136">
        <v>1217679.0679409928</v>
      </c>
      <c r="T29" s="136">
        <v>761.435</v>
      </c>
      <c r="U29" s="136">
        <v>621.435</v>
      </c>
      <c r="V29" s="136">
        <v>90</v>
      </c>
      <c r="W29" s="136">
        <v>50</v>
      </c>
      <c r="X29" s="136">
        <v>0</v>
      </c>
      <c r="Y29" s="136">
        <v>0</v>
      </c>
      <c r="Z29" s="136">
        <v>0</v>
      </c>
      <c r="AA29" s="136">
        <v>0</v>
      </c>
      <c r="AB29" s="136">
        <v>0</v>
      </c>
    </row>
    <row r="30" spans="1:28" s="6" customFormat="1" ht="50.25" customHeight="1">
      <c r="A30" s="81" t="s">
        <v>32</v>
      </c>
      <c r="B30" s="136">
        <v>18172740.765260447</v>
      </c>
      <c r="C30" s="136">
        <v>5880711.2179669095</v>
      </c>
      <c r="D30" s="136">
        <v>984753.043091935</v>
      </c>
      <c r="E30" s="136">
        <v>224912.30749214624</v>
      </c>
      <c r="F30" s="136">
        <v>4291854.384782933</v>
      </c>
      <c r="G30" s="136">
        <v>20521.56183416955</v>
      </c>
      <c r="H30" s="136">
        <v>35771521.653391145</v>
      </c>
      <c r="I30" s="136">
        <v>8069636.853565221</v>
      </c>
      <c r="J30" s="136">
        <v>6818931.465638947</v>
      </c>
      <c r="K30" s="136">
        <v>683917.9688600298</v>
      </c>
      <c r="L30" s="136">
        <v>31854060.388088305</v>
      </c>
      <c r="M30" s="136">
        <v>48799</v>
      </c>
      <c r="N30" s="136">
        <v>32387.041965909266</v>
      </c>
      <c r="O30" s="136">
        <v>212520.34879526251</v>
      </c>
      <c r="P30" s="136">
        <v>0</v>
      </c>
      <c r="Q30" s="136">
        <v>0</v>
      </c>
      <c r="R30" s="136">
        <v>54258490.371246934</v>
      </c>
      <c r="S30" s="136">
        <v>13950348.073227158</v>
      </c>
      <c r="T30" s="136">
        <v>511625.32936503744</v>
      </c>
      <c r="U30" s="136">
        <v>15731.768645914215</v>
      </c>
      <c r="V30" s="136">
        <v>91149.13347681942</v>
      </c>
      <c r="W30" s="136">
        <v>293143.60724230384</v>
      </c>
      <c r="X30" s="136">
        <v>59452.23</v>
      </c>
      <c r="Y30" s="136">
        <v>0</v>
      </c>
      <c r="Z30" s="136">
        <v>0</v>
      </c>
      <c r="AA30" s="136">
        <v>0</v>
      </c>
      <c r="AB30" s="136">
        <v>0</v>
      </c>
    </row>
    <row r="31" spans="1:28" s="6" customFormat="1" ht="31.5" customHeight="1">
      <c r="A31" s="81" t="s">
        <v>33</v>
      </c>
      <c r="B31" s="136">
        <v>2989317.9910544176</v>
      </c>
      <c r="C31" s="136">
        <v>410995.26999999984</v>
      </c>
      <c r="D31" s="136">
        <v>0</v>
      </c>
      <c r="E31" s="136">
        <v>0</v>
      </c>
      <c r="F31" s="136">
        <v>179088.66500664875</v>
      </c>
      <c r="G31" s="136">
        <v>0</v>
      </c>
      <c r="H31" s="136">
        <v>5268932.584928894</v>
      </c>
      <c r="I31" s="136">
        <v>859845.8572222224</v>
      </c>
      <c r="J31" s="136">
        <v>1722495.4562213921</v>
      </c>
      <c r="K31" s="136">
        <v>13361.313208199997</v>
      </c>
      <c r="L31" s="136">
        <v>3011399.5079840724</v>
      </c>
      <c r="M31" s="136">
        <v>3259359.1473404663</v>
      </c>
      <c r="N31" s="136">
        <v>943749.24</v>
      </c>
      <c r="O31" s="136">
        <v>0</v>
      </c>
      <c r="P31" s="136">
        <v>0</v>
      </c>
      <c r="Q31" s="136">
        <v>0</v>
      </c>
      <c r="R31" s="136">
        <v>12461358.963323778</v>
      </c>
      <c r="S31" s="136">
        <v>1270841.1272222223</v>
      </c>
      <c r="T31" s="136">
        <v>1432828.3860302733</v>
      </c>
      <c r="U31" s="136">
        <v>21634.987319335938</v>
      </c>
      <c r="V31" s="136">
        <v>14064.029296875</v>
      </c>
      <c r="W31" s="136">
        <v>200169.6794140625</v>
      </c>
      <c r="X31" s="136">
        <v>0</v>
      </c>
      <c r="Y31" s="136">
        <v>0</v>
      </c>
      <c r="Z31" s="136">
        <v>0</v>
      </c>
      <c r="AA31" s="136">
        <v>0</v>
      </c>
      <c r="AB31" s="136">
        <v>0</v>
      </c>
    </row>
    <row r="32" spans="1:28" s="6" customFormat="1" ht="31.5" customHeight="1">
      <c r="A32" s="81" t="s">
        <v>34</v>
      </c>
      <c r="B32" s="136">
        <v>14622067.48868534</v>
      </c>
      <c r="C32" s="136">
        <v>6236661.034118128</v>
      </c>
      <c r="D32" s="136">
        <v>0</v>
      </c>
      <c r="E32" s="136">
        <v>0</v>
      </c>
      <c r="F32" s="136">
        <v>10243773.763136407</v>
      </c>
      <c r="G32" s="136">
        <v>0</v>
      </c>
      <c r="H32" s="136">
        <v>5529257.393626146</v>
      </c>
      <c r="I32" s="136">
        <v>4941779.262605497</v>
      </c>
      <c r="J32" s="136">
        <v>171044.315822856</v>
      </c>
      <c r="K32" s="136">
        <v>179642.91777999996</v>
      </c>
      <c r="L32" s="136">
        <v>5217978.03</v>
      </c>
      <c r="M32" s="136">
        <v>100143</v>
      </c>
      <c r="N32" s="136">
        <v>0</v>
      </c>
      <c r="O32" s="136">
        <v>0</v>
      </c>
      <c r="P32" s="136">
        <v>0</v>
      </c>
      <c r="Q32" s="136">
        <v>0</v>
      </c>
      <c r="R32" s="136">
        <v>20251467.882311486</v>
      </c>
      <c r="S32" s="136">
        <v>11178440.296723625</v>
      </c>
      <c r="T32" s="136">
        <v>219998.41542434692</v>
      </c>
      <c r="U32" s="136">
        <v>21572.62831878662</v>
      </c>
      <c r="V32" s="136">
        <v>100609.7182006836</v>
      </c>
      <c r="W32" s="136">
        <v>97816.06890487671</v>
      </c>
      <c r="X32" s="136">
        <v>0</v>
      </c>
      <c r="Y32" s="136">
        <v>0</v>
      </c>
      <c r="Z32" s="136">
        <v>0</v>
      </c>
      <c r="AA32" s="136">
        <v>0</v>
      </c>
      <c r="AB32" s="136">
        <v>0</v>
      </c>
    </row>
    <row r="33" spans="1:28" s="6" customFormat="1" ht="31.5" customHeight="1">
      <c r="A33" s="81" t="s">
        <v>35</v>
      </c>
      <c r="B33" s="136">
        <v>5616559.057475803</v>
      </c>
      <c r="C33" s="136">
        <v>113367.02096972127</v>
      </c>
      <c r="D33" s="136">
        <v>606948.6199721212</v>
      </c>
      <c r="E33" s="136">
        <v>0</v>
      </c>
      <c r="F33" s="136">
        <v>2019053.3149397452</v>
      </c>
      <c r="G33" s="136">
        <v>0</v>
      </c>
      <c r="H33" s="136">
        <v>1754442.4014276047</v>
      </c>
      <c r="I33" s="136">
        <v>44.47722984260492</v>
      </c>
      <c r="J33" s="136">
        <v>710877.3077975714</v>
      </c>
      <c r="K33" s="136">
        <v>46263.469298065495</v>
      </c>
      <c r="L33" s="136">
        <v>649553.3744068489</v>
      </c>
      <c r="M33" s="136">
        <v>62662</v>
      </c>
      <c r="N33" s="136">
        <v>19057.398468500483</v>
      </c>
      <c r="O33" s="136">
        <v>261229.73985536746</v>
      </c>
      <c r="P33" s="136">
        <v>0</v>
      </c>
      <c r="Q33" s="136">
        <v>0</v>
      </c>
      <c r="R33" s="136">
        <v>7713950.597227277</v>
      </c>
      <c r="S33" s="136">
        <v>113411.49819956387</v>
      </c>
      <c r="T33" s="136">
        <v>112919.35782772518</v>
      </c>
      <c r="U33" s="136">
        <v>10777.525</v>
      </c>
      <c r="V33" s="136">
        <v>11277.749999999998</v>
      </c>
      <c r="W33" s="136">
        <v>78986.79282772519</v>
      </c>
      <c r="X33" s="136">
        <v>11862.29</v>
      </c>
      <c r="Y33" s="136">
        <v>0</v>
      </c>
      <c r="Z33" s="136">
        <v>0</v>
      </c>
      <c r="AA33" s="136">
        <v>0</v>
      </c>
      <c r="AB33" s="136">
        <v>0</v>
      </c>
    </row>
    <row r="34" spans="1:28" s="6" customFormat="1" ht="31.5" customHeight="1">
      <c r="A34" s="81" t="s">
        <v>36</v>
      </c>
      <c r="B34" s="136">
        <v>1174.25</v>
      </c>
      <c r="C34" s="136">
        <v>0</v>
      </c>
      <c r="D34" s="136">
        <v>0</v>
      </c>
      <c r="E34" s="136">
        <v>0</v>
      </c>
      <c r="F34" s="136">
        <v>718.3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6">
        <v>0</v>
      </c>
      <c r="Q34" s="136">
        <v>0</v>
      </c>
      <c r="R34" s="136">
        <v>1174.25</v>
      </c>
      <c r="S34" s="136">
        <v>0</v>
      </c>
      <c r="T34" s="136">
        <v>19.7</v>
      </c>
      <c r="U34" s="136">
        <v>0</v>
      </c>
      <c r="V34" s="136">
        <v>0</v>
      </c>
      <c r="W34" s="136">
        <v>0</v>
      </c>
      <c r="X34" s="136">
        <v>19.7</v>
      </c>
      <c r="Y34" s="136">
        <v>0</v>
      </c>
      <c r="Z34" s="136">
        <v>0</v>
      </c>
      <c r="AA34" s="136">
        <v>0</v>
      </c>
      <c r="AB34" s="136">
        <v>0</v>
      </c>
    </row>
    <row r="35" spans="1:28" s="6" customFormat="1" ht="31.5" customHeight="1">
      <c r="A35" s="81" t="s">
        <v>37</v>
      </c>
      <c r="B35" s="136">
        <v>3557383.6163324392</v>
      </c>
      <c r="C35" s="136">
        <v>53455.231548231306</v>
      </c>
      <c r="D35" s="136">
        <v>178122.8786994628</v>
      </c>
      <c r="E35" s="136">
        <v>0</v>
      </c>
      <c r="F35" s="136">
        <v>1640837.1987454328</v>
      </c>
      <c r="G35" s="136">
        <v>419013.08630807407</v>
      </c>
      <c r="H35" s="136">
        <v>4983444.140995317</v>
      </c>
      <c r="I35" s="136">
        <v>1977.2467161851253</v>
      </c>
      <c r="J35" s="136">
        <v>1331129.3501212387</v>
      </c>
      <c r="K35" s="136">
        <v>133701.176047277</v>
      </c>
      <c r="L35" s="136">
        <v>2311677.2898350614</v>
      </c>
      <c r="M35" s="136">
        <v>14457.47</v>
      </c>
      <c r="N35" s="136">
        <v>154862.2075300155</v>
      </c>
      <c r="O35" s="136">
        <v>99974.47658249628</v>
      </c>
      <c r="P35" s="136">
        <v>19663.12</v>
      </c>
      <c r="Q35" s="136">
        <v>80311.35658249629</v>
      </c>
      <c r="R35" s="136">
        <v>9229134.99774834</v>
      </c>
      <c r="S35" s="136">
        <v>55432.47826441643</v>
      </c>
      <c r="T35" s="136">
        <v>58925.18738028708</v>
      </c>
      <c r="U35" s="136">
        <v>4482.83437993847</v>
      </c>
      <c r="V35" s="136">
        <v>5472.256262625584</v>
      </c>
      <c r="W35" s="136">
        <v>42407.67673772303</v>
      </c>
      <c r="X35" s="136">
        <v>4407.12</v>
      </c>
      <c r="Y35" s="136">
        <v>0</v>
      </c>
      <c r="Z35" s="136">
        <v>0</v>
      </c>
      <c r="AA35" s="136">
        <v>0</v>
      </c>
      <c r="AB35" s="136">
        <v>0</v>
      </c>
    </row>
    <row r="36" spans="1:28" s="242" customFormat="1" ht="30" customHeight="1">
      <c r="A36" s="123" t="s">
        <v>38</v>
      </c>
      <c r="B36" s="241">
        <v>654730416.069914</v>
      </c>
      <c r="C36" s="241">
        <v>186926802.26816612</v>
      </c>
      <c r="D36" s="241">
        <v>24296435.817669325</v>
      </c>
      <c r="E36" s="241">
        <v>2197833.521776188</v>
      </c>
      <c r="F36" s="241">
        <v>163121365.9688587</v>
      </c>
      <c r="G36" s="241">
        <v>18405454.60141535</v>
      </c>
      <c r="H36" s="241">
        <v>1283178968.6973617</v>
      </c>
      <c r="I36" s="241">
        <v>532711916.9113771</v>
      </c>
      <c r="J36" s="241">
        <v>507068543.1059675</v>
      </c>
      <c r="K36" s="241">
        <v>24789004.908714052</v>
      </c>
      <c r="L36" s="241">
        <v>839130253.1484256</v>
      </c>
      <c r="M36" s="241">
        <v>4987666.847340466</v>
      </c>
      <c r="N36" s="241">
        <v>6393291.327391051</v>
      </c>
      <c r="O36" s="241">
        <v>7618189.22680996</v>
      </c>
      <c r="P36" s="241">
        <v>1358899.0962007784</v>
      </c>
      <c r="Q36" s="241">
        <v>781867.0379467267</v>
      </c>
      <c r="R36" s="241">
        <v>1975313986.7702322</v>
      </c>
      <c r="S36" s="241">
        <v>719787781.886199</v>
      </c>
      <c r="T36" s="241">
        <v>17001330.60546242</v>
      </c>
      <c r="U36" s="241">
        <v>437547.2142228847</v>
      </c>
      <c r="V36" s="241">
        <v>949026.1795439866</v>
      </c>
      <c r="W36" s="241">
        <v>6306345.62169555</v>
      </c>
      <c r="X36" s="241">
        <v>741140.7100000001</v>
      </c>
      <c r="Y36" s="241">
        <v>0</v>
      </c>
      <c r="Z36" s="241">
        <v>0</v>
      </c>
      <c r="AA36" s="241">
        <v>0</v>
      </c>
      <c r="AB36" s="241">
        <v>0</v>
      </c>
    </row>
    <row r="37" spans="1:32" ht="15.75">
      <c r="A37" s="25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193"/>
      <c r="W37" s="24"/>
      <c r="X37" s="193"/>
      <c r="Y37" s="24"/>
      <c r="Z37" s="24"/>
      <c r="AA37" s="24"/>
      <c r="AB37" s="24"/>
      <c r="AC37" s="26"/>
      <c r="AD37" s="26"/>
      <c r="AE37" s="26"/>
      <c r="AF37" s="26"/>
    </row>
    <row r="38" spans="1:32" ht="15.75">
      <c r="A38" s="2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193"/>
      <c r="Y38" s="24"/>
      <c r="Z38" s="24"/>
      <c r="AA38" s="24"/>
      <c r="AB38" s="24"/>
      <c r="AC38" s="26"/>
      <c r="AD38" s="26"/>
      <c r="AE38" s="26"/>
      <c r="AF38" s="26"/>
    </row>
    <row r="39" spans="1:24" ht="15.75">
      <c r="A39" s="24"/>
      <c r="B39" s="24"/>
      <c r="C39" s="24"/>
      <c r="D39" s="24"/>
      <c r="X39" s="1"/>
    </row>
    <row r="40" spans="1:24" ht="15.75">
      <c r="A40" s="1"/>
      <c r="X40" s="1"/>
    </row>
    <row r="41" spans="1:24" ht="15.75">
      <c r="A41" s="1"/>
      <c r="X41" s="1"/>
    </row>
    <row r="42" spans="1:24" ht="15.75">
      <c r="A42" s="1"/>
      <c r="X42" s="1"/>
    </row>
    <row r="43" spans="1:24" ht="15.75">
      <c r="A43" s="1"/>
      <c r="X43" s="1"/>
    </row>
    <row r="44" spans="1:24" ht="15.75">
      <c r="A44" s="1"/>
      <c r="X44" s="1"/>
    </row>
    <row r="45" spans="1:24" ht="15.75">
      <c r="A45" s="1"/>
      <c r="X45" s="1"/>
    </row>
    <row r="46" spans="1:24" ht="15.75">
      <c r="A46" s="1"/>
      <c r="X46" s="1"/>
    </row>
    <row r="47" spans="1:24" ht="15.75">
      <c r="A47" s="1"/>
      <c r="X47" s="1"/>
    </row>
    <row r="48" spans="1:24" ht="15.75">
      <c r="A48" s="1"/>
      <c r="X48" s="1"/>
    </row>
    <row r="49" spans="1:24" ht="15.75">
      <c r="A49" s="1"/>
      <c r="X49" s="1"/>
    </row>
    <row r="50" spans="1:24" ht="15.75">
      <c r="A50" s="1"/>
      <c r="X50" s="1"/>
    </row>
    <row r="51" spans="1:24" ht="15.75">
      <c r="A51" s="1"/>
      <c r="X51" s="1"/>
    </row>
    <row r="52" spans="1:24" ht="15.75">
      <c r="A52" s="1"/>
      <c r="X52" s="1"/>
    </row>
  </sheetData>
  <sheetProtection/>
  <mergeCells count="13">
    <mergeCell ref="Y5:AB5"/>
    <mergeCell ref="A1:AB4"/>
    <mergeCell ref="T5:X5"/>
    <mergeCell ref="O5:Q5"/>
    <mergeCell ref="R5:S5"/>
    <mergeCell ref="A5:A6"/>
    <mergeCell ref="E5:E6"/>
    <mergeCell ref="F5:F6"/>
    <mergeCell ref="B5:C5"/>
    <mergeCell ref="D5:D6"/>
    <mergeCell ref="M5:M6"/>
    <mergeCell ref="N5:N6"/>
    <mergeCell ref="H5:L5"/>
  </mergeCells>
  <printOptions horizontalCentered="1"/>
  <pageMargins left="0.2362204724409449" right="0.1968503937007874" top="0.4330708661417323" bottom="0.5118110236220472" header="0.1968503937007874" footer="0.2362204724409449"/>
  <pageSetup horizontalDpi="600" verticalDpi="600" orientation="landscape" paperSize="9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8"/>
  <sheetViews>
    <sheetView zoomScale="80" zoomScaleNormal="80" zoomScaleSheetLayoutView="55" workbookViewId="0" topLeftCell="A1">
      <selection activeCell="A1" sqref="A1:AN2"/>
    </sheetView>
  </sheetViews>
  <sheetFormatPr defaultColWidth="8.00390625" defaultRowHeight="12.75"/>
  <cols>
    <col min="1" max="1" width="60.00390625" style="2" customWidth="1"/>
    <col min="2" max="2" width="19.421875" style="2" customWidth="1"/>
    <col min="3" max="9" width="17.28125" style="2" customWidth="1"/>
    <col min="10" max="28" width="17.28125" style="3" customWidth="1"/>
    <col min="29" max="37" width="15.7109375" style="3" customWidth="1"/>
    <col min="38" max="38" width="14.7109375" style="3" customWidth="1"/>
    <col min="39" max="39" width="17.00390625" style="3" customWidth="1"/>
    <col min="40" max="40" width="19.8515625" style="3" customWidth="1"/>
    <col min="41" max="16384" width="8.00390625" style="3" customWidth="1"/>
  </cols>
  <sheetData>
    <row r="1" spans="1:40" s="1" customFormat="1" ht="30.75" customHeight="1">
      <c r="A1" s="293" t="s">
        <v>875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  <c r="AM1" s="293"/>
      <c r="AN1" s="293"/>
    </row>
    <row r="2" spans="1:40" ht="25.5" customHeight="1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</row>
    <row r="3" spans="1:40" s="4" customFormat="1" ht="44.25" customHeight="1">
      <c r="A3" s="295" t="s">
        <v>607</v>
      </c>
      <c r="B3" s="298" t="s">
        <v>554</v>
      </c>
      <c r="C3" s="299" t="s">
        <v>555</v>
      </c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80"/>
      <c r="T3" s="299" t="s">
        <v>555</v>
      </c>
      <c r="U3" s="300"/>
      <c r="V3" s="300"/>
      <c r="W3" s="300"/>
      <c r="X3" s="300"/>
      <c r="Y3" s="300"/>
      <c r="Z3" s="300"/>
      <c r="AA3" s="300"/>
      <c r="AB3" s="300"/>
      <c r="AC3" s="300"/>
      <c r="AD3" s="304"/>
      <c r="AE3" s="291" t="s">
        <v>556</v>
      </c>
      <c r="AF3" s="291"/>
      <c r="AG3" s="291"/>
      <c r="AH3" s="291"/>
      <c r="AI3" s="291"/>
      <c r="AJ3" s="291"/>
      <c r="AK3" s="291"/>
      <c r="AL3" s="291"/>
      <c r="AM3" s="291" t="s">
        <v>557</v>
      </c>
      <c r="AN3" s="291" t="s">
        <v>558</v>
      </c>
    </row>
    <row r="4" spans="1:40" s="5" customFormat="1" ht="52.5" customHeight="1">
      <c r="A4" s="296"/>
      <c r="B4" s="298"/>
      <c r="C4" s="299" t="s">
        <v>559</v>
      </c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4"/>
      <c r="T4" s="301" t="s">
        <v>560</v>
      </c>
      <c r="U4" s="302"/>
      <c r="V4" s="302"/>
      <c r="W4" s="302"/>
      <c r="X4" s="302"/>
      <c r="Y4" s="302"/>
      <c r="Z4" s="302"/>
      <c r="AA4" s="302"/>
      <c r="AB4" s="302"/>
      <c r="AC4" s="302"/>
      <c r="AD4" s="303"/>
      <c r="AE4" s="291"/>
      <c r="AF4" s="291"/>
      <c r="AG4" s="291"/>
      <c r="AH4" s="291"/>
      <c r="AI4" s="291"/>
      <c r="AJ4" s="291"/>
      <c r="AK4" s="291"/>
      <c r="AL4" s="291"/>
      <c r="AM4" s="291"/>
      <c r="AN4" s="291"/>
    </row>
    <row r="5" spans="1:40" s="5" customFormat="1" ht="40.5" customHeight="1">
      <c r="A5" s="296"/>
      <c r="B5" s="298"/>
      <c r="C5" s="292" t="s">
        <v>561</v>
      </c>
      <c r="D5" s="292"/>
      <c r="E5" s="292" t="s">
        <v>91</v>
      </c>
      <c r="F5" s="292"/>
      <c r="G5" s="292" t="s">
        <v>92</v>
      </c>
      <c r="H5" s="292"/>
      <c r="I5" s="291" t="s">
        <v>93</v>
      </c>
      <c r="J5" s="291"/>
      <c r="K5" s="291" t="s">
        <v>94</v>
      </c>
      <c r="L5" s="291"/>
      <c r="M5" s="291" t="s">
        <v>95</v>
      </c>
      <c r="N5" s="291"/>
      <c r="O5" s="291" t="s">
        <v>562</v>
      </c>
      <c r="P5" s="291"/>
      <c r="Q5" s="291" t="s">
        <v>563</v>
      </c>
      <c r="R5" s="291"/>
      <c r="S5" s="291" t="s">
        <v>49</v>
      </c>
      <c r="T5" s="291" t="s">
        <v>49</v>
      </c>
      <c r="U5" s="291" t="s">
        <v>561</v>
      </c>
      <c r="V5" s="291"/>
      <c r="W5" s="291" t="s">
        <v>91</v>
      </c>
      <c r="X5" s="291"/>
      <c r="Y5" s="291" t="s">
        <v>92</v>
      </c>
      <c r="Z5" s="291"/>
      <c r="AA5" s="291" t="s">
        <v>93</v>
      </c>
      <c r="AB5" s="291"/>
      <c r="AC5" s="291" t="s">
        <v>564</v>
      </c>
      <c r="AD5" s="291"/>
      <c r="AE5" s="291" t="s">
        <v>49</v>
      </c>
      <c r="AF5" s="291" t="s">
        <v>561</v>
      </c>
      <c r="AG5" s="291" t="s">
        <v>91</v>
      </c>
      <c r="AH5" s="291" t="s">
        <v>92</v>
      </c>
      <c r="AI5" s="291" t="s">
        <v>93</v>
      </c>
      <c r="AJ5" s="291" t="s">
        <v>94</v>
      </c>
      <c r="AK5" s="291" t="s">
        <v>95</v>
      </c>
      <c r="AL5" s="291" t="s">
        <v>565</v>
      </c>
      <c r="AM5" s="291"/>
      <c r="AN5" s="291"/>
    </row>
    <row r="6" spans="1:40" s="5" customFormat="1" ht="41.25" customHeight="1">
      <c r="A6" s="297"/>
      <c r="B6" s="298"/>
      <c r="C6" s="121" t="s">
        <v>566</v>
      </c>
      <c r="D6" s="121" t="s">
        <v>567</v>
      </c>
      <c r="E6" s="121" t="s">
        <v>566</v>
      </c>
      <c r="F6" s="121" t="s">
        <v>567</v>
      </c>
      <c r="G6" s="121" t="s">
        <v>566</v>
      </c>
      <c r="H6" s="121" t="s">
        <v>567</v>
      </c>
      <c r="I6" s="42" t="s">
        <v>566</v>
      </c>
      <c r="J6" s="42" t="s">
        <v>567</v>
      </c>
      <c r="K6" s="42" t="s">
        <v>566</v>
      </c>
      <c r="L6" s="42" t="s">
        <v>567</v>
      </c>
      <c r="M6" s="42" t="s">
        <v>566</v>
      </c>
      <c r="N6" s="42" t="s">
        <v>567</v>
      </c>
      <c r="O6" s="42" t="s">
        <v>566</v>
      </c>
      <c r="P6" s="42" t="s">
        <v>567</v>
      </c>
      <c r="Q6" s="42" t="s">
        <v>566</v>
      </c>
      <c r="R6" s="42" t="s">
        <v>567</v>
      </c>
      <c r="S6" s="291"/>
      <c r="T6" s="291"/>
      <c r="U6" s="42" t="s">
        <v>566</v>
      </c>
      <c r="V6" s="42" t="s">
        <v>567</v>
      </c>
      <c r="W6" s="42" t="s">
        <v>566</v>
      </c>
      <c r="X6" s="42" t="s">
        <v>567</v>
      </c>
      <c r="Y6" s="42" t="s">
        <v>566</v>
      </c>
      <c r="Z6" s="42" t="s">
        <v>567</v>
      </c>
      <c r="AA6" s="42" t="s">
        <v>566</v>
      </c>
      <c r="AB6" s="42" t="s">
        <v>567</v>
      </c>
      <c r="AC6" s="42" t="s">
        <v>566</v>
      </c>
      <c r="AD6" s="42" t="s">
        <v>567</v>
      </c>
      <c r="AE6" s="291"/>
      <c r="AF6" s="291"/>
      <c r="AG6" s="291"/>
      <c r="AH6" s="291"/>
      <c r="AI6" s="291"/>
      <c r="AJ6" s="291"/>
      <c r="AK6" s="291"/>
      <c r="AL6" s="291"/>
      <c r="AM6" s="291"/>
      <c r="AN6" s="291"/>
    </row>
    <row r="7" spans="1:40" s="6" customFormat="1" ht="31.5" customHeight="1">
      <c r="A7" s="45" t="s">
        <v>20</v>
      </c>
      <c r="B7" s="117">
        <v>9867297.46142899</v>
      </c>
      <c r="C7" s="117">
        <v>692466.359310741</v>
      </c>
      <c r="D7" s="117">
        <v>850.9713778128701</v>
      </c>
      <c r="E7" s="117">
        <v>1725671.4766166986</v>
      </c>
      <c r="F7" s="117">
        <v>762.6281144448831</v>
      </c>
      <c r="G7" s="117">
        <v>366949.31177897146</v>
      </c>
      <c r="H7" s="117">
        <v>272.9809514409791</v>
      </c>
      <c r="I7" s="117">
        <v>588076.6083764799</v>
      </c>
      <c r="J7" s="117">
        <v>161.96190288195814</v>
      </c>
      <c r="K7" s="117">
        <v>516092.4026973868</v>
      </c>
      <c r="L7" s="117">
        <v>97.96190288195815</v>
      </c>
      <c r="M7" s="117">
        <v>187128.29195668676</v>
      </c>
      <c r="N7" s="117">
        <v>67.96190288195815</v>
      </c>
      <c r="O7" s="117">
        <v>34309.29</v>
      </c>
      <c r="P7" s="117">
        <v>23.975</v>
      </c>
      <c r="Q7" s="117">
        <v>392849.43</v>
      </c>
      <c r="R7" s="117">
        <v>15</v>
      </c>
      <c r="S7" s="117">
        <v>4503543.170736965</v>
      </c>
      <c r="T7" s="117">
        <v>4503220.7736170795</v>
      </c>
      <c r="U7" s="117">
        <v>1468888.0832587087</v>
      </c>
      <c r="V7" s="117">
        <v>1081.97137781287</v>
      </c>
      <c r="W7" s="117">
        <v>1475738.262668731</v>
      </c>
      <c r="X7" s="117">
        <v>582.6281144448831</v>
      </c>
      <c r="Y7" s="117">
        <v>616021.6408818434</v>
      </c>
      <c r="Z7" s="117">
        <v>243.98095144097908</v>
      </c>
      <c r="AA7" s="117">
        <v>374961.439273608</v>
      </c>
      <c r="AB7" s="117">
        <v>151.96190288195817</v>
      </c>
      <c r="AC7" s="117">
        <v>567611.3475341888</v>
      </c>
      <c r="AD7" s="117">
        <v>157.8988057639163</v>
      </c>
      <c r="AE7" s="117">
        <v>5363754.290692024</v>
      </c>
      <c r="AF7" s="117">
        <v>3184116.522891066</v>
      </c>
      <c r="AG7" s="117">
        <v>1647098.002659685</v>
      </c>
      <c r="AH7" s="117">
        <v>342474.38110615</v>
      </c>
      <c r="AI7" s="117">
        <v>160626.04856066033</v>
      </c>
      <c r="AJ7" s="117">
        <v>28259.6673537179</v>
      </c>
      <c r="AK7" s="117">
        <v>941.9889113705312</v>
      </c>
      <c r="AL7" s="117">
        <v>237.67920937565083</v>
      </c>
      <c r="AM7" s="117">
        <v>219552.7335557981</v>
      </c>
      <c r="AN7" s="117">
        <v>1261915.9657612129</v>
      </c>
    </row>
    <row r="8" spans="1:40" s="6" customFormat="1" ht="47.25">
      <c r="A8" s="45" t="s">
        <v>538</v>
      </c>
      <c r="B8" s="117">
        <v>324157.98967031616</v>
      </c>
      <c r="C8" s="117">
        <v>42000</v>
      </c>
      <c r="D8" s="117">
        <v>6</v>
      </c>
      <c r="E8" s="117">
        <v>98742.02444444445</v>
      </c>
      <c r="F8" s="117">
        <v>8.847222222222221</v>
      </c>
      <c r="G8" s="117">
        <v>2500</v>
      </c>
      <c r="H8" s="117">
        <v>2</v>
      </c>
      <c r="I8" s="117">
        <v>71683.68</v>
      </c>
      <c r="J8" s="117">
        <v>18</v>
      </c>
      <c r="K8" s="117">
        <v>22153</v>
      </c>
      <c r="L8" s="117">
        <v>4</v>
      </c>
      <c r="M8" s="117">
        <v>44175.855420035004</v>
      </c>
      <c r="N8" s="117">
        <v>6</v>
      </c>
      <c r="O8" s="117">
        <v>2000</v>
      </c>
      <c r="P8" s="117">
        <v>1</v>
      </c>
      <c r="Q8" s="117">
        <v>2140.02</v>
      </c>
      <c r="R8" s="117">
        <v>1</v>
      </c>
      <c r="S8" s="117">
        <v>285394.57986447937</v>
      </c>
      <c r="T8" s="117">
        <v>285394.57986447937</v>
      </c>
      <c r="U8" s="117">
        <v>79620.58</v>
      </c>
      <c r="V8" s="117">
        <v>13</v>
      </c>
      <c r="W8" s="117">
        <v>67511.44444444444</v>
      </c>
      <c r="X8" s="117">
        <v>5.847222222222222</v>
      </c>
      <c r="Y8" s="117">
        <v>26500</v>
      </c>
      <c r="Z8" s="117">
        <v>5</v>
      </c>
      <c r="AA8" s="117">
        <v>74344.68</v>
      </c>
      <c r="AB8" s="117">
        <v>14</v>
      </c>
      <c r="AC8" s="117">
        <v>37417.875420035</v>
      </c>
      <c r="AD8" s="117">
        <v>9</v>
      </c>
      <c r="AE8" s="117">
        <v>38763.4098058367</v>
      </c>
      <c r="AF8" s="117">
        <v>2022.6201006110316</v>
      </c>
      <c r="AG8" s="117">
        <v>9765.436820420191</v>
      </c>
      <c r="AH8" s="117">
        <v>24549.741544810575</v>
      </c>
      <c r="AI8" s="117">
        <v>2380.183812343507</v>
      </c>
      <c r="AJ8" s="117">
        <v>3.435252971520525</v>
      </c>
      <c r="AK8" s="117">
        <v>41.99227467987264</v>
      </c>
      <c r="AL8" s="117">
        <v>0</v>
      </c>
      <c r="AM8" s="117">
        <v>10763.785316538706</v>
      </c>
      <c r="AN8" s="117">
        <v>22370</v>
      </c>
    </row>
    <row r="9" spans="1:40" s="6" customFormat="1" ht="31.5" customHeight="1">
      <c r="A9" s="45" t="s">
        <v>21</v>
      </c>
      <c r="B9" s="117">
        <v>5623871.264387659</v>
      </c>
      <c r="C9" s="117">
        <v>1752016.4867056047</v>
      </c>
      <c r="D9" s="117">
        <v>30451</v>
      </c>
      <c r="E9" s="117">
        <v>544147.4615272534</v>
      </c>
      <c r="F9" s="117">
        <v>12093</v>
      </c>
      <c r="G9" s="117">
        <v>173633.96630698256</v>
      </c>
      <c r="H9" s="117">
        <v>10039</v>
      </c>
      <c r="I9" s="117">
        <v>54931.76000000001</v>
      </c>
      <c r="J9" s="117">
        <v>937</v>
      </c>
      <c r="K9" s="117">
        <v>104003.77</v>
      </c>
      <c r="L9" s="117">
        <v>740</v>
      </c>
      <c r="M9" s="117">
        <v>4129.29</v>
      </c>
      <c r="N9" s="117">
        <v>36</v>
      </c>
      <c r="O9" s="117">
        <v>675.01</v>
      </c>
      <c r="P9" s="117">
        <v>20</v>
      </c>
      <c r="Q9" s="117">
        <v>3547.87</v>
      </c>
      <c r="R9" s="117">
        <v>24</v>
      </c>
      <c r="S9" s="117">
        <v>2637085.614539841</v>
      </c>
      <c r="T9" s="117">
        <v>2637039.274539844</v>
      </c>
      <c r="U9" s="117">
        <v>1904199.321234193</v>
      </c>
      <c r="V9" s="117">
        <v>33814</v>
      </c>
      <c r="W9" s="117">
        <v>433224.94330565183</v>
      </c>
      <c r="X9" s="117">
        <v>11221</v>
      </c>
      <c r="Y9" s="117">
        <v>136408.25999999966</v>
      </c>
      <c r="Z9" s="117">
        <v>7652</v>
      </c>
      <c r="AA9" s="117">
        <v>63211.66000000002</v>
      </c>
      <c r="AB9" s="117">
        <v>948</v>
      </c>
      <c r="AC9" s="117">
        <v>99995.09</v>
      </c>
      <c r="AD9" s="117">
        <v>704</v>
      </c>
      <c r="AE9" s="117">
        <v>2986785.649847819</v>
      </c>
      <c r="AF9" s="117">
        <v>2213567.8497730284</v>
      </c>
      <c r="AG9" s="117">
        <v>771551.928294255</v>
      </c>
      <c r="AH9" s="117">
        <v>1224.740649859185</v>
      </c>
      <c r="AI9" s="117">
        <v>367.9025635760582</v>
      </c>
      <c r="AJ9" s="117">
        <v>73.22856710042247</v>
      </c>
      <c r="AK9" s="117">
        <v>0</v>
      </c>
      <c r="AL9" s="117">
        <v>0</v>
      </c>
      <c r="AM9" s="117">
        <v>111954.04315295316</v>
      </c>
      <c r="AN9" s="117">
        <v>44421.2648892608</v>
      </c>
    </row>
    <row r="10" spans="1:40" s="6" customFormat="1" ht="31.5" customHeight="1">
      <c r="A10" s="45" t="s">
        <v>22</v>
      </c>
      <c r="B10" s="117">
        <v>151873226.356149</v>
      </c>
      <c r="C10" s="117">
        <v>56977707.62890993</v>
      </c>
      <c r="D10" s="117">
        <v>69278.20429392642</v>
      </c>
      <c r="E10" s="117">
        <v>59065958.90287897</v>
      </c>
      <c r="F10" s="117">
        <v>70020.19047378293</v>
      </c>
      <c r="G10" s="117">
        <v>15870528.971127704</v>
      </c>
      <c r="H10" s="117">
        <v>26836.215266367024</v>
      </c>
      <c r="I10" s="117">
        <v>16552780.95304417</v>
      </c>
      <c r="J10" s="117">
        <v>20451.281679904547</v>
      </c>
      <c r="K10" s="117">
        <v>2174300.684066283</v>
      </c>
      <c r="L10" s="117">
        <v>257.22436814617447</v>
      </c>
      <c r="M10" s="117">
        <v>1451002.5160643584</v>
      </c>
      <c r="N10" s="117">
        <v>77.80609203654362</v>
      </c>
      <c r="O10" s="117">
        <v>909908.863678287</v>
      </c>
      <c r="P10" s="117">
        <v>28.955252008433146</v>
      </c>
      <c r="Q10" s="117">
        <v>1778851.2370333448</v>
      </c>
      <c r="R10" s="117">
        <v>52.83592403092153</v>
      </c>
      <c r="S10" s="117">
        <v>154781039.75680304</v>
      </c>
      <c r="T10" s="117">
        <v>154781039.75680304</v>
      </c>
      <c r="U10" s="117">
        <v>59539945.40547402</v>
      </c>
      <c r="V10" s="117">
        <v>70608.20429392642</v>
      </c>
      <c r="W10" s="117">
        <v>58349472.926349044</v>
      </c>
      <c r="X10" s="117">
        <v>69082.19047378293</v>
      </c>
      <c r="Y10" s="117">
        <v>16686834.718035221</v>
      </c>
      <c r="Z10" s="117">
        <v>26854.215266367024</v>
      </c>
      <c r="AA10" s="117">
        <v>15831240.700044172</v>
      </c>
      <c r="AB10" s="117">
        <v>20153.281679904547</v>
      </c>
      <c r="AC10" s="117">
        <v>4373546.006900594</v>
      </c>
      <c r="AD10" s="117">
        <v>304.8216362220728</v>
      </c>
      <c r="AE10" s="117">
        <v>-2907813.400654068</v>
      </c>
      <c r="AF10" s="117">
        <v>976240.5190923153</v>
      </c>
      <c r="AG10" s="117">
        <v>25884.096315945128</v>
      </c>
      <c r="AH10" s="117">
        <v>-1683175.7201026287</v>
      </c>
      <c r="AI10" s="117">
        <v>-1116462.7726736346</v>
      </c>
      <c r="AJ10" s="117">
        <v>-509931.09256364463</v>
      </c>
      <c r="AK10" s="117">
        <v>-256958.91854428718</v>
      </c>
      <c r="AL10" s="117">
        <v>-343409.5121781342</v>
      </c>
      <c r="AM10" s="117">
        <v>2992932.3045582315</v>
      </c>
      <c r="AN10" s="117">
        <v>23025652.04772963</v>
      </c>
    </row>
    <row r="11" spans="1:40" s="6" customFormat="1" ht="31.5" customHeight="1">
      <c r="A11" s="45" t="s">
        <v>23</v>
      </c>
      <c r="B11" s="117">
        <v>1800403.1829685674</v>
      </c>
      <c r="C11" s="117">
        <v>1984.7849848845904</v>
      </c>
      <c r="D11" s="117">
        <v>1.788095238095238</v>
      </c>
      <c r="E11" s="117">
        <v>1756649.9378722585</v>
      </c>
      <c r="F11" s="117">
        <v>19.152380952380952</v>
      </c>
      <c r="G11" s="117">
        <v>8041.78</v>
      </c>
      <c r="H11" s="117">
        <v>6</v>
      </c>
      <c r="I11" s="117">
        <v>31870.010000000002</v>
      </c>
      <c r="J11" s="117">
        <v>5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1798546.5128571428</v>
      </c>
      <c r="T11" s="117">
        <v>1798546.5128571428</v>
      </c>
      <c r="U11" s="117">
        <v>2984.7849848845904</v>
      </c>
      <c r="V11" s="117">
        <v>2.788095238095238</v>
      </c>
      <c r="W11" s="117">
        <v>1757113.3078722584</v>
      </c>
      <c r="X11" s="117">
        <v>20.152380952380952</v>
      </c>
      <c r="Y11" s="117">
        <v>26578.42</v>
      </c>
      <c r="Z11" s="117">
        <v>6</v>
      </c>
      <c r="AA11" s="117">
        <v>11870</v>
      </c>
      <c r="AB11" s="117">
        <v>3</v>
      </c>
      <c r="AC11" s="117">
        <v>0</v>
      </c>
      <c r="AD11" s="117">
        <v>0</v>
      </c>
      <c r="AE11" s="117">
        <v>1856.6701114243829</v>
      </c>
      <c r="AF11" s="117">
        <v>938.7810334273148</v>
      </c>
      <c r="AG11" s="117">
        <v>917.8890779970678</v>
      </c>
      <c r="AH11" s="117">
        <v>0</v>
      </c>
      <c r="AI11" s="117">
        <v>0</v>
      </c>
      <c r="AJ11" s="117">
        <v>0</v>
      </c>
      <c r="AK11" s="117">
        <v>0</v>
      </c>
      <c r="AL11" s="117">
        <v>0</v>
      </c>
      <c r="AM11" s="117">
        <v>47849.10386785905</v>
      </c>
      <c r="AN11" s="117">
        <v>1425293.4316666666</v>
      </c>
    </row>
    <row r="12" spans="1:40" s="6" customFormat="1" ht="31.5" customHeight="1">
      <c r="A12" s="45" t="s">
        <v>24</v>
      </c>
      <c r="B12" s="117">
        <v>2715007.027269784</v>
      </c>
      <c r="C12" s="117">
        <v>0</v>
      </c>
      <c r="D12" s="117">
        <v>0</v>
      </c>
      <c r="E12" s="117">
        <v>2490298.88546</v>
      </c>
      <c r="F12" s="117">
        <v>7</v>
      </c>
      <c r="G12" s="117">
        <v>6135.77</v>
      </c>
      <c r="H12" s="117">
        <v>3</v>
      </c>
      <c r="I12" s="117">
        <v>19978.11</v>
      </c>
      <c r="J12" s="117">
        <v>3</v>
      </c>
      <c r="K12" s="117">
        <v>67468.97</v>
      </c>
      <c r="L12" s="117">
        <v>4</v>
      </c>
      <c r="M12" s="117">
        <v>0</v>
      </c>
      <c r="N12" s="117">
        <v>0</v>
      </c>
      <c r="O12" s="117">
        <v>14754.800000000001</v>
      </c>
      <c r="P12" s="117">
        <v>2</v>
      </c>
      <c r="Q12" s="117">
        <v>18806.99</v>
      </c>
      <c r="R12" s="117">
        <v>12</v>
      </c>
      <c r="S12" s="117">
        <v>2617443.52546</v>
      </c>
      <c r="T12" s="117">
        <v>2617443.52546</v>
      </c>
      <c r="U12" s="117">
        <v>58729.36</v>
      </c>
      <c r="V12" s="117">
        <v>1</v>
      </c>
      <c r="W12" s="117">
        <v>2490299.12546</v>
      </c>
      <c r="X12" s="117">
        <v>8</v>
      </c>
      <c r="Y12" s="117">
        <v>6135.77</v>
      </c>
      <c r="Z12" s="117">
        <v>3</v>
      </c>
      <c r="AA12" s="117">
        <v>19977.89</v>
      </c>
      <c r="AB12" s="117">
        <v>3</v>
      </c>
      <c r="AC12" s="117">
        <v>42301.38</v>
      </c>
      <c r="AD12" s="117">
        <v>16</v>
      </c>
      <c r="AE12" s="117">
        <v>97563.5018097842</v>
      </c>
      <c r="AF12" s="117">
        <v>985.8131938733513</v>
      </c>
      <c r="AG12" s="117">
        <v>26454.80751180163</v>
      </c>
      <c r="AH12" s="117">
        <v>67629.84471568081</v>
      </c>
      <c r="AI12" s="117">
        <v>806.4264060604037</v>
      </c>
      <c r="AJ12" s="117">
        <v>116.41371104620339</v>
      </c>
      <c r="AK12" s="117">
        <v>0</v>
      </c>
      <c r="AL12" s="117">
        <v>1570.1962713217945</v>
      </c>
      <c r="AM12" s="117">
        <v>126125.58038737264</v>
      </c>
      <c r="AN12" s="117">
        <v>2461550.334283974</v>
      </c>
    </row>
    <row r="13" spans="1:40" s="6" customFormat="1" ht="31.5" customHeight="1">
      <c r="A13" s="45" t="s">
        <v>25</v>
      </c>
      <c r="B13" s="117">
        <v>10037738.193273807</v>
      </c>
      <c r="C13" s="117">
        <v>407116.17627906974</v>
      </c>
      <c r="D13" s="117">
        <v>19.222591362126245</v>
      </c>
      <c r="E13" s="117">
        <v>2071839.4624777075</v>
      </c>
      <c r="F13" s="117">
        <v>30.222591362126245</v>
      </c>
      <c r="G13" s="117">
        <v>2178442.54021076</v>
      </c>
      <c r="H13" s="117">
        <v>40.74086378737542</v>
      </c>
      <c r="I13" s="117">
        <v>1286037.1709062997</v>
      </c>
      <c r="J13" s="117">
        <v>41</v>
      </c>
      <c r="K13" s="117">
        <v>1570474.4720108998</v>
      </c>
      <c r="L13" s="117">
        <v>23</v>
      </c>
      <c r="M13" s="117">
        <v>457655.17524799996</v>
      </c>
      <c r="N13" s="117">
        <v>6</v>
      </c>
      <c r="O13" s="117">
        <v>83567.1189494</v>
      </c>
      <c r="P13" s="117">
        <v>1</v>
      </c>
      <c r="Q13" s="117">
        <v>1387926.3641072</v>
      </c>
      <c r="R13" s="117">
        <v>1</v>
      </c>
      <c r="S13" s="117">
        <v>9443058.480189338</v>
      </c>
      <c r="T13" s="117">
        <v>9443058.480189338</v>
      </c>
      <c r="U13" s="117">
        <v>473536.2687250697</v>
      </c>
      <c r="V13" s="117">
        <v>23.222591362126245</v>
      </c>
      <c r="W13" s="117">
        <v>2009291.6200317075</v>
      </c>
      <c r="X13" s="117">
        <v>27.222591362126245</v>
      </c>
      <c r="Y13" s="117">
        <v>2174633.50021076</v>
      </c>
      <c r="Z13" s="117">
        <v>40.74086378737542</v>
      </c>
      <c r="AA13" s="117">
        <v>1664954.7009062998</v>
      </c>
      <c r="AB13" s="117">
        <v>41</v>
      </c>
      <c r="AC13" s="117">
        <v>3120642.3903155</v>
      </c>
      <c r="AD13" s="117">
        <v>30</v>
      </c>
      <c r="AE13" s="117">
        <v>594679.7130844684</v>
      </c>
      <c r="AF13" s="117">
        <v>488664.2119370441</v>
      </c>
      <c r="AG13" s="117">
        <v>103529.94985066119</v>
      </c>
      <c r="AH13" s="117">
        <v>2356.4923068855014</v>
      </c>
      <c r="AI13" s="117">
        <v>129.05898987747787</v>
      </c>
      <c r="AJ13" s="117">
        <v>0</v>
      </c>
      <c r="AK13" s="117">
        <v>0</v>
      </c>
      <c r="AL13" s="117">
        <v>0</v>
      </c>
      <c r="AM13" s="117">
        <v>123338.03811544614</v>
      </c>
      <c r="AN13" s="117">
        <v>3977542.3686203505</v>
      </c>
    </row>
    <row r="14" spans="1:40" s="6" customFormat="1" ht="31.5" customHeight="1">
      <c r="A14" s="45" t="s">
        <v>26</v>
      </c>
      <c r="B14" s="117">
        <v>8027171.230763071</v>
      </c>
      <c r="C14" s="117">
        <v>631898.0515146016</v>
      </c>
      <c r="D14" s="117">
        <v>77.67491408934708</v>
      </c>
      <c r="E14" s="117">
        <v>838376.4687732307</v>
      </c>
      <c r="F14" s="117">
        <v>176.90670103092785</v>
      </c>
      <c r="G14" s="117">
        <v>647994.9664621342</v>
      </c>
      <c r="H14" s="117">
        <v>85.63969072164949</v>
      </c>
      <c r="I14" s="117">
        <v>2458995.179503735</v>
      </c>
      <c r="J14" s="117">
        <v>50.21323024054983</v>
      </c>
      <c r="K14" s="117">
        <v>520247.7206180319</v>
      </c>
      <c r="L14" s="117">
        <v>12.668728522336771</v>
      </c>
      <c r="M14" s="117">
        <v>499822.15184536536</v>
      </c>
      <c r="N14" s="117">
        <v>3.834364261168385</v>
      </c>
      <c r="O14" s="117">
        <v>422030.0343587196</v>
      </c>
      <c r="P14" s="117">
        <v>5.792955326460481</v>
      </c>
      <c r="Q14" s="117">
        <v>317218.86029326747</v>
      </c>
      <c r="R14" s="117">
        <v>12.54450171821306</v>
      </c>
      <c r="S14" s="117">
        <v>6336583.433369087</v>
      </c>
      <c r="T14" s="117">
        <v>6336583.433369087</v>
      </c>
      <c r="U14" s="117">
        <v>663570.7315036003</v>
      </c>
      <c r="V14" s="117">
        <v>82.67491408934708</v>
      </c>
      <c r="W14" s="117">
        <v>807009.1888142318</v>
      </c>
      <c r="X14" s="117">
        <v>172.90670103092785</v>
      </c>
      <c r="Y14" s="117">
        <v>706266.1464321342</v>
      </c>
      <c r="Z14" s="117">
        <v>86.63969072164949</v>
      </c>
      <c r="AA14" s="117">
        <v>2456995.179503735</v>
      </c>
      <c r="AB14" s="117">
        <v>49.21323024054983</v>
      </c>
      <c r="AC14" s="117">
        <v>1702742.1871153843</v>
      </c>
      <c r="AD14" s="117">
        <v>33.840549828178695</v>
      </c>
      <c r="AE14" s="117">
        <v>1690587.7973939853</v>
      </c>
      <c r="AF14" s="117">
        <v>627602.7096795859</v>
      </c>
      <c r="AG14" s="117">
        <v>816580.5524608942</v>
      </c>
      <c r="AH14" s="117">
        <v>155750.72606807548</v>
      </c>
      <c r="AI14" s="117">
        <v>62354.080663018976</v>
      </c>
      <c r="AJ14" s="117">
        <v>26867.22915506726</v>
      </c>
      <c r="AK14" s="117">
        <v>811.4293655726001</v>
      </c>
      <c r="AL14" s="117">
        <v>621.0700017707264</v>
      </c>
      <c r="AM14" s="117">
        <v>550099.1361735426</v>
      </c>
      <c r="AN14" s="117">
        <v>2801396.9957747534</v>
      </c>
    </row>
    <row r="15" spans="1:40" s="6" customFormat="1" ht="31.5" customHeight="1">
      <c r="A15" s="45" t="s">
        <v>27</v>
      </c>
      <c r="B15" s="117">
        <v>112696094.46117756</v>
      </c>
      <c r="C15" s="117">
        <v>39290126.90654289</v>
      </c>
      <c r="D15" s="117">
        <v>5219.56163901644</v>
      </c>
      <c r="E15" s="117">
        <v>20883997.363834575</v>
      </c>
      <c r="F15" s="117">
        <v>4699.0863323031535</v>
      </c>
      <c r="G15" s="117">
        <v>18158615.1911962</v>
      </c>
      <c r="H15" s="117">
        <v>2863.3332376154494</v>
      </c>
      <c r="I15" s="117">
        <v>8744656.463017352</v>
      </c>
      <c r="J15" s="117">
        <v>2370.4886885311253</v>
      </c>
      <c r="K15" s="117">
        <v>979161.1057623293</v>
      </c>
      <c r="L15" s="117">
        <v>68.77932446305772</v>
      </c>
      <c r="M15" s="117">
        <v>2608529.611409881</v>
      </c>
      <c r="N15" s="117">
        <v>29.935218440330644</v>
      </c>
      <c r="O15" s="117">
        <v>36969.6559073</v>
      </c>
      <c r="P15" s="117">
        <v>7.940222915425327</v>
      </c>
      <c r="Q15" s="117">
        <v>14565950.507547548</v>
      </c>
      <c r="R15" s="117">
        <v>37.73212754385134</v>
      </c>
      <c r="S15" s="117">
        <v>105268006.80521809</v>
      </c>
      <c r="T15" s="117">
        <v>105268006.80521812</v>
      </c>
      <c r="U15" s="117">
        <v>40186737.60553015</v>
      </c>
      <c r="V15" s="117">
        <v>5546.56163901644</v>
      </c>
      <c r="W15" s="117">
        <v>22626434.815247327</v>
      </c>
      <c r="X15" s="117">
        <v>4547.0863323031535</v>
      </c>
      <c r="Y15" s="117">
        <v>17214435.9545962</v>
      </c>
      <c r="Z15" s="117">
        <v>2799.3332376154494</v>
      </c>
      <c r="AA15" s="117">
        <v>9394992.448117353</v>
      </c>
      <c r="AB15" s="117">
        <v>2272.4886885311253</v>
      </c>
      <c r="AC15" s="117">
        <v>15845405.981727079</v>
      </c>
      <c r="AD15" s="117">
        <v>131.38689336266503</v>
      </c>
      <c r="AE15" s="117">
        <v>7428087.655959496</v>
      </c>
      <c r="AF15" s="117">
        <v>3905065.5223924615</v>
      </c>
      <c r="AG15" s="117">
        <v>1686965.7584679658</v>
      </c>
      <c r="AH15" s="117">
        <v>449255.97165839945</v>
      </c>
      <c r="AI15" s="117">
        <v>987909.2398149117</v>
      </c>
      <c r="AJ15" s="117">
        <v>323992.64155543473</v>
      </c>
      <c r="AK15" s="117">
        <v>47489.599855354325</v>
      </c>
      <c r="AL15" s="117">
        <v>27408.92221496801</v>
      </c>
      <c r="AM15" s="117">
        <v>1654282.2399558863</v>
      </c>
      <c r="AN15" s="117">
        <v>67237008.94381157</v>
      </c>
    </row>
    <row r="16" spans="1:40" s="6" customFormat="1" ht="31.5" customHeight="1">
      <c r="A16" s="45" t="s">
        <v>601</v>
      </c>
      <c r="B16" s="117">
        <v>71712834.60112512</v>
      </c>
      <c r="C16" s="117">
        <v>19614651.005358435</v>
      </c>
      <c r="D16" s="117">
        <v>1731.0209990059643</v>
      </c>
      <c r="E16" s="117">
        <v>14128641.253499215</v>
      </c>
      <c r="F16" s="117">
        <v>2194.1107107355865</v>
      </c>
      <c r="G16" s="117">
        <v>15214342.819215132</v>
      </c>
      <c r="H16" s="117">
        <v>1512.327162027833</v>
      </c>
      <c r="I16" s="117">
        <v>3503906.1582406443</v>
      </c>
      <c r="J16" s="117">
        <v>1050.3271620278329</v>
      </c>
      <c r="K16" s="117">
        <v>868887.0060288147</v>
      </c>
      <c r="L16" s="117">
        <v>55.95514413518887</v>
      </c>
      <c r="M16" s="117">
        <v>341502.2586006602</v>
      </c>
      <c r="N16" s="117">
        <v>10.955144135188867</v>
      </c>
      <c r="O16" s="117">
        <v>13180.8495583</v>
      </c>
      <c r="P16" s="117">
        <v>3</v>
      </c>
      <c r="Q16" s="117">
        <v>13906687.103077665</v>
      </c>
      <c r="R16" s="117">
        <v>10.910288270377734</v>
      </c>
      <c r="S16" s="117">
        <v>67591798.45357887</v>
      </c>
      <c r="T16" s="117">
        <v>67591798.45357887</v>
      </c>
      <c r="U16" s="117">
        <v>20032343.318058435</v>
      </c>
      <c r="V16" s="117">
        <v>1999.0209990059643</v>
      </c>
      <c r="W16" s="117">
        <v>16264606.033499217</v>
      </c>
      <c r="X16" s="117">
        <v>2074.1107107355865</v>
      </c>
      <c r="Y16" s="117">
        <v>14282297.404415132</v>
      </c>
      <c r="Z16" s="117">
        <v>1458.327162027833</v>
      </c>
      <c r="AA16" s="117">
        <v>2927317.8322406453</v>
      </c>
      <c r="AB16" s="117">
        <v>965.327162027833</v>
      </c>
      <c r="AC16" s="117">
        <v>14085233.865365442</v>
      </c>
      <c r="AD16" s="117">
        <v>71.82057654075547</v>
      </c>
      <c r="AE16" s="117">
        <v>4121036.1475462606</v>
      </c>
      <c r="AF16" s="117">
        <v>1649559.5665943862</v>
      </c>
      <c r="AG16" s="117">
        <v>1099024.5552127457</v>
      </c>
      <c r="AH16" s="117">
        <v>247855.40274679608</v>
      </c>
      <c r="AI16" s="117">
        <v>793596.0719827991</v>
      </c>
      <c r="AJ16" s="117">
        <v>281251.8295634909</v>
      </c>
      <c r="AK16" s="117">
        <v>31196.722308483833</v>
      </c>
      <c r="AL16" s="117">
        <v>18551.999137558494</v>
      </c>
      <c r="AM16" s="117">
        <v>856534.2546657184</v>
      </c>
      <c r="AN16" s="117">
        <v>44451418.79143477</v>
      </c>
    </row>
    <row r="17" spans="1:40" s="6" customFormat="1" ht="31.5" customHeight="1">
      <c r="A17" s="45" t="s">
        <v>602</v>
      </c>
      <c r="B17" s="117">
        <v>34364012.95375035</v>
      </c>
      <c r="C17" s="117">
        <v>19029470.432249416</v>
      </c>
      <c r="D17" s="117">
        <v>3378.8176369562934</v>
      </c>
      <c r="E17" s="117">
        <v>6019262.232154932</v>
      </c>
      <c r="F17" s="117">
        <v>2390.365760050471</v>
      </c>
      <c r="G17" s="117">
        <v>2112797.9485605806</v>
      </c>
      <c r="H17" s="117">
        <v>1248.9115172969753</v>
      </c>
      <c r="I17" s="117">
        <v>2625855.288694211</v>
      </c>
      <c r="J17" s="117">
        <v>1272.7048298342154</v>
      </c>
      <c r="K17" s="117">
        <v>106227.20999999999</v>
      </c>
      <c r="L17" s="117">
        <v>9</v>
      </c>
      <c r="M17" s="117">
        <v>1977638.9128092206</v>
      </c>
      <c r="N17" s="117">
        <v>17.980074305141777</v>
      </c>
      <c r="O17" s="117">
        <v>23788.806349</v>
      </c>
      <c r="P17" s="117">
        <v>4.940222915425327</v>
      </c>
      <c r="Q17" s="117">
        <v>202380.36446988222</v>
      </c>
      <c r="R17" s="117">
        <v>22.880445830850654</v>
      </c>
      <c r="S17" s="117">
        <v>32097421.195287243</v>
      </c>
      <c r="T17" s="117">
        <v>32097421.19528726</v>
      </c>
      <c r="U17" s="117">
        <v>19316958.338536665</v>
      </c>
      <c r="V17" s="117">
        <v>3422.8176369562934</v>
      </c>
      <c r="W17" s="117">
        <v>5808665.3835676825</v>
      </c>
      <c r="X17" s="117">
        <v>2368.365760050471</v>
      </c>
      <c r="Y17" s="117">
        <v>2103799.1267605806</v>
      </c>
      <c r="Z17" s="117">
        <v>1241.9115172969753</v>
      </c>
      <c r="AA17" s="117">
        <v>3858144.5997942113</v>
      </c>
      <c r="AB17" s="117">
        <v>1261.7048298342154</v>
      </c>
      <c r="AC17" s="117">
        <v>1009853.7466281231</v>
      </c>
      <c r="AD17" s="117">
        <v>50.800743051417754</v>
      </c>
      <c r="AE17" s="117">
        <v>2266591.7584630977</v>
      </c>
      <c r="AF17" s="117">
        <v>1786784.0663235702</v>
      </c>
      <c r="AG17" s="117">
        <v>177174.92692850635</v>
      </c>
      <c r="AH17" s="117">
        <v>167869.49945202324</v>
      </c>
      <c r="AI17" s="117">
        <v>80402.87139921513</v>
      </c>
      <c r="AJ17" s="117">
        <v>29219.64632662795</v>
      </c>
      <c r="AK17" s="117">
        <v>16283.824955745209</v>
      </c>
      <c r="AL17" s="117">
        <v>8856.923077409516</v>
      </c>
      <c r="AM17" s="117">
        <v>591259.8201195328</v>
      </c>
      <c r="AN17" s="117">
        <v>20454526.05276683</v>
      </c>
    </row>
    <row r="18" spans="1:40" s="6" customFormat="1" ht="31.5" customHeight="1">
      <c r="A18" s="45" t="s">
        <v>603</v>
      </c>
      <c r="B18" s="117">
        <v>4758405.676988503</v>
      </c>
      <c r="C18" s="117">
        <v>70038.49375266732</v>
      </c>
      <c r="D18" s="117">
        <v>26.84021616893665</v>
      </c>
      <c r="E18" s="117">
        <v>328703.5114776587</v>
      </c>
      <c r="F18" s="117">
        <v>91.66846807447207</v>
      </c>
      <c r="G18" s="117">
        <v>715121.5534204863</v>
      </c>
      <c r="H18" s="117">
        <v>93.094558290641</v>
      </c>
      <c r="I18" s="117">
        <v>2605353.235897879</v>
      </c>
      <c r="J18" s="117">
        <v>43.57390978383106</v>
      </c>
      <c r="K18" s="117">
        <v>0</v>
      </c>
      <c r="L18" s="117">
        <v>0</v>
      </c>
      <c r="M18" s="117">
        <v>289388.44</v>
      </c>
      <c r="N18" s="117">
        <v>1</v>
      </c>
      <c r="O18" s="117">
        <v>0</v>
      </c>
      <c r="P18" s="117">
        <v>0</v>
      </c>
      <c r="Q18" s="117">
        <v>3027</v>
      </c>
      <c r="R18" s="117">
        <v>2</v>
      </c>
      <c r="S18" s="117">
        <v>4011632.2345486907</v>
      </c>
      <c r="T18" s="117">
        <v>4011632.2345486907</v>
      </c>
      <c r="U18" s="117">
        <v>132511.7737526673</v>
      </c>
      <c r="V18" s="117">
        <v>33.84021616893665</v>
      </c>
      <c r="W18" s="117">
        <v>274730.2314776587</v>
      </c>
      <c r="X18" s="117">
        <v>89.66846807447207</v>
      </c>
      <c r="Y18" s="117">
        <v>711986.5534204863</v>
      </c>
      <c r="Z18" s="117">
        <v>90.094558290641</v>
      </c>
      <c r="AA18" s="117">
        <v>2599988.235897879</v>
      </c>
      <c r="AB18" s="117">
        <v>41.57390978383106</v>
      </c>
      <c r="AC18" s="117">
        <v>292415.44</v>
      </c>
      <c r="AD18" s="117">
        <v>3</v>
      </c>
      <c r="AE18" s="117">
        <v>746773.4424398124</v>
      </c>
      <c r="AF18" s="117">
        <v>353282.75846634875</v>
      </c>
      <c r="AG18" s="117">
        <v>351361.5484905747</v>
      </c>
      <c r="AH18" s="117">
        <v>39.50727771278116</v>
      </c>
      <c r="AI18" s="117">
        <v>42075.9540187491</v>
      </c>
      <c r="AJ18" s="117">
        <v>4.6215953017467655</v>
      </c>
      <c r="AK18" s="117">
        <v>9.05259112528779</v>
      </c>
      <c r="AL18" s="117">
        <v>0</v>
      </c>
      <c r="AM18" s="117">
        <v>162115.43057526366</v>
      </c>
      <c r="AN18" s="117">
        <v>2243633.86738867</v>
      </c>
    </row>
    <row r="19" spans="1:40" s="6" customFormat="1" ht="31.5" customHeight="1">
      <c r="A19" s="45" t="s">
        <v>604</v>
      </c>
      <c r="B19" s="117">
        <v>1860841.2293136038</v>
      </c>
      <c r="C19" s="117">
        <v>575966.9751823762</v>
      </c>
      <c r="D19" s="117">
        <v>82.8827868852459</v>
      </c>
      <c r="E19" s="117">
        <v>407390.3667027693</v>
      </c>
      <c r="F19" s="117">
        <v>22.941393442622953</v>
      </c>
      <c r="G19" s="117">
        <v>116352.87</v>
      </c>
      <c r="H19" s="117">
        <v>9</v>
      </c>
      <c r="I19" s="117">
        <v>9541.78018461868</v>
      </c>
      <c r="J19" s="117">
        <v>3.8827868852459018</v>
      </c>
      <c r="K19" s="117">
        <v>4046.8897335145157</v>
      </c>
      <c r="L19" s="117">
        <v>3.8241803278688526</v>
      </c>
      <c r="M19" s="117">
        <v>0</v>
      </c>
      <c r="N19" s="117">
        <v>0</v>
      </c>
      <c r="O19" s="117">
        <v>0</v>
      </c>
      <c r="P19" s="117">
        <v>0</v>
      </c>
      <c r="Q19" s="117">
        <v>453856.04000000004</v>
      </c>
      <c r="R19" s="117">
        <v>1.9413934426229509</v>
      </c>
      <c r="S19" s="117">
        <v>1567154.9218032788</v>
      </c>
      <c r="T19" s="117">
        <v>1567154.9218032788</v>
      </c>
      <c r="U19" s="117">
        <v>704924.1751823763</v>
      </c>
      <c r="V19" s="117">
        <v>90.8827868852459</v>
      </c>
      <c r="W19" s="117">
        <v>278433.1667027693</v>
      </c>
      <c r="X19" s="117">
        <v>14.941393442622951</v>
      </c>
      <c r="Y19" s="117">
        <v>116352.87</v>
      </c>
      <c r="Z19" s="117">
        <v>9</v>
      </c>
      <c r="AA19" s="117">
        <v>9541.78018461868</v>
      </c>
      <c r="AB19" s="117">
        <v>3.8827868852459018</v>
      </c>
      <c r="AC19" s="117">
        <v>457902.92973351455</v>
      </c>
      <c r="AD19" s="117">
        <v>5.7655737704918035</v>
      </c>
      <c r="AE19" s="117">
        <v>293686.30751032516</v>
      </c>
      <c r="AF19" s="117">
        <v>115439.1310081562</v>
      </c>
      <c r="AG19" s="117">
        <v>59404.72783613915</v>
      </c>
      <c r="AH19" s="117">
        <v>33491.5621818674</v>
      </c>
      <c r="AI19" s="117">
        <v>71834.34241414833</v>
      </c>
      <c r="AJ19" s="117">
        <v>13516.54407001409</v>
      </c>
      <c r="AK19" s="117">
        <v>0</v>
      </c>
      <c r="AL19" s="117">
        <v>0</v>
      </c>
      <c r="AM19" s="117">
        <v>44372.73459537147</v>
      </c>
      <c r="AN19" s="117">
        <v>87430.2322213043</v>
      </c>
    </row>
    <row r="20" spans="1:40" s="6" customFormat="1" ht="31.5" customHeight="1">
      <c r="A20" s="45" t="s">
        <v>28</v>
      </c>
      <c r="B20" s="117">
        <v>4958438.300890417</v>
      </c>
      <c r="C20" s="117">
        <v>553142.0636630674</v>
      </c>
      <c r="D20" s="117">
        <v>495.7775263951735</v>
      </c>
      <c r="E20" s="117">
        <v>1423894.724879687</v>
      </c>
      <c r="F20" s="117">
        <v>529.6809954751131</v>
      </c>
      <c r="G20" s="117">
        <v>1223902.037325554</v>
      </c>
      <c r="H20" s="117">
        <v>482.581280375398</v>
      </c>
      <c r="I20" s="117">
        <v>475145.14781077247</v>
      </c>
      <c r="J20" s="117">
        <v>363.82914362326125</v>
      </c>
      <c r="K20" s="117">
        <v>99149.59404999999</v>
      </c>
      <c r="L20" s="117">
        <v>14.911764705882353</v>
      </c>
      <c r="M20" s="117">
        <v>0</v>
      </c>
      <c r="N20" s="117">
        <v>0</v>
      </c>
      <c r="O20" s="117">
        <v>116746.43</v>
      </c>
      <c r="P20" s="117">
        <v>1</v>
      </c>
      <c r="Q20" s="117">
        <v>89128.47</v>
      </c>
      <c r="R20" s="117">
        <v>20</v>
      </c>
      <c r="S20" s="117">
        <v>3981108.4677290805</v>
      </c>
      <c r="T20" s="117">
        <v>3981108.467729081</v>
      </c>
      <c r="U20" s="117">
        <v>592726.4706495673</v>
      </c>
      <c r="V20" s="117">
        <v>506.7775263951735</v>
      </c>
      <c r="W20" s="117">
        <v>1617802.696591887</v>
      </c>
      <c r="X20" s="117">
        <v>526.6809954751131</v>
      </c>
      <c r="Y20" s="117">
        <v>998808.6886268541</v>
      </c>
      <c r="Z20" s="117">
        <v>486.581280375398</v>
      </c>
      <c r="AA20" s="117">
        <v>472282.1178107725</v>
      </c>
      <c r="AB20" s="117">
        <v>353.82914362326125</v>
      </c>
      <c r="AC20" s="117">
        <v>299488.49405</v>
      </c>
      <c r="AD20" s="117">
        <v>33.91176470588235</v>
      </c>
      <c r="AE20" s="117">
        <v>977329.8331613356</v>
      </c>
      <c r="AF20" s="117">
        <v>719036.1210392105</v>
      </c>
      <c r="AG20" s="117">
        <v>132793.3192139785</v>
      </c>
      <c r="AH20" s="117">
        <v>40907.93486460499</v>
      </c>
      <c r="AI20" s="117">
        <v>58015.23118573151</v>
      </c>
      <c r="AJ20" s="117">
        <v>23754.197200559498</v>
      </c>
      <c r="AK20" s="117">
        <v>2720.091715532713</v>
      </c>
      <c r="AL20" s="117">
        <v>102.93794171801547</v>
      </c>
      <c r="AM20" s="117">
        <v>31170.07774634527</v>
      </c>
      <c r="AN20" s="117">
        <v>1058227.3836810784</v>
      </c>
    </row>
    <row r="21" spans="1:40" s="6" customFormat="1" ht="31.5" customHeight="1">
      <c r="A21" s="45" t="s">
        <v>605</v>
      </c>
      <c r="B21" s="117">
        <v>4445172.944994786</v>
      </c>
      <c r="C21" s="117">
        <v>505456.26707074547</v>
      </c>
      <c r="D21" s="117">
        <v>443.51282051282055</v>
      </c>
      <c r="E21" s="117">
        <v>1399968.458647406</v>
      </c>
      <c r="F21" s="117">
        <v>511.7692307692308</v>
      </c>
      <c r="G21" s="117">
        <v>1210624.8202511708</v>
      </c>
      <c r="H21" s="117">
        <v>472.66951566951565</v>
      </c>
      <c r="I21" s="117">
        <v>473054.2438698281</v>
      </c>
      <c r="J21" s="117">
        <v>360.9173789173789</v>
      </c>
      <c r="K21" s="117">
        <v>99149.59404999999</v>
      </c>
      <c r="L21" s="117">
        <v>14</v>
      </c>
      <c r="M21" s="117">
        <v>0</v>
      </c>
      <c r="N21" s="117">
        <v>0</v>
      </c>
      <c r="O21" s="117">
        <v>116746.43</v>
      </c>
      <c r="P21" s="117">
        <v>1</v>
      </c>
      <c r="Q21" s="117">
        <v>1283</v>
      </c>
      <c r="R21" s="117">
        <v>1</v>
      </c>
      <c r="S21" s="117">
        <v>3806282.81388915</v>
      </c>
      <c r="T21" s="117">
        <v>3806282.8138891505</v>
      </c>
      <c r="U21" s="117">
        <v>545040.6740572454</v>
      </c>
      <c r="V21" s="117">
        <v>453.5128205128205</v>
      </c>
      <c r="W21" s="117">
        <v>1593876.4303596062</v>
      </c>
      <c r="X21" s="117">
        <v>509.7692307692308</v>
      </c>
      <c r="Y21" s="117">
        <v>985531.4715524708</v>
      </c>
      <c r="Z21" s="117">
        <v>476.66951566951565</v>
      </c>
      <c r="AA21" s="117">
        <v>470191.21386982815</v>
      </c>
      <c r="AB21" s="117">
        <v>350.9173789173789</v>
      </c>
      <c r="AC21" s="117">
        <v>211643.02404999998</v>
      </c>
      <c r="AD21" s="117">
        <v>14</v>
      </c>
      <c r="AE21" s="117">
        <v>638890.1311056367</v>
      </c>
      <c r="AF21" s="117">
        <v>443133.2538143042</v>
      </c>
      <c r="AG21" s="117">
        <v>95056.03727319844</v>
      </c>
      <c r="AH21" s="117">
        <v>16054.484292907839</v>
      </c>
      <c r="AI21" s="117">
        <v>58069.12886741609</v>
      </c>
      <c r="AJ21" s="117">
        <v>23754.197200559498</v>
      </c>
      <c r="AK21" s="117">
        <v>2720.091715532713</v>
      </c>
      <c r="AL21" s="117">
        <v>102.93794171801547</v>
      </c>
      <c r="AM21" s="117">
        <v>27192.99818866099</v>
      </c>
      <c r="AN21" s="117">
        <v>1058227.3836810784</v>
      </c>
    </row>
    <row r="22" spans="1:40" s="6" customFormat="1" ht="31.5" customHeight="1">
      <c r="A22" s="45" t="s">
        <v>606</v>
      </c>
      <c r="B22" s="117">
        <v>513265.35589562927</v>
      </c>
      <c r="C22" s="117">
        <v>47685.796592322025</v>
      </c>
      <c r="D22" s="117">
        <v>52.26470588235294</v>
      </c>
      <c r="E22" s="117">
        <v>23926.266232280814</v>
      </c>
      <c r="F22" s="117">
        <v>17.91176470588235</v>
      </c>
      <c r="G22" s="117">
        <v>13277.217074383234</v>
      </c>
      <c r="H22" s="117">
        <v>9.911764705882353</v>
      </c>
      <c r="I22" s="117">
        <v>2090.9039409443326</v>
      </c>
      <c r="J22" s="117">
        <v>2.911764705882353</v>
      </c>
      <c r="K22" s="117">
        <v>0</v>
      </c>
      <c r="L22" s="117">
        <v>0.9117647058823529</v>
      </c>
      <c r="M22" s="117">
        <v>0</v>
      </c>
      <c r="N22" s="117">
        <v>0</v>
      </c>
      <c r="O22" s="117">
        <v>0</v>
      </c>
      <c r="P22" s="117">
        <v>0</v>
      </c>
      <c r="Q22" s="117">
        <v>87845.47</v>
      </c>
      <c r="R22" s="117">
        <v>19</v>
      </c>
      <c r="S22" s="117">
        <v>174825.65383993043</v>
      </c>
      <c r="T22" s="117">
        <v>174825.65383993043</v>
      </c>
      <c r="U22" s="117">
        <v>47685.796592322025</v>
      </c>
      <c r="V22" s="117">
        <v>53.26470588235294</v>
      </c>
      <c r="W22" s="117">
        <v>23926.266232280814</v>
      </c>
      <c r="X22" s="117">
        <v>16.91176470588235</v>
      </c>
      <c r="Y22" s="117">
        <v>13277.217074383234</v>
      </c>
      <c r="Z22" s="117">
        <v>9.911764705882353</v>
      </c>
      <c r="AA22" s="117">
        <v>2090.9039409443326</v>
      </c>
      <c r="AB22" s="117">
        <v>2.911764705882353</v>
      </c>
      <c r="AC22" s="117">
        <v>87845.47</v>
      </c>
      <c r="AD22" s="117">
        <v>19.91176470588235</v>
      </c>
      <c r="AE22" s="117">
        <v>338439.7020556989</v>
      </c>
      <c r="AF22" s="117">
        <v>275902.8672249062</v>
      </c>
      <c r="AG22" s="117">
        <v>37737.281940780056</v>
      </c>
      <c r="AH22" s="117">
        <v>24853.450571697158</v>
      </c>
      <c r="AI22" s="117">
        <v>-53.897681684582494</v>
      </c>
      <c r="AJ22" s="117">
        <v>0</v>
      </c>
      <c r="AK22" s="117">
        <v>0</v>
      </c>
      <c r="AL22" s="117">
        <v>0</v>
      </c>
      <c r="AM22" s="117">
        <v>3977.0795576842766</v>
      </c>
      <c r="AN22" s="117">
        <v>0</v>
      </c>
    </row>
    <row r="23" spans="1:40" s="6" customFormat="1" ht="31.5" customHeight="1">
      <c r="A23" s="45" t="s">
        <v>29</v>
      </c>
      <c r="B23" s="117">
        <v>900217238.9121932</v>
      </c>
      <c r="C23" s="117">
        <v>30522031.967230998</v>
      </c>
      <c r="D23" s="117">
        <v>13378.072775249157</v>
      </c>
      <c r="E23" s="117">
        <v>120829937.4571117</v>
      </c>
      <c r="F23" s="117">
        <v>31708.653270422976</v>
      </c>
      <c r="G23" s="117">
        <v>82450497.3634743</v>
      </c>
      <c r="H23" s="117">
        <v>9313.768539590363</v>
      </c>
      <c r="I23" s="117">
        <v>49012708.58005972</v>
      </c>
      <c r="J23" s="117">
        <v>3597.956584006906</v>
      </c>
      <c r="K23" s="117">
        <v>51126727.231853835</v>
      </c>
      <c r="L23" s="117">
        <v>2291.526985403751</v>
      </c>
      <c r="M23" s="117">
        <v>24485462.56837988</v>
      </c>
      <c r="N23" s="117">
        <v>1509.5457898454054</v>
      </c>
      <c r="O23" s="117">
        <v>22118591.36579651</v>
      </c>
      <c r="P23" s="117">
        <v>669.4170623087185</v>
      </c>
      <c r="Q23" s="117">
        <v>44554815.5908121</v>
      </c>
      <c r="R23" s="117">
        <v>1067.2081721137015</v>
      </c>
      <c r="S23" s="117">
        <v>425100772.1247191</v>
      </c>
      <c r="T23" s="117">
        <v>425100772.22471905</v>
      </c>
      <c r="U23" s="117">
        <v>98161455.82654822</v>
      </c>
      <c r="V23" s="117">
        <v>27949.07277524916</v>
      </c>
      <c r="W23" s="117">
        <v>148815877.65824723</v>
      </c>
      <c r="X23" s="117">
        <v>24377.653270422976</v>
      </c>
      <c r="Y23" s="117">
        <v>63560485.631845504</v>
      </c>
      <c r="Z23" s="117">
        <v>5601.768539590363</v>
      </c>
      <c r="AA23" s="117">
        <v>32546997.786479525</v>
      </c>
      <c r="AB23" s="117">
        <v>2297.956584006906</v>
      </c>
      <c r="AC23" s="117">
        <v>82015955.32159851</v>
      </c>
      <c r="AD23" s="117">
        <v>3309.698009671576</v>
      </c>
      <c r="AE23" s="117">
        <v>475116466.7874745</v>
      </c>
      <c r="AF23" s="117">
        <v>145846188.13592422</v>
      </c>
      <c r="AG23" s="117">
        <v>158813261.18648446</v>
      </c>
      <c r="AH23" s="117">
        <v>79069822.27344315</v>
      </c>
      <c r="AI23" s="117">
        <v>51783362.384491354</v>
      </c>
      <c r="AJ23" s="117">
        <v>22273213.459828224</v>
      </c>
      <c r="AK23" s="117">
        <v>9476577.041221032</v>
      </c>
      <c r="AL23" s="117">
        <v>7854042.30608206</v>
      </c>
      <c r="AM23" s="117">
        <v>17125032.82450704</v>
      </c>
      <c r="AN23" s="117">
        <v>413500476.253946</v>
      </c>
    </row>
    <row r="24" spans="1:40" s="6" customFormat="1" ht="31.5" customHeight="1">
      <c r="A24" s="45" t="s">
        <v>534</v>
      </c>
      <c r="B24" s="117">
        <v>881161032.7773125</v>
      </c>
      <c r="C24" s="117">
        <v>29840175.477231</v>
      </c>
      <c r="D24" s="117">
        <v>13257.072775249157</v>
      </c>
      <c r="E24" s="117">
        <v>118969589.45468944</v>
      </c>
      <c r="F24" s="117">
        <v>31353.653270422976</v>
      </c>
      <c r="G24" s="117">
        <v>80811238.6734743</v>
      </c>
      <c r="H24" s="117">
        <v>8978.768539590363</v>
      </c>
      <c r="I24" s="117">
        <v>48040936.62005972</v>
      </c>
      <c r="J24" s="117">
        <v>3409.956584006906</v>
      </c>
      <c r="K24" s="117">
        <v>49488582.46345383</v>
      </c>
      <c r="L24" s="117">
        <v>2176.526985403751</v>
      </c>
      <c r="M24" s="117">
        <v>23508944.27837988</v>
      </c>
      <c r="N24" s="117">
        <v>1445.5457898454054</v>
      </c>
      <c r="O24" s="117">
        <v>22042089.795796514</v>
      </c>
      <c r="P24" s="117">
        <v>664.4170623087185</v>
      </c>
      <c r="Q24" s="117">
        <v>35359318.04201263</v>
      </c>
      <c r="R24" s="117">
        <v>998.2540904810485</v>
      </c>
      <c r="S24" s="117">
        <v>408060874.80509734</v>
      </c>
      <c r="T24" s="117">
        <v>408060874.9050973</v>
      </c>
      <c r="U24" s="117">
        <v>94017531.38774742</v>
      </c>
      <c r="V24" s="117">
        <v>27765.07277524916</v>
      </c>
      <c r="W24" s="117">
        <v>143865199.7858151</v>
      </c>
      <c r="X24" s="117">
        <v>24011.653270422976</v>
      </c>
      <c r="Y24" s="117">
        <v>61620325.4023455</v>
      </c>
      <c r="Z24" s="117">
        <v>5277.768539590363</v>
      </c>
      <c r="AA24" s="117">
        <v>29785557.25452953</v>
      </c>
      <c r="AB24" s="117">
        <v>2093.956584006906</v>
      </c>
      <c r="AC24" s="117">
        <v>78772261.07465975</v>
      </c>
      <c r="AD24" s="117">
        <v>3135.7439280389235</v>
      </c>
      <c r="AE24" s="117">
        <v>473100157.9722155</v>
      </c>
      <c r="AF24" s="117">
        <v>144912772.25413835</v>
      </c>
      <c r="AG24" s="117">
        <v>158165722.66994333</v>
      </c>
      <c r="AH24" s="117">
        <v>78809453.34747</v>
      </c>
      <c r="AI24" s="117">
        <v>51681070.95820038</v>
      </c>
      <c r="AJ24" s="117">
        <v>22218583.864414223</v>
      </c>
      <c r="AK24" s="117">
        <v>9463462.622553654</v>
      </c>
      <c r="AL24" s="117">
        <v>7849092.255495465</v>
      </c>
      <c r="AM24" s="117">
        <v>16734315.90914046</v>
      </c>
      <c r="AN24" s="117">
        <v>408267264.71233577</v>
      </c>
    </row>
    <row r="25" spans="1:40" s="6" customFormat="1" ht="31.5" customHeight="1">
      <c r="A25" s="45" t="s">
        <v>535</v>
      </c>
      <c r="B25" s="117">
        <v>10623706.220859798</v>
      </c>
      <c r="C25" s="117">
        <v>97630.45</v>
      </c>
      <c r="D25" s="117">
        <v>22</v>
      </c>
      <c r="E25" s="117">
        <v>211028.99899999987</v>
      </c>
      <c r="F25" s="117">
        <v>37</v>
      </c>
      <c r="G25" s="117">
        <v>29803.57</v>
      </c>
      <c r="H25" s="117">
        <v>10</v>
      </c>
      <c r="I25" s="117">
        <v>6160.86</v>
      </c>
      <c r="J25" s="117">
        <v>3</v>
      </c>
      <c r="K25" s="117">
        <v>704130.04</v>
      </c>
      <c r="L25" s="117">
        <v>7</v>
      </c>
      <c r="M25" s="117">
        <v>528856.4299999999</v>
      </c>
      <c r="N25" s="117">
        <v>6</v>
      </c>
      <c r="O25" s="117">
        <v>5867.49</v>
      </c>
      <c r="P25" s="117">
        <v>1</v>
      </c>
      <c r="Q25" s="117">
        <v>8777938.468799476</v>
      </c>
      <c r="R25" s="117">
        <v>64.95408163265306</v>
      </c>
      <c r="S25" s="117">
        <v>10361416.307799475</v>
      </c>
      <c r="T25" s="117">
        <v>10361416.307799475</v>
      </c>
      <c r="U25" s="117">
        <v>3382879.0188007997</v>
      </c>
      <c r="V25" s="117">
        <v>56</v>
      </c>
      <c r="W25" s="117">
        <v>2703525.0490099005</v>
      </c>
      <c r="X25" s="117">
        <v>47</v>
      </c>
      <c r="Y25" s="117">
        <v>279683.6995</v>
      </c>
      <c r="Z25" s="117">
        <v>13</v>
      </c>
      <c r="AA25" s="117">
        <v>1796674.3335499996</v>
      </c>
      <c r="AB25" s="117">
        <v>12</v>
      </c>
      <c r="AC25" s="117">
        <v>2198654.2069387757</v>
      </c>
      <c r="AD25" s="117">
        <v>22.95408163265306</v>
      </c>
      <c r="AE25" s="117">
        <v>262289.91306032205</v>
      </c>
      <c r="AF25" s="117">
        <v>24184.2102304397</v>
      </c>
      <c r="AG25" s="117">
        <v>190900.27759753133</v>
      </c>
      <c r="AH25" s="117">
        <v>29828.31167248646</v>
      </c>
      <c r="AI25" s="117">
        <v>2854.8314587598547</v>
      </c>
      <c r="AJ25" s="117">
        <v>8648.552721908061</v>
      </c>
      <c r="AK25" s="117">
        <v>3147.706884246689</v>
      </c>
      <c r="AL25" s="117">
        <v>2726.0224949499825</v>
      </c>
      <c r="AM25" s="117">
        <v>157663.7010434643</v>
      </c>
      <c r="AN25" s="117">
        <v>2015546.6551338795</v>
      </c>
    </row>
    <row r="26" spans="1:40" s="6" customFormat="1" ht="31.5" customHeight="1">
      <c r="A26" s="45" t="s">
        <v>536</v>
      </c>
      <c r="B26" s="117">
        <v>1713668.781822247</v>
      </c>
      <c r="C26" s="117">
        <v>2933.75</v>
      </c>
      <c r="D26" s="117">
        <v>1</v>
      </c>
      <c r="E26" s="117">
        <v>18608.933422246882</v>
      </c>
      <c r="F26" s="117">
        <v>10</v>
      </c>
      <c r="G26" s="117">
        <v>28077.8</v>
      </c>
      <c r="H26" s="117">
        <v>6</v>
      </c>
      <c r="I26" s="117">
        <v>57152.34</v>
      </c>
      <c r="J26" s="117">
        <v>6</v>
      </c>
      <c r="K26" s="117">
        <v>475775.92840000003</v>
      </c>
      <c r="L26" s="117">
        <v>4</v>
      </c>
      <c r="M26" s="117">
        <v>1000</v>
      </c>
      <c r="N26" s="117">
        <v>1</v>
      </c>
      <c r="O26" s="117">
        <v>46822.5</v>
      </c>
      <c r="P26" s="117">
        <v>2</v>
      </c>
      <c r="Q26" s="117">
        <v>5645.86</v>
      </c>
      <c r="R26" s="117">
        <v>1</v>
      </c>
      <c r="S26" s="117">
        <v>636017.1118222469</v>
      </c>
      <c r="T26" s="117">
        <v>636017.1118222469</v>
      </c>
      <c r="U26" s="117">
        <v>12616.859999999999</v>
      </c>
      <c r="V26" s="117">
        <v>5</v>
      </c>
      <c r="W26" s="117">
        <v>314771.5034222469</v>
      </c>
      <c r="X26" s="117">
        <v>10</v>
      </c>
      <c r="Y26" s="117">
        <v>53121.68</v>
      </c>
      <c r="Z26" s="117">
        <v>7</v>
      </c>
      <c r="AA26" s="117">
        <v>239149.12840000002</v>
      </c>
      <c r="AB26" s="117">
        <v>5</v>
      </c>
      <c r="AC26" s="117">
        <v>16357.94</v>
      </c>
      <c r="AD26" s="117">
        <v>4</v>
      </c>
      <c r="AE26" s="117">
        <v>1077651.67</v>
      </c>
      <c r="AF26" s="117">
        <v>562546.782342468</v>
      </c>
      <c r="AG26" s="117">
        <v>254552.84855275726</v>
      </c>
      <c r="AH26" s="117">
        <v>141934.66443381726</v>
      </c>
      <c r="AI26" s="117">
        <v>71916.69338602245</v>
      </c>
      <c r="AJ26" s="117">
        <v>36262.178391033485</v>
      </c>
      <c r="AK26" s="117">
        <v>8901.632542325036</v>
      </c>
      <c r="AL26" s="117">
        <v>1536.8703515765835</v>
      </c>
      <c r="AM26" s="117">
        <v>998.1515778</v>
      </c>
      <c r="AN26" s="117">
        <v>285356.9104162621</v>
      </c>
    </row>
    <row r="27" spans="1:40" s="6" customFormat="1" ht="31.5" customHeight="1">
      <c r="A27" s="45" t="s">
        <v>537</v>
      </c>
      <c r="B27" s="117">
        <v>6718831.1321987575</v>
      </c>
      <c r="C27" s="117">
        <v>581292.2899999999</v>
      </c>
      <c r="D27" s="117">
        <v>98</v>
      </c>
      <c r="E27" s="117">
        <v>1630710.0700000003</v>
      </c>
      <c r="F27" s="117">
        <v>308</v>
      </c>
      <c r="G27" s="117">
        <v>1581377.3199999998</v>
      </c>
      <c r="H27" s="117">
        <v>319</v>
      </c>
      <c r="I27" s="117">
        <v>908458.76</v>
      </c>
      <c r="J27" s="117">
        <v>179</v>
      </c>
      <c r="K27" s="117">
        <v>458238.8</v>
      </c>
      <c r="L27" s="117">
        <v>104</v>
      </c>
      <c r="M27" s="117">
        <v>446661.86</v>
      </c>
      <c r="N27" s="117">
        <v>57</v>
      </c>
      <c r="O27" s="117">
        <v>23811.58</v>
      </c>
      <c r="P27" s="117">
        <v>2</v>
      </c>
      <c r="Q27" s="117">
        <v>411913.22</v>
      </c>
      <c r="R27" s="117">
        <v>3</v>
      </c>
      <c r="S27" s="117">
        <v>6042463.9</v>
      </c>
      <c r="T27" s="117">
        <v>6042463.9</v>
      </c>
      <c r="U27" s="117">
        <v>748428.56</v>
      </c>
      <c r="V27" s="117">
        <v>123</v>
      </c>
      <c r="W27" s="117">
        <v>1932381.32</v>
      </c>
      <c r="X27" s="117">
        <v>309</v>
      </c>
      <c r="Y27" s="117">
        <v>1607354.8499999996</v>
      </c>
      <c r="Z27" s="117">
        <v>304</v>
      </c>
      <c r="AA27" s="117">
        <v>725617.0700000001</v>
      </c>
      <c r="AB27" s="117">
        <v>187</v>
      </c>
      <c r="AC27" s="117">
        <v>1028682.0999999999</v>
      </c>
      <c r="AD27" s="117">
        <v>147</v>
      </c>
      <c r="AE27" s="117">
        <v>676367.2321987571</v>
      </c>
      <c r="AF27" s="117">
        <v>346684.889212969</v>
      </c>
      <c r="AG27" s="117">
        <v>202085.39039083628</v>
      </c>
      <c r="AH27" s="117">
        <v>88605.94986682525</v>
      </c>
      <c r="AI27" s="117">
        <v>27519.901446193675</v>
      </c>
      <c r="AJ27" s="117">
        <v>9718.864301058678</v>
      </c>
      <c r="AK27" s="117">
        <v>1065.0792408068446</v>
      </c>
      <c r="AL27" s="117">
        <v>687.1577400674287</v>
      </c>
      <c r="AM27" s="117">
        <v>232055.06274531293</v>
      </c>
      <c r="AN27" s="117">
        <v>2932307.97606009</v>
      </c>
    </row>
    <row r="28" spans="1:40" s="6" customFormat="1" ht="47.25">
      <c r="A28" s="45" t="s">
        <v>30</v>
      </c>
      <c r="B28" s="117">
        <v>1621574.721926795</v>
      </c>
      <c r="C28" s="117">
        <v>941325.37</v>
      </c>
      <c r="D28" s="117">
        <v>5</v>
      </c>
      <c r="E28" s="117">
        <v>402255.7339109999</v>
      </c>
      <c r="F28" s="117">
        <v>8</v>
      </c>
      <c r="G28" s="117">
        <v>63018.46888609999</v>
      </c>
      <c r="H28" s="117">
        <v>8</v>
      </c>
      <c r="I28" s="117">
        <v>46750.3753138</v>
      </c>
      <c r="J28" s="117">
        <v>5</v>
      </c>
      <c r="K28" s="117">
        <v>9250</v>
      </c>
      <c r="L28" s="117">
        <v>1</v>
      </c>
      <c r="M28" s="117">
        <v>69106.62</v>
      </c>
      <c r="N28" s="117">
        <v>3</v>
      </c>
      <c r="O28" s="117">
        <v>0</v>
      </c>
      <c r="P28" s="117">
        <v>0</v>
      </c>
      <c r="Q28" s="117">
        <v>37056.39</v>
      </c>
      <c r="R28" s="117">
        <v>1</v>
      </c>
      <c r="S28" s="117">
        <v>1568762.9581109</v>
      </c>
      <c r="T28" s="117">
        <v>1568762.9581109</v>
      </c>
      <c r="U28" s="117">
        <v>941325.37</v>
      </c>
      <c r="V28" s="117">
        <v>5</v>
      </c>
      <c r="W28" s="117">
        <v>443250.74811089993</v>
      </c>
      <c r="X28" s="117">
        <v>13</v>
      </c>
      <c r="Y28" s="117">
        <v>34758.98</v>
      </c>
      <c r="Z28" s="117">
        <v>5</v>
      </c>
      <c r="AA28" s="117">
        <v>34014.85</v>
      </c>
      <c r="AB28" s="117">
        <v>3</v>
      </c>
      <c r="AC28" s="117">
        <v>115413.01000000001</v>
      </c>
      <c r="AD28" s="117">
        <v>5</v>
      </c>
      <c r="AE28" s="117">
        <v>52811.763815895065</v>
      </c>
      <c r="AF28" s="117">
        <v>22931.33737944634</v>
      </c>
      <c r="AG28" s="117">
        <v>8521.038781713229</v>
      </c>
      <c r="AH28" s="117">
        <v>2589.5739657994773</v>
      </c>
      <c r="AI28" s="117">
        <v>699.3515593279299</v>
      </c>
      <c r="AJ28" s="117">
        <v>7145.522186571587</v>
      </c>
      <c r="AK28" s="117">
        <v>669.7203354905869</v>
      </c>
      <c r="AL28" s="117">
        <v>10255.219607545914</v>
      </c>
      <c r="AM28" s="117">
        <v>36755.61</v>
      </c>
      <c r="AN28" s="117">
        <v>1460684.7895792213</v>
      </c>
    </row>
    <row r="29" spans="1:40" s="6" customFormat="1" ht="47.25">
      <c r="A29" s="45" t="s">
        <v>31</v>
      </c>
      <c r="B29" s="117">
        <v>781737.9655023246</v>
      </c>
      <c r="C29" s="117">
        <v>0</v>
      </c>
      <c r="D29" s="117">
        <v>0</v>
      </c>
      <c r="E29" s="117">
        <v>2581.7</v>
      </c>
      <c r="F29" s="117">
        <v>1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749779.15</v>
      </c>
      <c r="R29" s="117">
        <v>2</v>
      </c>
      <c r="S29" s="117">
        <v>752360.85</v>
      </c>
      <c r="T29" s="117">
        <v>752360.85</v>
      </c>
      <c r="U29" s="117">
        <v>0</v>
      </c>
      <c r="V29" s="117">
        <v>0</v>
      </c>
      <c r="W29" s="117">
        <v>2581.7</v>
      </c>
      <c r="X29" s="117">
        <v>1</v>
      </c>
      <c r="Y29" s="117">
        <v>0</v>
      </c>
      <c r="Z29" s="117">
        <v>0</v>
      </c>
      <c r="AA29" s="117">
        <v>0</v>
      </c>
      <c r="AB29" s="117">
        <v>0</v>
      </c>
      <c r="AC29" s="117">
        <v>749779.15</v>
      </c>
      <c r="AD29" s="117">
        <v>2</v>
      </c>
      <c r="AE29" s="117">
        <v>29377.115502324672</v>
      </c>
      <c r="AF29" s="117">
        <v>238.72</v>
      </c>
      <c r="AG29" s="117">
        <v>6260.29112670091</v>
      </c>
      <c r="AH29" s="117">
        <v>22878.10437562376</v>
      </c>
      <c r="AI29" s="117">
        <v>0</v>
      </c>
      <c r="AJ29" s="117">
        <v>0</v>
      </c>
      <c r="AK29" s="117">
        <v>0</v>
      </c>
      <c r="AL29" s="117">
        <v>0</v>
      </c>
      <c r="AM29" s="117">
        <v>101.71</v>
      </c>
      <c r="AN29" s="117">
        <v>583343.4993320894</v>
      </c>
    </row>
    <row r="30" spans="1:40" s="6" customFormat="1" ht="31.5" customHeight="1">
      <c r="A30" s="45" t="s">
        <v>32</v>
      </c>
      <c r="B30" s="117">
        <v>35163461.13714608</v>
      </c>
      <c r="C30" s="117">
        <v>1064782.0331102144</v>
      </c>
      <c r="D30" s="117">
        <v>288.632618510158</v>
      </c>
      <c r="E30" s="117">
        <v>4192880.6518631224</v>
      </c>
      <c r="F30" s="117">
        <v>770.0056433408578</v>
      </c>
      <c r="G30" s="117">
        <v>4604691.721211258</v>
      </c>
      <c r="H30" s="117">
        <v>616.3205417607223</v>
      </c>
      <c r="I30" s="117">
        <v>5678494.972531642</v>
      </c>
      <c r="J30" s="117">
        <v>522.7432279909706</v>
      </c>
      <c r="K30" s="117">
        <v>2269428.517925468</v>
      </c>
      <c r="L30" s="117">
        <v>388.2155756207675</v>
      </c>
      <c r="M30" s="117">
        <v>3393585.8914360125</v>
      </c>
      <c r="N30" s="117">
        <v>207.58295711060947</v>
      </c>
      <c r="O30" s="117">
        <v>1663716.6870453258</v>
      </c>
      <c r="P30" s="117">
        <v>69.2127539503386</v>
      </c>
      <c r="Q30" s="117">
        <v>5494203.506949523</v>
      </c>
      <c r="R30" s="117">
        <v>112.05530474040631</v>
      </c>
      <c r="S30" s="117">
        <v>28361783.98207257</v>
      </c>
      <c r="T30" s="117">
        <v>28361783.98207257</v>
      </c>
      <c r="U30" s="117">
        <v>2504425.2260520663</v>
      </c>
      <c r="V30" s="117">
        <v>441.632618510158</v>
      </c>
      <c r="W30" s="117">
        <v>8122443.547623901</v>
      </c>
      <c r="X30" s="117">
        <v>779.0056433408578</v>
      </c>
      <c r="Y30" s="117">
        <v>6582305.40772705</v>
      </c>
      <c r="Z30" s="117">
        <v>620.3205417607223</v>
      </c>
      <c r="AA30" s="117">
        <v>5494860.872062102</v>
      </c>
      <c r="AB30" s="117">
        <v>508.74322799097064</v>
      </c>
      <c r="AC30" s="117">
        <v>5657748.928607445</v>
      </c>
      <c r="AD30" s="117">
        <v>625.0665914221219</v>
      </c>
      <c r="AE30" s="117">
        <v>6801677.155073521</v>
      </c>
      <c r="AF30" s="117">
        <v>1687483.493694412</v>
      </c>
      <c r="AG30" s="117">
        <v>2300339.562167059</v>
      </c>
      <c r="AH30" s="117">
        <v>1149577.4479761312</v>
      </c>
      <c r="AI30" s="117">
        <v>616888.1805117805</v>
      </c>
      <c r="AJ30" s="117">
        <v>1022343.2635318227</v>
      </c>
      <c r="AK30" s="117">
        <v>10377.48533451945</v>
      </c>
      <c r="AL30" s="117">
        <v>14667.721857795264</v>
      </c>
      <c r="AM30" s="117">
        <v>660002.3188600298</v>
      </c>
      <c r="AN30" s="117">
        <v>8070756.853565221</v>
      </c>
    </row>
    <row r="31" spans="1:40" s="6" customFormat="1" ht="31.5" customHeight="1">
      <c r="A31" s="45" t="s">
        <v>33</v>
      </c>
      <c r="B31" s="117">
        <v>5258119.561720695</v>
      </c>
      <c r="C31" s="117">
        <v>372027.95</v>
      </c>
      <c r="D31" s="117">
        <v>15</v>
      </c>
      <c r="E31" s="117">
        <v>1824593.73</v>
      </c>
      <c r="F31" s="117">
        <v>3</v>
      </c>
      <c r="G31" s="117">
        <v>267444.0129302691</v>
      </c>
      <c r="H31" s="117">
        <v>3.1279761904761907</v>
      </c>
      <c r="I31" s="117">
        <v>989411.9925690324</v>
      </c>
      <c r="J31" s="117">
        <v>1.5639880952380953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82146.42000000001</v>
      </c>
      <c r="R31" s="117">
        <v>6</v>
      </c>
      <c r="S31" s="117">
        <v>3535624.1054993016</v>
      </c>
      <c r="T31" s="117">
        <v>3535624.185499301</v>
      </c>
      <c r="U31" s="117">
        <v>2175880.8200000003</v>
      </c>
      <c r="V31" s="117">
        <v>17</v>
      </c>
      <c r="W31" s="117">
        <v>48120.86</v>
      </c>
      <c r="X31" s="117">
        <v>2</v>
      </c>
      <c r="Y31" s="117">
        <v>267444.0129302691</v>
      </c>
      <c r="Z31" s="117">
        <v>3.1279761904761907</v>
      </c>
      <c r="AA31" s="117">
        <v>962032.0725690323</v>
      </c>
      <c r="AB31" s="117">
        <v>0.5639880952380952</v>
      </c>
      <c r="AC31" s="117">
        <v>82146.42000000001</v>
      </c>
      <c r="AD31" s="117">
        <v>6</v>
      </c>
      <c r="AE31" s="117">
        <v>1722495.4562213926</v>
      </c>
      <c r="AF31" s="117">
        <v>285556.09419204696</v>
      </c>
      <c r="AG31" s="117">
        <v>278267.96202934586</v>
      </c>
      <c r="AH31" s="117">
        <v>899895.98</v>
      </c>
      <c r="AI31" s="117">
        <v>194426.5</v>
      </c>
      <c r="AJ31" s="117">
        <v>63156.47</v>
      </c>
      <c r="AK31" s="117">
        <v>957.04</v>
      </c>
      <c r="AL31" s="117">
        <v>235.41</v>
      </c>
      <c r="AM31" s="117">
        <v>13361.313208199997</v>
      </c>
      <c r="AN31" s="117">
        <v>859845.8572222224</v>
      </c>
    </row>
    <row r="32" spans="1:40" s="6" customFormat="1" ht="31.5" customHeight="1">
      <c r="A32" s="45" t="s">
        <v>34</v>
      </c>
      <c r="B32" s="117">
        <v>5389871.950531961</v>
      </c>
      <c r="C32" s="117">
        <v>0</v>
      </c>
      <c r="D32" s="117">
        <v>0</v>
      </c>
      <c r="E32" s="117">
        <v>0</v>
      </c>
      <c r="F32" s="117">
        <v>0</v>
      </c>
      <c r="G32" s="117">
        <v>1940490.5274</v>
      </c>
      <c r="H32" s="117">
        <v>2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3278262.0999999996</v>
      </c>
      <c r="R32" s="117">
        <v>65</v>
      </c>
      <c r="S32" s="117">
        <v>5218752.6274</v>
      </c>
      <c r="T32" s="117">
        <v>5218752.627400001</v>
      </c>
      <c r="U32" s="117">
        <v>0</v>
      </c>
      <c r="V32" s="117">
        <v>0</v>
      </c>
      <c r="W32" s="117">
        <v>1940490.5274</v>
      </c>
      <c r="X32" s="117">
        <v>2</v>
      </c>
      <c r="Y32" s="117">
        <v>0</v>
      </c>
      <c r="Z32" s="117">
        <v>0</v>
      </c>
      <c r="AA32" s="117">
        <v>0</v>
      </c>
      <c r="AB32" s="117">
        <v>0</v>
      </c>
      <c r="AC32" s="117">
        <v>3278262.1000000006</v>
      </c>
      <c r="AD32" s="117">
        <v>65</v>
      </c>
      <c r="AE32" s="117">
        <v>171119.32313196192</v>
      </c>
      <c r="AF32" s="117">
        <v>136344.67313196193</v>
      </c>
      <c r="AG32" s="117">
        <v>34774.649999999994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173705.12777999998</v>
      </c>
      <c r="AN32" s="117">
        <v>4941779.262605497</v>
      </c>
    </row>
    <row r="33" spans="1:40" s="6" customFormat="1" ht="31.5" customHeight="1">
      <c r="A33" s="45" t="s">
        <v>35</v>
      </c>
      <c r="B33" s="117">
        <v>1717148.2267176742</v>
      </c>
      <c r="C33" s="117">
        <v>445094.0938045749</v>
      </c>
      <c r="D33" s="117">
        <v>63.51696832579186</v>
      </c>
      <c r="E33" s="117">
        <v>278041.1118582374</v>
      </c>
      <c r="F33" s="117">
        <v>138.3789592760181</v>
      </c>
      <c r="G33" s="117">
        <v>12671.109199999995</v>
      </c>
      <c r="H33" s="117">
        <v>54</v>
      </c>
      <c r="I33" s="117">
        <v>31033.249999999996</v>
      </c>
      <c r="J33" s="117">
        <v>9</v>
      </c>
      <c r="K33" s="117">
        <v>74919.56999999999</v>
      </c>
      <c r="L33" s="117">
        <v>6</v>
      </c>
      <c r="M33" s="117">
        <v>65807.15999999999</v>
      </c>
      <c r="N33" s="117">
        <v>19</v>
      </c>
      <c r="O33" s="117">
        <v>66289.41</v>
      </c>
      <c r="P33" s="117">
        <v>8</v>
      </c>
      <c r="Q33" s="117">
        <v>37590.89353266272</v>
      </c>
      <c r="R33" s="117">
        <v>3.8619909502262444</v>
      </c>
      <c r="S33" s="117">
        <v>1011446.5983954751</v>
      </c>
      <c r="T33" s="117">
        <v>1011446.5983954751</v>
      </c>
      <c r="U33" s="117">
        <v>557469.277004575</v>
      </c>
      <c r="V33" s="117">
        <v>104.51696832579185</v>
      </c>
      <c r="W33" s="117">
        <v>173055.98785823744</v>
      </c>
      <c r="X33" s="117">
        <v>126.3789592760181</v>
      </c>
      <c r="Y33" s="117">
        <v>8611.74</v>
      </c>
      <c r="Z33" s="117">
        <v>26</v>
      </c>
      <c r="AA33" s="117">
        <v>28902.56</v>
      </c>
      <c r="AB33" s="117">
        <v>10</v>
      </c>
      <c r="AC33" s="117">
        <v>243407.03353266275</v>
      </c>
      <c r="AD33" s="117">
        <v>34.86199095022624</v>
      </c>
      <c r="AE33" s="117">
        <v>705701.6283221993</v>
      </c>
      <c r="AF33" s="117">
        <v>514562.7145019691</v>
      </c>
      <c r="AG33" s="117">
        <v>173735.9347904286</v>
      </c>
      <c r="AH33" s="117">
        <v>16500.019974945622</v>
      </c>
      <c r="AI33" s="117">
        <v>0</v>
      </c>
      <c r="AJ33" s="117">
        <v>187.88740225431806</v>
      </c>
      <c r="AK33" s="117">
        <v>601.5145682226461</v>
      </c>
      <c r="AL33" s="117">
        <v>113.55708437907568</v>
      </c>
      <c r="AM33" s="117">
        <v>37325.6992980655</v>
      </c>
      <c r="AN33" s="117">
        <v>44.47722984260492</v>
      </c>
    </row>
    <row r="34" spans="1:40" s="6" customFormat="1" ht="31.5" customHeight="1">
      <c r="A34" s="45" t="s">
        <v>36</v>
      </c>
      <c r="B34" s="117">
        <v>0</v>
      </c>
      <c r="C34" s="117">
        <v>0</v>
      </c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0</v>
      </c>
      <c r="AJ34" s="117">
        <v>0</v>
      </c>
      <c r="AK34" s="117">
        <v>0</v>
      </c>
      <c r="AL34" s="117">
        <v>0</v>
      </c>
      <c r="AM34" s="117">
        <v>0</v>
      </c>
      <c r="AN34" s="117">
        <v>0</v>
      </c>
    </row>
    <row r="35" spans="1:40" s="6" customFormat="1" ht="31.5" customHeight="1">
      <c r="A35" s="45" t="s">
        <v>37</v>
      </c>
      <c r="B35" s="117">
        <v>4866870.015862023</v>
      </c>
      <c r="C35" s="117">
        <v>863585.358912696</v>
      </c>
      <c r="D35" s="117">
        <v>1203.686546137591</v>
      </c>
      <c r="E35" s="117">
        <v>1201078.0261623473</v>
      </c>
      <c r="F35" s="117">
        <v>1879.3432730687955</v>
      </c>
      <c r="G35" s="117">
        <v>637005.151577719</v>
      </c>
      <c r="H35" s="117">
        <v>1112.0871096501526</v>
      </c>
      <c r="I35" s="117">
        <v>447241.31564126804</v>
      </c>
      <c r="J35" s="117">
        <v>864.3575956797371</v>
      </c>
      <c r="K35" s="117">
        <v>187553.3718072259</v>
      </c>
      <c r="L35" s="117">
        <v>571.1716365343977</v>
      </c>
      <c r="M35" s="117">
        <v>72879.53204047108</v>
      </c>
      <c r="N35" s="117">
        <v>210.56046020192534</v>
      </c>
      <c r="O35" s="117">
        <v>54360.968644809924</v>
      </c>
      <c r="P35" s="117">
        <v>29.983094623150976</v>
      </c>
      <c r="Q35" s="117">
        <v>78568.74000000012</v>
      </c>
      <c r="R35" s="117">
        <v>4.966189246301949</v>
      </c>
      <c r="S35" s="117">
        <v>3542272.464786538</v>
      </c>
      <c r="T35" s="117">
        <v>3542272.4647865375</v>
      </c>
      <c r="U35" s="117">
        <v>1030701.1600053319</v>
      </c>
      <c r="V35" s="117">
        <v>1452.686546137591</v>
      </c>
      <c r="W35" s="117">
        <v>1079352.4107429658</v>
      </c>
      <c r="X35" s="117">
        <v>1708.3432730687955</v>
      </c>
      <c r="Y35" s="117">
        <v>630290.5035325382</v>
      </c>
      <c r="Z35" s="117">
        <v>1079.0871096501526</v>
      </c>
      <c r="AA35" s="117">
        <v>436609.62801319384</v>
      </c>
      <c r="AB35" s="117">
        <v>828.3575956797371</v>
      </c>
      <c r="AC35" s="117">
        <v>365318.762492507</v>
      </c>
      <c r="AD35" s="117">
        <v>807.681380605776</v>
      </c>
      <c r="AE35" s="117">
        <v>1324597.5510754844</v>
      </c>
      <c r="AF35" s="117">
        <v>997919.2969595346</v>
      </c>
      <c r="AG35" s="117">
        <v>258575.38293938083</v>
      </c>
      <c r="AH35" s="117">
        <v>49621.01020523622</v>
      </c>
      <c r="AI35" s="117">
        <v>10028.444810061112</v>
      </c>
      <c r="AJ35" s="117">
        <v>6880.556617898608</v>
      </c>
      <c r="AK35" s="117">
        <v>1248.0479192468108</v>
      </c>
      <c r="AL35" s="117">
        <v>324.8116241263434</v>
      </c>
      <c r="AM35" s="117">
        <v>127407.396047277</v>
      </c>
      <c r="AN35" s="117">
        <v>1977.2467161851253</v>
      </c>
    </row>
    <row r="36" spans="1:40" s="6" customFormat="1" ht="30" customHeight="1">
      <c r="A36" s="47" t="s">
        <v>38</v>
      </c>
      <c r="B36" s="243">
        <v>1262615269.96991</v>
      </c>
      <c r="C36" s="243">
        <v>134515305.2309693</v>
      </c>
      <c r="D36" s="243">
        <v>121348.10934606317</v>
      </c>
      <c r="E36" s="243">
        <v>219532203.0952268</v>
      </c>
      <c r="F36" s="243">
        <v>122846.24873546016</v>
      </c>
      <c r="G36" s="243">
        <v>128610062.88908796</v>
      </c>
      <c r="H36" s="243">
        <v>51738.79545749959</v>
      </c>
      <c r="I36" s="243">
        <v>86418111.88877426</v>
      </c>
      <c r="J36" s="243">
        <v>29384.396040954292</v>
      </c>
      <c r="K36" s="243">
        <v>59698777.410791464</v>
      </c>
      <c r="L36" s="243">
        <v>4476.460286278326</v>
      </c>
      <c r="M36" s="243">
        <v>33295108.808380656</v>
      </c>
      <c r="N36" s="243">
        <v>2171.226784777941</v>
      </c>
      <c r="O36" s="243">
        <v>25521919.634380355</v>
      </c>
      <c r="P36" s="243">
        <v>867.276341132527</v>
      </c>
      <c r="Q36" s="243">
        <v>72866702.52027565</v>
      </c>
      <c r="R36" s="243">
        <v>1437.204210343622</v>
      </c>
      <c r="S36" s="243">
        <v>760458191.4778867</v>
      </c>
      <c r="T36" s="243">
        <v>760457822.9207666</v>
      </c>
      <c r="U36" s="243">
        <v>210262575.71097046</v>
      </c>
      <c r="V36" s="243">
        <v>141637.10934606317</v>
      </c>
      <c r="W36" s="243">
        <v>252191560.32632405</v>
      </c>
      <c r="X36" s="243">
        <v>113197.24873546016</v>
      </c>
      <c r="Y36" s="243">
        <v>109650019.37481834</v>
      </c>
      <c r="Z36" s="243">
        <v>45507.79545749959</v>
      </c>
      <c r="AA36" s="243">
        <v>69793903.90477979</v>
      </c>
      <c r="AB36" s="243">
        <v>27624.396040954292</v>
      </c>
      <c r="AC36" s="243">
        <v>118559763.60387388</v>
      </c>
      <c r="AD36" s="243">
        <v>6267.167622532415</v>
      </c>
      <c r="AE36" s="243">
        <v>502157078.4920234</v>
      </c>
      <c r="AF36" s="243">
        <v>161607442.5168156</v>
      </c>
      <c r="AG36" s="243">
        <v>167085512.3121723</v>
      </c>
      <c r="AH36" s="243">
        <v>80587308.7812079</v>
      </c>
      <c r="AI36" s="243">
        <v>52759150.07688273</v>
      </c>
      <c r="AJ36" s="243">
        <v>23266059.44454605</v>
      </c>
      <c r="AK36" s="243">
        <v>9285435.040682051</v>
      </c>
      <c r="AL36" s="243">
        <v>7566170.319716926</v>
      </c>
      <c r="AM36" s="243">
        <v>24030995.25721405</v>
      </c>
      <c r="AN36" s="243">
        <v>532711916.9764148</v>
      </c>
    </row>
    <row r="37" spans="1:40" ht="15.75">
      <c r="A37" s="7"/>
      <c r="B37" s="7"/>
      <c r="C37" s="7"/>
      <c r="D37" s="7"/>
      <c r="E37" s="7"/>
      <c r="F37" s="7"/>
      <c r="G37" s="7"/>
      <c r="H37" s="7"/>
      <c r="I37" s="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0:40" ht="15.75"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</sheetData>
  <sheetProtection/>
  <mergeCells count="33">
    <mergeCell ref="AN3:AN6"/>
    <mergeCell ref="AM3:AM6"/>
    <mergeCell ref="AE3:AL4"/>
    <mergeCell ref="AI5:AI6"/>
    <mergeCell ref="AJ5:AJ6"/>
    <mergeCell ref="AE5:AE6"/>
    <mergeCell ref="AG5:AG6"/>
    <mergeCell ref="AL5:AL6"/>
    <mergeCell ref="AH5:AH6"/>
    <mergeCell ref="AF5:AF6"/>
    <mergeCell ref="A1:AN2"/>
    <mergeCell ref="A3:A6"/>
    <mergeCell ref="B3:B6"/>
    <mergeCell ref="Q5:R5"/>
    <mergeCell ref="C3:R3"/>
    <mergeCell ref="T4:AD4"/>
    <mergeCell ref="K5:L5"/>
    <mergeCell ref="C4:S4"/>
    <mergeCell ref="T3:AD3"/>
    <mergeCell ref="G5:H5"/>
    <mergeCell ref="C5:D5"/>
    <mergeCell ref="T5:T6"/>
    <mergeCell ref="U5:V5"/>
    <mergeCell ref="S5:S6"/>
    <mergeCell ref="M5:N5"/>
    <mergeCell ref="I5:J5"/>
    <mergeCell ref="AK5:AK6"/>
    <mergeCell ref="AC5:AD5"/>
    <mergeCell ref="Y5:Z5"/>
    <mergeCell ref="W5:X5"/>
    <mergeCell ref="AA5:AB5"/>
    <mergeCell ref="E5:F5"/>
    <mergeCell ref="O5:P5"/>
  </mergeCells>
  <printOptions/>
  <pageMargins left="0.7086614173228347" right="0.7086614173228347" top="0" bottom="0.7480314960629921" header="0.31496062992125984" footer="0.31496062992125984"/>
  <pageSetup fitToHeight="2" horizontalDpi="600" verticalDpi="600" orientation="landscape" paperSize="9" scale="3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4"/>
  <sheetViews>
    <sheetView zoomScaleSheetLayoutView="70" workbookViewId="0" topLeftCell="A1">
      <selection activeCell="A1" sqref="A1:AE5"/>
    </sheetView>
  </sheetViews>
  <sheetFormatPr defaultColWidth="23.28125" defaultRowHeight="12.75"/>
  <cols>
    <col min="1" max="1" width="35.28125" style="49" customWidth="1"/>
    <col min="2" max="17" width="23.28125" style="49" customWidth="1"/>
    <col min="18" max="18" width="25.140625" style="49" customWidth="1"/>
    <col min="19" max="19" width="32.140625" style="49" customWidth="1"/>
    <col min="20" max="22" width="23.28125" style="49" customWidth="1"/>
    <col min="23" max="23" width="25.57421875" style="49" customWidth="1"/>
    <col min="24" max="24" width="25.140625" style="49" customWidth="1"/>
    <col min="25" max="29" width="23.28125" style="49" customWidth="1"/>
    <col min="30" max="30" width="37.00390625" style="49" bestFit="1" customWidth="1"/>
    <col min="31" max="253" width="23.28125" style="49" customWidth="1"/>
    <col min="254" max="16384" width="23.28125" style="50" customWidth="1"/>
  </cols>
  <sheetData>
    <row r="1" spans="1:253" s="127" customFormat="1" ht="30.75" customHeight="1">
      <c r="A1" s="293" t="s">
        <v>872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</row>
    <row r="2" spans="1:31" ht="10.5" customHeight="1">
      <c r="A2" s="293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</row>
    <row r="3" spans="1:31" ht="15.75" customHeight="1" hidden="1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</row>
    <row r="4" spans="1:31" ht="15.75" customHeight="1" hidden="1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</row>
    <row r="5" spans="1:31" ht="15.75" customHeight="1" hidden="1">
      <c r="A5" s="294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</row>
    <row r="6" spans="1:31" ht="137.25" customHeight="1">
      <c r="A6" s="128" t="s">
        <v>607</v>
      </c>
      <c r="B6" s="129" t="s">
        <v>20</v>
      </c>
      <c r="C6" s="129" t="s">
        <v>538</v>
      </c>
      <c r="D6" s="129" t="s">
        <v>21</v>
      </c>
      <c r="E6" s="129" t="s">
        <v>22</v>
      </c>
      <c r="F6" s="129" t="s">
        <v>23</v>
      </c>
      <c r="G6" s="129" t="s">
        <v>24</v>
      </c>
      <c r="H6" s="129" t="s">
        <v>25</v>
      </c>
      <c r="I6" s="129" t="s">
        <v>26</v>
      </c>
      <c r="J6" s="129" t="s">
        <v>27</v>
      </c>
      <c r="K6" s="129" t="s">
        <v>601</v>
      </c>
      <c r="L6" s="129" t="s">
        <v>602</v>
      </c>
      <c r="M6" s="129" t="s">
        <v>603</v>
      </c>
      <c r="N6" s="129" t="s">
        <v>604</v>
      </c>
      <c r="O6" s="129" t="s">
        <v>28</v>
      </c>
      <c r="P6" s="129" t="s">
        <v>605</v>
      </c>
      <c r="Q6" s="129" t="s">
        <v>606</v>
      </c>
      <c r="R6" s="129" t="s">
        <v>29</v>
      </c>
      <c r="S6" s="129" t="s">
        <v>534</v>
      </c>
      <c r="T6" s="129" t="s">
        <v>535</v>
      </c>
      <c r="U6" s="129" t="s">
        <v>536</v>
      </c>
      <c r="V6" s="129" t="s">
        <v>537</v>
      </c>
      <c r="W6" s="129" t="s">
        <v>30</v>
      </c>
      <c r="X6" s="129" t="s">
        <v>31</v>
      </c>
      <c r="Y6" s="129" t="s">
        <v>32</v>
      </c>
      <c r="Z6" s="129" t="s">
        <v>33</v>
      </c>
      <c r="AA6" s="129" t="s">
        <v>34</v>
      </c>
      <c r="AB6" s="129" t="s">
        <v>35</v>
      </c>
      <c r="AC6" s="129" t="s">
        <v>36</v>
      </c>
      <c r="AD6" s="128" t="s">
        <v>37</v>
      </c>
      <c r="AE6" s="128" t="s">
        <v>38</v>
      </c>
    </row>
    <row r="7" spans="1:31" ht="24.75" customHeight="1">
      <c r="A7" s="130" t="s">
        <v>584</v>
      </c>
      <c r="B7" s="195">
        <v>9498584.425435053</v>
      </c>
      <c r="C7" s="195">
        <v>980025.8200000006</v>
      </c>
      <c r="D7" s="195">
        <v>16664646.867282307</v>
      </c>
      <c r="E7" s="195">
        <v>134877693.7595957</v>
      </c>
      <c r="F7" s="195">
        <v>250771.03</v>
      </c>
      <c r="G7" s="195">
        <v>2061841.0749219998</v>
      </c>
      <c r="H7" s="195">
        <v>1304999.9682299998</v>
      </c>
      <c r="I7" s="195">
        <v>5712295.491177439</v>
      </c>
      <c r="J7" s="195">
        <v>63425205.231184006</v>
      </c>
      <c r="K7" s="195">
        <v>44316381.98068539</v>
      </c>
      <c r="L7" s="195">
        <v>14608153.610907398</v>
      </c>
      <c r="M7" s="195">
        <v>3382584.0495912</v>
      </c>
      <c r="N7" s="195">
        <v>1118085.59</v>
      </c>
      <c r="O7" s="195">
        <v>5303936.22</v>
      </c>
      <c r="P7" s="195">
        <v>5084075.06</v>
      </c>
      <c r="Q7" s="195">
        <v>219861.15999999997</v>
      </c>
      <c r="R7" s="195">
        <v>175617039.28856945</v>
      </c>
      <c r="S7" s="195">
        <v>173064601.40000048</v>
      </c>
      <c r="T7" s="195">
        <v>172088.205899</v>
      </c>
      <c r="U7" s="195">
        <v>1196429.55</v>
      </c>
      <c r="V7" s="195">
        <v>1183920.1326700004</v>
      </c>
      <c r="W7" s="195">
        <v>995967.2785886</v>
      </c>
      <c r="X7" s="195">
        <v>804991.8353</v>
      </c>
      <c r="Y7" s="195">
        <v>12747876.98551</v>
      </c>
      <c r="Z7" s="195">
        <v>2005616.8461598998</v>
      </c>
      <c r="AA7" s="195">
        <v>10106778.666599998</v>
      </c>
      <c r="AB7" s="195">
        <v>3604924.49965</v>
      </c>
      <c r="AC7" s="195">
        <v>767.22</v>
      </c>
      <c r="AD7" s="195">
        <v>4661594.995871113</v>
      </c>
      <c r="AE7" s="195">
        <v>449645531.68407553</v>
      </c>
    </row>
    <row r="8" spans="1:31" ht="15.75">
      <c r="A8" s="131" t="s">
        <v>19</v>
      </c>
      <c r="B8" s="195">
        <v>2004380.6014308638</v>
      </c>
      <c r="C8" s="195">
        <v>28768.11949658394</v>
      </c>
      <c r="D8" s="195">
        <v>321543.92331913667</v>
      </c>
      <c r="E8" s="195">
        <v>16327948.228585314</v>
      </c>
      <c r="F8" s="195">
        <v>234213.795446363</v>
      </c>
      <c r="G8" s="195">
        <v>3096123.9762249994</v>
      </c>
      <c r="H8" s="195">
        <v>508940.19642841653</v>
      </c>
      <c r="I8" s="195">
        <v>1593683.5021875154</v>
      </c>
      <c r="J8" s="195">
        <v>34227674.34667641</v>
      </c>
      <c r="K8" s="195">
        <v>25034170.038188845</v>
      </c>
      <c r="L8" s="195">
        <v>7048182.612358739</v>
      </c>
      <c r="M8" s="195">
        <v>1992127.9881493007</v>
      </c>
      <c r="N8" s="195">
        <v>153193.7079795114</v>
      </c>
      <c r="O8" s="195">
        <v>1443168.060344548</v>
      </c>
      <c r="P8" s="195">
        <v>1438877.1368552092</v>
      </c>
      <c r="Q8" s="195">
        <v>4290.923489338602</v>
      </c>
      <c r="R8" s="195">
        <v>59529606.354007095</v>
      </c>
      <c r="S8" s="195">
        <v>58877724.48178327</v>
      </c>
      <c r="T8" s="195">
        <v>130543.13</v>
      </c>
      <c r="U8" s="195">
        <v>14322.483980107665</v>
      </c>
      <c r="V8" s="195">
        <v>507016.258243718</v>
      </c>
      <c r="W8" s="195">
        <v>886390.29</v>
      </c>
      <c r="X8" s="195">
        <v>760274.29265</v>
      </c>
      <c r="Y8" s="195">
        <v>4783550.948511924</v>
      </c>
      <c r="Z8" s="195">
        <v>549189.29</v>
      </c>
      <c r="AA8" s="195">
        <v>1953154.28</v>
      </c>
      <c r="AB8" s="195">
        <v>98117.65</v>
      </c>
      <c r="AC8" s="195">
        <v>0</v>
      </c>
      <c r="AD8" s="195">
        <v>75084.3898411</v>
      </c>
      <c r="AE8" s="195">
        <v>128393044.1256537</v>
      </c>
    </row>
    <row r="9" spans="1:31" ht="24.75" customHeight="1">
      <c r="A9" s="51" t="s">
        <v>585</v>
      </c>
      <c r="B9" s="195">
        <v>11513112.413238253</v>
      </c>
      <c r="C9" s="195">
        <v>1529374.0058190075</v>
      </c>
      <c r="D9" s="195">
        <v>16342264.479092171</v>
      </c>
      <c r="E9" s="195">
        <v>204613176.0803533</v>
      </c>
      <c r="F9" s="195">
        <v>4174529.716514</v>
      </c>
      <c r="G9" s="195">
        <v>2292440.215212152</v>
      </c>
      <c r="H9" s="195">
        <v>1437197.3941123562</v>
      </c>
      <c r="I9" s="195">
        <v>1995514.0058968028</v>
      </c>
      <c r="J9" s="195">
        <v>89579040.58305448</v>
      </c>
      <c r="K9" s="195">
        <v>60079497.51593245</v>
      </c>
      <c r="L9" s="195">
        <v>19787528.129797325</v>
      </c>
      <c r="M9" s="195">
        <v>3682921.5230247</v>
      </c>
      <c r="N9" s="195">
        <v>4123184.9243</v>
      </c>
      <c r="O9" s="195">
        <v>7290477.433999841</v>
      </c>
      <c r="P9" s="195">
        <v>5964042.249399842</v>
      </c>
      <c r="Q9" s="195">
        <v>495900.6546</v>
      </c>
      <c r="R9" s="195">
        <v>230374525.87088943</v>
      </c>
      <c r="S9" s="195">
        <v>228685853.04138944</v>
      </c>
      <c r="T9" s="195">
        <v>286058.44</v>
      </c>
      <c r="U9" s="195">
        <v>378283.91999999905</v>
      </c>
      <c r="V9" s="195">
        <v>1024330.4695000013</v>
      </c>
      <c r="W9" s="195">
        <v>2149326.327912664</v>
      </c>
      <c r="X9" s="195">
        <v>331954.6150899999</v>
      </c>
      <c r="Y9" s="195">
        <v>15670989.148410691</v>
      </c>
      <c r="Z9" s="195">
        <v>2566325.1174804694</v>
      </c>
      <c r="AA9" s="195">
        <v>9729745.629568964</v>
      </c>
      <c r="AB9" s="195">
        <v>5369420.660355584</v>
      </c>
      <c r="AC9" s="195">
        <v>1567.02</v>
      </c>
      <c r="AD9" s="195">
        <v>3454273.0573648256</v>
      </c>
      <c r="AE9" s="195">
        <v>608885879.768546</v>
      </c>
    </row>
    <row r="10" spans="1:31" ht="15.75">
      <c r="A10" s="52" t="s">
        <v>19</v>
      </c>
      <c r="B10" s="195">
        <v>315945.7010655801</v>
      </c>
      <c r="C10" s="195">
        <v>0</v>
      </c>
      <c r="D10" s="195">
        <v>112159.90382078436</v>
      </c>
      <c r="E10" s="195">
        <v>30154037.11801846</v>
      </c>
      <c r="F10" s="195">
        <v>2351146.592612289</v>
      </c>
      <c r="G10" s="195">
        <v>1915667.7213178442</v>
      </c>
      <c r="H10" s="195">
        <v>548545.5845494886</v>
      </c>
      <c r="I10" s="195">
        <v>298296.0169790859</v>
      </c>
      <c r="J10" s="195">
        <v>33114770.02580293</v>
      </c>
      <c r="K10" s="195">
        <v>28463907.92989207</v>
      </c>
      <c r="L10" s="195">
        <v>2638472.719513878</v>
      </c>
      <c r="M10" s="195">
        <v>655013.8394594812</v>
      </c>
      <c r="N10" s="195">
        <v>252038.53693750198</v>
      </c>
      <c r="O10" s="195">
        <v>2580665.2004256663</v>
      </c>
      <c r="P10" s="195">
        <v>2285913.738395989</v>
      </c>
      <c r="Q10" s="195">
        <v>0</v>
      </c>
      <c r="R10" s="195">
        <v>74599204.76681365</v>
      </c>
      <c r="S10" s="195">
        <v>74359208.95551015</v>
      </c>
      <c r="T10" s="195">
        <v>0</v>
      </c>
      <c r="U10" s="195">
        <v>55196</v>
      </c>
      <c r="V10" s="195">
        <v>184799.81130349654</v>
      </c>
      <c r="W10" s="195">
        <v>2072951.7820533365</v>
      </c>
      <c r="X10" s="195">
        <v>222653.0913699619</v>
      </c>
      <c r="Y10" s="195">
        <v>4177901.783654497</v>
      </c>
      <c r="Z10" s="195">
        <v>463596.4500000001</v>
      </c>
      <c r="AA10" s="195">
        <v>4225321.992612988</v>
      </c>
      <c r="AB10" s="195">
        <v>117130.79824571998</v>
      </c>
      <c r="AC10" s="195">
        <v>0</v>
      </c>
      <c r="AD10" s="195">
        <v>91280.30409467632</v>
      </c>
      <c r="AE10" s="195">
        <v>157361274.83343697</v>
      </c>
    </row>
    <row r="11" spans="1:253" s="127" customFormat="1" ht="24.75" customHeight="1">
      <c r="A11" s="132" t="s">
        <v>586</v>
      </c>
      <c r="B11" s="195">
        <v>12174785.552654937</v>
      </c>
      <c r="C11" s="195">
        <v>1451306.1331780471</v>
      </c>
      <c r="D11" s="195">
        <v>21192453.227248088</v>
      </c>
      <c r="E11" s="195">
        <v>210021162.0141177</v>
      </c>
      <c r="F11" s="195">
        <v>2618209.5144190006</v>
      </c>
      <c r="G11" s="195">
        <v>2301199.588976276</v>
      </c>
      <c r="H11" s="195">
        <v>1696129.5084646388</v>
      </c>
      <c r="I11" s="195">
        <v>2827200.1817750186</v>
      </c>
      <c r="J11" s="195">
        <v>96297418.431745</v>
      </c>
      <c r="K11" s="195">
        <v>68289648.69708271</v>
      </c>
      <c r="L11" s="195">
        <v>19362101.24056192</v>
      </c>
      <c r="M11" s="195">
        <v>4848073.394234418</v>
      </c>
      <c r="N11" s="195">
        <v>3797595.099865943</v>
      </c>
      <c r="O11" s="195">
        <v>8236416.160377665</v>
      </c>
      <c r="P11" s="195">
        <v>7784056.309044846</v>
      </c>
      <c r="Q11" s="195">
        <v>452359.8513328187</v>
      </c>
      <c r="R11" s="195">
        <v>249583140.9854626</v>
      </c>
      <c r="S11" s="195">
        <v>247565588.77648485</v>
      </c>
      <c r="T11" s="195">
        <v>230365.31</v>
      </c>
      <c r="U11" s="195">
        <v>486930.1099999991</v>
      </c>
      <c r="V11" s="195">
        <v>1300256.7889777713</v>
      </c>
      <c r="W11" s="195">
        <v>2121403.743330828</v>
      </c>
      <c r="X11" s="195">
        <v>701653.9925339672</v>
      </c>
      <c r="Y11" s="195">
        <v>18172740.765260447</v>
      </c>
      <c r="Z11" s="195">
        <v>2989317.9910544176</v>
      </c>
      <c r="AA11" s="195">
        <v>14622067.48868534</v>
      </c>
      <c r="AB11" s="195">
        <v>5616559.057475803</v>
      </c>
      <c r="AC11" s="195">
        <v>1174.25</v>
      </c>
      <c r="AD11" s="195">
        <v>3557383.6163324392</v>
      </c>
      <c r="AE11" s="195">
        <v>654730416.069914</v>
      </c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</row>
    <row r="12" spans="1:253" s="127" customFormat="1" ht="15.75">
      <c r="A12" s="133" t="s">
        <v>19</v>
      </c>
      <c r="B12" s="195">
        <v>1389283.220239602</v>
      </c>
      <c r="C12" s="195">
        <v>1730.64</v>
      </c>
      <c r="D12" s="195">
        <v>228061.66790968893</v>
      </c>
      <c r="E12" s="195">
        <v>32803699.374260105</v>
      </c>
      <c r="F12" s="195">
        <v>1480426.6398292542</v>
      </c>
      <c r="G12" s="195">
        <v>2136745.0818792316</v>
      </c>
      <c r="H12" s="195">
        <v>607200.9067127041</v>
      </c>
      <c r="I12" s="195">
        <v>732227.2970702433</v>
      </c>
      <c r="J12" s="195">
        <v>45863259.02129011</v>
      </c>
      <c r="K12" s="195">
        <v>37043067.783442475</v>
      </c>
      <c r="L12" s="195">
        <v>6971212.028498116</v>
      </c>
      <c r="M12" s="195">
        <v>1652437.9429897326</v>
      </c>
      <c r="N12" s="195">
        <v>196541.26635978295</v>
      </c>
      <c r="O12" s="195">
        <v>2903194.208284268</v>
      </c>
      <c r="P12" s="195">
        <v>2903194.208284268</v>
      </c>
      <c r="Q12" s="195">
        <v>0</v>
      </c>
      <c r="R12" s="195">
        <v>83295863.68627033</v>
      </c>
      <c r="S12" s="195">
        <v>83012329.49720591</v>
      </c>
      <c r="T12" s="195">
        <v>0</v>
      </c>
      <c r="U12" s="195">
        <v>491.95528199999995</v>
      </c>
      <c r="V12" s="195">
        <v>283042.2337824249</v>
      </c>
      <c r="W12" s="195">
        <v>2157315.8262086823</v>
      </c>
      <c r="X12" s="195">
        <v>634335.5636089034</v>
      </c>
      <c r="Y12" s="195">
        <v>5880711.2179669095</v>
      </c>
      <c r="Z12" s="195">
        <v>410995.26999999984</v>
      </c>
      <c r="AA12" s="195">
        <v>6236661.034118128</v>
      </c>
      <c r="AB12" s="195">
        <v>113367.02096972127</v>
      </c>
      <c r="AC12" s="195">
        <v>0</v>
      </c>
      <c r="AD12" s="195">
        <v>53455.231548231306</v>
      </c>
      <c r="AE12" s="195">
        <v>186926802.26816612</v>
      </c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</row>
    <row r="13" spans="1:253" s="127" customFormat="1" ht="24.75" customHeight="1">
      <c r="A13" s="132" t="s">
        <v>587</v>
      </c>
      <c r="B13" s="195">
        <v>2298264.621310749</v>
      </c>
      <c r="C13" s="195">
        <v>95575.2006525001</v>
      </c>
      <c r="D13" s="195">
        <v>8019925.355681478</v>
      </c>
      <c r="E13" s="195">
        <v>74233852.69830307</v>
      </c>
      <c r="F13" s="195">
        <v>15479.612801382684</v>
      </c>
      <c r="G13" s="195">
        <v>33444.89616123423</v>
      </c>
      <c r="H13" s="195">
        <v>2043526.1718311086</v>
      </c>
      <c r="I13" s="195">
        <v>725188.7888771064</v>
      </c>
      <c r="J13" s="195">
        <v>11530923.942382304</v>
      </c>
      <c r="K13" s="195">
        <v>5346815.228575195</v>
      </c>
      <c r="L13" s="195">
        <v>5458605.121961397</v>
      </c>
      <c r="M13" s="195">
        <v>357545.8179384478</v>
      </c>
      <c r="N13" s="195">
        <v>367957.7739072602</v>
      </c>
      <c r="O13" s="195">
        <v>717422.2527933903</v>
      </c>
      <c r="P13" s="195">
        <v>538347.2910084996</v>
      </c>
      <c r="Q13" s="195">
        <v>179074.96178489074</v>
      </c>
      <c r="R13" s="195">
        <v>111983794.56116664</v>
      </c>
      <c r="S13" s="195">
        <v>110941764.43727292</v>
      </c>
      <c r="T13" s="195">
        <v>272219.71323433757</v>
      </c>
      <c r="U13" s="195">
        <v>41553.5274273425</v>
      </c>
      <c r="V13" s="195">
        <v>728256.8832320425</v>
      </c>
      <c r="W13" s="195">
        <v>1697.1</v>
      </c>
      <c r="X13" s="195">
        <v>9</v>
      </c>
      <c r="Y13" s="195">
        <v>3030039.1625942374</v>
      </c>
      <c r="Z13" s="195">
        <v>673198.7472709916</v>
      </c>
      <c r="AA13" s="195">
        <v>39010.96823145396</v>
      </c>
      <c r="AB13" s="195">
        <v>52810.34020654389</v>
      </c>
      <c r="AC13" s="195">
        <v>0</v>
      </c>
      <c r="AD13" s="195">
        <v>1760619.5260465404</v>
      </c>
      <c r="AE13" s="195">
        <v>217159207.74565828</v>
      </c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</row>
    <row r="14" spans="1:253" s="127" customFormat="1" ht="15.75">
      <c r="A14" s="133" t="s">
        <v>19</v>
      </c>
      <c r="B14" s="195">
        <v>291596.61</v>
      </c>
      <c r="C14" s="195">
        <v>100</v>
      </c>
      <c r="D14" s="195">
        <v>143673.88999999998</v>
      </c>
      <c r="E14" s="195">
        <v>9321631.861181993</v>
      </c>
      <c r="F14" s="195">
        <v>391.566</v>
      </c>
      <c r="G14" s="195">
        <v>3631.54</v>
      </c>
      <c r="H14" s="195">
        <v>4792.13</v>
      </c>
      <c r="I14" s="195">
        <v>119788.59999999999</v>
      </c>
      <c r="J14" s="195">
        <v>3677442.4910931503</v>
      </c>
      <c r="K14" s="195">
        <v>3112456.906378813</v>
      </c>
      <c r="L14" s="195">
        <v>515492.29671433754</v>
      </c>
      <c r="M14" s="195">
        <v>47199.117999999995</v>
      </c>
      <c r="N14" s="195">
        <v>2294.17</v>
      </c>
      <c r="O14" s="195">
        <v>175926.88719840508</v>
      </c>
      <c r="P14" s="195">
        <v>175926.88719840508</v>
      </c>
      <c r="Q14" s="195">
        <v>0</v>
      </c>
      <c r="R14" s="195">
        <v>42983702.12281695</v>
      </c>
      <c r="S14" s="195">
        <v>42665877.19581695</v>
      </c>
      <c r="T14" s="195">
        <v>108076.675</v>
      </c>
      <c r="U14" s="195">
        <v>2194.58</v>
      </c>
      <c r="V14" s="195">
        <v>207553.672</v>
      </c>
      <c r="W14" s="195">
        <v>0</v>
      </c>
      <c r="X14" s="195">
        <v>50</v>
      </c>
      <c r="Y14" s="195">
        <v>1512609.7325</v>
      </c>
      <c r="Z14" s="195">
        <v>350334.46</v>
      </c>
      <c r="AA14" s="195">
        <v>0</v>
      </c>
      <c r="AB14" s="195">
        <v>0</v>
      </c>
      <c r="AC14" s="195">
        <v>0</v>
      </c>
      <c r="AD14" s="195">
        <v>83817.73</v>
      </c>
      <c r="AE14" s="195">
        <v>58669389.6207905</v>
      </c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</row>
    <row r="15" spans="1:31" ht="24.75" customHeight="1">
      <c r="A15" s="51" t="s">
        <v>588</v>
      </c>
      <c r="B15" s="195">
        <v>9220707.665606081</v>
      </c>
      <c r="C15" s="195">
        <v>246740.6971039084</v>
      </c>
      <c r="D15" s="195">
        <v>5398710.20810116</v>
      </c>
      <c r="E15" s="195">
        <v>161393224.69604963</v>
      </c>
      <c r="F15" s="195">
        <v>1853585.3506913166</v>
      </c>
      <c r="G15" s="195">
        <v>2751622.0740836156</v>
      </c>
      <c r="H15" s="195">
        <v>10941084.639308304</v>
      </c>
      <c r="I15" s="195">
        <v>7075630.963460445</v>
      </c>
      <c r="J15" s="195">
        <v>84688927.20171651</v>
      </c>
      <c r="K15" s="195">
        <v>61619251.510823205</v>
      </c>
      <c r="L15" s="195">
        <v>15354960.412276797</v>
      </c>
      <c r="M15" s="195">
        <v>5226161.561276128</v>
      </c>
      <c r="N15" s="195">
        <v>1188775.2952873486</v>
      </c>
      <c r="O15" s="195">
        <v>4594914.403962181</v>
      </c>
      <c r="P15" s="195">
        <v>4026005.77738573</v>
      </c>
      <c r="Q15" s="195">
        <v>235830.4129159054</v>
      </c>
      <c r="R15" s="195">
        <v>900157288.0345744</v>
      </c>
      <c r="S15" s="195">
        <v>880421152.8702272</v>
      </c>
      <c r="T15" s="195">
        <v>11171840.581091706</v>
      </c>
      <c r="U15" s="195">
        <v>1718217.0881999999</v>
      </c>
      <c r="V15" s="195">
        <v>6846077.495055456</v>
      </c>
      <c r="W15" s="195">
        <v>679235.2422154533</v>
      </c>
      <c r="X15" s="195">
        <v>873281.5875595621</v>
      </c>
      <c r="Y15" s="195">
        <v>34752094.62952543</v>
      </c>
      <c r="Z15" s="195">
        <v>3816263.8352193646</v>
      </c>
      <c r="AA15" s="195">
        <v>5918623.444639818</v>
      </c>
      <c r="AB15" s="195">
        <v>1754364.4036790133</v>
      </c>
      <c r="AC15" s="195">
        <v>0</v>
      </c>
      <c r="AD15" s="195">
        <v>4836702.748544298</v>
      </c>
      <c r="AE15" s="195">
        <v>1240706261.1289368</v>
      </c>
    </row>
    <row r="16" spans="1:31" ht="15.75">
      <c r="A16" s="52" t="s">
        <v>19</v>
      </c>
      <c r="B16" s="195">
        <v>1013457.7058936183</v>
      </c>
      <c r="C16" s="195">
        <v>23916.28</v>
      </c>
      <c r="D16" s="195">
        <v>63586</v>
      </c>
      <c r="E16" s="195">
        <v>25271707.225150425</v>
      </c>
      <c r="F16" s="195">
        <v>1425293.431666667</v>
      </c>
      <c r="G16" s="195">
        <v>2495231.1389092603</v>
      </c>
      <c r="H16" s="195">
        <v>2857799.8463560506</v>
      </c>
      <c r="I16" s="195">
        <v>2377437.3383274707</v>
      </c>
      <c r="J16" s="195">
        <v>40790837.612997465</v>
      </c>
      <c r="K16" s="195">
        <v>31112295.773925755</v>
      </c>
      <c r="L16" s="195">
        <v>6327201.088531134</v>
      </c>
      <c r="M16" s="195">
        <v>2542614.4606572543</v>
      </c>
      <c r="N16" s="195">
        <v>45397.78208534478</v>
      </c>
      <c r="O16" s="195">
        <v>1264590.4595216466</v>
      </c>
      <c r="P16" s="195">
        <v>1216456.7412438295</v>
      </c>
      <c r="Q16" s="195">
        <v>0</v>
      </c>
      <c r="R16" s="195">
        <v>423398684.9113443</v>
      </c>
      <c r="S16" s="195">
        <v>416836283.5783758</v>
      </c>
      <c r="T16" s="195">
        <v>3518428.4624040993</v>
      </c>
      <c r="U16" s="195">
        <v>406070.69340000005</v>
      </c>
      <c r="V16" s="195">
        <v>2637902.17716444</v>
      </c>
      <c r="W16" s="195">
        <v>524017.8619213468</v>
      </c>
      <c r="X16" s="195">
        <v>647987.0730477205</v>
      </c>
      <c r="Y16" s="195">
        <v>8964234.318042723</v>
      </c>
      <c r="Z16" s="195">
        <v>1044011.5183333333</v>
      </c>
      <c r="AA16" s="195">
        <v>5291044.073387936</v>
      </c>
      <c r="AB16" s="195">
        <v>46.87277742248455</v>
      </c>
      <c r="AC16" s="195">
        <v>0</v>
      </c>
      <c r="AD16" s="195">
        <v>2006.064915981423</v>
      </c>
      <c r="AE16" s="195">
        <v>517431973.4525934</v>
      </c>
    </row>
    <row r="17" spans="1:31" ht="24.75" customHeight="1">
      <c r="A17" s="130" t="s">
        <v>589</v>
      </c>
      <c r="B17" s="195">
        <v>10052078.378238266</v>
      </c>
      <c r="C17" s="195">
        <v>314141.0790868817</v>
      </c>
      <c r="D17" s="195">
        <v>5708142.850792902</v>
      </c>
      <c r="E17" s="195">
        <v>154524929.569142</v>
      </c>
      <c r="F17" s="195">
        <v>1848252.2850364265</v>
      </c>
      <c r="G17" s="195">
        <v>2839178.5173413143</v>
      </c>
      <c r="H17" s="195">
        <v>10149000.043721389</v>
      </c>
      <c r="I17" s="195">
        <v>8568773.583640363</v>
      </c>
      <c r="J17" s="195">
        <v>114214451.76027182</v>
      </c>
      <c r="K17" s="195">
        <v>76456742.42530216</v>
      </c>
      <c r="L17" s="195">
        <v>30827184.417172935</v>
      </c>
      <c r="M17" s="195">
        <v>4920517.137208464</v>
      </c>
      <c r="N17" s="195">
        <v>2010007.780588249</v>
      </c>
      <c r="O17" s="195">
        <v>4970762.409595569</v>
      </c>
      <c r="P17" s="195">
        <v>4443928.086844052</v>
      </c>
      <c r="Q17" s="195">
        <v>526834.3227515158</v>
      </c>
      <c r="R17" s="195">
        <v>914555631.1248113</v>
      </c>
      <c r="S17" s="195">
        <v>895016191.1562719</v>
      </c>
      <c r="T17" s="195">
        <v>10873945.703836866</v>
      </c>
      <c r="U17" s="195">
        <v>1718274.8338999997</v>
      </c>
      <c r="V17" s="195">
        <v>6947219.430802485</v>
      </c>
      <c r="W17" s="195">
        <v>1658330.329085375</v>
      </c>
      <c r="X17" s="195">
        <v>781839.6713156546</v>
      </c>
      <c r="Y17" s="195">
        <v>35771521.653391145</v>
      </c>
      <c r="Z17" s="195">
        <v>5268932.584928894</v>
      </c>
      <c r="AA17" s="195">
        <v>5529257.393626146</v>
      </c>
      <c r="AB17" s="195">
        <v>1754442.4014276047</v>
      </c>
      <c r="AC17" s="195">
        <v>0</v>
      </c>
      <c r="AD17" s="195">
        <v>4983444.140995317</v>
      </c>
      <c r="AE17" s="195">
        <v>1283178968.697362</v>
      </c>
    </row>
    <row r="18" spans="1:31" ht="15.75">
      <c r="A18" s="131" t="s">
        <v>19</v>
      </c>
      <c r="B18" s="195">
        <v>1261865.9657612129</v>
      </c>
      <c r="C18" s="195">
        <v>22370</v>
      </c>
      <c r="D18" s="195">
        <v>44421.2648892608</v>
      </c>
      <c r="E18" s="195">
        <v>23035472.51772963</v>
      </c>
      <c r="F18" s="195">
        <v>1425293.4316666666</v>
      </c>
      <c r="G18" s="195">
        <v>2461550.334283974</v>
      </c>
      <c r="H18" s="195">
        <v>3977542.3686203505</v>
      </c>
      <c r="I18" s="195">
        <v>2802145.4757747534</v>
      </c>
      <c r="J18" s="195">
        <v>67172317.80381158</v>
      </c>
      <c r="K18" s="195">
        <v>44391394.921434775</v>
      </c>
      <c r="L18" s="195">
        <v>20449858.78276683</v>
      </c>
      <c r="M18" s="195">
        <v>2243633.86738867</v>
      </c>
      <c r="N18" s="195">
        <v>87430.2322213043</v>
      </c>
      <c r="O18" s="195">
        <v>1045525.8769310786</v>
      </c>
      <c r="P18" s="195">
        <v>1045525.8769310786</v>
      </c>
      <c r="Q18" s="195">
        <v>0</v>
      </c>
      <c r="R18" s="195">
        <v>413568469.8856583</v>
      </c>
      <c r="S18" s="195">
        <v>408335258.3440481</v>
      </c>
      <c r="T18" s="195">
        <v>2015546.6551338795</v>
      </c>
      <c r="U18" s="195">
        <v>285356.9104162621</v>
      </c>
      <c r="V18" s="195">
        <v>2932307.97606009</v>
      </c>
      <c r="W18" s="195">
        <v>1460684.7895792213</v>
      </c>
      <c r="X18" s="195">
        <v>583343.4993320894</v>
      </c>
      <c r="Y18" s="195">
        <v>8069636.853565221</v>
      </c>
      <c r="Z18" s="195">
        <v>859845.8572222224</v>
      </c>
      <c r="AA18" s="195">
        <v>4941779.262605497</v>
      </c>
      <c r="AB18" s="195">
        <v>44.47722984260492</v>
      </c>
      <c r="AC18" s="195">
        <v>0</v>
      </c>
      <c r="AD18" s="195">
        <v>1977.2467161851253</v>
      </c>
      <c r="AE18" s="195">
        <v>532711916.911377</v>
      </c>
    </row>
    <row r="19" spans="1:253" ht="47.25">
      <c r="A19" s="134" t="s">
        <v>590</v>
      </c>
      <c r="B19" s="195">
        <v>4343933.669540272</v>
      </c>
      <c r="C19" s="195">
        <v>356004.732066916</v>
      </c>
      <c r="D19" s="195">
        <v>4164214.4738151957</v>
      </c>
      <c r="E19" s="195">
        <v>55365301.95410199</v>
      </c>
      <c r="F19" s="195">
        <v>181765.86977435707</v>
      </c>
      <c r="G19" s="195">
        <v>334176.8216584243</v>
      </c>
      <c r="H19" s="195">
        <v>546011.2164827577</v>
      </c>
      <c r="I19" s="195">
        <v>3035806.2283300115</v>
      </c>
      <c r="J19" s="195">
        <v>23361109.213725932</v>
      </c>
      <c r="K19" s="195">
        <v>14710918.708081566</v>
      </c>
      <c r="L19" s="195">
        <v>6848813.9513804875</v>
      </c>
      <c r="M19" s="195">
        <v>1178949.350128346</v>
      </c>
      <c r="N19" s="195">
        <v>622427.2041355405</v>
      </c>
      <c r="O19" s="195">
        <v>2435730.2671241867</v>
      </c>
      <c r="P19" s="195">
        <v>2356614.7099062116</v>
      </c>
      <c r="Q19" s="195">
        <v>79115.55721797513</v>
      </c>
      <c r="R19" s="195">
        <v>50464126.21968643</v>
      </c>
      <c r="S19" s="195">
        <v>49835299.863679804</v>
      </c>
      <c r="T19" s="195">
        <v>73750.9463413552</v>
      </c>
      <c r="U19" s="195">
        <v>172909.71648068953</v>
      </c>
      <c r="V19" s="195">
        <v>382165.69318457926</v>
      </c>
      <c r="W19" s="195">
        <v>234977.00124787437</v>
      </c>
      <c r="X19" s="195">
        <v>367929.4240894524</v>
      </c>
      <c r="Y19" s="195">
        <v>5679297.08525689</v>
      </c>
      <c r="Z19" s="195">
        <v>465844.2028124903</v>
      </c>
      <c r="AA19" s="195">
        <v>2325218.2035301495</v>
      </c>
      <c r="AB19" s="195">
        <v>1610520.4468305854</v>
      </c>
      <c r="AC19" s="195">
        <v>844.365955846637</v>
      </c>
      <c r="AD19" s="195">
        <v>2794214.441188093</v>
      </c>
      <c r="AE19" s="195">
        <v>157711021.10515094</v>
      </c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</row>
    <row r="20" spans="1:253" ht="15.75">
      <c r="A20" s="53" t="s">
        <v>591</v>
      </c>
      <c r="B20" s="195">
        <v>109511.68356579963</v>
      </c>
      <c r="C20" s="195">
        <v>1349.3711324007834</v>
      </c>
      <c r="D20" s="195">
        <v>171069.46930748018</v>
      </c>
      <c r="E20" s="195">
        <v>6050068.262585178</v>
      </c>
      <c r="F20" s="195">
        <v>0</v>
      </c>
      <c r="G20" s="195">
        <v>0</v>
      </c>
      <c r="H20" s="195">
        <v>0</v>
      </c>
      <c r="I20" s="195">
        <v>1405.0362604440597</v>
      </c>
      <c r="J20" s="195">
        <v>808651.0372719077</v>
      </c>
      <c r="K20" s="195">
        <v>467527.9906232873</v>
      </c>
      <c r="L20" s="195">
        <v>237334.651278769</v>
      </c>
      <c r="M20" s="195">
        <v>59144.258408810914</v>
      </c>
      <c r="N20" s="195">
        <v>44644.136961040465</v>
      </c>
      <c r="O20" s="195">
        <v>1104.523501591763</v>
      </c>
      <c r="P20" s="195">
        <v>0</v>
      </c>
      <c r="Q20" s="195">
        <v>1104.523501591763</v>
      </c>
      <c r="R20" s="195">
        <v>2994126.923842136</v>
      </c>
      <c r="S20" s="195">
        <v>2719121.925356708</v>
      </c>
      <c r="T20" s="195">
        <v>0</v>
      </c>
      <c r="U20" s="195">
        <v>0</v>
      </c>
      <c r="V20" s="195">
        <v>275004.9984854277</v>
      </c>
      <c r="W20" s="195">
        <v>250000</v>
      </c>
      <c r="X20" s="195">
        <v>250000</v>
      </c>
      <c r="Y20" s="195">
        <v>73461.11470211431</v>
      </c>
      <c r="Z20" s="195">
        <v>0</v>
      </c>
      <c r="AA20" s="195">
        <v>0</v>
      </c>
      <c r="AB20" s="195">
        <v>340954.82951467484</v>
      </c>
      <c r="AC20" s="195">
        <v>0</v>
      </c>
      <c r="AD20" s="195">
        <v>229261.35587708157</v>
      </c>
      <c r="AE20" s="195">
        <v>11279614.236428408</v>
      </c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</row>
    <row r="21" spans="1:253" s="127" customFormat="1" ht="42.75" customHeight="1">
      <c r="A21" s="132" t="s">
        <v>592</v>
      </c>
      <c r="B21" s="195">
        <v>0</v>
      </c>
      <c r="C21" s="195">
        <v>0</v>
      </c>
      <c r="D21" s="195">
        <v>503122.64954656793</v>
      </c>
      <c r="E21" s="195">
        <v>5146108.9749648385</v>
      </c>
      <c r="F21" s="195">
        <v>353392.2134791741</v>
      </c>
      <c r="G21" s="195">
        <v>0</v>
      </c>
      <c r="H21" s="195">
        <v>0</v>
      </c>
      <c r="I21" s="195">
        <v>23898.044301008267</v>
      </c>
      <c r="J21" s="195">
        <v>383349.73274408927</v>
      </c>
      <c r="K21" s="195">
        <v>136643.69458412158</v>
      </c>
      <c r="L21" s="195">
        <v>178717.6803468441</v>
      </c>
      <c r="M21" s="195">
        <v>45676.66393811956</v>
      </c>
      <c r="N21" s="195">
        <v>22311.693875003984</v>
      </c>
      <c r="O21" s="195">
        <v>1161.997886294416</v>
      </c>
      <c r="P21" s="195">
        <v>0</v>
      </c>
      <c r="Q21" s="195">
        <v>1161.997886294416</v>
      </c>
      <c r="R21" s="195">
        <v>11154886.340351133</v>
      </c>
      <c r="S21" s="195">
        <v>10873610.27185936</v>
      </c>
      <c r="T21" s="195">
        <v>0</v>
      </c>
      <c r="U21" s="195">
        <v>1138.7062901867641</v>
      </c>
      <c r="V21" s="195">
        <v>280137.36220158683</v>
      </c>
      <c r="W21" s="195">
        <v>200000</v>
      </c>
      <c r="X21" s="195">
        <v>200000</v>
      </c>
      <c r="Y21" s="195">
        <v>20521.56183416955</v>
      </c>
      <c r="Z21" s="195">
        <v>0</v>
      </c>
      <c r="AA21" s="195">
        <v>0</v>
      </c>
      <c r="AB21" s="195">
        <v>0</v>
      </c>
      <c r="AC21" s="195">
        <v>0</v>
      </c>
      <c r="AD21" s="195">
        <v>419013.08630807407</v>
      </c>
      <c r="AE21" s="195">
        <v>18405454.60141535</v>
      </c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</row>
    <row r="22" spans="1:31" ht="15.75">
      <c r="A22" s="51" t="s">
        <v>593</v>
      </c>
      <c r="B22" s="195">
        <v>507984.63965547964</v>
      </c>
      <c r="C22" s="195">
        <v>16722.649660454485</v>
      </c>
      <c r="D22" s="195">
        <v>10894.457486009234</v>
      </c>
      <c r="E22" s="195">
        <v>807142.5392715689</v>
      </c>
      <c r="F22" s="195">
        <v>5001.364720006342</v>
      </c>
      <c r="G22" s="195">
        <v>34951.76378297593</v>
      </c>
      <c r="H22" s="195">
        <v>14352.264020134144</v>
      </c>
      <c r="I22" s="195">
        <v>134627.859148664</v>
      </c>
      <c r="J22" s="195">
        <v>3349976.52901733</v>
      </c>
      <c r="K22" s="195">
        <v>2853272.5050546415</v>
      </c>
      <c r="L22" s="195">
        <v>273105.08625756204</v>
      </c>
      <c r="M22" s="195">
        <v>53482.20107554465</v>
      </c>
      <c r="N22" s="195">
        <v>170116.73662958192</v>
      </c>
      <c r="O22" s="195">
        <v>112843.92716654894</v>
      </c>
      <c r="P22" s="195">
        <v>96668.32619130149</v>
      </c>
      <c r="Q22" s="195">
        <v>16175.600975247431</v>
      </c>
      <c r="R22" s="195">
        <v>260209.6015947194</v>
      </c>
      <c r="S22" s="195">
        <v>259195.57159471943</v>
      </c>
      <c r="T22" s="195">
        <v>0</v>
      </c>
      <c r="U22" s="195">
        <v>0</v>
      </c>
      <c r="V22" s="195">
        <v>1014.0299999999999</v>
      </c>
      <c r="W22" s="195">
        <v>2693.7921873037717</v>
      </c>
      <c r="X22" s="195">
        <v>0</v>
      </c>
      <c r="Y22" s="195">
        <v>30383.351311144852</v>
      </c>
      <c r="Z22" s="195">
        <v>1032261.9299999997</v>
      </c>
      <c r="AA22" s="195">
        <v>0</v>
      </c>
      <c r="AB22" s="195">
        <v>19057.398468500483</v>
      </c>
      <c r="AC22" s="195">
        <v>0</v>
      </c>
      <c r="AD22" s="195">
        <v>143745.02883492896</v>
      </c>
      <c r="AE22" s="195">
        <v>6466126.446665314</v>
      </c>
    </row>
    <row r="23" spans="1:253" s="127" customFormat="1" ht="15.75">
      <c r="A23" s="132" t="s">
        <v>594</v>
      </c>
      <c r="B23" s="195">
        <v>510369.1751463492</v>
      </c>
      <c r="C23" s="195">
        <v>18375.757015659965</v>
      </c>
      <c r="D23" s="195">
        <v>19822.564787107367</v>
      </c>
      <c r="E23" s="195">
        <v>861499.9256715686</v>
      </c>
      <c r="F23" s="195">
        <v>5015.466729074343</v>
      </c>
      <c r="G23" s="195">
        <v>582166.2129581509</v>
      </c>
      <c r="H23" s="195">
        <v>14352.264020134144</v>
      </c>
      <c r="I23" s="195">
        <v>134597.51984773378</v>
      </c>
      <c r="J23" s="195">
        <v>2654557.6447719173</v>
      </c>
      <c r="K23" s="195">
        <v>2150211.3600517595</v>
      </c>
      <c r="L23" s="195">
        <v>278987.7985991576</v>
      </c>
      <c r="M23" s="195">
        <v>54583.51949141833</v>
      </c>
      <c r="N23" s="195">
        <v>170774.9666295819</v>
      </c>
      <c r="O23" s="195">
        <v>114038.25260654897</v>
      </c>
      <c r="P23" s="195">
        <v>97862.65163130153</v>
      </c>
      <c r="Q23" s="195">
        <v>16175.600975247431</v>
      </c>
      <c r="R23" s="195">
        <v>249181.5894782545</v>
      </c>
      <c r="S23" s="195">
        <v>248167.5594782545</v>
      </c>
      <c r="T23" s="195">
        <v>0</v>
      </c>
      <c r="U23" s="195">
        <v>0</v>
      </c>
      <c r="V23" s="195">
        <v>1014.0299999999999</v>
      </c>
      <c r="W23" s="195">
        <v>97634.82340978735</v>
      </c>
      <c r="X23" s="195">
        <v>0</v>
      </c>
      <c r="Y23" s="195">
        <v>32387.041965909266</v>
      </c>
      <c r="Z23" s="195">
        <v>943749.24</v>
      </c>
      <c r="AA23" s="195">
        <v>0</v>
      </c>
      <c r="AB23" s="195">
        <v>19057.398468500483</v>
      </c>
      <c r="AC23" s="195">
        <v>0</v>
      </c>
      <c r="AD23" s="195">
        <v>154862.2075300155</v>
      </c>
      <c r="AE23" s="195">
        <v>6393291.32739105</v>
      </c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</row>
    <row r="24" spans="1:31" ht="15.75">
      <c r="A24" s="51" t="s">
        <v>595</v>
      </c>
      <c r="B24" s="195">
        <v>65557.26507656729</v>
      </c>
      <c r="C24" s="195">
        <v>0</v>
      </c>
      <c r="D24" s="195">
        <v>62.26</v>
      </c>
      <c r="E24" s="195">
        <v>6048576.730832811</v>
      </c>
      <c r="F24" s="195">
        <v>0</v>
      </c>
      <c r="G24" s="195">
        <v>0</v>
      </c>
      <c r="H24" s="195">
        <v>129739.25721141437</v>
      </c>
      <c r="I24" s="195">
        <v>157612.01544260705</v>
      </c>
      <c r="J24" s="195">
        <v>643758.2782618286</v>
      </c>
      <c r="K24" s="195">
        <v>130407.89881727354</v>
      </c>
      <c r="L24" s="195">
        <v>280001.94431489514</v>
      </c>
      <c r="M24" s="195">
        <v>7169.251104872717</v>
      </c>
      <c r="N24" s="195">
        <v>226179.18402478713</v>
      </c>
      <c r="O24" s="195">
        <v>102611.17399875338</v>
      </c>
      <c r="P24" s="195">
        <v>1078.2928000000002</v>
      </c>
      <c r="Q24" s="195">
        <v>0</v>
      </c>
      <c r="R24" s="195">
        <v>26596689.752820075</v>
      </c>
      <c r="S24" s="195">
        <v>26596689.752820075</v>
      </c>
      <c r="T24" s="195">
        <v>0</v>
      </c>
      <c r="U24" s="195">
        <v>0</v>
      </c>
      <c r="V24" s="195">
        <v>0</v>
      </c>
      <c r="W24" s="195">
        <v>0</v>
      </c>
      <c r="X24" s="195">
        <v>0</v>
      </c>
      <c r="Y24" s="195">
        <v>268058.37254650844</v>
      </c>
      <c r="Z24" s="195">
        <v>0</v>
      </c>
      <c r="AA24" s="195">
        <v>0</v>
      </c>
      <c r="AB24" s="195">
        <v>262313.3251123528</v>
      </c>
      <c r="AC24" s="195">
        <v>0</v>
      </c>
      <c r="AD24" s="195">
        <v>822953.198619724</v>
      </c>
      <c r="AE24" s="195">
        <v>35097931.629922636</v>
      </c>
    </row>
    <row r="25" spans="1:31" ht="15.75">
      <c r="A25" s="52" t="s">
        <v>19</v>
      </c>
      <c r="B25" s="195">
        <v>0</v>
      </c>
      <c r="C25" s="195">
        <v>0</v>
      </c>
      <c r="D25" s="195">
        <v>0</v>
      </c>
      <c r="E25" s="195">
        <v>56839.587733822</v>
      </c>
      <c r="F25" s="195">
        <v>0</v>
      </c>
      <c r="G25" s="195">
        <v>0</v>
      </c>
      <c r="H25" s="195">
        <v>44244.21081814473</v>
      </c>
      <c r="I25" s="195">
        <v>0</v>
      </c>
      <c r="J25" s="195">
        <v>266547.6322660598</v>
      </c>
      <c r="K25" s="195">
        <v>83036.71367107784</v>
      </c>
      <c r="L25" s="195">
        <v>178443.9012060558</v>
      </c>
      <c r="M25" s="195">
        <v>5067.017388926159</v>
      </c>
      <c r="N25" s="195">
        <v>0</v>
      </c>
      <c r="O25" s="195">
        <v>0</v>
      </c>
      <c r="P25" s="195">
        <v>0</v>
      </c>
      <c r="Q25" s="195">
        <v>0</v>
      </c>
      <c r="R25" s="195">
        <v>931301.189652414</v>
      </c>
      <c r="S25" s="195">
        <v>931301.189652414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2217.0709653263925</v>
      </c>
      <c r="Z25" s="195">
        <v>0</v>
      </c>
      <c r="AA25" s="195">
        <v>0</v>
      </c>
      <c r="AB25" s="195">
        <v>0</v>
      </c>
      <c r="AC25" s="195">
        <v>0</v>
      </c>
      <c r="AD25" s="195">
        <v>0</v>
      </c>
      <c r="AE25" s="195">
        <v>1301149.691435767</v>
      </c>
    </row>
    <row r="26" spans="1:253" s="127" customFormat="1" ht="24.75" customHeight="1">
      <c r="A26" s="132" t="s">
        <v>596</v>
      </c>
      <c r="B26" s="195">
        <v>14747.30596294861</v>
      </c>
      <c r="C26" s="195">
        <v>0</v>
      </c>
      <c r="D26" s="195">
        <v>62.26</v>
      </c>
      <c r="E26" s="195">
        <v>5394171.3231375115</v>
      </c>
      <c r="F26" s="195">
        <v>0</v>
      </c>
      <c r="G26" s="195">
        <v>0</v>
      </c>
      <c r="H26" s="195">
        <v>0</v>
      </c>
      <c r="I26" s="195">
        <v>0</v>
      </c>
      <c r="J26" s="195">
        <v>56589.32240485217</v>
      </c>
      <c r="K26" s="195">
        <v>8438.03</v>
      </c>
      <c r="L26" s="195">
        <v>48151.292404852175</v>
      </c>
      <c r="M26" s="195">
        <v>0</v>
      </c>
      <c r="N26" s="195">
        <v>0</v>
      </c>
      <c r="O26" s="195">
        <v>101532.88119875338</v>
      </c>
      <c r="P26" s="195">
        <v>101532.88119875338</v>
      </c>
      <c r="Q26" s="195">
        <v>0</v>
      </c>
      <c r="R26" s="195">
        <v>1477361.568872767</v>
      </c>
      <c r="S26" s="195">
        <v>1477361.568872767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212520.34879526251</v>
      </c>
      <c r="Z26" s="195">
        <v>0</v>
      </c>
      <c r="AA26" s="195">
        <v>0</v>
      </c>
      <c r="AB26" s="195">
        <v>261229.73985536746</v>
      </c>
      <c r="AC26" s="195">
        <v>0</v>
      </c>
      <c r="AD26" s="195">
        <v>99974.47658249628</v>
      </c>
      <c r="AE26" s="195">
        <v>7618189.22680996</v>
      </c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</row>
    <row r="27" spans="1:253" s="127" customFormat="1" ht="15.75">
      <c r="A27" s="133" t="s">
        <v>19</v>
      </c>
      <c r="B27" s="195">
        <v>0</v>
      </c>
      <c r="C27" s="195">
        <v>0</v>
      </c>
      <c r="D27" s="195">
        <v>0</v>
      </c>
      <c r="E27" s="195">
        <v>5739.622065968464</v>
      </c>
      <c r="F27" s="195">
        <v>0</v>
      </c>
      <c r="G27" s="195">
        <v>552579.8255162268</v>
      </c>
      <c r="H27" s="195">
        <v>0</v>
      </c>
      <c r="I27" s="195">
        <v>0</v>
      </c>
      <c r="J27" s="195">
        <v>48151.292404852175</v>
      </c>
      <c r="K27" s="195">
        <v>0</v>
      </c>
      <c r="L27" s="195">
        <v>48151.292404852175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95084.94137718297</v>
      </c>
      <c r="X27" s="195">
        <v>0</v>
      </c>
      <c r="Y27" s="195">
        <v>0</v>
      </c>
      <c r="Z27" s="195">
        <v>0</v>
      </c>
      <c r="AA27" s="195">
        <v>0</v>
      </c>
      <c r="AB27" s="195">
        <v>0</v>
      </c>
      <c r="AC27" s="195">
        <v>0</v>
      </c>
      <c r="AD27" s="195">
        <v>80311.35658249629</v>
      </c>
      <c r="AE27" s="195">
        <v>781867.0379467267</v>
      </c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</row>
    <row r="28" spans="1:253" s="127" customFormat="1" ht="31.5">
      <c r="A28" s="132" t="s">
        <v>597</v>
      </c>
      <c r="B28" s="195">
        <v>454836.33057139476</v>
      </c>
      <c r="C28" s="195">
        <v>0</v>
      </c>
      <c r="D28" s="195">
        <v>48785.046878605004</v>
      </c>
      <c r="E28" s="195">
        <v>5741021.9168468835</v>
      </c>
      <c r="F28" s="195">
        <v>80580.96298692824</v>
      </c>
      <c r="G28" s="195">
        <v>285589.91</v>
      </c>
      <c r="H28" s="195">
        <v>58923.79001074305</v>
      </c>
      <c r="I28" s="195">
        <v>233007.18098532103</v>
      </c>
      <c r="J28" s="195">
        <v>3886141.517011948</v>
      </c>
      <c r="K28" s="195">
        <v>3113841.692966209</v>
      </c>
      <c r="L28" s="195">
        <v>532584.1071411669</v>
      </c>
      <c r="M28" s="195">
        <v>232821.15909282205</v>
      </c>
      <c r="N28" s="195">
        <v>6894.55781175</v>
      </c>
      <c r="O28" s="195">
        <v>423140.4205856738</v>
      </c>
      <c r="P28" s="195">
        <v>423140.4205856738</v>
      </c>
      <c r="Q28" s="195">
        <v>0</v>
      </c>
      <c r="R28" s="195">
        <v>16432818.678017505</v>
      </c>
      <c r="S28" s="195">
        <v>16244813.802301295</v>
      </c>
      <c r="T28" s="195">
        <v>12757.18</v>
      </c>
      <c r="U28" s="195">
        <v>1186.1566445039266</v>
      </c>
      <c r="V28" s="195">
        <v>174061.539071705</v>
      </c>
      <c r="W28" s="195">
        <v>60920.369999999995</v>
      </c>
      <c r="X28" s="195">
        <v>62542.960600000006</v>
      </c>
      <c r="Y28" s="195">
        <v>893637.0251211013</v>
      </c>
      <c r="Z28" s="195">
        <v>140488.13</v>
      </c>
      <c r="AA28" s="195">
        <v>0</v>
      </c>
      <c r="AB28" s="195">
        <v>2569.14</v>
      </c>
      <c r="AC28" s="195">
        <v>0</v>
      </c>
      <c r="AD28" s="195">
        <v>8284.22</v>
      </c>
      <c r="AE28" s="195">
        <v>28813287.59961611</v>
      </c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  <c r="IR28" s="54"/>
      <c r="IS28" s="54"/>
    </row>
    <row r="29" spans="1:253" s="127" customFormat="1" ht="31.5">
      <c r="A29" s="132" t="s">
        <v>598</v>
      </c>
      <c r="B29" s="195">
        <v>0</v>
      </c>
      <c r="C29" s="195">
        <v>0</v>
      </c>
      <c r="D29" s="195">
        <v>0</v>
      </c>
      <c r="E29" s="195">
        <v>1982332.71</v>
      </c>
      <c r="F29" s="195">
        <v>0</v>
      </c>
      <c r="G29" s="195">
        <v>0</v>
      </c>
      <c r="H29" s="195">
        <v>-2585.990000000001</v>
      </c>
      <c r="I29" s="195">
        <v>146696.73</v>
      </c>
      <c r="J29" s="195">
        <v>553862.3589774</v>
      </c>
      <c r="K29" s="195">
        <v>553862.3589774</v>
      </c>
      <c r="L29" s="195">
        <v>0</v>
      </c>
      <c r="M29" s="195">
        <v>0</v>
      </c>
      <c r="N29" s="195">
        <v>0</v>
      </c>
      <c r="O29" s="195">
        <v>28529.921022599996</v>
      </c>
      <c r="P29" s="195">
        <v>28529.921022599996</v>
      </c>
      <c r="Q29" s="195">
        <v>0</v>
      </c>
      <c r="R29" s="195">
        <v>-625306.06</v>
      </c>
      <c r="S29" s="195">
        <v>-625306.06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-6760.923178446941</v>
      </c>
      <c r="Z29" s="195">
        <v>0</v>
      </c>
      <c r="AA29" s="195">
        <v>0</v>
      </c>
      <c r="AB29" s="195">
        <v>2349.3999999999996</v>
      </c>
      <c r="AC29" s="195">
        <v>0</v>
      </c>
      <c r="AD29" s="195">
        <v>0</v>
      </c>
      <c r="AE29" s="195">
        <v>2079118.146821553</v>
      </c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</row>
    <row r="30" spans="1:31" ht="15.75">
      <c r="A30" s="135" t="s">
        <v>599</v>
      </c>
      <c r="B30" s="195">
        <v>1521279.38972372</v>
      </c>
      <c r="C30" s="195">
        <v>538809.641715767</v>
      </c>
      <c r="D30" s="195">
        <v>-1020095.6406022059</v>
      </c>
      <c r="E30" s="195">
        <v>8242855.609249525</v>
      </c>
      <c r="F30" s="195">
        <v>1261772.4996859082</v>
      </c>
      <c r="G30" s="195">
        <v>1050689.0909053434</v>
      </c>
      <c r="H30" s="195">
        <v>-621645.6816378186</v>
      </c>
      <c r="I30" s="195">
        <v>-238378.97538483917</v>
      </c>
      <c r="J30" s="195">
        <v>-6002841.18753982</v>
      </c>
      <c r="K30" s="195">
        <v>2366921.2582587544</v>
      </c>
      <c r="L30" s="195">
        <v>-12461477.667594844</v>
      </c>
      <c r="M30" s="195">
        <v>1006116.9615420433</v>
      </c>
      <c r="N30" s="195">
        <v>-120088.65179882085</v>
      </c>
      <c r="O30" s="195">
        <v>828823.4610465105</v>
      </c>
      <c r="P30" s="195">
        <v>-150472.22385679244</v>
      </c>
      <c r="Q30" s="195">
        <v>-285849.93995599746</v>
      </c>
      <c r="R30" s="195">
        <v>-3468242.9175392226</v>
      </c>
      <c r="S30" s="195">
        <v>-4211369.072531624</v>
      </c>
      <c r="T30" s="195">
        <v>179705.55357814603</v>
      </c>
      <c r="U30" s="195">
        <v>872123.6641017814</v>
      </c>
      <c r="V30" s="195">
        <v>-308703.06268757896</v>
      </c>
      <c r="W30" s="195">
        <v>-236820.35616984262</v>
      </c>
      <c r="X30" s="195">
        <v>208795.95001048755</v>
      </c>
      <c r="Y30" s="195">
        <v>623835.9829078284</v>
      </c>
      <c r="Z30" s="195">
        <v>-920575.0372070604</v>
      </c>
      <c r="AA30" s="195">
        <v>3239593.686735692</v>
      </c>
      <c r="AB30" s="195">
        <v>2036415.73251572</v>
      </c>
      <c r="AC30" s="195">
        <v>315.6240441533628</v>
      </c>
      <c r="AD30" s="195">
        <v>379018.89012899523</v>
      </c>
      <c r="AE30" s="195">
        <v>6884796.120873005</v>
      </c>
    </row>
    <row r="31" spans="1:31" ht="15.75">
      <c r="A31" s="135" t="s">
        <v>600</v>
      </c>
      <c r="B31" s="195">
        <v>1585077.5079058663</v>
      </c>
      <c r="C31" s="195">
        <v>510325.88221918297</v>
      </c>
      <c r="D31" s="195">
        <v>-1052443.5980645742</v>
      </c>
      <c r="E31" s="195">
        <v>9322221.451846061</v>
      </c>
      <c r="F31" s="195">
        <v>237811.28044343827</v>
      </c>
      <c r="G31" s="195">
        <v>-1016237.0538673277</v>
      </c>
      <c r="H31" s="195">
        <v>64697.68555387848</v>
      </c>
      <c r="I31" s="195">
        <v>-473930.54904859303</v>
      </c>
      <c r="J31" s="195">
        <v>6798503.679306362</v>
      </c>
      <c r="K31" s="195">
        <v>5888134.465780678</v>
      </c>
      <c r="L31" s="195">
        <v>-136479.48167934956</v>
      </c>
      <c r="M31" s="195">
        <v>-12614.256641695023</v>
      </c>
      <c r="N31" s="195">
        <v>-277558.45240834175</v>
      </c>
      <c r="O31" s="195">
        <v>116717.0547766755</v>
      </c>
      <c r="P31" s="195">
        <v>-515402.5263297943</v>
      </c>
      <c r="Q31" s="195">
        <v>-290140.86344533606</v>
      </c>
      <c r="R31" s="195">
        <v>-6271491.826593708</v>
      </c>
      <c r="S31" s="195">
        <v>-5582914.498481104</v>
      </c>
      <c r="T31" s="195">
        <v>-1332885.5286920746</v>
      </c>
      <c r="U31" s="195">
        <v>685764.0890644398</v>
      </c>
      <c r="V31" s="195">
        <v>-41455.888485014075</v>
      </c>
      <c r="W31" s="195">
        <v>53825.63702056025</v>
      </c>
      <c r="X31" s="195">
        <v>-141846.48351620193</v>
      </c>
      <c r="Y31" s="195">
        <v>-954234.2322918574</v>
      </c>
      <c r="Z31" s="195">
        <v>-1215708.5783181714</v>
      </c>
      <c r="AA31" s="195">
        <v>2948513.637458392</v>
      </c>
      <c r="AB31" s="195">
        <v>1939450.4496921415</v>
      </c>
      <c r="AC31" s="195">
        <v>315.6240441533628</v>
      </c>
      <c r="AD31" s="195">
        <v>438493.91612415016</v>
      </c>
      <c r="AE31" s="195">
        <v>12379735.602471244</v>
      </c>
    </row>
    <row r="32" spans="1:253" s="127" customFormat="1" ht="24.75" customHeight="1">
      <c r="A32" s="54"/>
      <c r="B32" s="138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  <c r="IS32" s="54"/>
    </row>
    <row r="33" spans="1:253" s="127" customFormat="1" ht="15.75">
      <c r="A33" s="54"/>
      <c r="B33" s="139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</row>
    <row r="34" spans="1:253" s="127" customFormat="1" ht="15.75">
      <c r="A34" s="140"/>
      <c r="B34" s="141"/>
      <c r="C34" s="142"/>
      <c r="D34" s="24"/>
      <c r="E34" s="24"/>
      <c r="F34" s="24"/>
      <c r="G34" s="24"/>
      <c r="H34" s="24"/>
      <c r="I34" s="24"/>
      <c r="J34" s="141"/>
      <c r="K34" s="142"/>
      <c r="L34" s="24"/>
      <c r="M34" s="24"/>
      <c r="N34" s="24"/>
      <c r="O34" s="24"/>
      <c r="P34" s="24"/>
      <c r="Q34" s="24"/>
      <c r="R34" s="141"/>
      <c r="S34" s="142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</row>
    <row r="35" ht="15.75">
      <c r="B35" s="55"/>
    </row>
    <row r="36" ht="15.75">
      <c r="B36" s="55"/>
    </row>
    <row r="37" ht="15.75">
      <c r="B37" s="55"/>
    </row>
    <row r="38" spans="1:2" ht="15.75">
      <c r="A38" s="56"/>
      <c r="B38" s="55"/>
    </row>
    <row r="39" spans="1:2" ht="15.75">
      <c r="A39" s="56"/>
      <c r="B39" s="55"/>
    </row>
    <row r="40" spans="1:2" ht="15.75">
      <c r="A40" s="56"/>
      <c r="B40" s="55"/>
    </row>
    <row r="41" ht="15.75">
      <c r="B41" s="55"/>
    </row>
    <row r="42" ht="15.75">
      <c r="B42" s="55"/>
    </row>
    <row r="43" ht="15.75">
      <c r="B43" s="55"/>
    </row>
    <row r="44" ht="15.75">
      <c r="B44" s="55"/>
    </row>
  </sheetData>
  <sheetProtection/>
  <mergeCells count="1">
    <mergeCell ref="A1:AE5"/>
  </mergeCells>
  <printOptions horizontalCentered="1" verticalCentered="1"/>
  <pageMargins left="0.7086614173228347" right="0.7086614173228347" top="0.4724409448818898" bottom="0.3937007874015748" header="0.31496062992125984" footer="0.31496062992125984"/>
  <pageSetup fitToHeight="3" horizontalDpi="600" verticalDpi="600" orientation="landscape" paperSize="9" scale="3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38"/>
  <sheetViews>
    <sheetView view="pageBreakPreview" zoomScale="60" zoomScalePageLayoutView="0" workbookViewId="0" topLeftCell="A17">
      <selection activeCell="B7" sqref="B7"/>
    </sheetView>
  </sheetViews>
  <sheetFormatPr defaultColWidth="9.140625" defaultRowHeight="42.75" customHeight="1"/>
  <cols>
    <col min="1" max="1" width="59.140625" style="41" customWidth="1"/>
    <col min="2" max="5" width="35.7109375" style="41" customWidth="1"/>
    <col min="6" max="6" width="10.7109375" style="41" bestFit="1" customWidth="1"/>
    <col min="7" max="16384" width="9.140625" style="41" customWidth="1"/>
  </cols>
  <sheetData>
    <row r="1" spans="1:5" ht="42.75" customHeight="1">
      <c r="A1" s="112" t="s">
        <v>608</v>
      </c>
      <c r="B1" s="305" t="s">
        <v>614</v>
      </c>
      <c r="C1" s="305"/>
      <c r="D1" s="305"/>
      <c r="E1" s="305"/>
    </row>
    <row r="2" spans="1:5" s="119" customFormat="1" ht="27" customHeight="1">
      <c r="A2" s="308"/>
      <c r="B2" s="308"/>
      <c r="C2" s="308"/>
      <c r="D2" s="308"/>
      <c r="E2" s="309"/>
    </row>
    <row r="3" spans="1:5" s="119" customFormat="1" ht="42.75" customHeight="1" hidden="1">
      <c r="A3" s="308"/>
      <c r="B3" s="308"/>
      <c r="C3" s="308"/>
      <c r="D3" s="308"/>
      <c r="E3" s="309"/>
    </row>
    <row r="4" spans="1:5" s="119" customFormat="1" ht="42.75" customHeight="1" hidden="1">
      <c r="A4" s="310"/>
      <c r="B4" s="310"/>
      <c r="C4" s="310"/>
      <c r="D4" s="310"/>
      <c r="E4" s="311"/>
    </row>
    <row r="5" spans="1:5" ht="48" customHeight="1">
      <c r="A5" s="306" t="s">
        <v>607</v>
      </c>
      <c r="B5" s="307" t="s">
        <v>609</v>
      </c>
      <c r="C5" s="307" t="s">
        <v>610</v>
      </c>
      <c r="D5" s="307" t="s">
        <v>611</v>
      </c>
      <c r="E5" s="307" t="s">
        <v>612</v>
      </c>
    </row>
    <row r="6" spans="1:5" ht="89.25" customHeight="1">
      <c r="A6" s="306"/>
      <c r="B6" s="307"/>
      <c r="C6" s="307"/>
      <c r="D6" s="307"/>
      <c r="E6" s="307"/>
    </row>
    <row r="7" spans="1:7" ht="42.75" customHeight="1">
      <c r="A7" s="45" t="s">
        <v>20</v>
      </c>
      <c r="B7" s="111">
        <f>'[4]TO.3'!B7+'[5]TO.3'!B7+'[6]TO.3'!B7+'[7]TO.3'!B7+'[8]TO.3'!B7+'[9]TO.3'!B7+'[10]TO.3'!B7+'[11]TO.3'!B7+'[12]TO.3'!B7+'[13]TO.3'!B7+'[14]TO.3'!B7+'[15]TO.3'!B7+'[16]TO.3'!B7+'[17]TO.3'!B7+'[18]TO.3'!B7+'[19]TO.3'!B7+'[20]TO.3'!B7+'[21]TO.3'!B7+'[22]TO.3'!B7+'[23]TO.3'!B7+'[24]TO.3'!B7+'[25]TO.3'!B7+'[26]TO.3'!B7+'[27]TO.3'!B7+'[28]TO.3'!B7+'[29]TO.3'!B7+'[30]TO.3'!B7+'[31]TO.3'!B4+'[32]TO.3'!B7</f>
        <v>4316704.133681411</v>
      </c>
      <c r="C7" s="111">
        <f>'[4]TO.3'!C7+'[5]TO.3'!C7+'[6]TO.3'!C7+'[7]TO.3'!C7+'[8]TO.3'!C7+'[9]TO.3'!C7+'[10]TO.3'!C7+'[11]TO.3'!C7+'[12]TO.3'!C7+'[13]TO.3'!C7+'[14]TO.3'!C7+'[15]TO.3'!C7+'[16]TO.3'!C7+'[17]TO.3'!C7+'[18]TO.3'!C7+'[19]TO.3'!C7+'[20]TO.3'!C7+'[21]TO.3'!C7+'[22]TO.3'!C7+'[23]TO.3'!C7+'[24]TO.3'!C7+'[25]TO.3'!C7+'[26]TO.3'!C7+'[27]TO.3'!C7+'[28]TO.3'!C7+'[29]TO.3'!C7+'[30]TO.3'!C7+'[31]TO.3'!C4+'[32]TO.3'!C7</f>
        <v>718525.3423619657</v>
      </c>
      <c r="D7" s="111">
        <f>'[4]TO.3'!D7+'[5]TO.3'!D7+'[6]TO.3'!D7+'[7]TO.3'!D7+'[8]TO.3'!D7+'[9]TO.3'!D7+'[10]TO.3'!D7+'[11]TO.3'!D7+'[12]TO.3'!D7+'[13]TO.3'!D7+'[14]TO.3'!D7+'[15]TO.3'!D7+'[16]TO.3'!D7+'[17]TO.3'!D7+'[18]TO.3'!D7+'[19]TO.3'!D7+'[20]TO.3'!D7+'[21]TO.3'!D7+'[22]TO.3'!D7+'[23]TO.3'!D7+'[24]TO.3'!D7+'[25]TO.3'!D7+'[26]TO.3'!D7+'[27]TO.3'!D7+'[28]TO.3'!D7+'[29]TO.3'!D7+'[30]TO.3'!D7+'[31]TO.3'!D4+'[32]TO.3'!D7</f>
        <v>3034332.690358372</v>
      </c>
      <c r="E7" s="111">
        <f>'[4]TO.3'!E7+'[5]TO.3'!E7+'[6]TO.3'!E7+'[7]TO.3'!E7+'[8]TO.3'!E7+'[9]TO.3'!E7+'[10]TO.3'!E7+'[11]TO.3'!E7+'[12]TO.3'!E7+'[13]TO.3'!E7+'[14]TO.3'!E7+'[15]TO.3'!E7+'[16]TO.3'!E7+'[17]TO.3'!E7+'[18]TO.3'!E7+'[19]TO.3'!E7+'[20]TO.3'!E7+'[21]TO.3'!E7+'[22]TO.3'!E7+'[23]TO.3'!E7+'[24]TO.3'!E7+'[25]TO.3'!E7+'[26]TO.3'!E7+'[27]TO.3'!E7+'[28]TO.3'!E7+'[29]TO.3'!E7+'[30]TO.3'!E7+'[31]TO.3'!E4+'[32]TO.3'!E7</f>
        <v>-78505.46998495364</v>
      </c>
      <c r="F7" s="137">
        <f>'[33]TO.3'!E7</f>
        <v>-61511.192200913254</v>
      </c>
      <c r="G7" s="137">
        <f>F7-E7</f>
        <v>16994.277784040387</v>
      </c>
    </row>
    <row r="8" spans="1:7" ht="47.25">
      <c r="A8" s="45" t="s">
        <v>538</v>
      </c>
      <c r="B8" s="111">
        <f>'[4]TO.3'!B8+'[5]TO.3'!B8+'[6]TO.3'!B8+'[7]TO.3'!B8+'[8]TO.3'!B8+'[9]TO.3'!B8+'[10]TO.3'!B8+'[11]TO.3'!B8+'[12]TO.3'!B8+'[13]TO.3'!B8+'[14]TO.3'!B8+'[15]TO.3'!B8+'[16]TO.3'!B8+'[17]TO.3'!B8+'[18]TO.3'!B8+'[19]TO.3'!B8+'[20]TO.3'!B8+'[21]TO.3'!B8+'[22]TO.3'!B8+'[23]TO.3'!B8+'[24]TO.3'!B8+'[25]TO.3'!B8+'[26]TO.3'!B8+'[27]TO.3'!B8+'[28]TO.3'!B8+'[29]TO.3'!B8+'[30]TO.3'!B8+'[31]TO.3'!B5+'[32]TO.3'!B8</f>
        <v>201749.65874683723</v>
      </c>
      <c r="C8" s="111">
        <f>'[4]TO.3'!C8+'[5]TO.3'!C8+'[6]TO.3'!C8+'[7]TO.3'!C8+'[8]TO.3'!C8+'[9]TO.3'!C8+'[10]TO.3'!C8+'[11]TO.3'!C8+'[12]TO.3'!C8+'[13]TO.3'!C8+'[14]TO.3'!C8+'[15]TO.3'!C8+'[16]TO.3'!C8+'[17]TO.3'!C8+'[18]TO.3'!C8+'[19]TO.3'!C8+'[20]TO.3'!C8+'[21]TO.3'!C8+'[22]TO.3'!C8+'[23]TO.3'!C8+'[24]TO.3'!C8+'[25]TO.3'!C8+'[26]TO.3'!C8+'[27]TO.3'!C8+'[28]TO.3'!C8+'[29]TO.3'!C8+'[30]TO.3'!C8+'[31]TO.3'!C5+'[32]TO.3'!C8</f>
        <v>9050</v>
      </c>
      <c r="D8" s="111">
        <f>'[4]TO.3'!D8+'[5]TO.3'!D8+'[6]TO.3'!D8+'[7]TO.3'!D8+'[8]TO.3'!D8+'[9]TO.3'!D8+'[10]TO.3'!D8+'[11]TO.3'!D8+'[12]TO.3'!D8+'[13]TO.3'!D8+'[14]TO.3'!D8+'[15]TO.3'!D8+'[16]TO.3'!D8+'[17]TO.3'!D8+'[18]TO.3'!D8+'[19]TO.3'!D8+'[20]TO.3'!D8+'[21]TO.3'!D8+'[22]TO.3'!D8+'[23]TO.3'!D8+'[24]TO.3'!D8+'[25]TO.3'!D8+'[26]TO.3'!D8+'[27]TO.3'!D8+'[28]TO.3'!D8+'[29]TO.3'!D8+'[30]TO.3'!D8+'[31]TO.3'!D5+'[32]TO.3'!D8</f>
        <v>205773.99986447944</v>
      </c>
      <c r="E8" s="111">
        <f>'[4]TO.3'!E8+'[5]TO.3'!E8+'[6]TO.3'!E8+'[7]TO.3'!E8+'[8]TO.3'!E8+'[9]TO.3'!E8+'[10]TO.3'!E8+'[11]TO.3'!E8+'[12]TO.3'!E8+'[13]TO.3'!E8+'[14]TO.3'!E8+'[15]TO.3'!E8+'[16]TO.3'!E8+'[17]TO.3'!E8+'[18]TO.3'!E8+'[19]TO.3'!E8+'[20]TO.3'!E8+'[21]TO.3'!E8+'[22]TO.3'!E8+'[23]TO.3'!E8+'[24]TO.3'!E8+'[25]TO.3'!E8+'[26]TO.3'!E8+'[27]TO.3'!E8+'[28]TO.3'!E8+'[29]TO.3'!E8+'[30]TO.3'!E8+'[31]TO.3'!E5+'[32]TO.3'!E8</f>
        <v>-13074.341117642198</v>
      </c>
      <c r="F8" s="137">
        <f>'[33]TO.3'!E8</f>
        <v>-5053.485697607197</v>
      </c>
      <c r="G8" s="137">
        <f aca="true" t="shared" si="0" ref="G8:G36">F8-E8</f>
        <v>8020.855420035001</v>
      </c>
    </row>
    <row r="9" spans="1:7" ht="42.75" customHeight="1">
      <c r="A9" s="45" t="s">
        <v>21</v>
      </c>
      <c r="B9" s="111">
        <f>'[4]TO.3'!B9+'[5]TO.3'!B9+'[6]TO.3'!B9+'[7]TO.3'!B9+'[8]TO.3'!B9+'[9]TO.3'!B9+'[10]TO.3'!B9+'[11]TO.3'!B9+'[12]TO.3'!B9+'[13]TO.3'!B9+'[14]TO.3'!B9+'[15]TO.3'!B9+'[16]TO.3'!B9+'[17]TO.3'!B9+'[18]TO.3'!B9+'[19]TO.3'!B9+'[20]TO.3'!B9+'[21]TO.3'!B9+'[22]TO.3'!B9+'[23]TO.3'!B9+'[24]TO.3'!B9+'[25]TO.3'!B9+'[26]TO.3'!B9+'[27]TO.3'!B9+'[28]TO.3'!B9+'[29]TO.3'!B9+'[30]TO.3'!B9+'[31]TO.3'!B6+'[32]TO.3'!B9</f>
        <v>2693130.3752879174</v>
      </c>
      <c r="C9" s="111">
        <f>'[4]TO.3'!C9+'[5]TO.3'!C9+'[6]TO.3'!C9+'[7]TO.3'!C9+'[8]TO.3'!C9+'[9]TO.3'!C9+'[10]TO.3'!C9+'[11]TO.3'!C9+'[12]TO.3'!C9+'[13]TO.3'!C9+'[14]TO.3'!C9+'[15]TO.3'!C9+'[16]TO.3'!C9+'[17]TO.3'!C9+'[18]TO.3'!C9+'[19]TO.3'!C9+'[20]TO.3'!C9+'[21]TO.3'!C9+'[22]TO.3'!C9+'[23]TO.3'!C9+'[24]TO.3'!C9+'[25]TO.3'!C9+'[26]TO.3'!C9+'[27]TO.3'!C9+'[28]TO.3'!C9+'[29]TO.3'!C9+'[30]TO.3'!C9+'[31]TO.3'!C6+'[32]TO.3'!C9</f>
        <v>1800639.9399999988</v>
      </c>
      <c r="D9" s="111">
        <f>'[4]TO.3'!D9+'[5]TO.3'!D9+'[6]TO.3'!D9+'[7]TO.3'!D9+'[8]TO.3'!D9+'[9]TO.3'!D9+'[10]TO.3'!D9+'[11]TO.3'!D9+'[12]TO.3'!D9+'[13]TO.3'!D9+'[14]TO.3'!D9+'[15]TO.3'!D9+'[16]TO.3'!D9+'[17]TO.3'!D9+'[18]TO.3'!D9+'[19]TO.3'!D9+'[20]TO.3'!D9+'[21]TO.3'!D9+'[22]TO.3'!D9+'[23]TO.3'!D9+'[24]TO.3'!D9+'[25]TO.3'!D9+'[26]TO.3'!D9+'[27]TO.3'!D9+'[28]TO.3'!D9+'[29]TO.3'!D9+'[30]TO.3'!D9+'[31]TO.3'!D6+'[32]TO.3'!D9</f>
        <v>732839.9533056516</v>
      </c>
      <c r="E9" s="111">
        <f>'[4]TO.3'!E9+'[5]TO.3'!E9+'[6]TO.3'!E9+'[7]TO.3'!E9+'[8]TO.3'!E9+'[9]TO.3'!E9+'[10]TO.3'!E9+'[11]TO.3'!E9+'[12]TO.3'!E9+'[13]TO.3'!E9+'[14]TO.3'!E9+'[15]TO.3'!E9+'[16]TO.3'!E9+'[17]TO.3'!E9+'[18]TO.3'!E9+'[19]TO.3'!E9+'[20]TO.3'!E9+'[21]TO.3'!E9+'[22]TO.3'!E9+'[23]TO.3'!E9+'[24]TO.3'!E9+'[25]TO.3'!E9+'[26]TO.3'!E9+'[27]TO.3'!E9+'[28]TO.3'!E9+'[29]TO.3'!E9+'[30]TO.3'!E9+'[31]TO.3'!E6+'[32]TO.3'!E9</f>
        <v>-205628.51277076046</v>
      </c>
      <c r="F9" s="137">
        <f>'[33]TO.3'!E9</f>
        <v>-205628.51277076046</v>
      </c>
      <c r="G9" s="137">
        <f t="shared" si="0"/>
        <v>0</v>
      </c>
    </row>
    <row r="10" spans="1:7" ht="42.75" customHeight="1">
      <c r="A10" s="45" t="s">
        <v>22</v>
      </c>
      <c r="B10" s="111">
        <f>'[4]TO.3'!B10+'[5]TO.3'!B10+'[6]TO.3'!B10+'[7]TO.3'!B10+'[8]TO.3'!B10+'[9]TO.3'!B10+'[10]TO.3'!B10+'[11]TO.3'!B10+'[12]TO.3'!B10+'[13]TO.3'!B10+'[14]TO.3'!B10+'[15]TO.3'!B10+'[16]TO.3'!B10+'[17]TO.3'!B10+'[18]TO.3'!B10+'[19]TO.3'!B10+'[20]TO.3'!B10+'[21]TO.3'!B10+'[22]TO.3'!B10+'[23]TO.3'!B10+'[24]TO.3'!B10+'[25]TO.3'!B10+'[26]TO.3'!B10+'[27]TO.3'!B10+'[28]TO.3'!B10+'[29]TO.3'!B10+'[30]TO.3'!B10+'[31]TO.3'!B7+'[32]TO.3'!B10</f>
        <v>153253741.65769607</v>
      </c>
      <c r="C10" s="111">
        <f>'[4]TO.3'!C10+'[5]TO.3'!C10+'[6]TO.3'!C10+'[7]TO.3'!C10+'[8]TO.3'!C10+'[9]TO.3'!C10+'[10]TO.3'!C10+'[11]TO.3'!C10+'[12]TO.3'!C10+'[13]TO.3'!C10+'[14]TO.3'!C10+'[15]TO.3'!C10+'[16]TO.3'!C10+'[17]TO.3'!C10+'[18]TO.3'!C10+'[19]TO.3'!C10+'[20]TO.3'!C10+'[21]TO.3'!C10+'[22]TO.3'!C10+'[23]TO.3'!C10+'[24]TO.3'!C10+'[25]TO.3'!C10+'[26]TO.3'!C10+'[27]TO.3'!C10+'[28]TO.3'!C10+'[29]TO.3'!C10+'[30]TO.3'!C10+'[31]TO.3'!C7+'[32]TO.3'!C10</f>
        <v>56659406.73902222</v>
      </c>
      <c r="D10" s="111">
        <f>'[4]TO.3'!D10+'[5]TO.3'!D10+'[6]TO.3'!D10+'[7]TO.3'!D10+'[8]TO.3'!D10+'[9]TO.3'!D10+'[10]TO.3'!D10+'[11]TO.3'!D10+'[12]TO.3'!D10+'[13]TO.3'!D10+'[14]TO.3'!D10+'[15]TO.3'!D10+'[16]TO.3'!D10+'[17]TO.3'!D10+'[18]TO.3'!D10+'[19]TO.3'!D10+'[20]TO.3'!D10+'[21]TO.3'!D10+'[22]TO.3'!D10+'[23]TO.3'!D10+'[24]TO.3'!D10+'[25]TO.3'!D10+'[26]TO.3'!D10+'[27]TO.3'!D10+'[28]TO.3'!D10+'[29]TO.3'!D10+'[30]TO.3'!D10+'[31]TO.3'!D7+'[32]TO.3'!D10</f>
        <v>95241094.351329</v>
      </c>
      <c r="E10" s="111">
        <f>'[4]TO.3'!E10+'[5]TO.3'!E10+'[6]TO.3'!E10+'[7]TO.3'!E10+'[8]TO.3'!E10+'[9]TO.3'!E10+'[10]TO.3'!E10+'[11]TO.3'!E10+'[12]TO.3'!E10+'[13]TO.3'!E10+'[14]TO.3'!E10+'[15]TO.3'!E10+'[16]TO.3'!E10+'[17]TO.3'!E10+'[18]TO.3'!E10+'[19]TO.3'!E10+'[20]TO.3'!E10+'[21]TO.3'!E10+'[22]TO.3'!E10+'[23]TO.3'!E10+'[24]TO.3'!E10+'[25]TO.3'!E10+'[26]TO.3'!E10+'[27]TO.3'!E10+'[28]TO.3'!E10+'[29]TO.3'!E10+'[30]TO.3'!E10+'[31]TO.3'!E7+'[32]TO.3'!E10</f>
        <v>-3953146.700394972</v>
      </c>
      <c r="F10" s="137">
        <f>'[33]TO.3'!E10</f>
        <v>-2643737.1293851547</v>
      </c>
      <c r="G10" s="137">
        <f t="shared" si="0"/>
        <v>1309409.5710098175</v>
      </c>
    </row>
    <row r="11" spans="1:7" ht="42.75" customHeight="1">
      <c r="A11" s="45" t="s">
        <v>23</v>
      </c>
      <c r="B11" s="111">
        <f>'[4]TO.3'!B11+'[5]TO.3'!B11+'[6]TO.3'!B11+'[7]TO.3'!B11+'[8]TO.3'!B11+'[9]TO.3'!B11+'[10]TO.3'!B11+'[11]TO.3'!B11+'[12]TO.3'!B11+'[13]TO.3'!B11+'[14]TO.3'!B11+'[15]TO.3'!B11+'[16]TO.3'!B11+'[17]TO.3'!B11+'[18]TO.3'!B11+'[19]TO.3'!B11+'[20]TO.3'!B11+'[21]TO.3'!B11+'[22]TO.3'!B11+'[23]TO.3'!B11+'[24]TO.3'!B11+'[25]TO.3'!B11+'[26]TO.3'!B11+'[27]TO.3'!B11+'[28]TO.3'!B11+'[29]TO.3'!B11+'[30]TO.3'!B11+'[31]TO.3'!B8+'[32]TO.3'!B11</f>
        <v>1805779.765764833</v>
      </c>
      <c r="C11" s="111">
        <f>'[4]TO.3'!C11+'[5]TO.3'!C11+'[6]TO.3'!C11+'[7]TO.3'!C11+'[8]TO.3'!C11+'[9]TO.3'!C11+'[10]TO.3'!C11+'[11]TO.3'!C11+'[12]TO.3'!C11+'[13]TO.3'!C11+'[14]TO.3'!C11+'[15]TO.3'!C11+'[16]TO.3'!C11+'[17]TO.3'!C11+'[18]TO.3'!C11+'[19]TO.3'!C11+'[20]TO.3'!C11+'[21]TO.3'!C11+'[22]TO.3'!C11+'[23]TO.3'!C11+'[24]TO.3'!C11+'[25]TO.3'!C11+'[26]TO.3'!C11+'[27]TO.3'!C11+'[28]TO.3'!C11+'[29]TO.3'!C11+'[30]TO.3'!C11+'[31]TO.3'!C8+'[32]TO.3'!C11</f>
        <v>7231.680328758197</v>
      </c>
      <c r="D11" s="111">
        <f>'[4]TO.3'!D11+'[5]TO.3'!D11+'[6]TO.3'!D11+'[7]TO.3'!D11+'[8]TO.3'!D11+'[9]TO.3'!D11+'[10]TO.3'!D11+'[11]TO.3'!D11+'[12]TO.3'!D11+'[13]TO.3'!D11+'[14]TO.3'!D11+'[15]TO.3'!D11+'[16]TO.3'!D11+'[17]TO.3'!D11+'[18]TO.3'!D11+'[19]TO.3'!D11+'[20]TO.3'!D11+'[21]TO.3'!D11+'[22]TO.3'!D11+'[23]TO.3'!D11+'[24]TO.3'!D11+'[25]TO.3'!D11+'[26]TO.3'!D11+'[27]TO.3'!D11+'[28]TO.3'!D11+'[29]TO.3'!D11+'[30]TO.3'!D11+'[31]TO.3'!D8+'[32]TO.3'!D11</f>
        <v>1795561.7278722585</v>
      </c>
      <c r="E11" s="111">
        <f>'[4]TO.3'!E11+'[5]TO.3'!E11+'[6]TO.3'!E11+'[7]TO.3'!E11+'[8]TO.3'!E11+'[9]TO.3'!E11+'[10]TO.3'!E11+'[11]TO.3'!E11+'[12]TO.3'!E11+'[13]TO.3'!E11+'[14]TO.3'!E11+'[15]TO.3'!E11+'[16]TO.3'!E11+'[17]TO.3'!E11+'[18]TO.3'!E11+'[19]TO.3'!E11+'[20]TO.3'!E11+'[21]TO.3'!E11+'[22]TO.3'!E11+'[23]TO.3'!E11+'[24]TO.3'!E11+'[25]TO.3'!E11+'[26]TO.3'!E11+'[27]TO.3'!E11+'[28]TO.3'!E11+'[29]TO.3'!E11+'[30]TO.3'!E11+'[31]TO.3'!E8+'[32]TO.3'!E11</f>
        <v>0</v>
      </c>
      <c r="F11" s="137">
        <f>'[33]TO.3'!E11</f>
        <v>0</v>
      </c>
      <c r="G11" s="137">
        <f t="shared" si="0"/>
        <v>0</v>
      </c>
    </row>
    <row r="12" spans="1:7" ht="42.75" customHeight="1">
      <c r="A12" s="45" t="s">
        <v>24</v>
      </c>
      <c r="B12" s="111">
        <f>'[4]TO.3'!B12+'[5]TO.3'!B12+'[6]TO.3'!B12+'[7]TO.3'!B12+'[8]TO.3'!B12+'[9]TO.3'!B12+'[10]TO.3'!B12+'[11]TO.3'!B12+'[12]TO.3'!B12+'[13]TO.3'!B12+'[14]TO.3'!B12+'[15]TO.3'!B12+'[16]TO.3'!B12+'[17]TO.3'!B12+'[18]TO.3'!B12+'[19]TO.3'!B12+'[20]TO.3'!B12+'[21]TO.3'!B12+'[22]TO.3'!B12+'[23]TO.3'!B12+'[24]TO.3'!B12+'[25]TO.3'!B12+'[26]TO.3'!B12+'[27]TO.3'!B12+'[28]TO.3'!B12+'[29]TO.3'!B12+'[30]TO.3'!B12+'[31]TO.3'!B9+'[32]TO.3'!B12</f>
        <v>2598870.0122613525</v>
      </c>
      <c r="C12" s="111">
        <f>'[4]TO.3'!C12+'[5]TO.3'!C12+'[6]TO.3'!C12+'[7]TO.3'!C12+'[8]TO.3'!C12+'[9]TO.3'!C12+'[10]TO.3'!C12+'[11]TO.3'!C12+'[12]TO.3'!C12+'[13]TO.3'!C12+'[14]TO.3'!C12+'[15]TO.3'!C12+'[16]TO.3'!C12+'[17]TO.3'!C12+'[18]TO.3'!C12+'[19]TO.3'!C12+'[20]TO.3'!C12+'[21]TO.3'!C12+'[22]TO.3'!C12+'[23]TO.3'!C12+'[24]TO.3'!C12+'[25]TO.3'!C12+'[26]TO.3'!C12+'[27]TO.3'!C12+'[28]TO.3'!C12+'[29]TO.3'!C12+'[30]TO.3'!C12+'[31]TO.3'!C9+'[32]TO.3'!C12</f>
        <v>0</v>
      </c>
      <c r="D12" s="111">
        <f>'[4]TO.3'!D12+'[5]TO.3'!D12+'[6]TO.3'!D12+'[7]TO.3'!D12+'[8]TO.3'!D12+'[9]TO.3'!D12+'[10]TO.3'!D12+'[11]TO.3'!D12+'[12]TO.3'!D12+'[13]TO.3'!D12+'[14]TO.3'!D12+'[15]TO.3'!D12+'[16]TO.3'!D12+'[17]TO.3'!D12+'[18]TO.3'!D12+'[19]TO.3'!D12+'[20]TO.3'!D12+'[21]TO.3'!D12+'[22]TO.3'!D12+'[23]TO.3'!D12+'[24]TO.3'!D12+'[25]TO.3'!D12+'[26]TO.3'!D12+'[27]TO.3'!D12+'[28]TO.3'!D12+'[29]TO.3'!D12+'[30]TO.3'!D12+'[31]TO.3'!D9+'[32]TO.3'!D12</f>
        <v>2558714.16546</v>
      </c>
      <c r="E12" s="111">
        <f>'[4]TO.3'!E12+'[5]TO.3'!E12+'[6]TO.3'!E12+'[7]TO.3'!E12+'[8]TO.3'!E12+'[9]TO.3'!E12+'[10]TO.3'!E12+'[11]TO.3'!E12+'[12]TO.3'!E12+'[13]TO.3'!E12+'[14]TO.3'!E12+'[15]TO.3'!E12+'[16]TO.3'!E12+'[17]TO.3'!E12+'[18]TO.3'!E12+'[19]TO.3'!E12+'[20]TO.3'!E12+'[21]TO.3'!E12+'[22]TO.3'!E12+'[23]TO.3'!E12+'[24]TO.3'!E12+'[25]TO.3'!E12+'[26]TO.3'!E12+'[27]TO.3'!E12+'[28]TO.3'!E12+'[29]TO.3'!E12+'[30]TO.3'!E12+'[31]TO.3'!E9+'[32]TO.3'!E12</f>
        <v>-0.0031986474205041304</v>
      </c>
      <c r="F12" s="137">
        <f>'[33]TO.3'!E12</f>
        <v>0</v>
      </c>
      <c r="G12" s="137">
        <f t="shared" si="0"/>
        <v>0.0031986474205041304</v>
      </c>
    </row>
    <row r="13" spans="1:7" ht="42.75" customHeight="1">
      <c r="A13" s="45" t="s">
        <v>25</v>
      </c>
      <c r="B13" s="111">
        <f>'[4]TO.3'!B13+'[5]TO.3'!B13+'[6]TO.3'!B13+'[7]TO.3'!B13+'[8]TO.3'!B13+'[9]TO.3'!B13+'[10]TO.3'!B13+'[11]TO.3'!B13+'[12]TO.3'!B13+'[13]TO.3'!B13+'[14]TO.3'!B13+'[15]TO.3'!B13+'[16]TO.3'!B13+'[17]TO.3'!B13+'[18]TO.3'!B13+'[19]TO.3'!B13+'[20]TO.3'!B13+'[21]TO.3'!B13+'[22]TO.3'!B13+'[23]TO.3'!B13+'[24]TO.3'!B13+'[25]TO.3'!B13+'[26]TO.3'!B13+'[27]TO.3'!B13+'[28]TO.3'!B13+'[29]TO.3'!B13+'[30]TO.3'!B13+'[31]TO.3'!B10+'[32]TO.3'!B13</f>
        <v>10406448.753752962</v>
      </c>
      <c r="C13" s="111">
        <f>'[4]TO.3'!C13+'[5]TO.3'!C13+'[6]TO.3'!C13+'[7]TO.3'!C13+'[8]TO.3'!C13+'[9]TO.3'!C13+'[10]TO.3'!C13+'[11]TO.3'!C13+'[12]TO.3'!C13+'[13]TO.3'!C13+'[14]TO.3'!C13+'[15]TO.3'!C13+'[16]TO.3'!C13+'[17]TO.3'!C13+'[18]TO.3'!C13+'[19]TO.3'!C13+'[20]TO.3'!C13+'[21]TO.3'!C13+'[22]TO.3'!C13+'[23]TO.3'!C13+'[24]TO.3'!C13+'[25]TO.3'!C13+'[26]TO.3'!C13+'[27]TO.3'!C13+'[28]TO.3'!C13+'[29]TO.3'!C13+'[30]TO.3'!C13+'[31]TO.3'!C10+'[32]TO.3'!C13</f>
        <v>2021375.953978</v>
      </c>
      <c r="D13" s="111">
        <f>'[4]TO.3'!D13+'[5]TO.3'!D13+'[6]TO.3'!D13+'[7]TO.3'!D13+'[8]TO.3'!D13+'[9]TO.3'!D13+'[10]TO.3'!D13+'[11]TO.3'!D13+'[12]TO.3'!D13+'[13]TO.3'!D13+'[14]TO.3'!D13+'[15]TO.3'!D13+'[16]TO.3'!D13+'[17]TO.3'!D13+'[18]TO.3'!D13+'[19]TO.3'!D13+'[20]TO.3'!D13+'[21]TO.3'!D13+'[22]TO.3'!D13+'[23]TO.3'!D13+'[24]TO.3'!D13+'[25]TO.3'!D13+'[26]TO.3'!D13+'[27]TO.3'!D13+'[28]TO.3'!D13+'[29]TO.3'!D13+'[30]TO.3'!D13+'[31]TO.3'!D10+'[32]TO.3'!D13</f>
        <v>8969522.21146427</v>
      </c>
      <c r="E13" s="111">
        <f>'[4]TO.3'!E13+'[5]TO.3'!E13+'[6]TO.3'!E13+'[7]TO.3'!E13+'[8]TO.3'!E13+'[9]TO.3'!E13+'[10]TO.3'!E13+'[11]TO.3'!E13+'[12]TO.3'!E13+'[13]TO.3'!E13+'[14]TO.3'!E13+'[15]TO.3'!E13+'[16]TO.3'!E13+'[17]TO.3'!E13+'[18]TO.3'!E13+'[19]TO.3'!E13+'[20]TO.3'!E13+'[21]TO.3'!E13+'[22]TO.3'!E13+'[23]TO.3'!E13+'[24]TO.3'!E13+'[25]TO.3'!E13+'[26]TO.3'!E13+'[27]TO.3'!E13+'[28]TO.3'!E13+'[29]TO.3'!E13+'[30]TO.3'!E13+'[31]TO.3'!E10+'[32]TO.3'!E13</f>
        <v>-970742.7704000005</v>
      </c>
      <c r="F13" s="137">
        <f>'[33]TO.3'!E13</f>
        <v>-970742.7704000005</v>
      </c>
      <c r="G13" s="137">
        <f t="shared" si="0"/>
        <v>0</v>
      </c>
    </row>
    <row r="14" spans="1:7" ht="42.75" customHeight="1">
      <c r="A14" s="45" t="s">
        <v>26</v>
      </c>
      <c r="B14" s="111">
        <f>'[4]TO.3'!B14+'[5]TO.3'!B14+'[6]TO.3'!B14+'[7]TO.3'!B14+'[8]TO.3'!B14+'[9]TO.3'!B14+'[10]TO.3'!B14+'[11]TO.3'!B14+'[12]TO.3'!B14+'[13]TO.3'!B14+'[14]TO.3'!B14+'[15]TO.3'!B14+'[16]TO.3'!B14+'[17]TO.3'!B14+'[18]TO.3'!B14+'[19]TO.3'!B14+'[20]TO.3'!B14+'[21]TO.3'!B14+'[22]TO.3'!B14+'[23]TO.3'!B14+'[24]TO.3'!B14+'[25]TO.3'!B14+'[26]TO.3'!B14+'[27]TO.3'!B14+'[28]TO.3'!B14+'[29]TO.3'!B14+'[30]TO.3'!B14+'[31]TO.3'!B11+'[32]TO.3'!B14</f>
        <v>5648279.241127622</v>
      </c>
      <c r="C14" s="111">
        <f>'[4]TO.3'!C14+'[5]TO.3'!C14+'[6]TO.3'!C14+'[7]TO.3'!C14+'[8]TO.3'!C14+'[9]TO.3'!C14+'[10]TO.3'!C14+'[11]TO.3'!C14+'[12]TO.3'!C14+'[13]TO.3'!C14+'[14]TO.3'!C14+'[15]TO.3'!C14+'[16]TO.3'!C14+'[17]TO.3'!C14+'[18]TO.3'!C14+'[19]TO.3'!C14+'[20]TO.3'!C14+'[21]TO.3'!C14+'[22]TO.3'!C14+'[23]TO.3'!C14+'[24]TO.3'!C14+'[25]TO.3'!C14+'[26]TO.3'!C14+'[27]TO.3'!C14+'[28]TO.3'!C14+'[29]TO.3'!C14+'[30]TO.3'!C14+'[31]TO.3'!C11+'[32]TO.3'!C14</f>
        <v>189759.75059261834</v>
      </c>
      <c r="D14" s="111">
        <f>'[4]TO.3'!D14+'[5]TO.3'!D14+'[6]TO.3'!D14+'[7]TO.3'!D14+'[8]TO.3'!D14+'[9]TO.3'!D14+'[10]TO.3'!D14+'[11]TO.3'!D14+'[12]TO.3'!D14+'[13]TO.3'!D14+'[14]TO.3'!D14+'[15]TO.3'!D14+'[16]TO.3'!D14+'[17]TO.3'!D14+'[18]TO.3'!D14+'[19]TO.3'!D14+'[20]TO.3'!D14+'[21]TO.3'!D14+'[22]TO.3'!D14+'[23]TO.3'!D14+'[24]TO.3'!D14+'[25]TO.3'!D14+'[26]TO.3'!D14+'[27]TO.3'!D14+'[28]TO.3'!D14+'[29]TO.3'!D14+'[30]TO.3'!D14+'[31]TO.3'!D11+'[32]TO.3'!D14</f>
        <v>5673012.701865485</v>
      </c>
      <c r="E14" s="111">
        <f>'[4]TO.3'!E14+'[5]TO.3'!E14+'[6]TO.3'!E14+'[7]TO.3'!E14+'[8]TO.3'!E14+'[9]TO.3'!E14+'[10]TO.3'!E14+'[11]TO.3'!E14+'[12]TO.3'!E14+'[13]TO.3'!E14+'[14]TO.3'!E14+'[15]TO.3'!E14+'[16]TO.3'!E14+'[17]TO.3'!E14+'[18]TO.3'!E14+'[19]TO.3'!E14+'[20]TO.3'!E14+'[21]TO.3'!E14+'[22]TO.3'!E14+'[23]TO.3'!E14+'[24]TO.3'!E14+'[25]TO.3'!E14+'[26]TO.3'!E14+'[27]TO.3'!E14+'[28]TO.3'!E14+'[29]TO.3'!E14+'[30]TO.3'!E14+'[31]TO.3'!E11+'[32]TO.3'!E14</f>
        <v>-230702.2262557948</v>
      </c>
      <c r="F14" s="137">
        <f>'[33]TO.3'!E14</f>
        <v>-230702.2262557948</v>
      </c>
      <c r="G14" s="137">
        <f t="shared" si="0"/>
        <v>0</v>
      </c>
    </row>
    <row r="15" spans="1:7" ht="42.75" customHeight="1">
      <c r="A15" s="45" t="s">
        <v>27</v>
      </c>
      <c r="B15" s="111">
        <f>'[4]TO.3'!B15+'[5]TO.3'!B15+'[6]TO.3'!B15+'[7]TO.3'!B15+'[8]TO.3'!B15+'[9]TO.3'!B15+'[10]TO.3'!B15+'[11]TO.3'!B15+'[12]TO.3'!B15+'[13]TO.3'!B15+'[14]TO.3'!B15+'[15]TO.3'!B15+'[16]TO.3'!B15+'[17]TO.3'!B15+'[18]TO.3'!B15+'[19]TO.3'!B15+'[20]TO.3'!B15+'[21]TO.3'!B15+'[22]TO.3'!B15+'[23]TO.3'!B15+'[24]TO.3'!B15+'[25]TO.3'!B15+'[26]TO.3'!B15+'[27]TO.3'!B15+'[28]TO.3'!B15+'[29]TO.3'!B15+'[30]TO.3'!B15+'[31]TO.3'!B12+'[32]TO.3'!B15</f>
        <v>76722254.71405922</v>
      </c>
      <c r="C15" s="111">
        <f>'[4]TO.3'!C15+'[5]TO.3'!C15+'[6]TO.3'!C15+'[7]TO.3'!C15+'[8]TO.3'!C15+'[9]TO.3'!C15+'[10]TO.3'!C15+'[11]TO.3'!C15+'[12]TO.3'!C15+'[13]TO.3'!C15+'[14]TO.3'!C15+'[15]TO.3'!C15+'[16]TO.3'!C15+'[17]TO.3'!C15+'[18]TO.3'!C15+'[19]TO.3'!C15+'[20]TO.3'!C15+'[21]TO.3'!C15+'[22]TO.3'!C15+'[23]TO.3'!C15+'[24]TO.3'!C15+'[25]TO.3'!C15+'[26]TO.3'!C15+'[27]TO.3'!C15+'[28]TO.3'!C15+'[29]TO.3'!C15+'[30]TO.3'!C15+'[31]TO.3'!C12+'[32]TO.3'!C15</f>
        <v>5800034.350432656</v>
      </c>
      <c r="D15" s="111">
        <f>'[4]TO.3'!D15+'[5]TO.3'!D15+'[6]TO.3'!D15+'[7]TO.3'!D15+'[8]TO.3'!D15+'[9]TO.3'!D15+'[10]TO.3'!D15+'[11]TO.3'!D15+'[12]TO.3'!D15+'[13]TO.3'!D15+'[14]TO.3'!D15+'[15]TO.3'!D15+'[16]TO.3'!D15+'[17]TO.3'!D15+'[18]TO.3'!D15+'[19]TO.3'!D15+'[20]TO.3'!D15+'[21]TO.3'!D15+'[22]TO.3'!D15+'[23]TO.3'!D15+'[24]TO.3'!D15+'[25]TO.3'!D15+'[26]TO.3'!D15+'[27]TO.3'!D15+'[28]TO.3'!D15+'[29]TO.3'!D15+'[30]TO.3'!D15+'[31]TO.3'!D12+'[32]TO.3'!D15</f>
        <v>65081269.19968796</v>
      </c>
      <c r="E15" s="111">
        <f>'[4]TO.3'!E15+'[5]TO.3'!E15+'[6]TO.3'!E15+'[7]TO.3'!E15+'[8]TO.3'!E15+'[9]TO.3'!E15+'[10]TO.3'!E15+'[11]TO.3'!E15+'[12]TO.3'!E15+'[13]TO.3'!E15+'[14]TO.3'!E15+'[15]TO.3'!E15+'[16]TO.3'!E15+'[17]TO.3'!E15+'[18]TO.3'!E15+'[19]TO.3'!E15+'[20]TO.3'!E15+'[21]TO.3'!E15+'[22]TO.3'!E15+'[23]TO.3'!E15+'[24]TO.3'!E15+'[25]TO.3'!E15+'[26]TO.3'!E15+'[27]TO.3'!E15+'[28]TO.3'!E15+'[29]TO.3'!E15+'[30]TO.3'!E15+'[31]TO.3'!E12+'[32]TO.3'!E15</f>
        <v>-159925.2419668737</v>
      </c>
      <c r="F15" s="137">
        <f>'[33]TO.3'!E15</f>
        <v>-159925.2419668737</v>
      </c>
      <c r="G15" s="137">
        <f t="shared" si="0"/>
        <v>0</v>
      </c>
    </row>
    <row r="16" spans="1:7" ht="42.75" customHeight="1">
      <c r="A16" s="45" t="s">
        <v>601</v>
      </c>
      <c r="B16" s="111">
        <f>'[4]TO.3'!B16+'[5]TO.3'!B16+'[6]TO.3'!B16+'[7]TO.3'!B16+'[8]TO.3'!B16+'[9]TO.3'!B16+'[10]TO.3'!B16+'[11]TO.3'!B16+'[12]TO.3'!B16+'[13]TO.3'!B16+'[14]TO.3'!B16+'[15]TO.3'!B16+'[16]TO.3'!B16+'[17]TO.3'!B16+'[18]TO.3'!B16+'[19]TO.3'!B16+'[20]TO.3'!B16+'[21]TO.3'!B16+'[22]TO.3'!B16+'[23]TO.3'!B16+'[24]TO.3'!B16+'[25]TO.3'!B16+'[26]TO.3'!B16+'[27]TO.3'!B16+'[28]TO.3'!B16+'[29]TO.3'!B16+'[30]TO.3'!B16+'[31]TO.3'!B13+'[32]TO.3'!B16</f>
        <v>57488894.731904045</v>
      </c>
      <c r="C16" s="111">
        <f>'[4]TO.3'!C16+'[5]TO.3'!C16+'[6]TO.3'!C16+'[7]TO.3'!C16+'[8]TO.3'!C16+'[9]TO.3'!C16+'[10]TO.3'!C16+'[11]TO.3'!C16+'[12]TO.3'!C16+'[13]TO.3'!C16+'[14]TO.3'!C16+'[15]TO.3'!C16+'[16]TO.3'!C16+'[17]TO.3'!C16+'[18]TO.3'!C16+'[19]TO.3'!C16+'[20]TO.3'!C16+'[21]TO.3'!C16+'[22]TO.3'!C16+'[23]TO.3'!C16+'[24]TO.3'!C16+'[25]TO.3'!C16+'[26]TO.3'!C16+'[27]TO.3'!C16+'[28]TO.3'!C16+'[29]TO.3'!C16+'[30]TO.3'!C16+'[31]TO.3'!C13+'[32]TO.3'!C16</f>
        <v>3302558.738254544</v>
      </c>
      <c r="D16" s="111">
        <f>'[4]TO.3'!D16+'[5]TO.3'!D16+'[6]TO.3'!D16+'[7]TO.3'!D16+'[8]TO.3'!D16+'[9]TO.3'!D16+'[10]TO.3'!D16+'[11]TO.3'!D16+'[12]TO.3'!D16+'[13]TO.3'!D16+'[14]TO.3'!D16+'[15]TO.3'!D16+'[16]TO.3'!D16+'[17]TO.3'!D16+'[18]TO.3'!D16+'[19]TO.3'!D16+'[20]TO.3'!D16+'[21]TO.3'!D16+'[22]TO.3'!D16+'[23]TO.3'!D16+'[24]TO.3'!D16+'[25]TO.3'!D16+'[26]TO.3'!D16+'[27]TO.3'!D16+'[28]TO.3'!D16+'[29]TO.3'!D16+'[30]TO.3'!D16+'[31]TO.3'!D13+'[32]TO.3'!D16</f>
        <v>47559455.135520436</v>
      </c>
      <c r="E16" s="111">
        <f>'[4]TO.3'!E16+'[5]TO.3'!E16+'[6]TO.3'!E16+'[7]TO.3'!E16+'[8]TO.3'!E16+'[9]TO.3'!E16+'[10]TO.3'!E16+'[11]TO.3'!E16+'[12]TO.3'!E16+'[13]TO.3'!E16+'[14]TO.3'!E16+'[15]TO.3'!E16+'[16]TO.3'!E16+'[17]TO.3'!E16+'[18]TO.3'!E16+'[19]TO.3'!E16+'[20]TO.3'!E16+'[21]TO.3'!E16+'[22]TO.3'!E16+'[23]TO.3'!E16+'[24]TO.3'!E16+'[25]TO.3'!E16+'[26]TO.3'!E16+'[27]TO.3'!E16+'[28]TO.3'!E16+'[29]TO.3'!E16+'[30]TO.3'!E16+'[31]TO.3'!E13+'[32]TO.3'!E16</f>
        <v>-34748.78981928951</v>
      </c>
      <c r="F16" s="137">
        <f>'[33]TO.3'!E16</f>
        <v>-34748.78981928951</v>
      </c>
      <c r="G16" s="137">
        <f t="shared" si="0"/>
        <v>0</v>
      </c>
    </row>
    <row r="17" spans="1:7" ht="42.75" customHeight="1">
      <c r="A17" s="45" t="s">
        <v>602</v>
      </c>
      <c r="B17" s="111">
        <f>'[4]TO.3'!B17+'[5]TO.3'!B17+'[6]TO.3'!B17+'[7]TO.3'!B17+'[8]TO.3'!B17+'[9]TO.3'!B17+'[10]TO.3'!B17+'[11]TO.3'!B17+'[12]TO.3'!B17+'[13]TO.3'!B17+'[14]TO.3'!B17+'[15]TO.3'!B17+'[16]TO.3'!B17+'[17]TO.3'!B17+'[18]TO.3'!B17+'[19]TO.3'!B17+'[20]TO.3'!B17+'[21]TO.3'!B17+'[22]TO.3'!B17+'[23]TO.3'!B17+'[24]TO.3'!B17+'[25]TO.3'!B17+'[26]TO.3'!B17+'[27]TO.3'!B17+'[28]TO.3'!B17+'[29]TO.3'!B17+'[30]TO.3'!B17+'[31]TO.3'!B14+'[32]TO.3'!B17</f>
        <v>13760094.906763999</v>
      </c>
      <c r="C17" s="111">
        <f>'[4]TO.3'!C17+'[5]TO.3'!C17+'[6]TO.3'!C17+'[7]TO.3'!C17+'[8]TO.3'!C17+'[9]TO.3'!C17+'[10]TO.3'!C17+'[11]TO.3'!C17+'[12]TO.3'!C17+'[13]TO.3'!C17+'[14]TO.3'!C17+'[15]TO.3'!C17+'[16]TO.3'!C17+'[17]TO.3'!C17+'[18]TO.3'!C17+'[19]TO.3'!C17+'[20]TO.3'!C17+'[21]TO.3'!C17+'[22]TO.3'!C17+'[23]TO.3'!C17+'[24]TO.3'!C17+'[25]TO.3'!C17+'[26]TO.3'!C17+'[27]TO.3'!C17+'[28]TO.3'!C17+'[29]TO.3'!C17+'[30]TO.3'!C17+'[31]TO.3'!C14+'[32]TO.3'!C17</f>
        <v>1908422.8004229877</v>
      </c>
      <c r="D17" s="111">
        <f>'[4]TO.3'!D17+'[5]TO.3'!D17+'[6]TO.3'!D17+'[7]TO.3'!D17+'[8]TO.3'!D17+'[9]TO.3'!D17+'[10]TO.3'!D17+'[11]TO.3'!D17+'[12]TO.3'!D17+'[13]TO.3'!D17+'[14]TO.3'!D17+'[15]TO.3'!D17+'[16]TO.3'!D17+'[17]TO.3'!D17+'[18]TO.3'!D17+'[19]TO.3'!D17+'[20]TO.3'!D17+'[21]TO.3'!D17+'[22]TO.3'!D17+'[23]TO.3'!D17+'[24]TO.3'!D17+'[25]TO.3'!D17+'[26]TO.3'!D17+'[27]TO.3'!D17+'[28]TO.3'!D17+'[29]TO.3'!D17+'[30]TO.3'!D17+'[31]TO.3'!D14+'[32]TO.3'!D17</f>
        <v>12780462.856750596</v>
      </c>
      <c r="E17" s="111">
        <f>'[4]TO.3'!E17+'[5]TO.3'!E17+'[6]TO.3'!E17+'[7]TO.3'!E17+'[8]TO.3'!E17+'[9]TO.3'!E17+'[10]TO.3'!E17+'[11]TO.3'!E17+'[12]TO.3'!E17+'[13]TO.3'!E17+'[14]TO.3'!E17+'[15]TO.3'!E17+'[16]TO.3'!E17+'[17]TO.3'!E17+'[18]TO.3'!E17+'[19]TO.3'!E17+'[20]TO.3'!E17+'[21]TO.3'!E17+'[22]TO.3'!E17+'[23]TO.3'!E17+'[24]TO.3'!E17+'[25]TO.3'!E17+'[26]TO.3'!E17+'[27]TO.3'!E17+'[28]TO.3'!E17+'[29]TO.3'!E17+'[30]TO.3'!E17+'[31]TO.3'!E14+'[32]TO.3'!E17</f>
        <v>-2843797.5010164166</v>
      </c>
      <c r="F17" s="137">
        <f>'[33]TO.3'!E17</f>
        <v>-183287.0778666592</v>
      </c>
      <c r="G17" s="137">
        <f t="shared" si="0"/>
        <v>2660510.4231497576</v>
      </c>
    </row>
    <row r="18" spans="1:7" ht="42.75" customHeight="1">
      <c r="A18" s="45" t="s">
        <v>603</v>
      </c>
      <c r="B18" s="111">
        <f>'[4]TO.3'!B18+'[5]TO.3'!B18+'[6]TO.3'!B18+'[7]TO.3'!B18+'[8]TO.3'!B18+'[9]TO.3'!B18+'[10]TO.3'!B18+'[11]TO.3'!B18+'[12]TO.3'!B18+'[13]TO.3'!B18+'[14]TO.3'!B18+'[15]TO.3'!B18+'[16]TO.3'!B18+'[17]TO.3'!B18+'[18]TO.3'!B18+'[19]TO.3'!B18+'[20]TO.3'!B18+'[21]TO.3'!B18+'[22]TO.3'!B18+'[23]TO.3'!B18+'[24]TO.3'!B18+'[25]TO.3'!B18+'[26]TO.3'!B18+'[27]TO.3'!B18+'[28]TO.3'!B18+'[29]TO.3'!B18+'[30]TO.3'!B18+'[31]TO.3'!B15+'[32]TO.3'!B18</f>
        <v>4477266.770313729</v>
      </c>
      <c r="C18" s="111">
        <f>'[4]TO.3'!C18+'[5]TO.3'!C18+'[6]TO.3'!C18+'[7]TO.3'!C18+'[8]TO.3'!C18+'[9]TO.3'!C18+'[10]TO.3'!C18+'[11]TO.3'!C18+'[12]TO.3'!C18+'[13]TO.3'!C18+'[14]TO.3'!C18+'[15]TO.3'!C18+'[16]TO.3'!C18+'[17]TO.3'!C18+'[18]TO.3'!C18+'[19]TO.3'!C18+'[20]TO.3'!C18+'[21]TO.3'!C18+'[22]TO.3'!C18+'[23]TO.3'!C18+'[24]TO.3'!C18+'[25]TO.3'!C18+'[26]TO.3'!C18+'[27]TO.3'!C18+'[28]TO.3'!C18+'[29]TO.3'!C18+'[30]TO.3'!C18+'[31]TO.3'!C15+'[32]TO.3'!C18</f>
        <v>259505.6917551239</v>
      </c>
      <c r="D18" s="111">
        <f>'[4]TO.3'!D18+'[5]TO.3'!D18+'[6]TO.3'!D18+'[7]TO.3'!D18+'[8]TO.3'!D18+'[9]TO.3'!D18+'[10]TO.3'!D18+'[11]TO.3'!D18+'[12]TO.3'!D18+'[13]TO.3'!D18+'[14]TO.3'!D18+'[15]TO.3'!D18+'[16]TO.3'!D18+'[17]TO.3'!D18+'[18]TO.3'!D18+'[19]TO.3'!D18+'[20]TO.3'!D18+'[21]TO.3'!D18+'[22]TO.3'!D18+'[23]TO.3'!D18+'[24]TO.3'!D18+'[25]TO.3'!D18+'[26]TO.3'!D18+'[27]TO.3'!D18+'[28]TO.3'!D18+'[29]TO.3'!D18+'[30]TO.3'!D18+'[31]TO.3'!D15+'[32]TO.3'!D18</f>
        <v>3879120.460796024</v>
      </c>
      <c r="E18" s="111">
        <f>'[4]TO.3'!E18+'[5]TO.3'!E18+'[6]TO.3'!E18+'[7]TO.3'!E18+'[8]TO.3'!E18+'[9]TO.3'!E18+'[10]TO.3'!E18+'[11]TO.3'!E18+'[12]TO.3'!E18+'[13]TO.3'!E18+'[14]TO.3'!E18+'[15]TO.3'!E18+'[16]TO.3'!E18+'[17]TO.3'!E18+'[18]TO.3'!E18+'[19]TO.3'!E18+'[20]TO.3'!E18+'[21]TO.3'!E18+'[22]TO.3'!E18+'[23]TO.3'!E18+'[24]TO.3'!E18+'[25]TO.3'!E18+'[26]TO.3'!E18+'[27]TO.3'!E18+'[28]TO.3'!E18+'[29]TO.3'!E18+'[30]TO.3'!E18+'[31]TO.3'!E15+'[32]TO.3'!E18</f>
        <v>-89892.83463742002</v>
      </c>
      <c r="F18" s="137">
        <f>'[33]TO.3'!E18</f>
        <v>-89892.83463742002</v>
      </c>
      <c r="G18" s="137">
        <f t="shared" si="0"/>
        <v>0</v>
      </c>
    </row>
    <row r="19" spans="1:7" ht="42.75" customHeight="1">
      <c r="A19" s="45" t="s">
        <v>604</v>
      </c>
      <c r="B19" s="111">
        <f>'[4]TO.3'!B19+'[5]TO.3'!B19+'[6]TO.3'!B19+'[7]TO.3'!B19+'[8]TO.3'!B19+'[9]TO.3'!B19+'[10]TO.3'!B19+'[11]TO.3'!B19+'[12]TO.3'!B19+'[13]TO.3'!B19+'[14]TO.3'!B19+'[15]TO.3'!B19+'[16]TO.3'!B19+'[17]TO.3'!B19+'[18]TO.3'!B19+'[19]TO.3'!B19+'[20]TO.3'!B19+'[21]TO.3'!B19+'[22]TO.3'!B19+'[23]TO.3'!B19+'[24]TO.3'!B19+'[25]TO.3'!B19+'[26]TO.3'!B19+'[27]TO.3'!B19+'[28]TO.3'!B19+'[29]TO.3'!B19+'[30]TO.3'!B19+'[31]TO.3'!B16+'[32]TO.3'!B19</f>
        <v>995998.3050773947</v>
      </c>
      <c r="C19" s="111">
        <f>'[4]TO.3'!C19+'[5]TO.3'!C19+'[6]TO.3'!C19+'[7]TO.3'!C19+'[8]TO.3'!C19+'[9]TO.3'!C19+'[10]TO.3'!C19+'[11]TO.3'!C19+'[12]TO.3'!C19+'[13]TO.3'!C19+'[14]TO.3'!C19+'[15]TO.3'!C19+'[16]TO.3'!C19+'[17]TO.3'!C19+'[18]TO.3'!C19+'[19]TO.3'!C19+'[20]TO.3'!C19+'[21]TO.3'!C19+'[22]TO.3'!C19+'[23]TO.3'!C19+'[24]TO.3'!C19+'[25]TO.3'!C19+'[26]TO.3'!C19+'[27]TO.3'!C19+'[28]TO.3'!C19+'[29]TO.3'!C19+'[30]TO.3'!C19+'[31]TO.3'!C16+'[32]TO.3'!C19</f>
        <v>329547.12</v>
      </c>
      <c r="D19" s="111">
        <f>'[4]TO.3'!D19+'[5]TO.3'!D19+'[6]TO.3'!D19+'[7]TO.3'!D19+'[8]TO.3'!D19+'[9]TO.3'!D19+'[10]TO.3'!D19+'[11]TO.3'!D19+'[12]TO.3'!D19+'[13]TO.3'!D19+'[14]TO.3'!D19+'[15]TO.3'!D19+'[16]TO.3'!D19+'[17]TO.3'!D19+'[18]TO.3'!D19+'[19]TO.3'!D19+'[20]TO.3'!D19+'[21]TO.3'!D19+'[22]TO.3'!D19+'[23]TO.3'!D19+'[24]TO.3'!D19+'[25]TO.3'!D19+'[26]TO.3'!D19+'[27]TO.3'!D19+'[28]TO.3'!D19+'[29]TO.3'!D19+'[30]TO.3'!D19+'[31]TO.3'!D16+'[32]TO.3'!D19</f>
        <v>862230.7466209026</v>
      </c>
      <c r="E19" s="111">
        <f>'[4]TO.3'!E19+'[5]TO.3'!E19+'[6]TO.3'!E19+'[7]TO.3'!E19+'[8]TO.3'!E19+'[9]TO.3'!E19+'[10]TO.3'!E19+'[11]TO.3'!E19+'[12]TO.3'!E19+'[13]TO.3'!E19+'[14]TO.3'!E19+'[15]TO.3'!E19+'[16]TO.3'!E19+'[17]TO.3'!E19+'[18]TO.3'!E19+'[19]TO.3'!E19+'[20]TO.3'!E19+'[21]TO.3'!E19+'[22]TO.3'!E19+'[23]TO.3'!E19+'[24]TO.3'!E19+'[25]TO.3'!E19+'[26]TO.3'!E19+'[27]TO.3'!E19+'[28]TO.3'!E19+'[29]TO.3'!E19+'[30]TO.3'!E19+'[31]TO.3'!E16+'[32]TO.3'!E19</f>
        <v>-258921.0165435078</v>
      </c>
      <c r="F19" s="137">
        <f>'[33]TO.3'!E19</f>
        <v>-110852.51654350778</v>
      </c>
      <c r="G19" s="137">
        <f t="shared" si="0"/>
        <v>148068.50000000003</v>
      </c>
    </row>
    <row r="20" spans="1:7" ht="42.75" customHeight="1">
      <c r="A20" s="45" t="s">
        <v>28</v>
      </c>
      <c r="B20" s="111">
        <f>'[4]TO.3'!B20+'[5]TO.3'!B20+'[6]TO.3'!B20+'[7]TO.3'!B20+'[8]TO.3'!B20+'[9]TO.3'!B20+'[10]TO.3'!B20+'[11]TO.3'!B20+'[12]TO.3'!B20+'[13]TO.3'!B20+'[14]TO.3'!B20+'[15]TO.3'!B20+'[16]TO.3'!B20+'[17]TO.3'!B20+'[18]TO.3'!B20+'[19]TO.3'!B20+'[20]TO.3'!B20+'[21]TO.3'!B20+'[22]TO.3'!B20+'[23]TO.3'!B20+'[24]TO.3'!B20+'[25]TO.3'!B20+'[26]TO.3'!B20+'[27]TO.3'!B20+'[28]TO.3'!B20+'[29]TO.3'!B20+'[30]TO.3'!B20+'[31]TO.3'!B17+'[32]TO.3'!B20</f>
        <v>4054801.963939157</v>
      </c>
      <c r="C20" s="111">
        <f>'[4]TO.3'!C20+'[5]TO.3'!C20+'[6]TO.3'!C20+'[7]TO.3'!C20+'[8]TO.3'!C20+'[9]TO.3'!C20+'[10]TO.3'!C20+'[11]TO.3'!C20+'[12]TO.3'!C20+'[13]TO.3'!C20+'[14]TO.3'!C20+'[15]TO.3'!C20+'[16]TO.3'!C20+'[17]TO.3'!C20+'[18]TO.3'!C20+'[19]TO.3'!C20+'[20]TO.3'!C20+'[21]TO.3'!C20+'[22]TO.3'!C20+'[23]TO.3'!C20+'[24]TO.3'!C20+'[25]TO.3'!C20+'[26]TO.3'!C20+'[27]TO.3'!C20+'[28]TO.3'!C20+'[29]TO.3'!C20+'[30]TO.3'!C20+'[31]TO.3'!C17+'[32]TO.3'!C20</f>
        <v>484562.3699999999</v>
      </c>
      <c r="D20" s="111">
        <f>'[4]TO.3'!D20+'[5]TO.3'!D20+'[6]TO.3'!D20+'[7]TO.3'!D20+'[8]TO.3'!D20+'[9]TO.3'!D20+'[10]TO.3'!D20+'[11]TO.3'!D20+'[12]TO.3'!D20+'[13]TO.3'!D20+'[14]TO.3'!D20+'[15]TO.3'!D20+'[16]TO.3'!D20+'[17]TO.3'!D20+'[18]TO.3'!D20+'[19]TO.3'!D20+'[20]TO.3'!D20+'[21]TO.3'!D20+'[22]TO.3'!D20+'[23]TO.3'!D20+'[24]TO.3'!D20+'[25]TO.3'!D20+'[26]TO.3'!D20+'[27]TO.3'!D20+'[28]TO.3'!D20+'[29]TO.3'!D20+'[30]TO.3'!D20+'[31]TO.3'!D17+'[32]TO.3'!D20</f>
        <v>3388381.997079514</v>
      </c>
      <c r="E20" s="111">
        <f>'[4]TO.3'!E20+'[5]TO.3'!E20+'[6]TO.3'!E20+'[7]TO.3'!E20+'[8]TO.3'!E20+'[9]TO.3'!E20+'[10]TO.3'!E20+'[11]TO.3'!E20+'[12]TO.3'!E20+'[13]TO.3'!E20+'[14]TO.3'!E20+'[15]TO.3'!E20+'[16]TO.3'!E20+'[17]TO.3'!E20+'[18]TO.3'!E20+'[19]TO.3'!E20+'[20]TO.3'!E20+'[21]TO.3'!E20+'[22]TO.3'!E20+'[23]TO.3'!E20+'[24]TO.3'!E20+'[25]TO.3'!E20+'[26]TO.3'!E20+'[27]TO.3'!E20+'[28]TO.3'!E20+'[29]TO.3'!E20+'[30]TO.3'!E20+'[31]TO.3'!E17+'[32]TO.3'!E20</f>
        <v>-174742.36948570862</v>
      </c>
      <c r="F20" s="137">
        <f>'[33]TO.3'!E20</f>
        <v>-144656.94339178718</v>
      </c>
      <c r="G20" s="137">
        <f t="shared" si="0"/>
        <v>30085.426093921444</v>
      </c>
    </row>
    <row r="21" spans="1:7" ht="42.75" customHeight="1">
      <c r="A21" s="45" t="s">
        <v>605</v>
      </c>
      <c r="B21" s="111">
        <f>'[4]TO.3'!B21+'[5]TO.3'!B21+'[6]TO.3'!B21+'[7]TO.3'!B21+'[8]TO.3'!B21+'[9]TO.3'!B21+'[10]TO.3'!B21+'[11]TO.3'!B21+'[12]TO.3'!B21+'[13]TO.3'!B21+'[14]TO.3'!B21+'[15]TO.3'!B21+'[16]TO.3'!B21+'[17]TO.3'!B21+'[18]TO.3'!B21+'[19]TO.3'!B21+'[20]TO.3'!B21+'[21]TO.3'!B21+'[22]TO.3'!B21+'[23]TO.3'!B21+'[24]TO.3'!B21+'[25]TO.3'!B21+'[26]TO.3'!B21+'[27]TO.3'!B21+'[28]TO.3'!B21+'[29]TO.3'!B21+'[30]TO.3'!B21+'[31]TO.3'!B18+'[32]TO.3'!B21</f>
        <v>3861112.918793042</v>
      </c>
      <c r="C21" s="111">
        <f>'[4]TO.3'!C21+'[5]TO.3'!C21+'[6]TO.3'!C21+'[7]TO.3'!C21+'[8]TO.3'!C21+'[9]TO.3'!C21+'[10]TO.3'!C21+'[11]TO.3'!C21+'[12]TO.3'!C21+'[13]TO.3'!C21+'[14]TO.3'!C21+'[15]TO.3'!C21+'[16]TO.3'!C21+'[17]TO.3'!C21+'[18]TO.3'!C21+'[19]TO.3'!C21+'[20]TO.3'!C21+'[21]TO.3'!C21+'[22]TO.3'!C21+'[23]TO.3'!C21+'[24]TO.3'!C21+'[25]TO.3'!C21+'[26]TO.3'!C21+'[27]TO.3'!C21+'[28]TO.3'!C21+'[29]TO.3'!C21+'[30]TO.3'!C21+'[31]TO.3'!C18+'[32]TO.3'!C21</f>
        <v>380307.4699999999</v>
      </c>
      <c r="D21" s="111">
        <f>'[4]TO.3'!D21+'[5]TO.3'!D21+'[6]TO.3'!D21+'[7]TO.3'!D21+'[8]TO.3'!D21+'[9]TO.3'!D21+'[10]TO.3'!D21+'[11]TO.3'!D21+'[12]TO.3'!D21+'[13]TO.3'!D21+'[14]TO.3'!D21+'[15]TO.3'!D21+'[16]TO.3'!D21+'[17]TO.3'!D21+'[18]TO.3'!D21+'[19]TO.3'!D21+'[20]TO.3'!D21+'[21]TO.3'!D21+'[22]TO.3'!D21+'[23]TO.3'!D21+'[24]TO.3'!D21+'[25]TO.3'!D21+'[26]TO.3'!D21+'[27]TO.3'!D21+'[28]TO.3'!D21+'[29]TO.3'!D21+'[30]TO.3'!D21+'[31]TO.3'!D18+'[32]TO.3'!D21</f>
        <v>3261242.1398319053</v>
      </c>
      <c r="E21" s="111">
        <f>'[4]TO.3'!E21+'[5]TO.3'!E21+'[6]TO.3'!E21+'[7]TO.3'!E21+'[8]TO.3'!E21+'[9]TO.3'!E21+'[10]TO.3'!E21+'[11]TO.3'!E21+'[12]TO.3'!E21+'[13]TO.3'!E21+'[14]TO.3'!E21+'[15]TO.3'!E21+'[16]TO.3'!E21+'[17]TO.3'!E21+'[18]TO.3'!E21+'[19]TO.3'!E21+'[20]TO.3'!E21+'[21]TO.3'!E21+'[22]TO.3'!E21+'[23]TO.3'!E21+'[24]TO.3'!E21+'[25]TO.3'!E21+'[26]TO.3'!E21+'[27]TO.3'!E21+'[28]TO.3'!E21+'[29]TO.3'!E21+'[30]TO.3'!E21+'[31]TO.3'!E18+'[32]TO.3'!E21</f>
        <v>-172726.36948570862</v>
      </c>
      <c r="F21" s="137">
        <f>'[33]TO.3'!E21</f>
        <v>-143140.94339178718</v>
      </c>
      <c r="G21" s="137">
        <f t="shared" si="0"/>
        <v>29585.426093921444</v>
      </c>
    </row>
    <row r="22" spans="1:7" ht="42.75" customHeight="1">
      <c r="A22" s="45" t="s">
        <v>606</v>
      </c>
      <c r="B22" s="111">
        <f>'[4]TO.3'!B22+'[5]TO.3'!B22+'[6]TO.3'!B22+'[7]TO.3'!B22+'[8]TO.3'!B22+'[9]TO.3'!B22+'[10]TO.3'!B22+'[11]TO.3'!B22+'[12]TO.3'!B22+'[13]TO.3'!B22+'[14]TO.3'!B22+'[15]TO.3'!B22+'[16]TO.3'!B22+'[17]TO.3'!B22+'[18]TO.3'!B22+'[19]TO.3'!B22+'[20]TO.3'!B22+'[21]TO.3'!B22+'[22]TO.3'!B22+'[23]TO.3'!B22+'[24]TO.3'!B22+'[25]TO.3'!B22+'[26]TO.3'!B22+'[27]TO.3'!B22+'[28]TO.3'!B22+'[29]TO.3'!B22+'[30]TO.3'!B22+'[31]TO.3'!B19+'[32]TO.3'!B22</f>
        <v>193689.04514611445</v>
      </c>
      <c r="C22" s="111">
        <f>'[4]TO.3'!C22+'[5]TO.3'!C22+'[6]TO.3'!C22+'[7]TO.3'!C22+'[8]TO.3'!C22+'[9]TO.3'!C22+'[10]TO.3'!C22+'[11]TO.3'!C22+'[12]TO.3'!C22+'[13]TO.3'!C22+'[14]TO.3'!C22+'[15]TO.3'!C22+'[16]TO.3'!C22+'[17]TO.3'!C22+'[18]TO.3'!C22+'[19]TO.3'!C22+'[20]TO.3'!C22+'[21]TO.3'!C22+'[22]TO.3'!C22+'[23]TO.3'!C22+'[24]TO.3'!C22+'[25]TO.3'!C22+'[26]TO.3'!C22+'[27]TO.3'!C22+'[28]TO.3'!C22+'[29]TO.3'!C22+'[30]TO.3'!C22+'[31]TO.3'!C19+'[32]TO.3'!C22</f>
        <v>104254.9</v>
      </c>
      <c r="D22" s="111">
        <f>'[4]TO.3'!D22+'[5]TO.3'!D22+'[6]TO.3'!D22+'[7]TO.3'!D22+'[8]TO.3'!D22+'[9]TO.3'!D22+'[10]TO.3'!D22+'[11]TO.3'!D22+'[12]TO.3'!D22+'[13]TO.3'!D22+'[14]TO.3'!D22+'[15]TO.3'!D22+'[16]TO.3'!D22+'[17]TO.3'!D22+'[18]TO.3'!D22+'[19]TO.3'!D22+'[20]TO.3'!D22+'[21]TO.3'!D22+'[22]TO.3'!D22+'[23]TO.3'!D22+'[24]TO.3'!D22+'[25]TO.3'!D22+'[26]TO.3'!D22+'[27]TO.3'!D22+'[28]TO.3'!D22+'[29]TO.3'!D22+'[30]TO.3'!D22+'[31]TO.3'!D19+'[32]TO.3'!D22</f>
        <v>127139.8572476084</v>
      </c>
      <c r="E22" s="111">
        <f>'[4]TO.3'!E22+'[5]TO.3'!E22+'[6]TO.3'!E22+'[7]TO.3'!E22+'[8]TO.3'!E22+'[9]TO.3'!E22+'[10]TO.3'!E22+'[11]TO.3'!E22+'[12]TO.3'!E22+'[13]TO.3'!E22+'[14]TO.3'!E22+'[15]TO.3'!E22+'[16]TO.3'!E22+'[17]TO.3'!E22+'[18]TO.3'!E22+'[19]TO.3'!E22+'[20]TO.3'!E22+'[21]TO.3'!E22+'[22]TO.3'!E22+'[23]TO.3'!E22+'[24]TO.3'!E22+'[25]TO.3'!E22+'[26]TO.3'!E22+'[27]TO.3'!E22+'[28]TO.3'!E22+'[29]TO.3'!E22+'[30]TO.3'!E22+'[31]TO.3'!E19+'[32]TO.3'!E22</f>
        <v>-40775.512101493936</v>
      </c>
      <c r="F22" s="137">
        <f>'[33]TO.3'!E22</f>
        <v>-40275.512101493936</v>
      </c>
      <c r="G22" s="137">
        <f t="shared" si="0"/>
        <v>500</v>
      </c>
    </row>
    <row r="23" spans="1:7" ht="42.75" customHeight="1">
      <c r="A23" s="45" t="s">
        <v>29</v>
      </c>
      <c r="B23" s="111">
        <f>'[4]TO.3'!B23+'[5]TO.3'!B23+'[6]TO.3'!B23+'[7]TO.3'!B23+'[8]TO.3'!B23+'[9]TO.3'!B23+'[10]TO.3'!B23+'[11]TO.3'!B23+'[12]TO.3'!B23+'[13]TO.3'!B23+'[14]TO.3'!B23+'[15]TO.3'!B23+'[16]TO.3'!B23+'[17]TO.3'!B23+'[18]TO.3'!B23+'[19]TO.3'!B23+'[20]TO.3'!B23+'[21]TO.3'!B23+'[22]TO.3'!B23+'[23]TO.3'!B23+'[24]TO.3'!B23+'[25]TO.3'!B23+'[26]TO.3'!B23+'[27]TO.3'!B23+'[28]TO.3'!B23+'[29]TO.3'!B23+'[30]TO.3'!B23+'[31]TO.3'!B20+'[32]TO.3'!B23</f>
        <v>423735704.51559895</v>
      </c>
      <c r="C23" s="111">
        <f>'[4]TO.3'!C23+'[5]TO.3'!C23+'[6]TO.3'!C23+'[7]TO.3'!C23+'[8]TO.3'!C23+'[9]TO.3'!C23+'[10]TO.3'!C23+'[11]TO.3'!C23+'[12]TO.3'!C23+'[13]TO.3'!C23+'[14]TO.3'!C23+'[15]TO.3'!C23+'[16]TO.3'!C23+'[17]TO.3'!C23+'[18]TO.3'!C23+'[19]TO.3'!C23+'[20]TO.3'!C23+'[21]TO.3'!C23+'[22]TO.3'!C23+'[23]TO.3'!C23+'[24]TO.3'!C23+'[25]TO.3'!C23+'[26]TO.3'!C23+'[27]TO.3'!C23+'[28]TO.3'!C23+'[29]TO.3'!C23+'[30]TO.3'!C23+'[31]TO.3'!C20+'[32]TO.3'!C23</f>
        <v>74269724.09536956</v>
      </c>
      <c r="D23" s="111">
        <f>'[4]TO.3'!D23+'[5]TO.3'!D23+'[6]TO.3'!D23+'[7]TO.3'!D23+'[8]TO.3'!D23+'[9]TO.3'!D23+'[10]TO.3'!D23+'[11]TO.3'!D23+'[12]TO.3'!D23+'[13]TO.3'!D23+'[14]TO.3'!D23+'[15]TO.3'!D23+'[16]TO.3'!D23+'[17]TO.3'!D23+'[18]TO.3'!D23+'[19]TO.3'!D23+'[20]TO.3'!D23+'[21]TO.3'!D23+'[22]TO.3'!D23+'[23]TO.3'!D23+'[24]TO.3'!D23+'[25]TO.3'!D23+'[26]TO.3'!D23+'[27]TO.3'!D23+'[28]TO.3'!D23+'[29]TO.3'!D23+'[30]TO.3'!D23+'[31]TO.3'!D20+'[32]TO.3'!D23</f>
        <v>326939316.3981708</v>
      </c>
      <c r="E23" s="111">
        <f>'[4]TO.3'!E23+'[5]TO.3'!E23+'[6]TO.3'!E23+'[7]TO.3'!E23+'[8]TO.3'!E23+'[9]TO.3'!E23+'[10]TO.3'!E23+'[11]TO.3'!E23+'[12]TO.3'!E23+'[13]TO.3'!E23+'[14]TO.3'!E23+'[15]TO.3'!E23+'[16]TO.3'!E23+'[17]TO.3'!E23+'[18]TO.3'!E23+'[19]TO.3'!E23+'[20]TO.3'!E23+'[21]TO.3'!E23+'[22]TO.3'!E23+'[23]TO.3'!E23+'[24]TO.3'!E23+'[25]TO.3'!E23+'[26]TO.3'!E23+'[27]TO.3'!E23+'[28]TO.3'!E23+'[29]TO.3'!E23+'[30]TO.3'!E23+'[31]TO.3'!E20+'[32]TO.3'!E23</f>
        <v>-11304338.899834054</v>
      </c>
      <c r="F23" s="137">
        <f>'[33]TO.3'!E23</f>
        <v>-11304338.899834054</v>
      </c>
      <c r="G23" s="137">
        <f t="shared" si="0"/>
        <v>0</v>
      </c>
    </row>
    <row r="24" spans="1:7" ht="42.75" customHeight="1">
      <c r="A24" s="45" t="s">
        <v>534</v>
      </c>
      <c r="B24" s="111">
        <f>'[4]TO.3'!B24+'[5]TO.3'!B24+'[6]TO.3'!B24+'[7]TO.3'!B24+'[8]TO.3'!B24+'[9]TO.3'!B24+'[10]TO.3'!B24+'[11]TO.3'!B24+'[12]TO.3'!B24+'[13]TO.3'!B24+'[14]TO.3'!B24+'[15]TO.3'!B24+'[16]TO.3'!B24+'[17]TO.3'!B24+'[18]TO.3'!B24+'[19]TO.3'!B24+'[20]TO.3'!B24+'[21]TO.3'!B24+'[22]TO.3'!B24+'[23]TO.3'!B24+'[24]TO.3'!B24+'[25]TO.3'!B24+'[26]TO.3'!B24+'[27]TO.3'!B24+'[28]TO.3'!B24+'[29]TO.3'!B24+'[30]TO.3'!B24+'[31]TO.3'!B21+'[32]TO.3'!B24</f>
        <v>406499773.234987</v>
      </c>
      <c r="C24" s="111">
        <f>'[4]TO.3'!C24+'[5]TO.3'!C24+'[6]TO.3'!C24+'[7]TO.3'!C24+'[8]TO.3'!C24+'[9]TO.3'!C24+'[10]TO.3'!C24+'[11]TO.3'!C24+'[12]TO.3'!C24+'[13]TO.3'!C24+'[14]TO.3'!C24+'[15]TO.3'!C24+'[16]TO.3'!C24+'[17]TO.3'!C24+'[18]TO.3'!C24+'[19]TO.3'!C24+'[20]TO.3'!C24+'[21]TO.3'!C24+'[22]TO.3'!C24+'[23]TO.3'!C24+'[24]TO.3'!C24+'[25]TO.3'!C24+'[26]TO.3'!C24+'[27]TO.3'!C24+'[28]TO.3'!C24+'[29]TO.3'!C24+'[30]TO.3'!C24+'[31]TO.3'!C21+'[32]TO.3'!C24</f>
        <v>73486444.90276441</v>
      </c>
      <c r="D24" s="111">
        <f>'[4]TO.3'!D24+'[5]TO.3'!D24+'[6]TO.3'!D24+'[7]TO.3'!D24+'[8]TO.3'!D24+'[9]TO.3'!D24+'[10]TO.3'!D24+'[11]TO.3'!D24+'[12]TO.3'!D24+'[13]TO.3'!D24+'[14]TO.3'!D24+'[15]TO.3'!D24+'[16]TO.3'!D24+'[17]TO.3'!D24+'[18]TO.3'!D24+'[19]TO.3'!D24+'[20]TO.3'!D24+'[21]TO.3'!D24+'[22]TO.3'!D24+'[23]TO.3'!D24+'[24]TO.3'!D24+'[25]TO.3'!D24+'[26]TO.3'!D24+'[27]TO.3'!D24+'[28]TO.3'!D24+'[29]TO.3'!D24+'[30]TO.3'!D24+'[31]TO.3'!D21+'[32]TO.3'!D24</f>
        <v>314043343.5173499</v>
      </c>
      <c r="E24" s="111">
        <f>'[4]TO.3'!E24+'[5]TO.3'!E24+'[6]TO.3'!E24+'[7]TO.3'!E24+'[8]TO.3'!E24+'[9]TO.3'!E24+'[10]TO.3'!E24+'[11]TO.3'!E24+'[12]TO.3'!E24+'[13]TO.3'!E24+'[14]TO.3'!E24+'[15]TO.3'!E24+'[16]TO.3'!E24+'[17]TO.3'!E24+'[18]TO.3'!E24+'[19]TO.3'!E24+'[20]TO.3'!E24+'[21]TO.3'!E24+'[22]TO.3'!E24+'[23]TO.3'!E24+'[24]TO.3'!E24+'[25]TO.3'!E24+'[26]TO.3'!E24+'[27]TO.3'!E24+'[28]TO.3'!E24+'[29]TO.3'!E24+'[30]TO.3'!E24+'[31]TO.3'!E21+'[32]TO.3'!E24</f>
        <v>-11424800.999209197</v>
      </c>
      <c r="F24" s="137">
        <f>'[33]TO.3'!E24</f>
        <v>-11424800.999209197</v>
      </c>
      <c r="G24" s="137">
        <f t="shared" si="0"/>
        <v>0</v>
      </c>
    </row>
    <row r="25" spans="1:7" ht="42.75" customHeight="1">
      <c r="A25" s="45" t="s">
        <v>535</v>
      </c>
      <c r="B25" s="111">
        <f>'[4]TO.3'!B25+'[5]TO.3'!B25+'[6]TO.3'!B25+'[7]TO.3'!B25+'[8]TO.3'!B25+'[9]TO.3'!B25+'[10]TO.3'!B25+'[11]TO.3'!B25+'[12]TO.3'!B25+'[13]TO.3'!B25+'[14]TO.3'!B25+'[15]TO.3'!B25+'[16]TO.3'!B25+'[17]TO.3'!B25+'[18]TO.3'!B25+'[19]TO.3'!B25+'[20]TO.3'!B25+'[21]TO.3'!B25+'[22]TO.3'!B25+'[23]TO.3'!B25+'[24]TO.3'!B25+'[25]TO.3'!B25+'[26]TO.3'!B25+'[27]TO.3'!B25+'[28]TO.3'!B25+'[29]TO.3'!B25+'[30]TO.3'!B25+'[31]TO.3'!B22+'[32]TO.3'!B25</f>
        <v>10566606.945269726</v>
      </c>
      <c r="C25" s="111">
        <f>'[4]TO.3'!C25+'[5]TO.3'!C25+'[6]TO.3'!C25+'[7]TO.3'!C25+'[8]TO.3'!C25+'[9]TO.3'!C25+'[10]TO.3'!C25+'[11]TO.3'!C25+'[12]TO.3'!C25+'[13]TO.3'!C25+'[14]TO.3'!C25+'[15]TO.3'!C25+'[16]TO.3'!C25+'[17]TO.3'!C25+'[18]TO.3'!C25+'[19]TO.3'!C25+'[20]TO.3'!C25+'[21]TO.3'!C25+'[22]TO.3'!C25+'[23]TO.3'!C25+'[24]TO.3'!C25+'[25]TO.3'!C25+'[26]TO.3'!C25+'[27]TO.3'!C25+'[28]TO.3'!C25+'[29]TO.3'!C25+'[30]TO.3'!C25+'[31]TO.3'!C22+'[32]TO.3'!C25</f>
        <v>156361.9126051588</v>
      </c>
      <c r="D25" s="111">
        <f>'[4]TO.3'!D25+'[5]TO.3'!D25+'[6]TO.3'!D25+'[7]TO.3'!D25+'[8]TO.3'!D25+'[9]TO.3'!D25+'[10]TO.3'!D25+'[11]TO.3'!D25+'[12]TO.3'!D25+'[13]TO.3'!D25+'[14]TO.3'!D25+'[15]TO.3'!D25+'[16]TO.3'!D25+'[17]TO.3'!D25+'[18]TO.3'!D25+'[19]TO.3'!D25+'[20]TO.3'!D25+'[21]TO.3'!D25+'[22]TO.3'!D25+'[23]TO.3'!D25+'[24]TO.3'!D25+'[25]TO.3'!D25+'[26]TO.3'!D25+'[27]TO.3'!D25+'[28]TO.3'!D25+'[29]TO.3'!D25+'[30]TO.3'!D25+'[31]TO.3'!D22+'[32]TO.3'!D25</f>
        <v>6978537.2889986755</v>
      </c>
      <c r="E25" s="111">
        <f>'[4]TO.3'!E25+'[5]TO.3'!E25+'[6]TO.3'!E25+'[7]TO.3'!E25+'[8]TO.3'!E25+'[9]TO.3'!E25+'[10]TO.3'!E25+'[11]TO.3'!E25+'[12]TO.3'!E25+'[13]TO.3'!E25+'[14]TO.3'!E25+'[15]TO.3'!E25+'[16]TO.3'!E25+'[17]TO.3'!E25+'[18]TO.3'!E25+'[19]TO.3'!E25+'[20]TO.3'!E25+'[21]TO.3'!E25+'[22]TO.3'!E25+'[23]TO.3'!E25+'[24]TO.3'!E25+'[25]TO.3'!E25+'[26]TO.3'!E25+'[27]TO.3'!E25+'[28]TO.3'!E25+'[29]TO.3'!E25+'[30]TO.3'!E25+'[31]TO.3'!E22+'[32]TO.3'!E25</f>
        <v>-5847.470000000001</v>
      </c>
      <c r="F25" s="137">
        <f>'[33]TO.3'!E25</f>
        <v>-5847.470000000001</v>
      </c>
      <c r="G25" s="137">
        <f t="shared" si="0"/>
        <v>0</v>
      </c>
    </row>
    <row r="26" spans="1:7" ht="42.75" customHeight="1">
      <c r="A26" s="45" t="s">
        <v>536</v>
      </c>
      <c r="B26" s="111">
        <f>'[4]TO.3'!B26+'[5]TO.3'!B26+'[6]TO.3'!B26+'[7]TO.3'!B26+'[8]TO.3'!B26+'[9]TO.3'!B26+'[10]TO.3'!B26+'[11]TO.3'!B26+'[12]TO.3'!B26+'[13]TO.3'!B26+'[14]TO.3'!B26+'[15]TO.3'!B26+'[16]TO.3'!B26+'[17]TO.3'!B26+'[18]TO.3'!B26+'[19]TO.3'!B26+'[20]TO.3'!B26+'[21]TO.3'!B26+'[22]TO.3'!B26+'[23]TO.3'!B26+'[24]TO.3'!B26+'[25]TO.3'!B26+'[26]TO.3'!B26+'[27]TO.3'!B26+'[28]TO.3'!B26+'[29]TO.3'!B26+'[30]TO.3'!B26+'[31]TO.3'!B23+'[32]TO.3'!B26</f>
        <v>649242.9484</v>
      </c>
      <c r="C26" s="111">
        <f>'[4]TO.3'!C26+'[5]TO.3'!C26+'[6]TO.3'!C26+'[7]TO.3'!C26+'[8]TO.3'!C26+'[9]TO.3'!C26+'[10]TO.3'!C26+'[11]TO.3'!C26+'[12]TO.3'!C26+'[13]TO.3'!C26+'[14]TO.3'!C26+'[15]TO.3'!C26+'[16]TO.3'!C26+'[17]TO.3'!C26+'[18]TO.3'!C26+'[19]TO.3'!C26+'[20]TO.3'!C26+'[21]TO.3'!C26+'[22]TO.3'!C26+'[23]TO.3'!C26+'[24]TO.3'!C26+'[25]TO.3'!C26+'[26]TO.3'!C26+'[27]TO.3'!C26+'[28]TO.3'!C26+'[29]TO.3'!C26+'[30]TO.3'!C26+'[31]TO.3'!C23+'[32]TO.3'!C26</f>
        <v>14182.62</v>
      </c>
      <c r="D26" s="111">
        <f>'[4]TO.3'!D26+'[5]TO.3'!D26+'[6]TO.3'!D26+'[7]TO.3'!D26+'[8]TO.3'!D26+'[9]TO.3'!D26+'[10]TO.3'!D26+'[11]TO.3'!D26+'[12]TO.3'!D26+'[13]TO.3'!D26+'[14]TO.3'!D26+'[15]TO.3'!D26+'[16]TO.3'!D26+'[17]TO.3'!D26+'[18]TO.3'!D26+'[19]TO.3'!D26+'[20]TO.3'!D26+'[21]TO.3'!D26+'[22]TO.3'!D26+'[23]TO.3'!D26+'[24]TO.3'!D26+'[25]TO.3'!D26+'[26]TO.3'!D26+'[27]TO.3'!D26+'[28]TO.3'!D26+'[29]TO.3'!D26+'[30]TO.3'!D26+'[31]TO.3'!D23+'[32]TO.3'!D26</f>
        <v>623400.2518222469</v>
      </c>
      <c r="E26" s="111">
        <f>'[4]TO.3'!E26+'[5]TO.3'!E26+'[6]TO.3'!E26+'[7]TO.3'!E26+'[8]TO.3'!E26+'[9]TO.3'!E26+'[10]TO.3'!E26+'[11]TO.3'!E26+'[12]TO.3'!E26+'[13]TO.3'!E26+'[14]TO.3'!E26+'[15]TO.3'!E26+'[16]TO.3'!E26+'[17]TO.3'!E26+'[18]TO.3'!E26+'[19]TO.3'!E26+'[20]TO.3'!E26+'[21]TO.3'!E26+'[22]TO.3'!E26+'[23]TO.3'!E26+'[24]TO.3'!E26+'[25]TO.3'!E26+'[26]TO.3'!E26+'[27]TO.3'!E26+'[28]TO.3'!E26+'[29]TO.3'!E26+'[30]TO.3'!E26+'[31]TO.3'!E23+'[32]TO.3'!E26</f>
        <v>-20213.383422246898</v>
      </c>
      <c r="F26" s="137">
        <f>'[33]TO.3'!E26</f>
        <v>-18716.52000000002</v>
      </c>
      <c r="G26" s="137">
        <f t="shared" si="0"/>
        <v>1496.863422246879</v>
      </c>
    </row>
    <row r="27" spans="1:7" ht="42.75" customHeight="1">
      <c r="A27" s="45" t="s">
        <v>537</v>
      </c>
      <c r="B27" s="111">
        <f>'[4]TO.3'!B27+'[5]TO.3'!B27+'[6]TO.3'!B27+'[7]TO.3'!B27+'[8]TO.3'!B27+'[9]TO.3'!B27+'[10]TO.3'!B27+'[11]TO.3'!B27+'[12]TO.3'!B27+'[13]TO.3'!B27+'[14]TO.3'!B27+'[15]TO.3'!B27+'[16]TO.3'!B27+'[17]TO.3'!B27+'[18]TO.3'!B27+'[19]TO.3'!B27+'[20]TO.3'!B27+'[21]TO.3'!B27+'[22]TO.3'!B27+'[23]TO.3'!B27+'[24]TO.3'!B27+'[25]TO.3'!B27+'[26]TO.3'!B27+'[27]TO.3'!B27+'[28]TO.3'!B27+'[29]TO.3'!B27+'[30]TO.3'!B27+'[31]TO.3'!B24+'[32]TO.3'!B27</f>
        <v>6020081.3869423</v>
      </c>
      <c r="C27" s="111">
        <f>'[4]TO.3'!C27+'[5]TO.3'!C27+'[6]TO.3'!C27+'[7]TO.3'!C27+'[8]TO.3'!C27+'[9]TO.3'!C27+'[10]TO.3'!C27+'[11]TO.3'!C27+'[12]TO.3'!C27+'[13]TO.3'!C27+'[14]TO.3'!C27+'[15]TO.3'!C27+'[16]TO.3'!C27+'[17]TO.3'!C27+'[18]TO.3'!C27+'[19]TO.3'!C27+'[20]TO.3'!C27+'[21]TO.3'!C27+'[22]TO.3'!C27+'[23]TO.3'!C27+'[24]TO.3'!C27+'[25]TO.3'!C27+'[26]TO.3'!C27+'[27]TO.3'!C27+'[28]TO.3'!C27+'[29]TO.3'!C27+'[30]TO.3'!C27+'[31]TO.3'!C24+'[32]TO.3'!C27</f>
        <v>612734.6599999999</v>
      </c>
      <c r="D27" s="111">
        <f>'[4]TO.3'!D27+'[5]TO.3'!D27+'[6]TO.3'!D27+'[7]TO.3'!D27+'[8]TO.3'!D27+'[9]TO.3'!D27+'[10]TO.3'!D27+'[11]TO.3'!D27+'[12]TO.3'!D27+'[13]TO.3'!D27+'[14]TO.3'!D27+'[15]TO.3'!D27+'[16]TO.3'!D27+'[17]TO.3'!D27+'[18]TO.3'!D27+'[19]TO.3'!D27+'[20]TO.3'!D27+'[21]TO.3'!D27+'[22]TO.3'!D27+'[23]TO.3'!D27+'[24]TO.3'!D27+'[25]TO.3'!D27+'[26]TO.3'!D27+'[27]TO.3'!D27+'[28]TO.3'!D27+'[29]TO.3'!D27+'[30]TO.3'!D27+'[31]TO.3'!D24+'[32]TO.3'!D27</f>
        <v>5294035.340000001</v>
      </c>
      <c r="E27" s="111">
        <f>'[4]TO.3'!E27+'[5]TO.3'!E27+'[6]TO.3'!E27+'[7]TO.3'!E27+'[8]TO.3'!E27+'[9]TO.3'!E27+'[10]TO.3'!E27+'[11]TO.3'!E27+'[12]TO.3'!E27+'[13]TO.3'!E27+'[14]TO.3'!E27+'[15]TO.3'!E27+'[16]TO.3'!E27+'[17]TO.3'!E27+'[18]TO.3'!E27+'[19]TO.3'!E27+'[20]TO.3'!E27+'[21]TO.3'!E27+'[22]TO.3'!E27+'[23]TO.3'!E27+'[24]TO.3'!E27+'[25]TO.3'!E27+'[26]TO.3'!E27+'[27]TO.3'!E27+'[28]TO.3'!E27+'[29]TO.3'!E27+'[30]TO.3'!E27+'[31]TO.3'!E24+'[32]TO.3'!E27</f>
        <v>-109239.49000000022</v>
      </c>
      <c r="F27" s="137">
        <f>'[33]TO.3'!E27</f>
        <v>-109239.49000000022</v>
      </c>
      <c r="G27" s="137">
        <f t="shared" si="0"/>
        <v>0</v>
      </c>
    </row>
    <row r="28" spans="1:7" ht="47.25">
      <c r="A28" s="45" t="s">
        <v>30</v>
      </c>
      <c r="B28" s="111">
        <f>'[4]TO.3'!B28+'[5]TO.3'!B28+'[6]TO.3'!B28+'[7]TO.3'!B28+'[8]TO.3'!B28+'[9]TO.3'!B28+'[10]TO.3'!B28+'[11]TO.3'!B28+'[12]TO.3'!B28+'[13]TO.3'!B28+'[14]TO.3'!B28+'[15]TO.3'!B28+'[16]TO.3'!B28+'[17]TO.3'!B28+'[18]TO.3'!B28+'[19]TO.3'!B28+'[20]TO.3'!B28+'[21]TO.3'!B28+'[22]TO.3'!B28+'[23]TO.3'!B28+'[24]TO.3'!B28+'[25]TO.3'!B28+'[26]TO.3'!B28+'[27]TO.3'!B28+'[28]TO.3'!B28+'[29]TO.3'!B28+'[30]TO.3'!B28+'[31]TO.3'!B25+'[32]TO.3'!B28</f>
        <v>635731.401693</v>
      </c>
      <c r="C28" s="111">
        <f>'[4]TO.3'!C28+'[5]TO.3'!C28+'[6]TO.3'!C28+'[7]TO.3'!C28+'[8]TO.3'!C28+'[9]TO.3'!C28+'[10]TO.3'!C28+'[11]TO.3'!C28+'[12]TO.3'!C28+'[13]TO.3'!C28+'[14]TO.3'!C28+'[15]TO.3'!C28+'[16]TO.3'!C28+'[17]TO.3'!C28+'[18]TO.3'!C28+'[19]TO.3'!C28+'[20]TO.3'!C28+'[21]TO.3'!C28+'[22]TO.3'!C28+'[23]TO.3'!C28+'[24]TO.3'!C28+'[25]TO.3'!C28+'[26]TO.3'!C28+'[27]TO.3'!C28+'[28]TO.3'!C28+'[29]TO.3'!C28+'[30]TO.3'!C28+'[31]TO.3'!C25+'[32]TO.3'!C28</f>
        <v>1083.34</v>
      </c>
      <c r="D28" s="111">
        <f>'[4]TO.3'!D28+'[5]TO.3'!D28+'[6]TO.3'!D28+'[7]TO.3'!D28+'[8]TO.3'!D28+'[9]TO.3'!D28+'[10]TO.3'!D28+'[11]TO.3'!D28+'[12]TO.3'!D28+'[13]TO.3'!D28+'[14]TO.3'!D28+'[15]TO.3'!D28+'[16]TO.3'!D28+'[17]TO.3'!D28+'[18]TO.3'!D28+'[19]TO.3'!D28+'[20]TO.3'!D28+'[21]TO.3'!D28+'[22]TO.3'!D28+'[23]TO.3'!D28+'[24]TO.3'!D28+'[25]TO.3'!D28+'[26]TO.3'!D28+'[27]TO.3'!D28+'[28]TO.3'!D28+'[29]TO.3'!D28+'[30]TO.3'!D28+'[31]TO.3'!D25+'[32]TO.3'!D28</f>
        <v>627437.5881108999</v>
      </c>
      <c r="E28" s="111">
        <f>'[4]TO.3'!E28+'[5]TO.3'!E28+'[6]TO.3'!E28+'[7]TO.3'!E28+'[8]TO.3'!E28+'[9]TO.3'!E28+'[10]TO.3'!E28+'[11]TO.3'!E28+'[12]TO.3'!E28+'[13]TO.3'!E28+'[14]TO.3'!E28+'[15]TO.3'!E28+'[16]TO.3'!E28+'[17]TO.3'!E28+'[18]TO.3'!E28+'[19]TO.3'!E28+'[20]TO.3'!E28+'[21]TO.3'!E28+'[22]TO.3'!E28+'[23]TO.3'!E28+'[24]TO.3'!E28+'[25]TO.3'!E28+'[26]TO.3'!E28+'[27]TO.3'!E28+'[28]TO.3'!E28+'[29]TO.3'!E28+'[30]TO.3'!E28+'[31]TO.3'!E25+'[32]TO.3'!E28</f>
        <v>0</v>
      </c>
      <c r="F28" s="137">
        <f>'[33]TO.3'!E28</f>
        <v>0</v>
      </c>
      <c r="G28" s="137">
        <f t="shared" si="0"/>
        <v>0</v>
      </c>
    </row>
    <row r="29" spans="1:7" ht="47.25">
      <c r="A29" s="45" t="s">
        <v>31</v>
      </c>
      <c r="B29" s="111">
        <f>'[4]TO.3'!B29+'[5]TO.3'!B29+'[6]TO.3'!B29+'[7]TO.3'!B29+'[8]TO.3'!B29+'[9]TO.3'!B29+'[10]TO.3'!B29+'[11]TO.3'!B29+'[12]TO.3'!B29+'[13]TO.3'!B29+'[14]TO.3'!B29+'[15]TO.3'!B29+'[16]TO.3'!B29+'[17]TO.3'!B29+'[18]TO.3'!B29+'[19]TO.3'!B29+'[20]TO.3'!B29+'[21]TO.3'!B29+'[22]TO.3'!B29+'[23]TO.3'!B29+'[24]TO.3'!B29+'[25]TO.3'!B29+'[26]TO.3'!B29+'[27]TO.3'!B29+'[28]TO.3'!B29+'[29]TO.3'!B29+'[30]TO.3'!B29+'[31]TO.3'!B26+'[32]TO.3'!B29</f>
        <v>767382.0380000001</v>
      </c>
      <c r="C29" s="111">
        <f>'[4]TO.3'!C29+'[5]TO.3'!C29+'[6]TO.3'!C29+'[7]TO.3'!C29+'[8]TO.3'!C29+'[9]TO.3'!C29+'[10]TO.3'!C29+'[11]TO.3'!C29+'[12]TO.3'!C29+'[13]TO.3'!C29+'[14]TO.3'!C29+'[15]TO.3'!C29+'[16]TO.3'!C29+'[17]TO.3'!C29+'[18]TO.3'!C29+'[19]TO.3'!C29+'[20]TO.3'!C29+'[21]TO.3'!C29+'[22]TO.3'!C29+'[23]TO.3'!C29+'[24]TO.3'!C29+'[25]TO.3'!C29+'[26]TO.3'!C29+'[27]TO.3'!C29+'[28]TO.3'!C29+'[29]TO.3'!C29+'[30]TO.3'!C29+'[31]TO.3'!C26+'[32]TO.3'!C29</f>
        <v>0</v>
      </c>
      <c r="D29" s="111">
        <f>'[4]TO.3'!D29+'[5]TO.3'!D29+'[6]TO.3'!D29+'[7]TO.3'!D29+'[8]TO.3'!D29+'[9]TO.3'!D29+'[10]TO.3'!D29+'[11]TO.3'!D29+'[12]TO.3'!D29+'[13]TO.3'!D29+'[14]TO.3'!D29+'[15]TO.3'!D29+'[16]TO.3'!D29+'[17]TO.3'!D29+'[18]TO.3'!D29+'[19]TO.3'!D29+'[20]TO.3'!D29+'[21]TO.3'!D29+'[22]TO.3'!D29+'[23]TO.3'!D29+'[24]TO.3'!D29+'[25]TO.3'!D29+'[26]TO.3'!D29+'[27]TO.3'!D29+'[28]TO.3'!D29+'[29]TO.3'!D29+'[30]TO.3'!D29+'[31]TO.3'!D26+'[32]TO.3'!D29</f>
        <v>752360.85</v>
      </c>
      <c r="E29" s="111">
        <f>'[4]TO.3'!E29+'[5]TO.3'!E29+'[6]TO.3'!E29+'[7]TO.3'!E29+'[8]TO.3'!E29+'[9]TO.3'!E29+'[10]TO.3'!E29+'[11]TO.3'!E29+'[12]TO.3'!E29+'[13]TO.3'!E29+'[14]TO.3'!E29+'[15]TO.3'!E29+'[16]TO.3'!E29+'[17]TO.3'!E29+'[18]TO.3'!E29+'[19]TO.3'!E29+'[20]TO.3'!E29+'[21]TO.3'!E29+'[22]TO.3'!E29+'[23]TO.3'!E29+'[24]TO.3'!E29+'[25]TO.3'!E29+'[26]TO.3'!E29+'[27]TO.3'!E29+'[28]TO.3'!E29+'[29]TO.3'!E29+'[30]TO.3'!E29+'[31]TO.3'!E26+'[32]TO.3'!E29</f>
        <v>0</v>
      </c>
      <c r="F29" s="137">
        <f>'[33]TO.3'!E29</f>
        <v>0</v>
      </c>
      <c r="G29" s="137">
        <f t="shared" si="0"/>
        <v>0</v>
      </c>
    </row>
    <row r="30" spans="1:7" ht="42.75" customHeight="1">
      <c r="A30" s="45" t="s">
        <v>32</v>
      </c>
      <c r="B30" s="111">
        <f>'[4]TO.3'!B30+'[5]TO.3'!B30+'[6]TO.3'!B30+'[7]TO.3'!B30+'[8]TO.3'!B30+'[9]TO.3'!B30+'[10]TO.3'!B30+'[11]TO.3'!B30+'[12]TO.3'!B30+'[13]TO.3'!B30+'[14]TO.3'!B30+'[15]TO.3'!B30+'[16]TO.3'!B30+'[17]TO.3'!B30+'[18]TO.3'!B30+'[19]TO.3'!B30+'[20]TO.3'!B30+'[21]TO.3'!B30+'[22]TO.3'!B30+'[23]TO.3'!B30+'[24]TO.3'!B30+'[25]TO.3'!B30+'[26]TO.3'!B30+'[27]TO.3'!B30+'[28]TO.3'!B30+'[29]TO.3'!B30+'[30]TO.3'!B30+'[31]TO.3'!B27+'[32]TO.3'!B30</f>
        <v>28265227.54540028</v>
      </c>
      <c r="C30" s="111">
        <f>'[4]TO.3'!C30+'[5]TO.3'!C30+'[6]TO.3'!C30+'[7]TO.3'!C30+'[8]TO.3'!C30+'[9]TO.3'!C30+'[10]TO.3'!C30+'[11]TO.3'!C30+'[12]TO.3'!C30+'[13]TO.3'!C30+'[14]TO.3'!C30+'[15]TO.3'!C30+'[16]TO.3'!C30+'[17]TO.3'!C30+'[18]TO.3'!C30+'[19]TO.3'!C30+'[20]TO.3'!C30+'[21]TO.3'!C30+'[22]TO.3'!C30+'[23]TO.3'!C30+'[24]TO.3'!C30+'[25]TO.3'!C30+'[26]TO.3'!C30+'[27]TO.3'!C30+'[28]TO.3'!C30+'[29]TO.3'!C30+'[30]TO.3'!C30+'[31]TO.3'!C27+'[32]TO.3'!C30</f>
        <v>2631235.6081140954</v>
      </c>
      <c r="D30" s="111">
        <f>'[4]TO.3'!D30+'[5]TO.3'!D30+'[6]TO.3'!D30+'[7]TO.3'!D30+'[8]TO.3'!D30+'[9]TO.3'!D30+'[10]TO.3'!D30+'[11]TO.3'!D30+'[12]TO.3'!D30+'[13]TO.3'!D30+'[14]TO.3'!D30+'[15]TO.3'!D30+'[16]TO.3'!D30+'[17]TO.3'!D30+'[18]TO.3'!D30+'[19]TO.3'!D30+'[20]TO.3'!D30+'[21]TO.3'!D30+'[22]TO.3'!D30+'[23]TO.3'!D30+'[24]TO.3'!D30+'[25]TO.3'!D30+'[26]TO.3'!D30+'[27]TO.3'!D30+'[28]TO.3'!D30+'[29]TO.3'!D30+'[30]TO.3'!D30+'[31]TO.3'!D27+'[32]TO.3'!D30</f>
        <v>25857358.7560205</v>
      </c>
      <c r="E30" s="111">
        <f>'[4]TO.3'!E30+'[5]TO.3'!E30+'[6]TO.3'!E30+'[7]TO.3'!E30+'[8]TO.3'!E30+'[9]TO.3'!E30+'[10]TO.3'!E30+'[11]TO.3'!E30+'[12]TO.3'!E30+'[13]TO.3'!E30+'[14]TO.3'!E30+'[15]TO.3'!E30+'[16]TO.3'!E30+'[17]TO.3'!E30+'[18]TO.3'!E30+'[19]TO.3'!E30+'[20]TO.3'!E30+'[21]TO.3'!E30+'[22]TO.3'!E30+'[23]TO.3'!E30+'[24]TO.3'!E30+'[25]TO.3'!E30+'[26]TO.3'!E30+'[27]TO.3'!E30+'[28]TO.3'!E30+'[29]TO.3'!E30+'[30]TO.3'!E30+'[31]TO.3'!E27+'[32]TO.3'!E30</f>
        <v>-977373.4819865973</v>
      </c>
      <c r="F30" s="137">
        <f>'[33]TO.3'!E30</f>
        <v>-896045.1765117861</v>
      </c>
      <c r="G30" s="137">
        <f t="shared" si="0"/>
        <v>81328.30547481123</v>
      </c>
    </row>
    <row r="31" spans="1:7" ht="42.75" customHeight="1">
      <c r="A31" s="45" t="s">
        <v>33</v>
      </c>
      <c r="B31" s="111">
        <f>'[4]TO.3'!B31+'[5]TO.3'!B31+'[6]TO.3'!B31+'[7]TO.3'!B31+'[8]TO.3'!B31+'[9]TO.3'!B31+'[10]TO.3'!B31+'[11]TO.3'!B31+'[12]TO.3'!B31+'[13]TO.3'!B31+'[14]TO.3'!B31+'[15]TO.3'!B31+'[16]TO.3'!B31+'[17]TO.3'!B31+'[18]TO.3'!B31+'[19]TO.3'!B31+'[20]TO.3'!B31+'[21]TO.3'!B31+'[22]TO.3'!B31+'[23]TO.3'!B31+'[24]TO.3'!B31+'[25]TO.3'!B31+'[26]TO.3'!B31+'[27]TO.3'!B31+'[28]TO.3'!B31+'[29]TO.3'!B31+'[30]TO.3'!B31+'[31]TO.3'!B28+'[32]TO.3'!B31</f>
        <v>2437241.73004173</v>
      </c>
      <c r="C31" s="111">
        <f>'[4]TO.3'!C31+'[5]TO.3'!C31+'[6]TO.3'!C31+'[7]TO.3'!C31+'[8]TO.3'!C31+'[9]TO.3'!C31+'[10]TO.3'!C31+'[11]TO.3'!C31+'[12]TO.3'!C31+'[13]TO.3'!C31+'[14]TO.3'!C31+'[15]TO.3'!C31+'[16]TO.3'!C31+'[17]TO.3'!C31+'[18]TO.3'!C31+'[19]TO.3'!C31+'[20]TO.3'!C31+'[21]TO.3'!C31+'[22]TO.3'!C31+'[23]TO.3'!C31+'[24]TO.3'!C31+'[25]TO.3'!C31+'[26]TO.3'!C31+'[27]TO.3'!C31+'[28]TO.3'!C31+'[29]TO.3'!C31+'[30]TO.3'!C31+'[31]TO.3'!C28+'[32]TO.3'!C31</f>
        <v>733331.5900000001</v>
      </c>
      <c r="D31" s="111">
        <f>'[4]TO.3'!D31+'[5]TO.3'!D31+'[6]TO.3'!D31+'[7]TO.3'!D31+'[8]TO.3'!D31+'[9]TO.3'!D31+'[10]TO.3'!D31+'[11]TO.3'!D31+'[12]TO.3'!D31+'[13]TO.3'!D31+'[14]TO.3'!D31+'[15]TO.3'!D31+'[16]TO.3'!D31+'[17]TO.3'!D31+'[18]TO.3'!D31+'[19]TO.3'!D31+'[20]TO.3'!D31+'[21]TO.3'!D31+'[22]TO.3'!D31+'[23]TO.3'!D31+'[24]TO.3'!D31+'[25]TO.3'!D31+'[26]TO.3'!D31+'[27]TO.3'!D31+'[28]TO.3'!D31+'[29]TO.3'!D31+'[30]TO.3'!D31+'[31]TO.3'!D28+'[32]TO.3'!D31</f>
        <v>1359743.3654993013</v>
      </c>
      <c r="E31" s="111">
        <f>'[4]TO.3'!E31+'[5]TO.3'!E31+'[6]TO.3'!E31+'[7]TO.3'!E31+'[8]TO.3'!E31+'[9]TO.3'!E31+'[10]TO.3'!E31+'[11]TO.3'!E31+'[12]TO.3'!E31+'[13]TO.3'!E31+'[14]TO.3'!E31+'[15]TO.3'!E31+'[16]TO.3'!E31+'[17]TO.3'!E31+'[18]TO.3'!E31+'[19]TO.3'!E31+'[20]TO.3'!E31+'[21]TO.3'!E31+'[22]TO.3'!E31+'[23]TO.3'!E31+'[24]TO.3'!E31+'[25]TO.3'!E31+'[26]TO.3'!E31+'[27]TO.3'!E31+'[28]TO.3'!E31+'[29]TO.3'!E31+'[30]TO.3'!E31+'[31]TO.3'!E28+'[32]TO.3'!E31</f>
        <v>-48902.85545757087</v>
      </c>
      <c r="F31" s="137">
        <f>'[33]TO.3'!E31</f>
        <v>-48902.85545757087</v>
      </c>
      <c r="G31" s="137">
        <f t="shared" si="0"/>
        <v>0</v>
      </c>
    </row>
    <row r="32" spans="1:7" ht="42.75" customHeight="1">
      <c r="A32" s="45" t="s">
        <v>34</v>
      </c>
      <c r="B32" s="111">
        <f>'[4]TO.3'!B32+'[5]TO.3'!B32+'[6]TO.3'!B32+'[7]TO.3'!B32+'[8]TO.3'!B32+'[9]TO.3'!B32+'[10]TO.3'!B32+'[11]TO.3'!B32+'[12]TO.3'!B32+'[13]TO.3'!B32+'[14]TO.3'!B32+'[15]TO.3'!B32+'[16]TO.3'!B32+'[17]TO.3'!B32+'[18]TO.3'!B32+'[19]TO.3'!B32+'[20]TO.3'!B32+'[21]TO.3'!B32+'[22]TO.3'!B32+'[23]TO.3'!B32+'[24]TO.3'!B32+'[25]TO.3'!B32+'[26]TO.3'!B32+'[27]TO.3'!B32+'[28]TO.3'!B32+'[29]TO.3'!B32+'[30]TO.3'!B32+'[31]TO.3'!B29+'[32]TO.3'!B32</f>
        <v>5731603.455325</v>
      </c>
      <c r="C32" s="111">
        <f>'[4]TO.3'!C32+'[5]TO.3'!C32+'[6]TO.3'!C32+'[7]TO.3'!C32+'[8]TO.3'!C32+'[9]TO.3'!C32+'[10]TO.3'!C32+'[11]TO.3'!C32+'[12]TO.3'!C32+'[13]TO.3'!C32+'[14]TO.3'!C32+'[15]TO.3'!C32+'[16]TO.3'!C32+'[17]TO.3'!C32+'[18]TO.3'!C32+'[19]TO.3'!C32+'[20]TO.3'!C32+'[21]TO.3'!C32+'[22]TO.3'!C32+'[23]TO.3'!C32+'[24]TO.3'!C32+'[25]TO.3'!C32+'[26]TO.3'!C32+'[27]TO.3'!C32+'[28]TO.3'!C32+'[29]TO.3'!C32+'[30]TO.3'!C32+'[31]TO.3'!C29+'[32]TO.3'!C32</f>
        <v>0</v>
      </c>
      <c r="D32" s="111">
        <f>'[4]TO.3'!D32+'[5]TO.3'!D32+'[6]TO.3'!D32+'[7]TO.3'!D32+'[8]TO.3'!D32+'[9]TO.3'!D32+'[10]TO.3'!D32+'[11]TO.3'!D32+'[12]TO.3'!D32+'[13]TO.3'!D32+'[14]TO.3'!D32+'[15]TO.3'!D32+'[16]TO.3'!D32+'[17]TO.3'!D32+'[18]TO.3'!D32+'[19]TO.3'!D32+'[20]TO.3'!D32+'[21]TO.3'!D32+'[22]TO.3'!D32+'[23]TO.3'!D32+'[24]TO.3'!D32+'[25]TO.3'!D32+'[26]TO.3'!D32+'[27]TO.3'!D32+'[28]TO.3'!D32+'[29]TO.3'!D32+'[30]TO.3'!D32+'[31]TO.3'!D29+'[32]TO.3'!D32</f>
        <v>5218752.627400001</v>
      </c>
      <c r="E32" s="111">
        <f>'[4]TO.3'!E32+'[5]TO.3'!E32+'[6]TO.3'!E32+'[7]TO.3'!E32+'[8]TO.3'!E32+'[9]TO.3'!E32+'[10]TO.3'!E32+'[11]TO.3'!E32+'[12]TO.3'!E32+'[13]TO.3'!E32+'[14]TO.3'!E32+'[15]TO.3'!E32+'[16]TO.3'!E32+'[17]TO.3'!E32+'[18]TO.3'!E32+'[19]TO.3'!E32+'[20]TO.3'!E32+'[21]TO.3'!E32+'[22]TO.3'!E32+'[23]TO.3'!E32+'[24]TO.3'!E32+'[25]TO.3'!E32+'[26]TO.3'!E32+'[27]TO.3'!E32+'[28]TO.3'!E32+'[29]TO.3'!E32+'[30]TO.3'!E32+'[31]TO.3'!E29+'[32]TO.3'!E32</f>
        <v>0</v>
      </c>
      <c r="F32" s="137">
        <f>'[33]TO.3'!E32</f>
        <v>0</v>
      </c>
      <c r="G32" s="137">
        <f t="shared" si="0"/>
        <v>0</v>
      </c>
    </row>
    <row r="33" spans="1:7" ht="42.75" customHeight="1">
      <c r="A33" s="45" t="s">
        <v>35</v>
      </c>
      <c r="B33" s="111">
        <f>'[4]TO.3'!B33+'[5]TO.3'!B33+'[6]TO.3'!B33+'[7]TO.3'!B33+'[8]TO.3'!B33+'[9]TO.3'!B33+'[10]TO.3'!B33+'[11]TO.3'!B33+'[12]TO.3'!B33+'[13]TO.3'!B33+'[14]TO.3'!B33+'[15]TO.3'!B33+'[16]TO.3'!B33+'[17]TO.3'!B33+'[18]TO.3'!B33+'[19]TO.3'!B33+'[20]TO.3'!B33+'[21]TO.3'!B33+'[22]TO.3'!B33+'[23]TO.3'!B33+'[24]TO.3'!B33+'[25]TO.3'!B33+'[26]TO.3'!B33+'[27]TO.3'!B33+'[28]TO.3'!B33+'[29]TO.3'!B33+'[30]TO.3'!B33+'[31]TO.3'!B30+'[32]TO.3'!B33</f>
        <v>1057070.516649033</v>
      </c>
      <c r="C33" s="111">
        <f>'[4]TO.3'!C33+'[5]TO.3'!C33+'[6]TO.3'!C33+'[7]TO.3'!C33+'[8]TO.3'!C33+'[9]TO.3'!C33+'[10]TO.3'!C33+'[11]TO.3'!C33+'[12]TO.3'!C33+'[13]TO.3'!C33+'[14]TO.3'!C33+'[15]TO.3'!C33+'[16]TO.3'!C33+'[17]TO.3'!C33+'[18]TO.3'!C33+'[19]TO.3'!C33+'[20]TO.3'!C33+'[21]TO.3'!C33+'[22]TO.3'!C33+'[23]TO.3'!C33+'[24]TO.3'!C33+'[25]TO.3'!C33+'[26]TO.3'!C33+'[27]TO.3'!C33+'[28]TO.3'!C33+'[29]TO.3'!C33+'[30]TO.3'!C33+'[31]TO.3'!C30+'[32]TO.3'!C33</f>
        <v>266290.6787766269</v>
      </c>
      <c r="D33" s="111">
        <f>'[4]TO.3'!D33+'[5]TO.3'!D33+'[6]TO.3'!D33+'[7]TO.3'!D33+'[8]TO.3'!D33+'[9]TO.3'!D33+'[10]TO.3'!D33+'[11]TO.3'!D33+'[12]TO.3'!D33+'[13]TO.3'!D33+'[14]TO.3'!D33+'[15]TO.3'!D33+'[16]TO.3'!D33+'[17]TO.3'!D33+'[18]TO.3'!D33+'[19]TO.3'!D33+'[20]TO.3'!D33+'[21]TO.3'!D33+'[22]TO.3'!D33+'[23]TO.3'!D33+'[24]TO.3'!D33+'[25]TO.3'!D33+'[26]TO.3'!D33+'[27]TO.3'!D33+'[28]TO.3'!D33+'[29]TO.3'!D33+'[30]TO.3'!D33+'[31]TO.3'!D30+'[32]TO.3'!D33</f>
        <v>453977.32139090024</v>
      </c>
      <c r="E33" s="111">
        <f>'[4]TO.3'!E33+'[5]TO.3'!E33+'[6]TO.3'!E33+'[7]TO.3'!E33+'[8]TO.3'!E33+'[9]TO.3'!E33+'[10]TO.3'!E33+'[11]TO.3'!E33+'[12]TO.3'!E33+'[13]TO.3'!E33+'[14]TO.3'!E33+'[15]TO.3'!E33+'[16]TO.3'!E33+'[17]TO.3'!E33+'[18]TO.3'!E33+'[19]TO.3'!E33+'[20]TO.3'!E33+'[21]TO.3'!E33+'[22]TO.3'!E33+'[23]TO.3'!E33+'[24]TO.3'!E33+'[25]TO.3'!E33+'[26]TO.3'!E33+'[27]TO.3'!E33+'[28]TO.3'!E33+'[29]TO.3'!E33+'[30]TO.3'!E33+'[31]TO.3'!E30+'[32]TO.3'!E33</f>
        <v>-21936.118000000046</v>
      </c>
      <c r="F33" s="137">
        <f>'[33]TO.3'!E33</f>
        <v>-21936.118000000046</v>
      </c>
      <c r="G33" s="137">
        <f t="shared" si="0"/>
        <v>0</v>
      </c>
    </row>
    <row r="34" spans="1:7" ht="42.75" customHeight="1">
      <c r="A34" s="45" t="s">
        <v>36</v>
      </c>
      <c r="B34" s="111">
        <f>'[4]TO.3'!B34+'[5]TO.3'!B34+'[6]TO.3'!B34+'[7]TO.3'!B34+'[8]TO.3'!B34+'[9]TO.3'!B34+'[10]TO.3'!B34+'[11]TO.3'!B34+'[12]TO.3'!B34+'[13]TO.3'!B34+'[14]TO.3'!B34+'[15]TO.3'!B34+'[16]TO.3'!B34+'[17]TO.3'!B34+'[18]TO.3'!B34+'[19]TO.3'!B34+'[20]TO.3'!B34+'[21]TO.3'!B34+'[22]TO.3'!B34+'[23]TO.3'!B34+'[24]TO.3'!B34+'[25]TO.3'!B34+'[26]TO.3'!B34+'[27]TO.3'!B34+'[28]TO.3'!B34+'[29]TO.3'!B34+'[30]TO.3'!B34+'[31]TO.3'!B31+'[32]TO.3'!B34</f>
        <v>0</v>
      </c>
      <c r="C34" s="111">
        <f>'[4]TO.3'!C34+'[5]TO.3'!C34+'[6]TO.3'!C34+'[7]TO.3'!C34+'[8]TO.3'!C34+'[9]TO.3'!C34+'[10]TO.3'!C34+'[11]TO.3'!C34+'[12]TO.3'!C34+'[13]TO.3'!C34+'[14]TO.3'!C34+'[15]TO.3'!C34+'[16]TO.3'!C34+'[17]TO.3'!C34+'[18]TO.3'!C34+'[19]TO.3'!C34+'[20]TO.3'!C34+'[21]TO.3'!C34+'[22]TO.3'!C34+'[23]TO.3'!C34+'[24]TO.3'!C34+'[25]TO.3'!C34+'[26]TO.3'!C34+'[27]TO.3'!C34+'[28]TO.3'!C34+'[29]TO.3'!C34+'[30]TO.3'!C34+'[31]TO.3'!C31+'[32]TO.3'!C34</f>
        <v>0</v>
      </c>
      <c r="D34" s="111">
        <f>'[4]TO.3'!D34+'[5]TO.3'!D34+'[6]TO.3'!D34+'[7]TO.3'!D34+'[8]TO.3'!D34+'[9]TO.3'!D34+'[10]TO.3'!D34+'[11]TO.3'!D34+'[12]TO.3'!D34+'[13]TO.3'!D34+'[14]TO.3'!D34+'[15]TO.3'!D34+'[16]TO.3'!D34+'[17]TO.3'!D34+'[18]TO.3'!D34+'[19]TO.3'!D34+'[20]TO.3'!D34+'[21]TO.3'!D34+'[22]TO.3'!D34+'[23]TO.3'!D34+'[24]TO.3'!D34+'[25]TO.3'!D34+'[26]TO.3'!D34+'[27]TO.3'!D34+'[28]TO.3'!D34+'[29]TO.3'!D34+'[30]TO.3'!D34+'[31]TO.3'!D31+'[32]TO.3'!D34</f>
        <v>0</v>
      </c>
      <c r="E34" s="111">
        <f>'[4]TO.3'!E34+'[5]TO.3'!E34+'[6]TO.3'!E34+'[7]TO.3'!E34+'[8]TO.3'!E34+'[9]TO.3'!E34+'[10]TO.3'!E34+'[11]TO.3'!E34+'[12]TO.3'!E34+'[13]TO.3'!E34+'[14]TO.3'!E34+'[15]TO.3'!E34+'[16]TO.3'!E34+'[17]TO.3'!E34+'[18]TO.3'!E34+'[19]TO.3'!E34+'[20]TO.3'!E34+'[21]TO.3'!E34+'[22]TO.3'!E34+'[23]TO.3'!E34+'[24]TO.3'!E34+'[25]TO.3'!E34+'[26]TO.3'!E34+'[27]TO.3'!E34+'[28]TO.3'!E34+'[29]TO.3'!E34+'[30]TO.3'!E34+'[31]TO.3'!E31+'[32]TO.3'!E34</f>
        <v>0</v>
      </c>
      <c r="F34" s="137">
        <f>'[33]TO.3'!E34</f>
        <v>0</v>
      </c>
      <c r="G34" s="137">
        <f t="shared" si="0"/>
        <v>0</v>
      </c>
    </row>
    <row r="35" spans="1:7" ht="42.75" customHeight="1">
      <c r="A35" s="45" t="s">
        <v>37</v>
      </c>
      <c r="B35" s="111">
        <f>'[4]TO.3'!B35+'[5]TO.3'!B35+'[6]TO.3'!B35+'[7]TO.3'!B35+'[8]TO.3'!B35+'[9]TO.3'!B35+'[10]TO.3'!B35+'[11]TO.3'!B35+'[12]TO.3'!B35+'[13]TO.3'!B35+'[14]TO.3'!B35+'[15]TO.3'!B35+'[16]TO.3'!B35+'[17]TO.3'!B35+'[18]TO.3'!B35+'[19]TO.3'!B35+'[20]TO.3'!B35+'[21]TO.3'!B35+'[22]TO.3'!B35+'[23]TO.3'!B35+'[24]TO.3'!B35+'[25]TO.3'!B35+'[26]TO.3'!B35+'[27]TO.3'!B35+'[28]TO.3'!B35+'[29]TO.3'!B35+'[30]TO.3'!B35+'[31]TO.3'!B32+'[32]TO.3'!B35</f>
        <v>3514781.119392192</v>
      </c>
      <c r="C35" s="111">
        <f>'[4]TO.3'!C35+'[5]TO.3'!C35+'[6]TO.3'!C35+'[7]TO.3'!C35+'[8]TO.3'!C35+'[9]TO.3'!C35+'[10]TO.3'!C35+'[11]TO.3'!C35+'[12]TO.3'!C35+'[13]TO.3'!C35+'[14]TO.3'!C35+'[15]TO.3'!C35+'[16]TO.3'!C35+'[17]TO.3'!C35+'[18]TO.3'!C35+'[19]TO.3'!C35+'[20]TO.3'!C35+'[21]TO.3'!C35+'[22]TO.3'!C35+'[23]TO.3'!C35+'[24]TO.3'!C35+'[25]TO.3'!C35+'[26]TO.3'!C35+'[27]TO.3'!C35+'[28]TO.3'!C35+'[29]TO.3'!C35+'[30]TO.3'!C35+'[31]TO.3'!C32+'[32]TO.3'!C35</f>
        <v>1003477.7811248571</v>
      </c>
      <c r="D35" s="111">
        <f>'[4]TO.3'!D35+'[5]TO.3'!D35+'[6]TO.3'!D35+'[7]TO.3'!D35+'[8]TO.3'!D35+'[9]TO.3'!D35+'[10]TO.3'!D35+'[11]TO.3'!D35+'[12]TO.3'!D35+'[13]TO.3'!D35+'[14]TO.3'!D35+'[15]TO.3'!D35+'[16]TO.3'!D35+'[17]TO.3'!D35+'[18]TO.3'!D35+'[19]TO.3'!D35+'[20]TO.3'!D35+'[21]TO.3'!D35+'[22]TO.3'!D35+'[23]TO.3'!D35+'[24]TO.3'!D35+'[25]TO.3'!D35+'[26]TO.3'!D35+'[27]TO.3'!D35+'[28]TO.3'!D35+'[29]TO.3'!D35+'[30]TO.3'!D35+'[31]TO.3'!D32+'[32]TO.3'!D35</f>
        <v>2511571.304781205</v>
      </c>
      <c r="E35" s="111">
        <f>'[4]TO.3'!E35+'[5]TO.3'!E35+'[6]TO.3'!E35+'[7]TO.3'!E35+'[8]TO.3'!E35+'[9]TO.3'!E35+'[10]TO.3'!E35+'[11]TO.3'!E35+'[12]TO.3'!E35+'[13]TO.3'!E35+'[14]TO.3'!E35+'[15]TO.3'!E35+'[16]TO.3'!E35+'[17]TO.3'!E35+'[18]TO.3'!E35+'[19]TO.3'!E35+'[20]TO.3'!E35+'[21]TO.3'!E35+'[22]TO.3'!E35+'[23]TO.3'!E35+'[24]TO.3'!E35+'[25]TO.3'!E35+'[26]TO.3'!E35+'[27]TO.3'!E35+'[28]TO.3'!E35+'[29]TO.3'!E35+'[30]TO.3'!E35+'[31]TO.3'!E32+'[32]TO.3'!E35</f>
        <v>-128022.22462270364</v>
      </c>
      <c r="F35" s="137">
        <f>'[33]TO.3'!E35</f>
        <v>-107856.94713395243</v>
      </c>
      <c r="G35" s="137">
        <f t="shared" si="0"/>
        <v>20165.277488751206</v>
      </c>
    </row>
    <row r="36" spans="1:7" ht="42.75" customHeight="1">
      <c r="A36" s="116" t="s">
        <v>38</v>
      </c>
      <c r="B36" s="111">
        <f>'[4]TO.3'!B36+'[5]TO.3'!B36+'[6]TO.3'!B36+'[7]TO.3'!B36+'[8]TO.3'!B36+'[9]TO.3'!B36+'[10]TO.3'!B36+'[11]TO.3'!B36+'[12]TO.3'!B36+'[13]TO.3'!B36+'[14]TO.3'!B36+'[15]TO.3'!B36+'[16]TO.3'!B36+'[17]TO.3'!B36+'[18]TO.3'!B36+'[19]TO.3'!B36+'[20]TO.3'!B36+'[21]TO.3'!B36+'[22]TO.3'!B36+'[23]TO.3'!B36+'[24]TO.3'!B36+'[25]TO.3'!B36+'[26]TO.3'!B36+'[27]TO.3'!B36+'[28]TO.3'!B36+'[29]TO.3'!B36+'[30]TO.3'!B36+'[31]TO.3'!B33+'[32]TO.3'!B36</f>
        <v>727644752.9396707</v>
      </c>
      <c r="C36" s="111">
        <f>'[4]TO.3'!C36+'[5]TO.3'!C36+'[6]TO.3'!C36+'[7]TO.3'!C36+'[8]TO.3'!C36+'[9]TO.3'!C36+'[10]TO.3'!C36+'[11]TO.3'!C36+'[12]TO.3'!C36+'[13]TO.3'!C36+'[14]TO.3'!C36+'[15]TO.3'!C36+'[16]TO.3'!C36+'[17]TO.3'!C36+'[18]TO.3'!C36+'[19]TO.3'!C36+'[20]TO.3'!C36+'[21]TO.3'!C36+'[22]TO.3'!C36+'[23]TO.3'!C36+'[24]TO.3'!C36+'[25]TO.3'!C36+'[26]TO.3'!C36+'[27]TO.3'!C36+'[28]TO.3'!C36+'[29]TO.3'!C36+'[30]TO.3'!C36+'[31]TO.3'!C33+'[32]TO.3'!C36</f>
        <v>146586679.22010136</v>
      </c>
      <c r="D36" s="111">
        <f>'[4]TO.3'!D36+'[5]TO.3'!D36+'[6]TO.3'!D36+'[7]TO.3'!D36+'[8]TO.3'!D36+'[9]TO.3'!D36+'[10]TO.3'!D36+'[11]TO.3'!D36+'[12]TO.3'!D36+'[13]TO.3'!D36+'[14]TO.3'!D36+'[15]TO.3'!D36+'[16]TO.3'!D36+'[17]TO.3'!D36+'[18]TO.3'!D36+'[19]TO.3'!D36+'[20]TO.3'!D36+'[21]TO.3'!D36+'[22]TO.3'!D36+'[23]TO.3'!D36+'[24]TO.3'!D36+'[25]TO.3'!D36+'[26]TO.3'!D36+'[27]TO.3'!D36+'[28]TO.3'!D36+'[29]TO.3'!D36+'[30]TO.3'!D36+'[31]TO.3'!D33+'[32]TO.3'!D36</f>
        <v>550195247.2097962</v>
      </c>
      <c r="E36" s="111">
        <f>'[4]TO.3'!E36+'[5]TO.3'!E36+'[6]TO.3'!E36+'[7]TO.3'!E36+'[8]TO.3'!E36+'[9]TO.3'!E36+'[10]TO.3'!E36+'[11]TO.3'!E36+'[12]TO.3'!E36+'[13]TO.3'!E36+'[14]TO.3'!E36+'[15]TO.3'!E36+'[16]TO.3'!E36+'[17]TO.3'!E36+'[18]TO.3'!E36+'[19]TO.3'!E36+'[20]TO.3'!E36+'[21]TO.3'!E36+'[22]TO.3'!E36+'[23]TO.3'!E36+'[24]TO.3'!E36+'[25]TO.3'!E36+'[26]TO.3'!E36+'[27]TO.3'!E36+'[28]TO.3'!E36+'[29]TO.3'!E36+'[30]TO.3'!E36+'[31]TO.3'!E33+'[32]TO.3'!E36</f>
        <v>-13000199.92307759</v>
      </c>
      <c r="F36" s="137">
        <f>'[33]TO.3'!E36</f>
        <v>-13000199.92307759</v>
      </c>
      <c r="G36" s="137">
        <f t="shared" si="0"/>
        <v>0</v>
      </c>
    </row>
    <row r="37" spans="1:5" ht="42.75" customHeight="1">
      <c r="A37" s="50"/>
      <c r="B37" s="50"/>
      <c r="C37" s="50"/>
      <c r="D37" s="50"/>
      <c r="E37" s="50"/>
    </row>
    <row r="38" spans="1:5" ht="42.75" customHeight="1">
      <c r="A38" s="113" t="s">
        <v>60</v>
      </c>
      <c r="B38" s="113" t="s">
        <v>58</v>
      </c>
      <c r="C38" s="114"/>
      <c r="D38" s="115" t="s">
        <v>57</v>
      </c>
      <c r="E38" s="50"/>
    </row>
  </sheetData>
  <sheetProtection/>
  <mergeCells count="7">
    <mergeCell ref="B1:E1"/>
    <mergeCell ref="A5:A6"/>
    <mergeCell ref="B5:B6"/>
    <mergeCell ref="C5:C6"/>
    <mergeCell ref="D5:D6"/>
    <mergeCell ref="E5:E6"/>
    <mergeCell ref="A2:E4"/>
  </mergeCells>
  <conditionalFormatting sqref="A38:C38 A1:A2">
    <cfRule type="cellIs" priority="10" dxfId="4" operator="lessThan">
      <formula>0</formula>
    </cfRule>
  </conditionalFormatting>
  <conditionalFormatting sqref="E7:E36">
    <cfRule type="cellIs" priority="9" dxfId="0" operator="lessThan">
      <formula>-46875</formula>
    </cfRule>
  </conditionalFormatting>
  <conditionalFormatting sqref="E7:E36">
    <cfRule type="cellIs" priority="8" dxfId="0" operator="lessThan">
      <formula>0</formula>
    </cfRule>
  </conditionalFormatting>
  <conditionalFormatting sqref="E7:E36">
    <cfRule type="cellIs" priority="6" dxfId="0" operator="lessThan">
      <formula>0</formula>
    </cfRule>
    <cfRule type="cellIs" priority="7" dxfId="0" operator="lessThan">
      <formula>-46875</formula>
    </cfRule>
  </conditionalFormatting>
  <conditionalFormatting sqref="D38">
    <cfRule type="cellIs" priority="5" dxfId="4" operator="lessThan">
      <formula>0</formula>
    </cfRule>
  </conditionalFormatting>
  <conditionalFormatting sqref="E7:E36">
    <cfRule type="cellIs" priority="4" dxfId="0" operator="lessThan">
      <formula>-46875</formula>
    </cfRule>
  </conditionalFormatting>
  <conditionalFormatting sqref="E7:E36">
    <cfRule type="cellIs" priority="3" dxfId="0" operator="lessThan">
      <formula>0</formula>
    </cfRule>
  </conditionalFormatting>
  <conditionalFormatting sqref="E7:E36">
    <cfRule type="cellIs" priority="1" dxfId="0" operator="lessThan">
      <formula>0</formula>
    </cfRule>
    <cfRule type="cellIs" priority="2" dxfId="0" operator="lessThan">
      <formula>-46875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37"/>
  <sheetViews>
    <sheetView zoomScalePageLayoutView="0" workbookViewId="0" topLeftCell="A1">
      <selection activeCell="A1" sqref="A1:J1"/>
    </sheetView>
  </sheetViews>
  <sheetFormatPr defaultColWidth="29.57421875" defaultRowHeight="12.75"/>
  <cols>
    <col min="1" max="1" width="59.140625" style="12" customWidth="1"/>
    <col min="2" max="67" width="42.00390625" style="10" customWidth="1"/>
    <col min="68" max="16384" width="29.57421875" style="10" customWidth="1"/>
  </cols>
  <sheetData>
    <row r="1" spans="1:10" s="229" customFormat="1" ht="41.25" customHeight="1">
      <c r="A1" s="314" t="s">
        <v>873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0" ht="17.25" customHeight="1">
      <c r="A2" s="27"/>
      <c r="B2" s="118"/>
      <c r="C2" s="118"/>
      <c r="D2" s="118"/>
      <c r="E2" s="118"/>
      <c r="F2" s="118"/>
      <c r="G2" s="118"/>
      <c r="H2" s="118"/>
      <c r="I2" s="118"/>
      <c r="J2" s="118"/>
    </row>
    <row r="3" spans="1:10" ht="26.25" customHeight="1" hidden="1">
      <c r="A3" s="27"/>
      <c r="B3" s="28"/>
      <c r="C3" s="28"/>
      <c r="D3" s="28"/>
      <c r="E3" s="28"/>
      <c r="F3" s="29"/>
      <c r="G3" s="30"/>
      <c r="H3" s="30"/>
      <c r="I3" s="30"/>
      <c r="J3" s="31"/>
    </row>
    <row r="4" spans="1:10" s="11" customFormat="1" ht="30" customHeight="1">
      <c r="A4" s="318" t="s">
        <v>550</v>
      </c>
      <c r="B4" s="320" t="s">
        <v>59</v>
      </c>
      <c r="C4" s="316" t="s">
        <v>39</v>
      </c>
      <c r="D4" s="322"/>
      <c r="E4" s="315" t="s">
        <v>757</v>
      </c>
      <c r="F4" s="315"/>
      <c r="G4" s="316" t="s">
        <v>40</v>
      </c>
      <c r="H4" s="317"/>
      <c r="I4" s="315" t="s">
        <v>62</v>
      </c>
      <c r="J4" s="312" t="s">
        <v>41</v>
      </c>
    </row>
    <row r="5" spans="1:10" s="9" customFormat="1" ht="54.75" customHeight="1">
      <c r="A5" s="319"/>
      <c r="B5" s="321"/>
      <c r="C5" s="126" t="s">
        <v>13</v>
      </c>
      <c r="D5" s="58" t="s">
        <v>42</v>
      </c>
      <c r="E5" s="58" t="s">
        <v>43</v>
      </c>
      <c r="F5" s="58" t="s">
        <v>44</v>
      </c>
      <c r="G5" s="58" t="s">
        <v>14</v>
      </c>
      <c r="H5" s="58" t="s">
        <v>51</v>
      </c>
      <c r="I5" s="315"/>
      <c r="J5" s="313"/>
    </row>
    <row r="6" spans="1:10" s="9" customFormat="1" ht="48.75" customHeight="1">
      <c r="A6" s="319"/>
      <c r="B6" s="14" t="s">
        <v>45</v>
      </c>
      <c r="C6" s="14" t="s">
        <v>45</v>
      </c>
      <c r="D6" s="14" t="s">
        <v>45</v>
      </c>
      <c r="E6" s="14" t="s">
        <v>45</v>
      </c>
      <c r="F6" s="14" t="s">
        <v>45</v>
      </c>
      <c r="G6" s="14" t="s">
        <v>45</v>
      </c>
      <c r="H6" s="14" t="s">
        <v>45</v>
      </c>
      <c r="I6" s="14" t="s">
        <v>45</v>
      </c>
      <c r="J6" s="15" t="s">
        <v>45</v>
      </c>
    </row>
    <row r="7" spans="1:10" ht="31.5" customHeight="1">
      <c r="A7" s="45" t="s">
        <v>20</v>
      </c>
      <c r="B7" s="136">
        <v>29600.89131074895</v>
      </c>
      <c r="C7" s="136">
        <v>2005758.878315677</v>
      </c>
      <c r="D7" s="136">
        <v>393086.9891227061</v>
      </c>
      <c r="E7" s="136">
        <v>92057.19463872832</v>
      </c>
      <c r="F7" s="136">
        <v>108872.39675819637</v>
      </c>
      <c r="G7" s="136">
        <v>0</v>
      </c>
      <c r="H7" s="136">
        <v>1521997.8885257693</v>
      </c>
      <c r="I7" s="136">
        <v>222160.32217919565</v>
      </c>
      <c r="J7" s="136">
        <v>4373534.560851021</v>
      </c>
    </row>
    <row r="8" spans="1:10" ht="47.25" customHeight="1">
      <c r="A8" s="45" t="s">
        <v>538</v>
      </c>
      <c r="B8" s="136">
        <v>885.1506525001104</v>
      </c>
      <c r="C8" s="136">
        <v>199783.28418570347</v>
      </c>
      <c r="D8" s="136">
        <v>24412.9919352324</v>
      </c>
      <c r="E8" s="136">
        <v>6447.645093360658</v>
      </c>
      <c r="F8" s="136">
        <v>13352.112343486835</v>
      </c>
      <c r="G8" s="136">
        <v>0</v>
      </c>
      <c r="H8" s="136">
        <v>95357.58691539966</v>
      </c>
      <c r="I8" s="136">
        <v>16651.11159373297</v>
      </c>
      <c r="J8" s="136">
        <v>356889.8827194161</v>
      </c>
    </row>
    <row r="9" spans="1:10" ht="31.5" customHeight="1">
      <c r="A9" s="45" t="s">
        <v>21</v>
      </c>
      <c r="B9" s="136">
        <v>140078.43418157918</v>
      </c>
      <c r="C9" s="136">
        <v>1014743.4983107615</v>
      </c>
      <c r="D9" s="136">
        <v>452137.586684753</v>
      </c>
      <c r="E9" s="136">
        <v>79531.93889190063</v>
      </c>
      <c r="F9" s="136">
        <v>535697.1282108042</v>
      </c>
      <c r="G9" s="136">
        <v>0</v>
      </c>
      <c r="H9" s="136">
        <v>2190242.4258510885</v>
      </c>
      <c r="I9" s="136">
        <v>100764.89586588765</v>
      </c>
      <c r="J9" s="136">
        <v>4513195.907996776</v>
      </c>
    </row>
    <row r="10" spans="1:10" ht="31.5" customHeight="1">
      <c r="A10" s="45" t="s">
        <v>22</v>
      </c>
      <c r="B10" s="136">
        <v>3962494.043303043</v>
      </c>
      <c r="C10" s="136">
        <v>28120287.275020607</v>
      </c>
      <c r="D10" s="136">
        <v>3985791.2338579027</v>
      </c>
      <c r="E10" s="136">
        <v>799563.3070864474</v>
      </c>
      <c r="F10" s="136">
        <v>1142984.183113679</v>
      </c>
      <c r="G10" s="136">
        <v>0</v>
      </c>
      <c r="H10" s="136">
        <v>18434441.65178788</v>
      </c>
      <c r="I10" s="136">
        <v>2882234.3032354633</v>
      </c>
      <c r="J10" s="136">
        <v>59327795.99740502</v>
      </c>
    </row>
    <row r="11" spans="1:10" ht="31.5" customHeight="1">
      <c r="A11" s="45" t="s">
        <v>23</v>
      </c>
      <c r="B11" s="136">
        <v>5578.692801382682</v>
      </c>
      <c r="C11" s="136">
        <v>24697.76305774154</v>
      </c>
      <c r="D11" s="136">
        <v>70338.90889364698</v>
      </c>
      <c r="E11" s="136">
        <v>2921.626443629664</v>
      </c>
      <c r="F11" s="136">
        <v>2988.3860367939988</v>
      </c>
      <c r="G11" s="136">
        <v>0</v>
      </c>
      <c r="H11" s="136">
        <v>75168.69507234066</v>
      </c>
      <c r="I11" s="136">
        <v>5650.490270204206</v>
      </c>
      <c r="J11" s="136">
        <v>187344.56257573972</v>
      </c>
    </row>
    <row r="12" spans="1:10" ht="31.5" customHeight="1">
      <c r="A12" s="45" t="s">
        <v>24</v>
      </c>
      <c r="B12" s="136">
        <v>13886.596161234227</v>
      </c>
      <c r="C12" s="136">
        <v>-2507.4999999999995</v>
      </c>
      <c r="D12" s="136">
        <v>3155.243868435195</v>
      </c>
      <c r="E12" s="136">
        <v>1687.675568599966</v>
      </c>
      <c r="F12" s="136">
        <v>28.674923736975177</v>
      </c>
      <c r="G12" s="136">
        <v>0</v>
      </c>
      <c r="H12" s="136">
        <v>305978.71911386517</v>
      </c>
      <c r="I12" s="136">
        <v>25834.008183787</v>
      </c>
      <c r="J12" s="136">
        <v>348063.41781965847</v>
      </c>
    </row>
    <row r="13" spans="1:10" ht="31.5" customHeight="1">
      <c r="A13" s="45" t="s">
        <v>25</v>
      </c>
      <c r="B13" s="136">
        <v>22150.22183110866</v>
      </c>
      <c r="C13" s="136">
        <v>133087.06952271028</v>
      </c>
      <c r="D13" s="136">
        <v>12719.675283885757</v>
      </c>
      <c r="E13" s="136">
        <v>5546.890949836712</v>
      </c>
      <c r="F13" s="136">
        <v>1393.0180284630028</v>
      </c>
      <c r="G13" s="136">
        <v>0</v>
      </c>
      <c r="H13" s="136">
        <v>360509.2720115212</v>
      </c>
      <c r="I13" s="136">
        <v>32755.290686340708</v>
      </c>
      <c r="J13" s="136">
        <v>568161.4383138664</v>
      </c>
    </row>
    <row r="14" spans="1:10" ht="31.5" customHeight="1">
      <c r="A14" s="45" t="s">
        <v>26</v>
      </c>
      <c r="B14" s="136">
        <v>48479.52887710639</v>
      </c>
      <c r="C14" s="136">
        <v>1220352.4242299744</v>
      </c>
      <c r="D14" s="136">
        <v>201059.02378562352</v>
      </c>
      <c r="E14" s="136">
        <v>17514.946204133175</v>
      </c>
      <c r="F14" s="136">
        <v>40692.2574934486</v>
      </c>
      <c r="G14" s="136">
        <v>0</v>
      </c>
      <c r="H14" s="136">
        <v>1544475.9312379796</v>
      </c>
      <c r="I14" s="136">
        <v>11711.645378851883</v>
      </c>
      <c r="J14" s="136">
        <v>3084285.7572071184</v>
      </c>
    </row>
    <row r="15" spans="1:10" ht="31.5" customHeight="1">
      <c r="A15" s="45" t="s">
        <v>27</v>
      </c>
      <c r="B15" s="136">
        <v>566718.5573823001</v>
      </c>
      <c r="C15" s="136">
        <v>9730671.345628256</v>
      </c>
      <c r="D15" s="136">
        <v>2061671.7792012813</v>
      </c>
      <c r="E15" s="136">
        <v>233459.78584105178</v>
      </c>
      <c r="F15" s="136">
        <v>459221.66453802533</v>
      </c>
      <c r="G15" s="136">
        <v>0</v>
      </c>
      <c r="H15" s="136">
        <v>10293573.056329688</v>
      </c>
      <c r="I15" s="136">
        <v>582511.582187635</v>
      </c>
      <c r="J15" s="136">
        <v>23927827.771108232</v>
      </c>
    </row>
    <row r="16" spans="1:10" ht="31.5" customHeight="1">
      <c r="A16" s="45" t="s">
        <v>601</v>
      </c>
      <c r="B16" s="136">
        <v>401681.6635751952</v>
      </c>
      <c r="C16" s="136">
        <v>5624535.620821601</v>
      </c>
      <c r="D16" s="136">
        <v>1452176.5572479984</v>
      </c>
      <c r="E16" s="136">
        <v>122189.51279235534</v>
      </c>
      <c r="F16" s="136">
        <v>296563.46806528413</v>
      </c>
      <c r="G16" s="136">
        <v>0</v>
      </c>
      <c r="H16" s="136">
        <v>6862253.043153396</v>
      </c>
      <c r="I16" s="136">
        <v>353200.5060009284</v>
      </c>
      <c r="J16" s="136">
        <v>15112600.371656759</v>
      </c>
    </row>
    <row r="17" spans="1:10" ht="31.5" customHeight="1">
      <c r="A17" s="45" t="s">
        <v>602</v>
      </c>
      <c r="B17" s="136">
        <v>136392.80196139697</v>
      </c>
      <c r="C17" s="136">
        <v>3430537.608170717</v>
      </c>
      <c r="D17" s="136">
        <v>418204.84808175295</v>
      </c>
      <c r="E17" s="136">
        <v>90539.68930943316</v>
      </c>
      <c r="F17" s="136">
        <v>92958.91088661744</v>
      </c>
      <c r="G17" s="136">
        <v>0</v>
      </c>
      <c r="H17" s="136">
        <v>2652474.075373527</v>
      </c>
      <c r="I17" s="136">
        <v>164098.81955843777</v>
      </c>
      <c r="J17" s="136">
        <v>6985206.7533418825</v>
      </c>
    </row>
    <row r="18" spans="1:10" ht="31.5" customHeight="1">
      <c r="A18" s="45" t="s">
        <v>603</v>
      </c>
      <c r="B18" s="136">
        <v>18811.097938447812</v>
      </c>
      <c r="C18" s="136">
        <v>474109.47074904066</v>
      </c>
      <c r="D18" s="136">
        <v>131807.60288608665</v>
      </c>
      <c r="E18" s="136">
        <v>11326.707044974257</v>
      </c>
      <c r="F18" s="136">
        <v>53040.71971429608</v>
      </c>
      <c r="G18" s="136">
        <v>0</v>
      </c>
      <c r="H18" s="136">
        <v>503374.21102263674</v>
      </c>
      <c r="I18" s="136">
        <v>5290.638711311546</v>
      </c>
      <c r="J18" s="136">
        <v>1197760.4480667936</v>
      </c>
    </row>
    <row r="19" spans="1:10" ht="31.5" customHeight="1">
      <c r="A19" s="45" t="s">
        <v>604</v>
      </c>
      <c r="B19" s="136">
        <v>9832.993907260188</v>
      </c>
      <c r="C19" s="136">
        <v>201488.6458869001</v>
      </c>
      <c r="D19" s="136">
        <v>59482.7709854436</v>
      </c>
      <c r="E19" s="136">
        <v>9403.876694289002</v>
      </c>
      <c r="F19" s="136">
        <v>16658.565871827697</v>
      </c>
      <c r="G19" s="136">
        <v>0</v>
      </c>
      <c r="H19" s="136">
        <v>275471.7267801229</v>
      </c>
      <c r="I19" s="136">
        <v>59921.617916957235</v>
      </c>
      <c r="J19" s="136">
        <v>632260.1980428008</v>
      </c>
    </row>
    <row r="20" spans="1:10" ht="31.5" customHeight="1">
      <c r="A20" s="45" t="s">
        <v>28</v>
      </c>
      <c r="B20" s="136">
        <v>19010.632793390283</v>
      </c>
      <c r="C20" s="136">
        <v>1205890.655906944</v>
      </c>
      <c r="D20" s="136">
        <v>303238.4376423324</v>
      </c>
      <c r="E20" s="136">
        <v>15630.2642003332</v>
      </c>
      <c r="F20" s="136">
        <v>100320.00207127389</v>
      </c>
      <c r="G20" s="136">
        <v>0</v>
      </c>
      <c r="H20" s="136">
        <v>803425.2325789307</v>
      </c>
      <c r="I20" s="136">
        <v>7225.674724372627</v>
      </c>
      <c r="J20" s="136">
        <v>2454740.899917577</v>
      </c>
    </row>
    <row r="21" spans="1:10" ht="31.5" customHeight="1">
      <c r="A21" s="45" t="s">
        <v>605</v>
      </c>
      <c r="B21" s="136">
        <v>14779.711008499542</v>
      </c>
      <c r="C21" s="136">
        <v>1180247.2440470632</v>
      </c>
      <c r="D21" s="136">
        <v>294667.31308366155</v>
      </c>
      <c r="E21" s="136">
        <v>14087.723457163374</v>
      </c>
      <c r="F21" s="136">
        <v>97371.44894227083</v>
      </c>
      <c r="G21" s="136">
        <v>0</v>
      </c>
      <c r="H21" s="136">
        <v>767474.3769322901</v>
      </c>
      <c r="I21" s="136">
        <v>2766.603443762368</v>
      </c>
      <c r="J21" s="136">
        <v>2371394.420914711</v>
      </c>
    </row>
    <row r="22" spans="1:10" ht="31.5" customHeight="1">
      <c r="A22" s="45" t="s">
        <v>606</v>
      </c>
      <c r="B22" s="136">
        <v>4230.92178489074</v>
      </c>
      <c r="C22" s="136">
        <v>25643.411859880754</v>
      </c>
      <c r="D22" s="136">
        <v>8571.124558670863</v>
      </c>
      <c r="E22" s="136">
        <v>1542.5407431698297</v>
      </c>
      <c r="F22" s="136">
        <v>2948.553129003063</v>
      </c>
      <c r="G22" s="136">
        <v>0</v>
      </c>
      <c r="H22" s="136">
        <v>35950.85564664037</v>
      </c>
      <c r="I22" s="136">
        <v>4459.071280610258</v>
      </c>
      <c r="J22" s="136">
        <v>83346.47900286588</v>
      </c>
    </row>
    <row r="23" spans="1:10" ht="31.5" customHeight="1">
      <c r="A23" s="45" t="s">
        <v>29</v>
      </c>
      <c r="B23" s="136">
        <v>5287935.296692042</v>
      </c>
      <c r="C23" s="136">
        <v>25626383.408423323</v>
      </c>
      <c r="D23" s="136">
        <v>4072217.6573676784</v>
      </c>
      <c r="E23" s="136">
        <v>622383.6484206349</v>
      </c>
      <c r="F23" s="136">
        <v>3216800.374756996</v>
      </c>
      <c r="G23" s="136">
        <v>0</v>
      </c>
      <c r="H23" s="136">
        <v>11804873.745893389</v>
      </c>
      <c r="I23" s="136">
        <v>5121467.384824405</v>
      </c>
      <c r="J23" s="136">
        <v>55752061.51637848</v>
      </c>
    </row>
    <row r="24" spans="1:47" ht="31.5" customHeight="1">
      <c r="A24" s="45" t="s">
        <v>534</v>
      </c>
      <c r="B24" s="136">
        <v>5241795.742798317</v>
      </c>
      <c r="C24" s="136">
        <v>25394691.556439415</v>
      </c>
      <c r="D24" s="136">
        <v>4063537.6070849183</v>
      </c>
      <c r="E24" s="136">
        <v>612600.0513814486</v>
      </c>
      <c r="F24" s="136">
        <v>3182902.232986161</v>
      </c>
      <c r="G24" s="136">
        <v>0</v>
      </c>
      <c r="H24" s="136">
        <v>11496511.286098223</v>
      </c>
      <c r="I24" s="136">
        <v>5085057.129689637</v>
      </c>
      <c r="J24" s="136">
        <v>55077095.606478125</v>
      </c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</row>
    <row r="25" spans="1:47" ht="31.5" customHeight="1">
      <c r="A25" s="45" t="s">
        <v>535</v>
      </c>
      <c r="B25" s="136">
        <v>-79.5367656624478</v>
      </c>
      <c r="C25" s="136">
        <v>112.5</v>
      </c>
      <c r="D25" s="136">
        <v>-3460.37</v>
      </c>
      <c r="E25" s="136">
        <v>2384.931983387486</v>
      </c>
      <c r="F25" s="136">
        <v>0</v>
      </c>
      <c r="G25" s="136">
        <v>0</v>
      </c>
      <c r="H25" s="136">
        <v>66883.04359421691</v>
      </c>
      <c r="I25" s="136">
        <v>7830.840763750793</v>
      </c>
      <c r="J25" s="136">
        <v>73671.40957569276</v>
      </c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</row>
    <row r="26" spans="1:47" s="63" customFormat="1" ht="31.5" customHeight="1">
      <c r="A26" s="45" t="s">
        <v>536</v>
      </c>
      <c r="B26" s="136">
        <v>11296.377427342497</v>
      </c>
      <c r="C26" s="136">
        <v>26143.86</v>
      </c>
      <c r="D26" s="136">
        <v>894.6039320791427</v>
      </c>
      <c r="E26" s="136">
        <v>3844.861438958372</v>
      </c>
      <c r="F26" s="136">
        <v>26663.3489</v>
      </c>
      <c r="G26" s="136">
        <v>0</v>
      </c>
      <c r="H26" s="136">
        <v>108135.11353229862</v>
      </c>
      <c r="I26" s="136">
        <v>7227.928677353395</v>
      </c>
      <c r="J26" s="136">
        <v>184206.093908032</v>
      </c>
      <c r="K26" s="60"/>
      <c r="L26" s="60"/>
      <c r="M26" s="60"/>
      <c r="N26" s="60"/>
      <c r="O26" s="60"/>
      <c r="P26" s="60"/>
      <c r="Q26" s="60"/>
      <c r="R26" s="60"/>
      <c r="S26" s="61"/>
      <c r="T26" s="61"/>
      <c r="U26" s="61"/>
      <c r="V26" s="61"/>
      <c r="W26" s="61"/>
      <c r="X26" s="61"/>
      <c r="Y26" s="60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</row>
    <row r="27" spans="1:47" ht="31.5" customHeight="1">
      <c r="A27" s="45" t="s">
        <v>537</v>
      </c>
      <c r="B27" s="136">
        <v>34922.7132320426</v>
      </c>
      <c r="C27" s="136">
        <v>205435.49198391018</v>
      </c>
      <c r="D27" s="136">
        <v>11245.816350680674</v>
      </c>
      <c r="E27" s="136">
        <v>3553.803616840327</v>
      </c>
      <c r="F27" s="136">
        <v>7234.792870834283</v>
      </c>
      <c r="G27" s="136">
        <v>0</v>
      </c>
      <c r="H27" s="136">
        <v>133344.30266864886</v>
      </c>
      <c r="I27" s="136">
        <v>21351.48569366495</v>
      </c>
      <c r="J27" s="136">
        <v>417088.4064166219</v>
      </c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</row>
    <row r="28" spans="1:10" ht="47.25">
      <c r="A28" s="45" t="s">
        <v>30</v>
      </c>
      <c r="B28" s="136">
        <v>613.76</v>
      </c>
      <c r="C28" s="136">
        <v>22756.480000000003</v>
      </c>
      <c r="D28" s="136">
        <v>0</v>
      </c>
      <c r="E28" s="136">
        <v>1304.8167009000892</v>
      </c>
      <c r="F28" s="136">
        <v>20.033632736999476</v>
      </c>
      <c r="G28" s="136">
        <v>0</v>
      </c>
      <c r="H28" s="136">
        <v>208868.88398028232</v>
      </c>
      <c r="I28" s="136">
        <v>2026.786933954954</v>
      </c>
      <c r="J28" s="136">
        <v>235590.76124787435</v>
      </c>
    </row>
    <row r="29" spans="1:10" ht="47.25">
      <c r="A29" s="45" t="s">
        <v>31</v>
      </c>
      <c r="B29" s="136">
        <v>9</v>
      </c>
      <c r="C29" s="136">
        <v>55375.06712613387</v>
      </c>
      <c r="D29" s="136">
        <v>431.41082666854805</v>
      </c>
      <c r="E29" s="136">
        <v>1612.547204416272</v>
      </c>
      <c r="F29" s="136">
        <v>600.6341280192721</v>
      </c>
      <c r="G29" s="136">
        <v>0</v>
      </c>
      <c r="H29" s="136">
        <v>308810.8490888941</v>
      </c>
      <c r="I29" s="136">
        <v>1098.9157153203985</v>
      </c>
      <c r="J29" s="136">
        <v>367938.4240894524</v>
      </c>
    </row>
    <row r="30" spans="1:10" ht="31.5" customHeight="1">
      <c r="A30" s="45" t="s">
        <v>32</v>
      </c>
      <c r="B30" s="136">
        <v>73948.31259423733</v>
      </c>
      <c r="C30" s="136">
        <v>2007896.6689575738</v>
      </c>
      <c r="D30" s="136">
        <v>438799.96138993365</v>
      </c>
      <c r="E30" s="136">
        <v>66255.18156596062</v>
      </c>
      <c r="F30" s="136">
        <v>237300.20682517765</v>
      </c>
      <c r="G30" s="136">
        <v>0</v>
      </c>
      <c r="H30" s="136">
        <v>1892259.510155073</v>
      </c>
      <c r="I30" s="136">
        <v>1036785.5563631711</v>
      </c>
      <c r="J30" s="136">
        <v>5753245.397851127</v>
      </c>
    </row>
    <row r="31" spans="1:10" ht="31.5" customHeight="1">
      <c r="A31" s="45" t="s">
        <v>33</v>
      </c>
      <c r="B31" s="136">
        <v>16.57727099158598</v>
      </c>
      <c r="C31" s="136">
        <v>53139.66</v>
      </c>
      <c r="D31" s="136">
        <v>-2934.2351484853957</v>
      </c>
      <c r="E31" s="136">
        <v>1503.8094830083976</v>
      </c>
      <c r="F31" s="136">
        <v>82132.64610197673</v>
      </c>
      <c r="G31" s="136">
        <v>0</v>
      </c>
      <c r="H31" s="136">
        <v>293469.7038679351</v>
      </c>
      <c r="I31" s="136">
        <v>38532.61850805552</v>
      </c>
      <c r="J31" s="136">
        <v>465860.78008348186</v>
      </c>
    </row>
    <row r="32" spans="1:10" ht="31.5" customHeight="1">
      <c r="A32" s="45" t="s">
        <v>34</v>
      </c>
      <c r="B32" s="136">
        <v>30703.068231453963</v>
      </c>
      <c r="C32" s="136">
        <v>1790458.228355301</v>
      </c>
      <c r="D32" s="136">
        <v>338156.1514421712</v>
      </c>
      <c r="E32" s="136">
        <v>4616.217479646676</v>
      </c>
      <c r="F32" s="136">
        <v>508.7092660034082</v>
      </c>
      <c r="G32" s="136">
        <v>0</v>
      </c>
      <c r="H32" s="136">
        <v>184591.94259501412</v>
      </c>
      <c r="I32" s="136">
        <v>6886.954392013395</v>
      </c>
      <c r="J32" s="136">
        <v>2355921.2717616037</v>
      </c>
    </row>
    <row r="33" spans="1:10" ht="31.5" customHeight="1">
      <c r="A33" s="45" t="s">
        <v>35</v>
      </c>
      <c r="B33" s="136">
        <v>6999.720206543912</v>
      </c>
      <c r="C33" s="136">
        <v>739183.2318977261</v>
      </c>
      <c r="D33" s="136">
        <v>65870.2911925856</v>
      </c>
      <c r="E33" s="136">
        <v>29121.99418203217</v>
      </c>
      <c r="F33" s="136">
        <v>40903.31725031896</v>
      </c>
      <c r="G33" s="136">
        <v>0</v>
      </c>
      <c r="H33" s="136">
        <v>667797.4864349371</v>
      </c>
      <c r="I33" s="136">
        <v>67644.12587298537</v>
      </c>
      <c r="J33" s="136">
        <v>1617520.1670371296</v>
      </c>
    </row>
    <row r="34" spans="1:10" ht="31.5" customHeight="1">
      <c r="A34" s="45" t="s">
        <v>36</v>
      </c>
      <c r="B34" s="136">
        <v>0</v>
      </c>
      <c r="C34" s="136">
        <v>541.11</v>
      </c>
      <c r="D34" s="136">
        <v>0</v>
      </c>
      <c r="E34" s="136">
        <v>1.6296465444418893</v>
      </c>
      <c r="F34" s="136">
        <v>0</v>
      </c>
      <c r="G34" s="136">
        <v>0</v>
      </c>
      <c r="H34" s="136">
        <v>301.6263093021951</v>
      </c>
      <c r="I34" s="136">
        <v>0</v>
      </c>
      <c r="J34" s="136">
        <v>844.365955846637</v>
      </c>
    </row>
    <row r="35" spans="1:10" ht="31.5" customHeight="1">
      <c r="A35" s="45" t="s">
        <v>37</v>
      </c>
      <c r="B35" s="136">
        <v>116573.50241284011</v>
      </c>
      <c r="C35" s="136">
        <v>1384020.7534278694</v>
      </c>
      <c r="D35" s="136">
        <v>224861.2128576392</v>
      </c>
      <c r="E35" s="136">
        <v>43767.53539219573</v>
      </c>
      <c r="F35" s="136">
        <v>39149.37268986992</v>
      </c>
      <c r="G35" s="136">
        <v>0</v>
      </c>
      <c r="H35" s="136">
        <v>991747.1562527226</v>
      </c>
      <c r="I35" s="136">
        <v>110668.41056779558</v>
      </c>
      <c r="J35" s="136">
        <v>2910787.943600932</v>
      </c>
    </row>
    <row r="36" spans="1:10" s="11" customFormat="1" ht="31.5" customHeight="1">
      <c r="A36" s="42" t="s">
        <v>38</v>
      </c>
      <c r="B36" s="241">
        <v>10324796.836050002</v>
      </c>
      <c r="C36" s="241">
        <v>75132736.0181806</v>
      </c>
      <c r="D36" s="241">
        <v>12620601.328268759</v>
      </c>
      <c r="E36" s="241">
        <v>2018481.0099000002</v>
      </c>
      <c r="F36" s="241">
        <v>6009613.0058255205</v>
      </c>
      <c r="G36" s="241">
        <v>0</v>
      </c>
      <c r="H36" s="241">
        <v>51882533.77708661</v>
      </c>
      <c r="I36" s="241">
        <v>10255958.965889439</v>
      </c>
      <c r="J36" s="241">
        <v>168244720.94120094</v>
      </c>
    </row>
    <row r="37" spans="1:10" ht="17.25" customHeight="1">
      <c r="A37" s="4"/>
      <c r="B37" s="64"/>
      <c r="C37" s="64"/>
      <c r="D37" s="64"/>
      <c r="E37" s="64"/>
      <c r="F37" s="64"/>
      <c r="G37" s="64"/>
      <c r="H37" s="64"/>
      <c r="I37" s="64"/>
      <c r="J37" s="64"/>
    </row>
  </sheetData>
  <sheetProtection/>
  <mergeCells count="8">
    <mergeCell ref="J4:J5"/>
    <mergeCell ref="A1:J1"/>
    <mergeCell ref="E4:F4"/>
    <mergeCell ref="G4:H4"/>
    <mergeCell ref="I4:I5"/>
    <mergeCell ref="A4:A6"/>
    <mergeCell ref="B4:B5"/>
    <mergeCell ref="C4:D4"/>
  </mergeCells>
  <printOptions horizontalCentered="1" verticalCentered="1"/>
  <pageMargins left="0" right="0" top="0.03937007874015748" bottom="0.11811023622047245" header="0.1968503937007874" footer="0.2362204724409449"/>
  <pageSetup horizontalDpi="300" verticalDpi="300" orientation="landscape" paperSize="9" scale="2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37"/>
  <sheetViews>
    <sheetView zoomScale="75" zoomScaleNormal="75" zoomScalePageLayoutView="0" workbookViewId="0" topLeftCell="D31">
      <selection activeCell="H36" sqref="H36"/>
    </sheetView>
  </sheetViews>
  <sheetFormatPr defaultColWidth="43.28125" defaultRowHeight="51" customHeight="1"/>
  <cols>
    <col min="1" max="1" width="43.28125" style="13" customWidth="1"/>
    <col min="2" max="2" width="17.8515625" style="13" customWidth="1"/>
    <col min="3" max="4" width="43.28125" style="13" customWidth="1"/>
    <col min="5" max="5" width="24.00390625" style="13" customWidth="1"/>
    <col min="6" max="6" width="43.28125" style="13" customWidth="1"/>
    <col min="7" max="7" width="40.421875" style="13" customWidth="1"/>
    <col min="8" max="8" width="39.421875" style="13" customWidth="1"/>
    <col min="9" max="12" width="43.28125" style="13" customWidth="1"/>
    <col min="13" max="13" width="23.57421875" style="13" customWidth="1"/>
    <col min="14" max="15" width="43.28125" style="13" customWidth="1"/>
    <col min="16" max="16" width="35.00390625" style="13" customWidth="1"/>
    <col min="17" max="17" width="43.28125" style="13" customWidth="1"/>
    <col min="18" max="18" width="35.7109375" style="13" customWidth="1"/>
    <col min="19" max="19" width="43.28125" style="13" customWidth="1"/>
    <col min="20" max="20" width="36.140625" style="13" customWidth="1"/>
    <col min="21" max="22" width="43.28125" style="13" customWidth="1"/>
    <col min="23" max="23" width="34.421875" style="13" customWidth="1"/>
    <col min="24" max="25" width="43.28125" style="13" customWidth="1"/>
    <col min="26" max="26" width="25.8515625" style="13" customWidth="1"/>
    <col min="27" max="27" width="28.57421875" style="13" customWidth="1"/>
    <col min="28" max="16384" width="43.28125" style="13" customWidth="1"/>
  </cols>
  <sheetData>
    <row r="1" spans="1:29" ht="51" customHeight="1">
      <c r="A1" s="323" t="s">
        <v>763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</row>
    <row r="2" spans="1:29" ht="9.75" customHeight="1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</row>
    <row r="3" spans="1:29" ht="28.5" customHeight="1" hidden="1">
      <c r="A3" s="324"/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</row>
    <row r="4" spans="1:29" s="32" customFormat="1" ht="51" customHeight="1">
      <c r="A4" s="306" t="s">
        <v>607</v>
      </c>
      <c r="B4" s="306" t="s">
        <v>46</v>
      </c>
      <c r="C4" s="306"/>
      <c r="D4" s="306"/>
      <c r="E4" s="306" t="s">
        <v>81</v>
      </c>
      <c r="F4" s="306"/>
      <c r="G4" s="306"/>
      <c r="H4" s="306" t="s">
        <v>80</v>
      </c>
      <c r="I4" s="306"/>
      <c r="J4" s="306"/>
      <c r="K4" s="306" t="s">
        <v>8</v>
      </c>
      <c r="L4" s="306"/>
      <c r="M4" s="306" t="s">
        <v>47</v>
      </c>
      <c r="N4" s="306"/>
      <c r="O4" s="326" t="s">
        <v>6</v>
      </c>
      <c r="P4" s="291" t="s">
        <v>66</v>
      </c>
      <c r="Q4" s="291"/>
      <c r="R4" s="291"/>
      <c r="S4" s="291"/>
      <c r="T4" s="306" t="s">
        <v>621</v>
      </c>
      <c r="U4" s="306"/>
      <c r="V4" s="306"/>
      <c r="W4" s="306"/>
      <c r="X4" s="306"/>
      <c r="Y4" s="306"/>
      <c r="Z4" s="306" t="s">
        <v>7</v>
      </c>
      <c r="AA4" s="306"/>
      <c r="AB4" s="291" t="s">
        <v>622</v>
      </c>
      <c r="AC4" s="291" t="s">
        <v>623</v>
      </c>
    </row>
    <row r="5" spans="1:29" ht="51" customHeight="1">
      <c r="A5" s="306"/>
      <c r="B5" s="306" t="s">
        <v>82</v>
      </c>
      <c r="C5" s="306"/>
      <c r="D5" s="306" t="s">
        <v>84</v>
      </c>
      <c r="E5" s="306" t="s">
        <v>85</v>
      </c>
      <c r="F5" s="306"/>
      <c r="G5" s="306" t="s">
        <v>86</v>
      </c>
      <c r="H5" s="306" t="s">
        <v>339</v>
      </c>
      <c r="I5" s="306" t="s">
        <v>341</v>
      </c>
      <c r="J5" s="306" t="s">
        <v>342</v>
      </c>
      <c r="K5" s="306"/>
      <c r="L5" s="306"/>
      <c r="M5" s="306" t="s">
        <v>49</v>
      </c>
      <c r="N5" s="306" t="s">
        <v>55</v>
      </c>
      <c r="O5" s="327"/>
      <c r="P5" s="291" t="s">
        <v>67</v>
      </c>
      <c r="Q5" s="291"/>
      <c r="R5" s="291" t="s">
        <v>68</v>
      </c>
      <c r="S5" s="291"/>
      <c r="T5" s="325" t="s">
        <v>69</v>
      </c>
      <c r="U5" s="325"/>
      <c r="V5" s="325"/>
      <c r="W5" s="325" t="s">
        <v>70</v>
      </c>
      <c r="X5" s="325"/>
      <c r="Y5" s="325"/>
      <c r="Z5" s="325" t="s">
        <v>69</v>
      </c>
      <c r="AA5" s="325" t="s">
        <v>70</v>
      </c>
      <c r="AB5" s="291"/>
      <c r="AC5" s="291"/>
    </row>
    <row r="6" spans="1:29" ht="51" customHeight="1">
      <c r="A6" s="306"/>
      <c r="B6" s="57" t="s">
        <v>83</v>
      </c>
      <c r="C6" s="57" t="s">
        <v>505</v>
      </c>
      <c r="D6" s="306"/>
      <c r="E6" s="57" t="s">
        <v>83</v>
      </c>
      <c r="F6" s="57" t="s">
        <v>506</v>
      </c>
      <c r="G6" s="306"/>
      <c r="H6" s="306"/>
      <c r="I6" s="306"/>
      <c r="J6" s="306"/>
      <c r="K6" s="57" t="s">
        <v>336</v>
      </c>
      <c r="L6" s="57" t="s">
        <v>335</v>
      </c>
      <c r="M6" s="306"/>
      <c r="N6" s="306"/>
      <c r="O6" s="328"/>
      <c r="P6" s="42" t="s">
        <v>56</v>
      </c>
      <c r="Q6" s="42" t="s">
        <v>343</v>
      </c>
      <c r="R6" s="42" t="s">
        <v>71</v>
      </c>
      <c r="S6" s="42" t="s">
        <v>343</v>
      </c>
      <c r="T6" s="65" t="s">
        <v>56</v>
      </c>
      <c r="U6" s="65" t="s">
        <v>344</v>
      </c>
      <c r="V6" s="65" t="s">
        <v>345</v>
      </c>
      <c r="W6" s="57" t="s">
        <v>71</v>
      </c>
      <c r="X6" s="57" t="s">
        <v>346</v>
      </c>
      <c r="Y6" s="65" t="s">
        <v>347</v>
      </c>
      <c r="Z6" s="325"/>
      <c r="AA6" s="325"/>
      <c r="AB6" s="291"/>
      <c r="AC6" s="291"/>
    </row>
    <row r="7" spans="1:29" ht="51" customHeight="1">
      <c r="A7" s="45" t="s">
        <v>20</v>
      </c>
      <c r="B7" s="136">
        <v>827408</v>
      </c>
      <c r="C7" s="136">
        <v>109420</v>
      </c>
      <c r="D7" s="136">
        <v>121193</v>
      </c>
      <c r="E7" s="136">
        <v>10623997</v>
      </c>
      <c r="F7" s="136">
        <v>744333</v>
      </c>
      <c r="G7" s="136">
        <v>838732</v>
      </c>
      <c r="H7" s="136">
        <v>9498584.425435053</v>
      </c>
      <c r="I7" s="136">
        <v>7765887.605619605</v>
      </c>
      <c r="J7" s="136">
        <v>599466.14</v>
      </c>
      <c r="K7" s="136">
        <v>409276.27</v>
      </c>
      <c r="L7" s="136">
        <v>368377.67</v>
      </c>
      <c r="M7" s="136">
        <v>8316609.009138032</v>
      </c>
      <c r="N7" s="136">
        <v>4745722.387547759</v>
      </c>
      <c r="O7" s="136">
        <v>163689.7836612368</v>
      </c>
      <c r="P7" s="136">
        <v>3968</v>
      </c>
      <c r="Q7" s="136">
        <v>1999</v>
      </c>
      <c r="R7" s="136">
        <v>2949996.7286417997</v>
      </c>
      <c r="S7" s="136">
        <v>1898954.9786418</v>
      </c>
      <c r="T7" s="136">
        <v>3617</v>
      </c>
      <c r="U7" s="136">
        <v>2449</v>
      </c>
      <c r="V7" s="136">
        <v>952</v>
      </c>
      <c r="W7" s="136">
        <v>2268663.730000001</v>
      </c>
      <c r="X7" s="136">
        <v>1848864.3736409894</v>
      </c>
      <c r="Y7" s="136">
        <v>718525.3423619657</v>
      </c>
      <c r="Z7" s="136">
        <v>375</v>
      </c>
      <c r="AA7" s="136">
        <v>372034.75220560003</v>
      </c>
      <c r="AB7" s="136">
        <v>12323.68</v>
      </c>
      <c r="AC7" s="136">
        <v>0</v>
      </c>
    </row>
    <row r="8" spans="1:29" ht="66" customHeight="1">
      <c r="A8" s="45" t="s">
        <v>538</v>
      </c>
      <c r="B8" s="136">
        <v>321184</v>
      </c>
      <c r="C8" s="136">
        <v>9173</v>
      </c>
      <c r="D8" s="136">
        <v>9748</v>
      </c>
      <c r="E8" s="136">
        <v>1542128</v>
      </c>
      <c r="F8" s="136">
        <v>84825</v>
      </c>
      <c r="G8" s="136">
        <v>89147</v>
      </c>
      <c r="H8" s="136">
        <v>980025.8200000006</v>
      </c>
      <c r="I8" s="136">
        <v>828328.9199999999</v>
      </c>
      <c r="J8" s="136">
        <v>26661.219999999994</v>
      </c>
      <c r="K8" s="136">
        <v>78048.37</v>
      </c>
      <c r="L8" s="136">
        <v>49208.92</v>
      </c>
      <c r="M8" s="136">
        <v>868950.3500000003</v>
      </c>
      <c r="N8" s="136">
        <v>1141250.89</v>
      </c>
      <c r="O8" s="136">
        <v>14527.33959999995</v>
      </c>
      <c r="P8" s="136">
        <v>33</v>
      </c>
      <c r="Q8" s="136">
        <v>23</v>
      </c>
      <c r="R8" s="136">
        <v>165390.62999999998</v>
      </c>
      <c r="S8" s="136">
        <v>107990.63</v>
      </c>
      <c r="T8" s="136">
        <v>24</v>
      </c>
      <c r="U8" s="136">
        <v>21</v>
      </c>
      <c r="V8" s="136">
        <v>6</v>
      </c>
      <c r="W8" s="136">
        <v>94690.05</v>
      </c>
      <c r="X8" s="136">
        <v>79550.05</v>
      </c>
      <c r="Y8" s="136">
        <v>9050</v>
      </c>
      <c r="Z8" s="136">
        <v>7</v>
      </c>
      <c r="AA8" s="136">
        <v>7405.4</v>
      </c>
      <c r="AB8" s="136">
        <v>6170.29</v>
      </c>
      <c r="AC8" s="136">
        <v>0</v>
      </c>
    </row>
    <row r="9" spans="1:29" ht="51" customHeight="1">
      <c r="A9" s="45" t="s">
        <v>21</v>
      </c>
      <c r="B9" s="136">
        <v>16699</v>
      </c>
      <c r="C9" s="136">
        <v>4566</v>
      </c>
      <c r="D9" s="136">
        <v>4995</v>
      </c>
      <c r="E9" s="136">
        <v>430494</v>
      </c>
      <c r="F9" s="136">
        <v>157078</v>
      </c>
      <c r="G9" s="136">
        <v>142918</v>
      </c>
      <c r="H9" s="136">
        <v>16664646.867282307</v>
      </c>
      <c r="I9" s="136">
        <v>16037996.147282306</v>
      </c>
      <c r="J9" s="136">
        <v>1925190.6</v>
      </c>
      <c r="K9" s="136">
        <v>488900.77999999985</v>
      </c>
      <c r="L9" s="136">
        <v>149956.12999999998</v>
      </c>
      <c r="M9" s="136">
        <v>12370217.967432544</v>
      </c>
      <c r="N9" s="136">
        <v>6031057.9845971195</v>
      </c>
      <c r="O9" s="136">
        <v>251715.22684076877</v>
      </c>
      <c r="P9" s="136">
        <v>130647</v>
      </c>
      <c r="Q9" s="136">
        <v>38694</v>
      </c>
      <c r="R9" s="136">
        <v>8152782.000472604</v>
      </c>
      <c r="S9" s="136">
        <v>1773200.4662200985</v>
      </c>
      <c r="T9" s="136">
        <v>143419</v>
      </c>
      <c r="U9" s="136">
        <v>77636</v>
      </c>
      <c r="V9" s="136">
        <v>39523</v>
      </c>
      <c r="W9" s="136">
        <v>7880125.521499899</v>
      </c>
      <c r="X9" s="136">
        <v>4192959.129999999</v>
      </c>
      <c r="Y9" s="136">
        <v>1800639.9399999988</v>
      </c>
      <c r="Z9" s="136">
        <v>4332</v>
      </c>
      <c r="AA9" s="136">
        <v>419528.2076201</v>
      </c>
      <c r="AB9" s="136">
        <v>0</v>
      </c>
      <c r="AC9" s="136">
        <v>278.6</v>
      </c>
    </row>
    <row r="10" spans="1:29" ht="51" customHeight="1">
      <c r="A10" s="45" t="s">
        <v>22</v>
      </c>
      <c r="B10" s="136">
        <v>23376920</v>
      </c>
      <c r="C10" s="136">
        <v>177491</v>
      </c>
      <c r="D10" s="136">
        <v>194045</v>
      </c>
      <c r="E10" s="136">
        <v>23484002</v>
      </c>
      <c r="F10" s="136">
        <v>180493</v>
      </c>
      <c r="G10" s="136">
        <v>200892</v>
      </c>
      <c r="H10" s="136">
        <v>134877693.7595957</v>
      </c>
      <c r="I10" s="136">
        <v>122481658.09288682</v>
      </c>
      <c r="J10" s="136">
        <v>2591261.750371603</v>
      </c>
      <c r="K10" s="136">
        <v>5887486.200433136</v>
      </c>
      <c r="L10" s="136">
        <v>1569128.45</v>
      </c>
      <c r="M10" s="136">
        <v>125117194.29599999</v>
      </c>
      <c r="N10" s="136">
        <v>60960102.042709835</v>
      </c>
      <c r="O10" s="136">
        <v>2498154.7865520804</v>
      </c>
      <c r="P10" s="136">
        <v>114876</v>
      </c>
      <c r="Q10" s="136">
        <v>3670</v>
      </c>
      <c r="R10" s="136">
        <v>85440072.09720029</v>
      </c>
      <c r="S10" s="136">
        <v>5302144.543200001</v>
      </c>
      <c r="T10" s="136">
        <v>95330</v>
      </c>
      <c r="U10" s="136">
        <v>51081</v>
      </c>
      <c r="V10" s="136">
        <v>53462</v>
      </c>
      <c r="W10" s="136">
        <v>80988209.85000004</v>
      </c>
      <c r="X10" s="136">
        <v>56645616.1403406</v>
      </c>
      <c r="Y10" s="136">
        <v>56659406.73902222</v>
      </c>
      <c r="Z10" s="136">
        <v>8353</v>
      </c>
      <c r="AA10" s="136">
        <v>5781708.795686199</v>
      </c>
      <c r="AB10" s="136">
        <v>130071.68</v>
      </c>
      <c r="AC10" s="136">
        <v>10716851.195</v>
      </c>
    </row>
    <row r="11" spans="1:29" ht="51" customHeight="1">
      <c r="A11" s="45" t="s">
        <v>23</v>
      </c>
      <c r="B11" s="136">
        <v>53</v>
      </c>
      <c r="C11" s="136">
        <v>17</v>
      </c>
      <c r="D11" s="136">
        <v>17</v>
      </c>
      <c r="E11" s="136">
        <v>38</v>
      </c>
      <c r="F11" s="136">
        <v>4</v>
      </c>
      <c r="G11" s="136">
        <v>4</v>
      </c>
      <c r="H11" s="136">
        <v>250771.03</v>
      </c>
      <c r="I11" s="136">
        <v>241971.0301626</v>
      </c>
      <c r="J11" s="136">
        <v>0</v>
      </c>
      <c r="K11" s="136">
        <v>10235</v>
      </c>
      <c r="L11" s="136">
        <v>0</v>
      </c>
      <c r="M11" s="136">
        <v>1834311.25</v>
      </c>
      <c r="N11" s="136">
        <v>73259.11</v>
      </c>
      <c r="O11" s="136">
        <v>40692.8172</v>
      </c>
      <c r="P11" s="136">
        <v>5</v>
      </c>
      <c r="Q11" s="136">
        <v>2</v>
      </c>
      <c r="R11" s="136">
        <v>4745</v>
      </c>
      <c r="S11" s="136">
        <v>1560</v>
      </c>
      <c r="T11" s="136">
        <v>8</v>
      </c>
      <c r="U11" s="136">
        <v>7</v>
      </c>
      <c r="V11" s="136">
        <v>6</v>
      </c>
      <c r="W11" s="136">
        <v>8883.730000000001</v>
      </c>
      <c r="X11" s="136">
        <v>7791.680328758197</v>
      </c>
      <c r="Y11" s="136">
        <v>7231.680328758197</v>
      </c>
      <c r="Z11" s="136">
        <v>0</v>
      </c>
      <c r="AA11" s="136">
        <v>0</v>
      </c>
      <c r="AB11" s="136">
        <v>559.38</v>
      </c>
      <c r="AC11" s="136">
        <v>-1017.1900000000005</v>
      </c>
    </row>
    <row r="12" spans="1:29" ht="51" customHeight="1">
      <c r="A12" s="45" t="s">
        <v>24</v>
      </c>
      <c r="B12" s="136">
        <v>71</v>
      </c>
      <c r="C12" s="136">
        <v>16</v>
      </c>
      <c r="D12" s="136">
        <v>18</v>
      </c>
      <c r="E12" s="136">
        <v>222</v>
      </c>
      <c r="F12" s="136">
        <v>2</v>
      </c>
      <c r="G12" s="136">
        <v>6</v>
      </c>
      <c r="H12" s="136">
        <v>2061841.0749219998</v>
      </c>
      <c r="I12" s="136">
        <v>1595214.56</v>
      </c>
      <c r="J12" s="136">
        <v>0</v>
      </c>
      <c r="K12" s="136">
        <v>1719.2925799999998</v>
      </c>
      <c r="L12" s="136">
        <v>0</v>
      </c>
      <c r="M12" s="136">
        <v>1092971.5399999998</v>
      </c>
      <c r="N12" s="136">
        <v>362819.56000000006</v>
      </c>
      <c r="O12" s="136">
        <v>197.23999999999998</v>
      </c>
      <c r="P12" s="136">
        <v>1</v>
      </c>
      <c r="Q12" s="136">
        <v>1</v>
      </c>
      <c r="R12" s="136">
        <v>58729.36</v>
      </c>
      <c r="S12" s="136">
        <v>58729.36</v>
      </c>
      <c r="T12" s="136">
        <v>1</v>
      </c>
      <c r="U12" s="136">
        <v>0</v>
      </c>
      <c r="V12" s="136">
        <v>0</v>
      </c>
      <c r="W12" s="136">
        <v>19558.3</v>
      </c>
      <c r="X12" s="136">
        <v>0</v>
      </c>
      <c r="Y12" s="136">
        <v>0</v>
      </c>
      <c r="Z12" s="136">
        <v>2</v>
      </c>
      <c r="AA12" s="136">
        <v>39118.55583</v>
      </c>
      <c r="AB12" s="136">
        <v>2528.81</v>
      </c>
      <c r="AC12" s="136">
        <v>0</v>
      </c>
    </row>
    <row r="13" spans="1:29" ht="51" customHeight="1">
      <c r="A13" s="45" t="s">
        <v>25</v>
      </c>
      <c r="B13" s="136">
        <v>12340</v>
      </c>
      <c r="C13" s="136">
        <v>100</v>
      </c>
      <c r="D13" s="136">
        <v>107</v>
      </c>
      <c r="E13" s="136">
        <v>12685</v>
      </c>
      <c r="F13" s="136">
        <v>260</v>
      </c>
      <c r="G13" s="136">
        <v>266</v>
      </c>
      <c r="H13" s="136">
        <v>1304999.9682299998</v>
      </c>
      <c r="I13" s="136">
        <v>1110435.6551</v>
      </c>
      <c r="J13" s="136">
        <v>6379.91746</v>
      </c>
      <c r="K13" s="136">
        <v>67116.8311287</v>
      </c>
      <c r="L13" s="136">
        <v>18278.53</v>
      </c>
      <c r="M13" s="136">
        <v>1065469.0600000003</v>
      </c>
      <c r="N13" s="136">
        <v>325290.74</v>
      </c>
      <c r="O13" s="136">
        <v>219</v>
      </c>
      <c r="P13" s="136">
        <v>21</v>
      </c>
      <c r="Q13" s="136">
        <v>4</v>
      </c>
      <c r="R13" s="136">
        <v>273378.06</v>
      </c>
      <c r="S13" s="136">
        <v>66400</v>
      </c>
      <c r="T13" s="136">
        <v>35</v>
      </c>
      <c r="U13" s="136">
        <v>35</v>
      </c>
      <c r="V13" s="136">
        <v>35</v>
      </c>
      <c r="W13" s="136">
        <v>2021375.95</v>
      </c>
      <c r="X13" s="136">
        <v>2021375.953978</v>
      </c>
      <c r="Y13" s="136">
        <v>2021375.953978</v>
      </c>
      <c r="Z13" s="136">
        <v>9</v>
      </c>
      <c r="AA13" s="136">
        <v>41031.442</v>
      </c>
      <c r="AB13" s="136">
        <v>1101.58</v>
      </c>
      <c r="AC13" s="136">
        <v>0</v>
      </c>
    </row>
    <row r="14" spans="1:29" ht="51" customHeight="1">
      <c r="A14" s="45" t="s">
        <v>26</v>
      </c>
      <c r="B14" s="136">
        <v>30439</v>
      </c>
      <c r="C14" s="136">
        <v>10452</v>
      </c>
      <c r="D14" s="136">
        <v>12944</v>
      </c>
      <c r="E14" s="136">
        <v>27334.966229999998</v>
      </c>
      <c r="F14" s="136">
        <v>3288</v>
      </c>
      <c r="G14" s="136">
        <v>4182</v>
      </c>
      <c r="H14" s="136">
        <v>5712295.491177439</v>
      </c>
      <c r="I14" s="136">
        <v>4239501.539412001</v>
      </c>
      <c r="J14" s="136">
        <v>18115.295690500003</v>
      </c>
      <c r="K14" s="136">
        <v>67547.44</v>
      </c>
      <c r="L14" s="136">
        <v>24218.059999999998</v>
      </c>
      <c r="M14" s="136">
        <v>5132779.931987512</v>
      </c>
      <c r="N14" s="136">
        <v>3830319.4119875114</v>
      </c>
      <c r="O14" s="136">
        <v>28583.389562170232</v>
      </c>
      <c r="P14" s="136">
        <v>350</v>
      </c>
      <c r="Q14" s="136">
        <v>147</v>
      </c>
      <c r="R14" s="136">
        <v>1333341.5272233998</v>
      </c>
      <c r="S14" s="136">
        <v>594684.0524957</v>
      </c>
      <c r="T14" s="136">
        <v>296</v>
      </c>
      <c r="U14" s="136">
        <v>164</v>
      </c>
      <c r="V14" s="136">
        <v>59</v>
      </c>
      <c r="W14" s="136">
        <v>669060.0199999999</v>
      </c>
      <c r="X14" s="136">
        <v>452372.33086534496</v>
      </c>
      <c r="Y14" s="136">
        <v>189759.75059261834</v>
      </c>
      <c r="Z14" s="136">
        <v>29</v>
      </c>
      <c r="AA14" s="136">
        <v>85583.3513282</v>
      </c>
      <c r="AB14" s="136">
        <v>10730.15</v>
      </c>
      <c r="AC14" s="136">
        <v>-7649.2399999999925</v>
      </c>
    </row>
    <row r="15" spans="1:29" ht="51" customHeight="1">
      <c r="A15" s="45" t="s">
        <v>27</v>
      </c>
      <c r="B15" s="136">
        <v>1751060</v>
      </c>
      <c r="C15" s="136">
        <v>130827</v>
      </c>
      <c r="D15" s="136">
        <v>135771</v>
      </c>
      <c r="E15" s="136">
        <v>12552502.105999999</v>
      </c>
      <c r="F15" s="136">
        <v>1828187.8539999998</v>
      </c>
      <c r="G15" s="136">
        <v>1888413.031</v>
      </c>
      <c r="H15" s="136">
        <v>63425205.231184006</v>
      </c>
      <c r="I15" s="136">
        <v>60922616.852995634</v>
      </c>
      <c r="J15" s="136">
        <v>2892941.513</v>
      </c>
      <c r="K15" s="136">
        <v>1620033.6268037988</v>
      </c>
      <c r="L15" s="136">
        <v>514312.60681130004</v>
      </c>
      <c r="M15" s="136">
        <v>56130482.01470979</v>
      </c>
      <c r="N15" s="136">
        <v>28086178.770801064</v>
      </c>
      <c r="O15" s="136">
        <v>1169843.4398126602</v>
      </c>
      <c r="P15" s="136">
        <v>11633</v>
      </c>
      <c r="Q15" s="136">
        <v>976</v>
      </c>
      <c r="R15" s="136">
        <v>42724932.1977256</v>
      </c>
      <c r="S15" s="136">
        <v>1495030.9688456005</v>
      </c>
      <c r="T15" s="136">
        <v>8254</v>
      </c>
      <c r="U15" s="136">
        <v>3127</v>
      </c>
      <c r="V15" s="136">
        <v>2636</v>
      </c>
      <c r="W15" s="136">
        <v>11080623.770000003</v>
      </c>
      <c r="X15" s="136">
        <v>6784098.317863166</v>
      </c>
      <c r="Y15" s="136">
        <v>5800034.350432656</v>
      </c>
      <c r="Z15" s="136">
        <v>1521</v>
      </c>
      <c r="AA15" s="136">
        <v>2191548.47865</v>
      </c>
      <c r="AB15" s="136">
        <v>1812053.9448722003</v>
      </c>
      <c r="AC15" s="136">
        <v>116418.38500000002</v>
      </c>
    </row>
    <row r="16" spans="1:29" ht="51" customHeight="1">
      <c r="A16" s="45" t="s">
        <v>601</v>
      </c>
      <c r="B16" s="136">
        <v>517632</v>
      </c>
      <c r="C16" s="136">
        <v>24193</v>
      </c>
      <c r="D16" s="136">
        <v>23288</v>
      </c>
      <c r="E16" s="136">
        <v>689438</v>
      </c>
      <c r="F16" s="136">
        <v>53778</v>
      </c>
      <c r="G16" s="136">
        <v>57717</v>
      </c>
      <c r="H16" s="136">
        <v>44316381.98068539</v>
      </c>
      <c r="I16" s="136">
        <v>43938896.55995279</v>
      </c>
      <c r="J16" s="136">
        <v>1094695.2799999998</v>
      </c>
      <c r="K16" s="136">
        <v>878467.1227082991</v>
      </c>
      <c r="L16" s="136">
        <v>110220.66000000002</v>
      </c>
      <c r="M16" s="136">
        <v>36673369.086328074</v>
      </c>
      <c r="N16" s="136">
        <v>18348110.755228065</v>
      </c>
      <c r="O16" s="136">
        <v>730565.1995265599</v>
      </c>
      <c r="P16" s="136">
        <v>3671</v>
      </c>
      <c r="Q16" s="136">
        <v>512</v>
      </c>
      <c r="R16" s="136">
        <v>21375331.324925598</v>
      </c>
      <c r="S16" s="136">
        <v>687130.6093456</v>
      </c>
      <c r="T16" s="136">
        <v>2081</v>
      </c>
      <c r="U16" s="136">
        <v>994</v>
      </c>
      <c r="V16" s="136">
        <v>789</v>
      </c>
      <c r="W16" s="136">
        <v>5052788.069999999</v>
      </c>
      <c r="X16" s="136">
        <v>4110667.6796861873</v>
      </c>
      <c r="Y16" s="136">
        <v>3302558.738254544</v>
      </c>
      <c r="Z16" s="136">
        <v>655</v>
      </c>
      <c r="AA16" s="136">
        <v>1021948.3999999999</v>
      </c>
      <c r="AB16" s="136">
        <v>1564499.6548722</v>
      </c>
      <c r="AC16" s="136">
        <v>107654.50500000002</v>
      </c>
    </row>
    <row r="17" spans="1:29" ht="51" customHeight="1">
      <c r="A17" s="45" t="s">
        <v>602</v>
      </c>
      <c r="B17" s="136">
        <v>948983</v>
      </c>
      <c r="C17" s="136">
        <v>105839</v>
      </c>
      <c r="D17" s="136">
        <v>111561</v>
      </c>
      <c r="E17" s="136">
        <v>6807989</v>
      </c>
      <c r="F17" s="136">
        <v>1061350</v>
      </c>
      <c r="G17" s="136">
        <v>1109481</v>
      </c>
      <c r="H17" s="136">
        <v>14608153.610907398</v>
      </c>
      <c r="I17" s="136">
        <v>12825772.230621245</v>
      </c>
      <c r="J17" s="136">
        <v>804413.003</v>
      </c>
      <c r="K17" s="136">
        <v>571382.5740954998</v>
      </c>
      <c r="L17" s="136">
        <v>191043.8568113</v>
      </c>
      <c r="M17" s="136">
        <v>15266530.788381722</v>
      </c>
      <c r="N17" s="136">
        <v>8199124.284472997</v>
      </c>
      <c r="O17" s="136">
        <v>377550.7954861005</v>
      </c>
      <c r="P17" s="136">
        <v>7755</v>
      </c>
      <c r="Q17" s="136">
        <v>392</v>
      </c>
      <c r="R17" s="136">
        <v>20432930.9095</v>
      </c>
      <c r="S17" s="136">
        <v>618772.9895</v>
      </c>
      <c r="T17" s="136">
        <v>6023</v>
      </c>
      <c r="U17" s="136">
        <v>2032</v>
      </c>
      <c r="V17" s="136">
        <v>1761</v>
      </c>
      <c r="W17" s="136">
        <v>5330976.2</v>
      </c>
      <c r="X17" s="136">
        <v>2178504.65817698</v>
      </c>
      <c r="Y17" s="136">
        <v>1908422.8004229877</v>
      </c>
      <c r="Z17" s="136">
        <v>852</v>
      </c>
      <c r="AA17" s="136">
        <v>599565.91865</v>
      </c>
      <c r="AB17" s="136">
        <v>218140.58000000002</v>
      </c>
      <c r="AC17" s="136">
        <v>8763.880000000001</v>
      </c>
    </row>
    <row r="18" spans="1:29" ht="51" customHeight="1">
      <c r="A18" s="45" t="s">
        <v>603</v>
      </c>
      <c r="B18" s="136">
        <v>74171</v>
      </c>
      <c r="C18" s="136">
        <v>470</v>
      </c>
      <c r="D18" s="136">
        <v>576</v>
      </c>
      <c r="E18" s="136">
        <v>72758</v>
      </c>
      <c r="F18" s="136">
        <v>220</v>
      </c>
      <c r="G18" s="136">
        <v>284</v>
      </c>
      <c r="H18" s="136">
        <v>3382584.0495912</v>
      </c>
      <c r="I18" s="136">
        <v>3130822.4117215998</v>
      </c>
      <c r="J18" s="136">
        <v>979443.3400000001</v>
      </c>
      <c r="K18" s="136">
        <v>24384.949999999997</v>
      </c>
      <c r="L18" s="136">
        <v>152341.13</v>
      </c>
      <c r="M18" s="136">
        <v>2765051.1099999994</v>
      </c>
      <c r="N18" s="136">
        <v>976418.2299999999</v>
      </c>
      <c r="O18" s="136">
        <v>30523.650200000004</v>
      </c>
      <c r="P18" s="136">
        <v>113</v>
      </c>
      <c r="Q18" s="136">
        <v>66</v>
      </c>
      <c r="R18" s="136">
        <v>284698.82</v>
      </c>
      <c r="S18" s="136">
        <v>172477.37</v>
      </c>
      <c r="T18" s="136">
        <v>106</v>
      </c>
      <c r="U18" s="136">
        <v>89</v>
      </c>
      <c r="V18" s="136">
        <v>50</v>
      </c>
      <c r="W18" s="136">
        <v>338734.72000000003</v>
      </c>
      <c r="X18" s="136">
        <v>299134.89</v>
      </c>
      <c r="Y18" s="136">
        <v>259505.6917551239</v>
      </c>
      <c r="Z18" s="136">
        <v>10</v>
      </c>
      <c r="AA18" s="136">
        <v>536571.16</v>
      </c>
      <c r="AB18" s="136">
        <v>9849.439999999999</v>
      </c>
      <c r="AC18" s="136">
        <v>0</v>
      </c>
    </row>
    <row r="19" spans="1:29" ht="51" customHeight="1">
      <c r="A19" s="45" t="s">
        <v>604</v>
      </c>
      <c r="B19" s="136">
        <v>210274</v>
      </c>
      <c r="C19" s="136">
        <v>325</v>
      </c>
      <c r="D19" s="136">
        <v>346</v>
      </c>
      <c r="E19" s="136">
        <v>4982317.106</v>
      </c>
      <c r="F19" s="136">
        <v>712839.8539999999</v>
      </c>
      <c r="G19" s="136">
        <v>720931.031</v>
      </c>
      <c r="H19" s="136">
        <v>1118085.59</v>
      </c>
      <c r="I19" s="136">
        <v>1027125.6507</v>
      </c>
      <c r="J19" s="136">
        <v>14389.890000000001</v>
      </c>
      <c r="K19" s="136">
        <v>145798.98</v>
      </c>
      <c r="L19" s="136">
        <v>60706.96000000001</v>
      </c>
      <c r="M19" s="136">
        <v>1425531.0300000003</v>
      </c>
      <c r="N19" s="136">
        <v>562525.5010999999</v>
      </c>
      <c r="O19" s="136">
        <v>31203.794599999997</v>
      </c>
      <c r="P19" s="136">
        <v>94</v>
      </c>
      <c r="Q19" s="136">
        <v>6</v>
      </c>
      <c r="R19" s="136">
        <v>631971.1433</v>
      </c>
      <c r="S19" s="136">
        <v>16650</v>
      </c>
      <c r="T19" s="136">
        <v>44</v>
      </c>
      <c r="U19" s="136">
        <v>12</v>
      </c>
      <c r="V19" s="136">
        <v>36</v>
      </c>
      <c r="W19" s="136">
        <v>358124.77999999997</v>
      </c>
      <c r="X19" s="136">
        <v>195791.09</v>
      </c>
      <c r="Y19" s="136">
        <v>329547.12</v>
      </c>
      <c r="Z19" s="136">
        <v>4</v>
      </c>
      <c r="AA19" s="136">
        <v>33463</v>
      </c>
      <c r="AB19" s="136">
        <v>19564.27</v>
      </c>
      <c r="AC19" s="136">
        <v>0</v>
      </c>
    </row>
    <row r="20" spans="1:29" ht="51" customHeight="1">
      <c r="A20" s="45" t="s">
        <v>28</v>
      </c>
      <c r="B20" s="136">
        <v>1144918</v>
      </c>
      <c r="C20" s="136">
        <v>34769</v>
      </c>
      <c r="D20" s="136">
        <v>34861</v>
      </c>
      <c r="E20" s="136">
        <v>6177057</v>
      </c>
      <c r="F20" s="136">
        <v>2834518</v>
      </c>
      <c r="G20" s="136">
        <v>4213535</v>
      </c>
      <c r="H20" s="136">
        <v>5303936.22</v>
      </c>
      <c r="I20" s="136">
        <v>4749133.5199144</v>
      </c>
      <c r="J20" s="136">
        <v>92675.38999999998</v>
      </c>
      <c r="K20" s="136">
        <v>199022.91030000002</v>
      </c>
      <c r="L20" s="136">
        <v>98532.28000000001</v>
      </c>
      <c r="M20" s="136">
        <v>5009290.015842032</v>
      </c>
      <c r="N20" s="136">
        <v>2633261.7351420335</v>
      </c>
      <c r="O20" s="136">
        <v>101150.62851684149</v>
      </c>
      <c r="P20" s="136">
        <v>802</v>
      </c>
      <c r="Q20" s="136">
        <v>63</v>
      </c>
      <c r="R20" s="136">
        <v>814378.88</v>
      </c>
      <c r="S20" s="136">
        <v>89316.09000000001</v>
      </c>
      <c r="T20" s="136">
        <v>509</v>
      </c>
      <c r="U20" s="136">
        <v>263</v>
      </c>
      <c r="V20" s="136">
        <v>290</v>
      </c>
      <c r="W20" s="136">
        <v>698879.62</v>
      </c>
      <c r="X20" s="136">
        <v>522904.52999999997</v>
      </c>
      <c r="Y20" s="136">
        <v>484562.3699999999</v>
      </c>
      <c r="Z20" s="136">
        <v>127</v>
      </c>
      <c r="AA20" s="136">
        <v>163218.16</v>
      </c>
      <c r="AB20" s="136">
        <v>15214.499999999998</v>
      </c>
      <c r="AC20" s="136">
        <v>468</v>
      </c>
    </row>
    <row r="21" spans="1:29" ht="51" customHeight="1">
      <c r="A21" s="45" t="s">
        <v>605</v>
      </c>
      <c r="B21" s="136">
        <v>1140203</v>
      </c>
      <c r="C21" s="136">
        <v>34723</v>
      </c>
      <c r="D21" s="136">
        <v>34812</v>
      </c>
      <c r="E21" s="136">
        <v>1309012</v>
      </c>
      <c r="F21" s="136">
        <v>42333</v>
      </c>
      <c r="G21" s="136">
        <v>44049</v>
      </c>
      <c r="H21" s="136">
        <v>5084075.06</v>
      </c>
      <c r="I21" s="136">
        <v>4512175.089914401</v>
      </c>
      <c r="J21" s="136">
        <v>66987.88999999998</v>
      </c>
      <c r="K21" s="136">
        <v>154875.777</v>
      </c>
      <c r="L21" s="136">
        <v>98547.83</v>
      </c>
      <c r="M21" s="136">
        <v>4615534.595842032</v>
      </c>
      <c r="N21" s="136">
        <v>2551196.2751420336</v>
      </c>
      <c r="O21" s="136">
        <v>93120.86031684148</v>
      </c>
      <c r="P21" s="136">
        <v>713</v>
      </c>
      <c r="Q21" s="136">
        <v>55</v>
      </c>
      <c r="R21" s="136">
        <v>717528.3200000001</v>
      </c>
      <c r="S21" s="136">
        <v>64143.79</v>
      </c>
      <c r="T21" s="136">
        <v>369</v>
      </c>
      <c r="U21" s="136">
        <v>148</v>
      </c>
      <c r="V21" s="136">
        <v>179</v>
      </c>
      <c r="W21" s="136">
        <v>524035.5800000001</v>
      </c>
      <c r="X21" s="136">
        <v>373787.62999999995</v>
      </c>
      <c r="Y21" s="136">
        <v>380307.4699999999</v>
      </c>
      <c r="Z21" s="136">
        <v>94</v>
      </c>
      <c r="AA21" s="136">
        <v>156058.16</v>
      </c>
      <c r="AB21" s="136">
        <v>15214.499999999998</v>
      </c>
      <c r="AC21" s="136">
        <v>468</v>
      </c>
    </row>
    <row r="22" spans="1:29" ht="51" customHeight="1">
      <c r="A22" s="45" t="s">
        <v>606</v>
      </c>
      <c r="B22" s="136">
        <v>4715</v>
      </c>
      <c r="C22" s="136">
        <v>46</v>
      </c>
      <c r="D22" s="136">
        <v>49</v>
      </c>
      <c r="E22" s="136">
        <v>4868045</v>
      </c>
      <c r="F22" s="136">
        <v>2792185</v>
      </c>
      <c r="G22" s="136">
        <v>4169486</v>
      </c>
      <c r="H22" s="136">
        <v>219861.15999999997</v>
      </c>
      <c r="I22" s="136">
        <v>236958.43</v>
      </c>
      <c r="J22" s="136">
        <v>25687.5</v>
      </c>
      <c r="K22" s="136">
        <v>44147.1333</v>
      </c>
      <c r="L22" s="136">
        <v>-15.55</v>
      </c>
      <c r="M22" s="136">
        <v>393755.42000000004</v>
      </c>
      <c r="N22" s="136">
        <v>82065.46</v>
      </c>
      <c r="O22" s="136">
        <v>8029.7682</v>
      </c>
      <c r="P22" s="136">
        <v>89</v>
      </c>
      <c r="Q22" s="136">
        <v>8</v>
      </c>
      <c r="R22" s="136">
        <v>96850.56</v>
      </c>
      <c r="S22" s="136">
        <v>25172.3</v>
      </c>
      <c r="T22" s="136">
        <v>140</v>
      </c>
      <c r="U22" s="136">
        <v>115</v>
      </c>
      <c r="V22" s="136">
        <v>111</v>
      </c>
      <c r="W22" s="136">
        <v>174844.03999999998</v>
      </c>
      <c r="X22" s="136">
        <v>149116.90000000002</v>
      </c>
      <c r="Y22" s="136">
        <v>104254.9</v>
      </c>
      <c r="Z22" s="136">
        <v>33</v>
      </c>
      <c r="AA22" s="136">
        <v>7160</v>
      </c>
      <c r="AB22" s="136">
        <v>0</v>
      </c>
      <c r="AC22" s="136">
        <v>0</v>
      </c>
    </row>
    <row r="23" spans="1:29" ht="51" customHeight="1">
      <c r="A23" s="45" t="s">
        <v>29</v>
      </c>
      <c r="B23" s="136">
        <v>75387262</v>
      </c>
      <c r="C23" s="136">
        <v>985121</v>
      </c>
      <c r="D23" s="136">
        <v>1032780</v>
      </c>
      <c r="E23" s="136">
        <v>75054393</v>
      </c>
      <c r="F23" s="136">
        <v>776969</v>
      </c>
      <c r="G23" s="136">
        <v>814241</v>
      </c>
      <c r="H23" s="136">
        <v>175617039.28856945</v>
      </c>
      <c r="I23" s="136">
        <v>167485204.2013908</v>
      </c>
      <c r="J23" s="136">
        <v>8330938.033999557</v>
      </c>
      <c r="K23" s="136">
        <v>17960353.023529842</v>
      </c>
      <c r="L23" s="136">
        <v>2386569.03296</v>
      </c>
      <c r="M23" s="136">
        <v>145445042.83484942</v>
      </c>
      <c r="N23" s="136">
        <v>90752034.36432981</v>
      </c>
      <c r="O23" s="136">
        <v>2676466.2795880684</v>
      </c>
      <c r="P23" s="136">
        <v>36524</v>
      </c>
      <c r="Q23" s="136">
        <v>13961</v>
      </c>
      <c r="R23" s="136">
        <v>111175167.74583517</v>
      </c>
      <c r="S23" s="136">
        <v>83481166.6034669</v>
      </c>
      <c r="T23" s="136">
        <v>29791</v>
      </c>
      <c r="U23" s="136">
        <v>17082</v>
      </c>
      <c r="V23" s="136">
        <v>17698</v>
      </c>
      <c r="W23" s="136">
        <v>106678023.61447458</v>
      </c>
      <c r="X23" s="136">
        <v>80658165.96973711</v>
      </c>
      <c r="Y23" s="136">
        <v>74269724.09536956</v>
      </c>
      <c r="Z23" s="136">
        <v>1883</v>
      </c>
      <c r="AA23" s="136">
        <v>5930661.798243018</v>
      </c>
      <c r="AB23" s="136">
        <v>30.41999999999999</v>
      </c>
      <c r="AC23" s="136">
        <v>-17835.65000000011</v>
      </c>
    </row>
    <row r="24" spans="1:38" ht="51" customHeight="1">
      <c r="A24" s="45" t="s">
        <v>534</v>
      </c>
      <c r="B24" s="136">
        <v>75014884</v>
      </c>
      <c r="C24" s="136">
        <v>880647</v>
      </c>
      <c r="D24" s="136">
        <v>919297</v>
      </c>
      <c r="E24" s="136">
        <v>74680974</v>
      </c>
      <c r="F24" s="136">
        <v>678901</v>
      </c>
      <c r="G24" s="136">
        <v>709153</v>
      </c>
      <c r="H24" s="136">
        <v>173064601.40000048</v>
      </c>
      <c r="I24" s="136">
        <v>164884721.56139082</v>
      </c>
      <c r="J24" s="136">
        <v>7980200.4139995575</v>
      </c>
      <c r="K24" s="136">
        <v>17843633.625999838</v>
      </c>
      <c r="L24" s="136">
        <v>2325358.234</v>
      </c>
      <c r="M24" s="136">
        <v>143122440.06400043</v>
      </c>
      <c r="N24" s="136">
        <v>89310729.5934808</v>
      </c>
      <c r="O24" s="136">
        <v>2627841.1575719686</v>
      </c>
      <c r="P24" s="136">
        <v>36161</v>
      </c>
      <c r="Q24" s="136">
        <v>13797</v>
      </c>
      <c r="R24" s="136">
        <v>106823226.26651873</v>
      </c>
      <c r="S24" s="136">
        <v>79837253.7211576</v>
      </c>
      <c r="T24" s="136">
        <v>29599</v>
      </c>
      <c r="U24" s="136">
        <v>16908</v>
      </c>
      <c r="V24" s="136">
        <v>17585</v>
      </c>
      <c r="W24" s="136">
        <v>105681463.0444746</v>
      </c>
      <c r="X24" s="136">
        <v>79693541.78311272</v>
      </c>
      <c r="Y24" s="136">
        <v>73486444.90276441</v>
      </c>
      <c r="Z24" s="136">
        <v>1635</v>
      </c>
      <c r="AA24" s="136">
        <v>5650167.865547318</v>
      </c>
      <c r="AB24" s="136">
        <v>30.41999999999999</v>
      </c>
      <c r="AC24" s="136">
        <v>-18505.65000000011</v>
      </c>
      <c r="AD24" s="66"/>
      <c r="AE24" s="66"/>
      <c r="AF24" s="66"/>
      <c r="AG24" s="66"/>
      <c r="AH24" s="66"/>
      <c r="AI24" s="66"/>
      <c r="AJ24" s="66"/>
      <c r="AK24" s="66"/>
      <c r="AL24" s="66"/>
    </row>
    <row r="25" spans="1:38" ht="51" customHeight="1">
      <c r="A25" s="45" t="s">
        <v>535</v>
      </c>
      <c r="B25" s="136">
        <v>299530</v>
      </c>
      <c r="C25" s="136">
        <v>94863</v>
      </c>
      <c r="D25" s="136">
        <v>101099</v>
      </c>
      <c r="E25" s="136">
        <v>309700</v>
      </c>
      <c r="F25" s="136">
        <v>94863</v>
      </c>
      <c r="G25" s="136">
        <v>101099</v>
      </c>
      <c r="H25" s="136">
        <v>172088.205899</v>
      </c>
      <c r="I25" s="136">
        <v>151155.13</v>
      </c>
      <c r="J25" s="136">
        <v>0</v>
      </c>
      <c r="K25" s="136">
        <v>0.02</v>
      </c>
      <c r="L25" s="136">
        <v>2566.04896</v>
      </c>
      <c r="M25" s="136">
        <v>206011.78</v>
      </c>
      <c r="N25" s="136">
        <v>145196.71000000002</v>
      </c>
      <c r="O25" s="136">
        <v>3371.6942</v>
      </c>
      <c r="P25" s="136">
        <v>82</v>
      </c>
      <c r="Q25" s="136">
        <v>57</v>
      </c>
      <c r="R25" s="136">
        <v>3503190.31656121</v>
      </c>
      <c r="S25" s="136">
        <v>3402114.35656121</v>
      </c>
      <c r="T25" s="136">
        <v>55</v>
      </c>
      <c r="U25" s="136">
        <v>52</v>
      </c>
      <c r="V25" s="136">
        <v>30</v>
      </c>
      <c r="W25" s="136">
        <v>272299.25</v>
      </c>
      <c r="X25" s="136">
        <v>248345.0366243866</v>
      </c>
      <c r="Y25" s="136">
        <v>156361.9126051588</v>
      </c>
      <c r="Z25" s="136">
        <v>17</v>
      </c>
      <c r="AA25" s="136">
        <v>126081.8626957</v>
      </c>
      <c r="AB25" s="136">
        <v>0</v>
      </c>
      <c r="AC25" s="136">
        <v>0</v>
      </c>
      <c r="AD25" s="66"/>
      <c r="AE25" s="66"/>
      <c r="AF25" s="66"/>
      <c r="AG25" s="66"/>
      <c r="AH25" s="66"/>
      <c r="AI25" s="66"/>
      <c r="AJ25" s="66"/>
      <c r="AK25" s="66"/>
      <c r="AL25" s="66"/>
    </row>
    <row r="26" spans="1:39" s="67" customFormat="1" ht="51" customHeight="1">
      <c r="A26" s="45" t="s">
        <v>536</v>
      </c>
      <c r="B26" s="136">
        <v>66202</v>
      </c>
      <c r="C26" s="136">
        <v>7375</v>
      </c>
      <c r="D26" s="136">
        <v>10034</v>
      </c>
      <c r="E26" s="136">
        <v>61563</v>
      </c>
      <c r="F26" s="136">
        <v>2807</v>
      </c>
      <c r="G26" s="136">
        <v>3575</v>
      </c>
      <c r="H26" s="136">
        <v>1196429.55</v>
      </c>
      <c r="I26" s="136">
        <v>931374.1599999982</v>
      </c>
      <c r="J26" s="136">
        <v>349221.85</v>
      </c>
      <c r="K26" s="136">
        <v>515</v>
      </c>
      <c r="L26" s="136">
        <v>0</v>
      </c>
      <c r="M26" s="136">
        <v>1216466.01</v>
      </c>
      <c r="N26" s="136">
        <v>800252.0399999979</v>
      </c>
      <c r="O26" s="136">
        <v>16745.834</v>
      </c>
      <c r="P26" s="136">
        <v>20</v>
      </c>
      <c r="Q26" s="136">
        <v>9</v>
      </c>
      <c r="R26" s="136">
        <v>41035.892755199995</v>
      </c>
      <c r="S26" s="136">
        <v>12559.7957481</v>
      </c>
      <c r="T26" s="136">
        <v>27</v>
      </c>
      <c r="U26" s="136">
        <v>20</v>
      </c>
      <c r="V26" s="136">
        <v>17</v>
      </c>
      <c r="W26" s="136">
        <v>30257.15</v>
      </c>
      <c r="X26" s="136">
        <v>30257.15</v>
      </c>
      <c r="Y26" s="136">
        <v>14182.62</v>
      </c>
      <c r="Z26" s="136">
        <v>3</v>
      </c>
      <c r="AA26" s="136">
        <v>0</v>
      </c>
      <c r="AB26" s="136">
        <v>0</v>
      </c>
      <c r="AC26" s="136">
        <v>0</v>
      </c>
      <c r="AD26" s="60"/>
      <c r="AE26" s="60"/>
      <c r="AF26" s="60"/>
      <c r="AG26" s="60"/>
      <c r="AH26" s="60"/>
      <c r="AI26" s="60"/>
      <c r="AJ26" s="60"/>
      <c r="AK26" s="60"/>
      <c r="AL26" s="60"/>
      <c r="AM26" s="60"/>
    </row>
    <row r="27" spans="1:38" ht="51" customHeight="1">
      <c r="A27" s="45" t="s">
        <v>537</v>
      </c>
      <c r="B27" s="136">
        <v>6646</v>
      </c>
      <c r="C27" s="136">
        <v>2236</v>
      </c>
      <c r="D27" s="136">
        <v>2350</v>
      </c>
      <c r="E27" s="136">
        <v>2156</v>
      </c>
      <c r="F27" s="136">
        <v>398</v>
      </c>
      <c r="G27" s="136">
        <v>414</v>
      </c>
      <c r="H27" s="136">
        <v>1183920.1326700004</v>
      </c>
      <c r="I27" s="136">
        <v>1517953.3499999999</v>
      </c>
      <c r="J27" s="136">
        <v>1515.77</v>
      </c>
      <c r="K27" s="136">
        <v>116204.37753</v>
      </c>
      <c r="L27" s="136">
        <v>58644.75</v>
      </c>
      <c r="M27" s="136">
        <v>900124.980849</v>
      </c>
      <c r="N27" s="136">
        <v>495856.02084899996</v>
      </c>
      <c r="O27" s="136">
        <v>28507.593816100016</v>
      </c>
      <c r="P27" s="136">
        <v>261</v>
      </c>
      <c r="Q27" s="136">
        <v>98</v>
      </c>
      <c r="R27" s="136">
        <v>807715.27</v>
      </c>
      <c r="S27" s="136">
        <v>229238.73</v>
      </c>
      <c r="T27" s="136">
        <v>110</v>
      </c>
      <c r="U27" s="136">
        <v>102</v>
      </c>
      <c r="V27" s="136">
        <v>66</v>
      </c>
      <c r="W27" s="136">
        <v>694004.1699999999</v>
      </c>
      <c r="X27" s="136">
        <v>686022</v>
      </c>
      <c r="Y27" s="136">
        <v>612734.6599999999</v>
      </c>
      <c r="Z27" s="136">
        <v>228</v>
      </c>
      <c r="AA27" s="136">
        <v>154412.07</v>
      </c>
      <c r="AB27" s="136">
        <v>0</v>
      </c>
      <c r="AC27" s="136">
        <v>670</v>
      </c>
      <c r="AD27" s="66"/>
      <c r="AE27" s="66"/>
      <c r="AF27" s="66"/>
      <c r="AG27" s="66"/>
      <c r="AH27" s="66"/>
      <c r="AI27" s="66"/>
      <c r="AJ27" s="66"/>
      <c r="AK27" s="66"/>
      <c r="AL27" s="66"/>
    </row>
    <row r="28" spans="1:38" ht="66" customHeight="1">
      <c r="A28" s="45" t="s">
        <v>30</v>
      </c>
      <c r="B28" s="136">
        <v>77</v>
      </c>
      <c r="C28" s="136">
        <v>14</v>
      </c>
      <c r="D28" s="136">
        <v>17</v>
      </c>
      <c r="E28" s="136">
        <v>96</v>
      </c>
      <c r="F28" s="136">
        <v>22</v>
      </c>
      <c r="G28" s="136">
        <v>27</v>
      </c>
      <c r="H28" s="136">
        <v>995967.2785886</v>
      </c>
      <c r="I28" s="136">
        <v>993053.51</v>
      </c>
      <c r="J28" s="136">
        <v>0</v>
      </c>
      <c r="K28" s="136">
        <v>0</v>
      </c>
      <c r="L28" s="136">
        <v>0</v>
      </c>
      <c r="M28" s="136">
        <v>1199643.1300000001</v>
      </c>
      <c r="N28" s="136">
        <v>221942.1</v>
      </c>
      <c r="O28" s="136">
        <v>1121.8799999999999</v>
      </c>
      <c r="P28" s="136">
        <v>5</v>
      </c>
      <c r="Q28" s="136">
        <v>0</v>
      </c>
      <c r="R28" s="136">
        <v>941325.37</v>
      </c>
      <c r="S28" s="136">
        <v>0</v>
      </c>
      <c r="T28" s="136">
        <v>1</v>
      </c>
      <c r="U28" s="136">
        <v>1</v>
      </c>
      <c r="V28" s="136">
        <v>1</v>
      </c>
      <c r="W28" s="136">
        <v>1083.34</v>
      </c>
      <c r="X28" s="136">
        <v>1083.34</v>
      </c>
      <c r="Y28" s="136">
        <v>1083.34</v>
      </c>
      <c r="Z28" s="136">
        <v>1</v>
      </c>
      <c r="AA28" s="136">
        <v>1.84009</v>
      </c>
      <c r="AB28" s="136">
        <v>0</v>
      </c>
      <c r="AC28" s="136">
        <v>0</v>
      </c>
      <c r="AD28" s="66"/>
      <c r="AE28" s="66"/>
      <c r="AF28" s="66"/>
      <c r="AG28" s="66"/>
      <c r="AH28" s="66"/>
      <c r="AI28" s="66"/>
      <c r="AJ28" s="66"/>
      <c r="AK28" s="66"/>
      <c r="AL28" s="66"/>
    </row>
    <row r="29" spans="1:38" ht="67.5" customHeight="1">
      <c r="A29" s="45" t="s">
        <v>31</v>
      </c>
      <c r="B29" s="136">
        <v>2928</v>
      </c>
      <c r="C29" s="136">
        <v>65</v>
      </c>
      <c r="D29" s="136">
        <v>68</v>
      </c>
      <c r="E29" s="136">
        <v>3313</v>
      </c>
      <c r="F29" s="136">
        <v>231</v>
      </c>
      <c r="G29" s="136">
        <v>232</v>
      </c>
      <c r="H29" s="136">
        <v>804991.8353</v>
      </c>
      <c r="I29" s="136">
        <v>788298.8601</v>
      </c>
      <c r="J29" s="136">
        <v>0</v>
      </c>
      <c r="K29" s="136">
        <v>113380.21499999998</v>
      </c>
      <c r="L29" s="136">
        <v>0</v>
      </c>
      <c r="M29" s="136">
        <v>364442.3199999999</v>
      </c>
      <c r="N29" s="136">
        <v>37684.560000000005</v>
      </c>
      <c r="O29" s="136">
        <v>36</v>
      </c>
      <c r="P29" s="136">
        <v>0</v>
      </c>
      <c r="Q29" s="136">
        <v>0</v>
      </c>
      <c r="R29" s="136">
        <v>0</v>
      </c>
      <c r="S29" s="136">
        <v>0</v>
      </c>
      <c r="T29" s="136">
        <v>0</v>
      </c>
      <c r="U29" s="136">
        <v>0</v>
      </c>
      <c r="V29" s="136">
        <v>0</v>
      </c>
      <c r="W29" s="136">
        <v>0</v>
      </c>
      <c r="X29" s="136">
        <v>0</v>
      </c>
      <c r="Y29" s="136">
        <v>0</v>
      </c>
      <c r="Z29" s="136">
        <v>2</v>
      </c>
      <c r="AA29" s="136">
        <v>13977.915</v>
      </c>
      <c r="AB29" s="136">
        <v>0</v>
      </c>
      <c r="AC29" s="136">
        <v>0</v>
      </c>
      <c r="AD29" s="66"/>
      <c r="AE29" s="66"/>
      <c r="AF29" s="66"/>
      <c r="AG29" s="66"/>
      <c r="AH29" s="66"/>
      <c r="AI29" s="66"/>
      <c r="AJ29" s="66"/>
      <c r="AK29" s="66"/>
      <c r="AL29" s="66"/>
    </row>
    <row r="30" spans="1:38" ht="51" customHeight="1">
      <c r="A30" s="45" t="s">
        <v>32</v>
      </c>
      <c r="B30" s="136">
        <v>949422</v>
      </c>
      <c r="C30" s="136">
        <v>31433</v>
      </c>
      <c r="D30" s="136">
        <v>33067</v>
      </c>
      <c r="E30" s="136">
        <v>951481</v>
      </c>
      <c r="F30" s="136">
        <v>32281</v>
      </c>
      <c r="G30" s="136">
        <v>33560</v>
      </c>
      <c r="H30" s="136">
        <v>12747876.98551</v>
      </c>
      <c r="I30" s="136">
        <v>11207575.592593556</v>
      </c>
      <c r="J30" s="136">
        <v>2319112.8800000004</v>
      </c>
      <c r="K30" s="136">
        <v>487396.9579999967</v>
      </c>
      <c r="L30" s="136">
        <v>167981.95</v>
      </c>
      <c r="M30" s="136">
        <v>10926269.83289786</v>
      </c>
      <c r="N30" s="136">
        <v>6342749.046897858</v>
      </c>
      <c r="O30" s="136">
        <v>206957.07661795832</v>
      </c>
      <c r="P30" s="136">
        <v>689</v>
      </c>
      <c r="Q30" s="136">
        <v>314</v>
      </c>
      <c r="R30" s="136">
        <v>3221936.2553827</v>
      </c>
      <c r="S30" s="136">
        <v>2205349.6470115</v>
      </c>
      <c r="T30" s="136">
        <v>674</v>
      </c>
      <c r="U30" s="136">
        <v>561</v>
      </c>
      <c r="V30" s="136">
        <v>418</v>
      </c>
      <c r="W30" s="136">
        <v>2956090.8500000006</v>
      </c>
      <c r="X30" s="136">
        <v>2867513.2257216107</v>
      </c>
      <c r="Y30" s="136">
        <v>2631235.6081140954</v>
      </c>
      <c r="Z30" s="136">
        <v>159</v>
      </c>
      <c r="AA30" s="136">
        <v>1290600.2997209</v>
      </c>
      <c r="AB30" s="136">
        <v>7535.45</v>
      </c>
      <c r="AC30" s="136">
        <v>0</v>
      </c>
      <c r="AD30" s="66"/>
      <c r="AE30" s="66"/>
      <c r="AF30" s="66"/>
      <c r="AG30" s="66"/>
      <c r="AH30" s="66"/>
      <c r="AI30" s="66"/>
      <c r="AJ30" s="66"/>
      <c r="AK30" s="66"/>
      <c r="AL30" s="66"/>
    </row>
    <row r="31" spans="1:38" ht="51" customHeight="1">
      <c r="A31" s="45" t="s">
        <v>33</v>
      </c>
      <c r="B31" s="136">
        <v>199</v>
      </c>
      <c r="C31" s="136">
        <v>42</v>
      </c>
      <c r="D31" s="136">
        <v>43</v>
      </c>
      <c r="E31" s="136">
        <v>10</v>
      </c>
      <c r="F31" s="136">
        <v>2</v>
      </c>
      <c r="G31" s="136">
        <v>3</v>
      </c>
      <c r="H31" s="136">
        <v>2005616.8461598998</v>
      </c>
      <c r="I31" s="136">
        <v>1719329.6900000002</v>
      </c>
      <c r="J31" s="136">
        <v>168721.3038375</v>
      </c>
      <c r="K31" s="136">
        <v>0</v>
      </c>
      <c r="L31" s="136">
        <v>0</v>
      </c>
      <c r="M31" s="136">
        <v>1264839.69</v>
      </c>
      <c r="N31" s="136">
        <v>389110.68000000005</v>
      </c>
      <c r="O31" s="136">
        <v>24893.885400000003</v>
      </c>
      <c r="P31" s="136">
        <v>27</v>
      </c>
      <c r="Q31" s="136">
        <v>3</v>
      </c>
      <c r="R31" s="136">
        <v>2353808.51</v>
      </c>
      <c r="S31" s="136">
        <v>1804788.95</v>
      </c>
      <c r="T31" s="136">
        <v>34</v>
      </c>
      <c r="U31" s="136">
        <v>26</v>
      </c>
      <c r="V31" s="136">
        <v>26</v>
      </c>
      <c r="W31" s="136">
        <v>750637.13</v>
      </c>
      <c r="X31" s="136">
        <v>733331.5900000001</v>
      </c>
      <c r="Y31" s="136">
        <v>733331.5900000001</v>
      </c>
      <c r="Z31" s="136">
        <v>23</v>
      </c>
      <c r="AA31" s="136">
        <v>130248.41704</v>
      </c>
      <c r="AB31" s="136">
        <v>33877.78</v>
      </c>
      <c r="AC31" s="136">
        <v>77454.96</v>
      </c>
      <c r="AD31" s="66"/>
      <c r="AE31" s="66"/>
      <c r="AF31" s="66"/>
      <c r="AG31" s="66"/>
      <c r="AH31" s="66"/>
      <c r="AI31" s="66"/>
      <c r="AJ31" s="66"/>
      <c r="AK31" s="66"/>
      <c r="AL31" s="66"/>
    </row>
    <row r="32" spans="1:38" ht="51" customHeight="1">
      <c r="A32" s="45" t="s">
        <v>34</v>
      </c>
      <c r="B32" s="136">
        <v>5495</v>
      </c>
      <c r="C32" s="136">
        <v>779</v>
      </c>
      <c r="D32" s="136">
        <v>6074</v>
      </c>
      <c r="E32" s="136">
        <v>3805</v>
      </c>
      <c r="F32" s="136">
        <v>4</v>
      </c>
      <c r="G32" s="136">
        <v>5249</v>
      </c>
      <c r="H32" s="136">
        <v>10106778.666599998</v>
      </c>
      <c r="I32" s="136">
        <v>9135829.398</v>
      </c>
      <c r="J32" s="136">
        <v>4152237.2556000003</v>
      </c>
      <c r="K32" s="136">
        <v>58257.35</v>
      </c>
      <c r="L32" s="136">
        <v>3.9699999999999998</v>
      </c>
      <c r="M32" s="136">
        <v>8829109.69</v>
      </c>
      <c r="N32" s="136">
        <v>1158345.7164729992</v>
      </c>
      <c r="O32" s="136">
        <v>657883.5814</v>
      </c>
      <c r="P32" s="136">
        <v>1</v>
      </c>
      <c r="Q32" s="136">
        <v>0</v>
      </c>
      <c r="R32" s="136">
        <v>9107.9</v>
      </c>
      <c r="S32" s="136">
        <v>0</v>
      </c>
      <c r="T32" s="136">
        <v>1</v>
      </c>
      <c r="U32" s="136">
        <v>0</v>
      </c>
      <c r="V32" s="136">
        <v>0</v>
      </c>
      <c r="W32" s="136">
        <v>9107.9</v>
      </c>
      <c r="X32" s="136">
        <v>0</v>
      </c>
      <c r="Y32" s="136">
        <v>0</v>
      </c>
      <c r="Z32" s="136">
        <v>2</v>
      </c>
      <c r="AA32" s="136">
        <v>1200</v>
      </c>
      <c r="AB32" s="136">
        <v>0</v>
      </c>
      <c r="AC32" s="136">
        <v>800</v>
      </c>
      <c r="AD32" s="66"/>
      <c r="AE32" s="66"/>
      <c r="AF32" s="66"/>
      <c r="AG32" s="66"/>
      <c r="AH32" s="66"/>
      <c r="AI32" s="66"/>
      <c r="AJ32" s="66"/>
      <c r="AK32" s="66"/>
      <c r="AL32" s="66"/>
    </row>
    <row r="33" spans="1:38" ht="51" customHeight="1">
      <c r="A33" s="45" t="s">
        <v>35</v>
      </c>
      <c r="B33" s="136">
        <v>105375</v>
      </c>
      <c r="C33" s="136">
        <v>39100</v>
      </c>
      <c r="D33" s="136">
        <v>39427</v>
      </c>
      <c r="E33" s="136">
        <v>95115</v>
      </c>
      <c r="F33" s="136">
        <v>13847</v>
      </c>
      <c r="G33" s="136">
        <v>14341</v>
      </c>
      <c r="H33" s="136">
        <v>3604924.49965</v>
      </c>
      <c r="I33" s="136">
        <v>3613954.2022456974</v>
      </c>
      <c r="J33" s="136">
        <v>1981129.13963</v>
      </c>
      <c r="K33" s="136">
        <v>226077.68</v>
      </c>
      <c r="L33" s="136">
        <v>37526.700000000004</v>
      </c>
      <c r="M33" s="136">
        <v>2863122.4230637043</v>
      </c>
      <c r="N33" s="136">
        <v>1128060.3293137252</v>
      </c>
      <c r="O33" s="136">
        <v>56089.6327085523</v>
      </c>
      <c r="P33" s="136">
        <v>135</v>
      </c>
      <c r="Q33" s="136">
        <v>56</v>
      </c>
      <c r="R33" s="136">
        <v>816207.575784056</v>
      </c>
      <c r="S33" s="136">
        <v>161295.29578405598</v>
      </c>
      <c r="T33" s="136">
        <v>152</v>
      </c>
      <c r="U33" s="136">
        <v>99</v>
      </c>
      <c r="V33" s="136">
        <v>59</v>
      </c>
      <c r="W33" s="136">
        <v>461044.14999999997</v>
      </c>
      <c r="X33" s="136">
        <v>231040.35999999996</v>
      </c>
      <c r="Y33" s="136">
        <v>266290.6787766269</v>
      </c>
      <c r="Z33" s="136">
        <v>106</v>
      </c>
      <c r="AA33" s="136">
        <v>721176.73</v>
      </c>
      <c r="AB33" s="136">
        <v>431711.1</v>
      </c>
      <c r="AC33" s="136">
        <v>415233.53</v>
      </c>
      <c r="AD33" s="66"/>
      <c r="AE33" s="66"/>
      <c r="AF33" s="66"/>
      <c r="AG33" s="66"/>
      <c r="AH33" s="66"/>
      <c r="AI33" s="66"/>
      <c r="AJ33" s="66"/>
      <c r="AK33" s="66"/>
      <c r="AL33" s="66"/>
    </row>
    <row r="34" spans="1:38" ht="51" customHeight="1">
      <c r="A34" s="45" t="s">
        <v>36</v>
      </c>
      <c r="B34" s="136">
        <v>172</v>
      </c>
      <c r="C34" s="136">
        <v>30</v>
      </c>
      <c r="D34" s="136">
        <v>32</v>
      </c>
      <c r="E34" s="136">
        <v>172</v>
      </c>
      <c r="F34" s="136">
        <v>30</v>
      </c>
      <c r="G34" s="136">
        <v>32</v>
      </c>
      <c r="H34" s="136">
        <v>767.22</v>
      </c>
      <c r="I34" s="136">
        <v>737.3</v>
      </c>
      <c r="J34" s="136">
        <v>0</v>
      </c>
      <c r="K34" s="136">
        <v>54.55</v>
      </c>
      <c r="L34" s="136">
        <v>0</v>
      </c>
      <c r="M34" s="136">
        <v>713.84</v>
      </c>
      <c r="N34" s="136">
        <v>623.67</v>
      </c>
      <c r="O34" s="136">
        <v>14.27</v>
      </c>
      <c r="P34" s="136">
        <v>0</v>
      </c>
      <c r="Q34" s="136">
        <v>0</v>
      </c>
      <c r="R34" s="136">
        <v>0</v>
      </c>
      <c r="S34" s="136">
        <v>0</v>
      </c>
      <c r="T34" s="136">
        <v>0</v>
      </c>
      <c r="U34" s="136">
        <v>0</v>
      </c>
      <c r="V34" s="136">
        <v>0</v>
      </c>
      <c r="W34" s="136">
        <v>0</v>
      </c>
      <c r="X34" s="136">
        <v>0</v>
      </c>
      <c r="Y34" s="136">
        <v>0</v>
      </c>
      <c r="Z34" s="136">
        <v>0</v>
      </c>
      <c r="AA34" s="136">
        <v>0</v>
      </c>
      <c r="AB34" s="136">
        <v>0</v>
      </c>
      <c r="AC34" s="136">
        <v>0</v>
      </c>
      <c r="AD34" s="66"/>
      <c r="AE34" s="66"/>
      <c r="AF34" s="66"/>
      <c r="AG34" s="66"/>
      <c r="AH34" s="66"/>
      <c r="AI34" s="66"/>
      <c r="AJ34" s="66"/>
      <c r="AK34" s="66"/>
      <c r="AL34" s="66"/>
    </row>
    <row r="35" spans="1:38" ht="51" customHeight="1">
      <c r="A35" s="45" t="s">
        <v>37</v>
      </c>
      <c r="B35" s="136">
        <v>530300</v>
      </c>
      <c r="C35" s="136">
        <v>74104</v>
      </c>
      <c r="D35" s="136">
        <v>124269</v>
      </c>
      <c r="E35" s="136">
        <v>1137932</v>
      </c>
      <c r="F35" s="136">
        <v>114175</v>
      </c>
      <c r="G35" s="136">
        <v>217292</v>
      </c>
      <c r="H35" s="136">
        <v>4661594.995871113</v>
      </c>
      <c r="I35" s="136">
        <v>2709356.298851599</v>
      </c>
      <c r="J35" s="136">
        <v>118144.15999999999</v>
      </c>
      <c r="K35" s="136">
        <v>47346.79021379999</v>
      </c>
      <c r="L35" s="136">
        <v>70571.47425990002</v>
      </c>
      <c r="M35" s="136">
        <v>4246076.057621412</v>
      </c>
      <c r="N35" s="136">
        <v>3318902.8547041835</v>
      </c>
      <c r="O35" s="136">
        <v>81109.3653160347</v>
      </c>
      <c r="P35" s="136">
        <v>2841</v>
      </c>
      <c r="Q35" s="136">
        <v>779</v>
      </c>
      <c r="R35" s="136">
        <v>1723211.1342015516</v>
      </c>
      <c r="S35" s="136">
        <v>466958.39962156006</v>
      </c>
      <c r="T35" s="136">
        <v>2957</v>
      </c>
      <c r="U35" s="136">
        <v>1975</v>
      </c>
      <c r="V35" s="136">
        <v>1580</v>
      </c>
      <c r="W35" s="136">
        <v>1655008.4436337003</v>
      </c>
      <c r="X35" s="136">
        <v>1199728.4683941214</v>
      </c>
      <c r="Y35" s="136">
        <v>1003477.7811248571</v>
      </c>
      <c r="Z35" s="136">
        <v>198</v>
      </c>
      <c r="AA35" s="136">
        <v>107066.43269106</v>
      </c>
      <c r="AB35" s="136">
        <v>0</v>
      </c>
      <c r="AC35" s="136">
        <v>10962.420000000002</v>
      </c>
      <c r="AD35" s="66"/>
      <c r="AE35" s="66"/>
      <c r="AF35" s="66"/>
      <c r="AG35" s="66"/>
      <c r="AH35" s="66"/>
      <c r="AI35" s="66"/>
      <c r="AJ35" s="66"/>
      <c r="AK35" s="66"/>
      <c r="AL35" s="66"/>
    </row>
    <row r="36" spans="1:29" ht="51" customHeight="1">
      <c r="A36" s="42" t="s">
        <v>38</v>
      </c>
      <c r="B36" s="241">
        <v>104141138</v>
      </c>
      <c r="C36" s="241">
        <v>1598346</v>
      </c>
      <c r="D36" s="241">
        <v>1739728</v>
      </c>
      <c r="E36" s="241">
        <v>130554649.07223</v>
      </c>
      <c r="F36" s="241">
        <v>6685724.854</v>
      </c>
      <c r="G36" s="241">
        <v>8373925.0309999995</v>
      </c>
      <c r="H36" s="241">
        <v>449645531.68407553</v>
      </c>
      <c r="I36" s="241">
        <v>416797754.05655503</v>
      </c>
      <c r="J36" s="241">
        <v>25196313.379589163</v>
      </c>
      <c r="K36" s="241">
        <v>27644204.917989273</v>
      </c>
      <c r="L36" s="241">
        <v>5405456.8540312</v>
      </c>
      <c r="M36" s="241">
        <v>391208584.90354234</v>
      </c>
      <c r="N36" s="241">
        <v>210397465.06450394</v>
      </c>
      <c r="O36" s="241">
        <v>7958818.283176371</v>
      </c>
      <c r="P36" s="241">
        <v>302525</v>
      </c>
      <c r="Q36" s="241">
        <v>60669</v>
      </c>
      <c r="R36" s="241">
        <v>261993120.34246716</v>
      </c>
      <c r="S36" s="241">
        <v>99399579.35528724</v>
      </c>
      <c r="T36" s="241">
        <v>285079</v>
      </c>
      <c r="U36" s="241">
        <v>154506</v>
      </c>
      <c r="V36" s="241">
        <v>116745</v>
      </c>
      <c r="W36" s="241">
        <v>218146375.91960827</v>
      </c>
      <c r="X36" s="241">
        <v>158166845.41086963</v>
      </c>
      <c r="Y36" s="241">
        <v>146586679.22010136</v>
      </c>
      <c r="Z36" s="241">
        <v>17122</v>
      </c>
      <c r="AA36" s="241">
        <v>17288705.17610508</v>
      </c>
      <c r="AB36" s="241">
        <v>2457738.4748722003</v>
      </c>
      <c r="AC36" s="241">
        <v>11311965.009999998</v>
      </c>
    </row>
    <row r="37" ht="51" customHeight="1">
      <c r="W37" s="66"/>
    </row>
  </sheetData>
  <sheetProtection/>
  <mergeCells count="28">
    <mergeCell ref="E4:G4"/>
    <mergeCell ref="AA5:AA6"/>
    <mergeCell ref="A4:A6"/>
    <mergeCell ref="P4:S4"/>
    <mergeCell ref="K4:L5"/>
    <mergeCell ref="G5:G6"/>
    <mergeCell ref="B4:D4"/>
    <mergeCell ref="E5:F5"/>
    <mergeCell ref="P5:Q5"/>
    <mergeCell ref="B5:C5"/>
    <mergeCell ref="H5:H6"/>
    <mergeCell ref="R5:S5"/>
    <mergeCell ref="T4:Y4"/>
    <mergeCell ref="M4:N4"/>
    <mergeCell ref="O4:O6"/>
    <mergeCell ref="N5:N6"/>
    <mergeCell ref="M5:M6"/>
    <mergeCell ref="T5:V5"/>
    <mergeCell ref="A1:AC3"/>
    <mergeCell ref="D5:D6"/>
    <mergeCell ref="W5:Y5"/>
    <mergeCell ref="J5:J6"/>
    <mergeCell ref="H4:J4"/>
    <mergeCell ref="AB4:AB6"/>
    <mergeCell ref="Z5:Z6"/>
    <mergeCell ref="I5:I6"/>
    <mergeCell ref="Z4:AA4"/>
    <mergeCell ref="AC4:AC6"/>
  </mergeCells>
  <printOptions/>
  <pageMargins left="0.1968503937007874" right="0.1968503937007874" top="0.4330708661417323" bottom="0.5118110236220472" header="0.1968503937007874" footer="0.2362204724409449"/>
  <pageSetup fitToHeight="3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Kontrax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Administrator1</dc:creator>
  <cp:keywords/>
  <dc:description/>
  <cp:lastModifiedBy>karaboeva_e</cp:lastModifiedBy>
  <cp:lastPrinted>2017-08-10T08:15:56Z</cp:lastPrinted>
  <dcterms:created xsi:type="dcterms:W3CDTF">2002-03-05T12:07:18Z</dcterms:created>
  <dcterms:modified xsi:type="dcterms:W3CDTF">2017-08-11T16:20:28Z</dcterms:modified>
  <cp:category/>
  <cp:version/>
  <cp:contentType/>
  <cp:contentStatus/>
</cp:coreProperties>
</file>