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BG\"/>
    </mc:Choice>
  </mc:AlternateContent>
  <bookViews>
    <workbookView xWindow="240" yWindow="4650" windowWidth="21255" windowHeight="5055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definedNames>
    <definedName name="_xlnm.Print_Area" localSheetId="7">'Таблица №1-ОФ'!$A$1:$H$21</definedName>
    <definedName name="_xlnm.Print_Area" localSheetId="13">'Таблица №2.1-ОФ'!$A$1:$H$14</definedName>
    <definedName name="_xlnm.Print_Area" localSheetId="12">'Таблица№ 2-ОФ'!$A$1:$H$20</definedName>
  </definedNames>
  <calcPr calcId="162913"/>
</workbook>
</file>

<file path=xl/calcChain.xml><?xml version="1.0" encoding="utf-8"?>
<calcChain xmlns="http://schemas.openxmlformats.org/spreadsheetml/2006/main">
  <c r="AG6" i="29" l="1"/>
  <c r="AG7" i="29"/>
  <c r="AE8" i="29"/>
  <c r="AF8" i="29"/>
  <c r="AG8" i="29"/>
  <c r="AD8" i="29"/>
  <c r="AD6" i="29"/>
  <c r="AE6" i="29"/>
  <c r="AF6" i="29"/>
  <c r="AD7" i="29"/>
  <c r="AE7" i="29"/>
  <c r="AF7" i="29"/>
  <c r="AF5" i="29"/>
  <c r="AE5" i="29"/>
  <c r="AD5" i="29"/>
  <c r="AG5" i="29"/>
  <c r="L5" i="25" l="1"/>
  <c r="L6" i="25"/>
  <c r="L7" i="25"/>
  <c r="L8" i="25"/>
  <c r="L9" i="25"/>
  <c r="L10" i="25"/>
  <c r="L11" i="25"/>
  <c r="L12" i="25"/>
  <c r="L13" i="25"/>
  <c r="L14" i="25"/>
  <c r="I14" i="25"/>
  <c r="F14" i="25"/>
  <c r="G14" i="25"/>
  <c r="D14" i="25"/>
  <c r="E14" i="25"/>
  <c r="M5" i="25" l="1"/>
  <c r="M6" i="25"/>
  <c r="M8" i="25"/>
  <c r="M9" i="25"/>
  <c r="M10" i="25"/>
  <c r="M11" i="25"/>
  <c r="M12" i="25"/>
  <c r="M13" i="25"/>
  <c r="M7" i="25"/>
  <c r="H14" i="25"/>
  <c r="J14" i="25"/>
  <c r="K14" i="25"/>
  <c r="B14" i="25"/>
  <c r="C14" i="25"/>
  <c r="T7" i="24"/>
  <c r="U7" i="24"/>
  <c r="T8" i="24"/>
  <c r="U8" i="24"/>
  <c r="T9" i="24"/>
  <c r="U9" i="24"/>
  <c r="T10" i="24"/>
  <c r="U10" i="24"/>
  <c r="T11" i="24"/>
  <c r="U11" i="24"/>
  <c r="T12" i="24"/>
  <c r="U12" i="24"/>
  <c r="U6" i="24"/>
  <c r="T6" i="24"/>
  <c r="B3" i="12"/>
  <c r="M14" i="25" l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<sst xmlns="http://schemas.openxmlformats.org/spreadsheetml/2006/main" count="447" uniqueCount="108">
  <si>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</si>
  <si>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</si>
  <si>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</si>
  <si>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</si>
  <si>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</si>
  <si>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</si>
  <si>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</si>
  <si>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</si>
  <si>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</si>
  <si>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</si>
  <si>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</si>
  <si>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</si>
  <si>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</si>
  <si>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</si>
  <si>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</si>
  <si>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</si>
  <si>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</si>
  <si>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</si>
  <si>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</si>
  <si>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</si>
  <si>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</si>
  <si>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</si>
  <si>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</si>
  <si>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</si>
  <si>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</si>
  <si>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</si>
  <si>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</si>
  <si>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</si>
  <si>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</si>
  <si>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</si>
  <si>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</si>
  <si>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</si>
  <si>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</si>
  <si>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</si>
  <si>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</si>
  <si>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</si>
  <si>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</si>
  <si>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</si>
  <si>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</si>
  <si>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</si>
  <si>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</si>
  <si>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</si>
  <si>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</si>
  <si>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</si>
  <si>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</si>
  <si>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</si>
  <si>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</si>
  <si>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</si>
  <si>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ПОД                                                Година, Месец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</si>
  <si>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</si>
  <si>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</si>
  <si>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</si>
  <si>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</si>
  <si>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</si>
  <si>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</si>
  <si>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</si>
  <si>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</si>
  <si>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</si>
  <si>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</si>
  <si>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</si>
  <si>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</si>
  <si>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</si>
  <si>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</si>
  <si>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</si>
  <si>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</si>
  <si>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</si>
  <si>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</si>
  <si>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</si>
  <si>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</si>
  <si>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</si>
  <si>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</si>
  <si>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</si>
  <si>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</si>
  <si>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</si>
  <si>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</si>
  <si>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</si>
  <si>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</si>
  <si>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–</t>
  </si>
  <si>
    <t xml:space="preserve">ПОД                                                        ФДПО, Година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</si>
  <si>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</si>
  <si>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</si>
  <si>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</si>
  <si>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</si>
  <si>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</si>
  <si>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 xml:space="preserve">ПОК         "ДОВЕРИЕ" АД  </t>
  </si>
  <si>
    <t>ПОД          "БЪДЕЩЕ" АД</t>
  </si>
  <si>
    <t>ПОД         "ТОПЛИНА" АД</t>
  </si>
  <si>
    <t>30.06.2016</t>
  </si>
  <si>
    <t>30.06.2017</t>
  </si>
  <si>
    <t>Относителен дял на балансовите активи на пенсионните фондове по дружества към 30.06.2017 г.</t>
  </si>
  <si>
    <t xml:space="preserve">ПОД                                                        ФДПО
  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</si>
  <si>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             </t>
  </si>
  <si>
    <t>Структура на приходите на ПОД от такси и удръжки (по видове) за първото полугодие на 2017 година</t>
  </si>
  <si>
    <t>Приходи на ПОД от такси и удръжки (по видове) за първото полугодие на 2017 година</t>
  </si>
  <si>
    <t>I полугодие 2016</t>
  </si>
  <si>
    <t>I полугодие 2017</t>
  </si>
  <si>
    <t>I полу-годие 2016</t>
  </si>
  <si>
    <t>I полу-годие 2017</t>
  </si>
  <si>
    <t>Брой на новоосигурените лица във фондовете за допълнително пенсионно осигуряване
 за първото полугодие на 2017 година</t>
  </si>
  <si>
    <t>Брой на осигурените лица във фондовете за допълнително пенсионно осигуряване по ПОД към 30.06.2017 г.</t>
  </si>
  <si>
    <t xml:space="preserve">Относително разпределение на осигурените лица във фондовете за допълнително пенсионно осигуряване по ПОД към 30.06.2017 г. </t>
  </si>
  <si>
    <t>-</t>
  </si>
  <si>
    <t xml:space="preserve">Относително разпределение на нетните активи във фондовете за допълнително пенсионно осигуряване към 30.06.2017 г.                                        </t>
  </si>
  <si>
    <t xml:space="preserve">                                                                      ФДПО
ПОД                                             </t>
  </si>
  <si>
    <t xml:space="preserve">      ФДПО                                                                ПОД 
                                           </t>
  </si>
  <si>
    <t xml:space="preserve">   ФДПО                                                                      ПОД 
                                           </t>
  </si>
  <si>
    <t xml:space="preserve">                                                                      Година
ПОД</t>
  </si>
  <si>
    <t xml:space="preserve">Нетни активи на управляваните от пенсионноосигурителните дружества фондове за допълнително пенсионно осигуряване към 30.06.2017 г.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</si>
</sst>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л_в_-;\-* #,##0.00\ _л_в_-;_-* &quot;-&quot;??\ _л_в_-;_-@_-"/>
    <numFmt numFmtId="165" formatCode="0.0000%"/>
    <numFmt numFmtId="166" formatCode="#,##0.000"/>
    <numFmt numFmtId="167" formatCode="0.00000%"/>
    <numFmt numFmtId="168" formatCode="0.000%"/>
    <numFmt numFmtId="169" formatCode="0.0000"/>
    <numFmt numFmtId="170" formatCode="#,##0;\-#,##0;&quot;-&quot;"/>
    <numFmt numFmtId="171" formatCode="0.0000000"/>
    <numFmt numFmtId="172" formatCode="#,##0;\-#,##0;\-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2"/>
      <color rgb="FF080000"/>
      <name val="Arial"/>
      <family val="2"/>
      <charset val="204"/>
    </font>
    <font>
      <sz val="8"/>
      <color rgb="FF080000"/>
      <name val="Arial"/>
      <family val="2"/>
      <charset val="204"/>
    </font>
    <font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7">
    <xf numFmtId="0" fontId="0" fillId="0" borderId="0"/>
    <xf numFmtId="164" fontId="4" fillId="0" borderId="0" applyFont="0" applyFill="0" applyBorder="0" applyAlignment="0" applyProtection="0"/>
    <xf numFmtId="0" fontId="15" fillId="0" borderId="0"/>
    <xf numFmtId="0" fontId="4" fillId="0" borderId="0"/>
    <xf numFmtId="0" fontId="7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24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left" wrapText="1"/>
    </xf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164" fontId="8" fillId="0" borderId="1" xfId="1" applyFont="1" applyBorder="1" applyAlignment="1">
      <alignment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3" fontId="8" fillId="0" borderId="1" xfId="0" applyNumberFormat="1" applyFont="1" applyBorder="1"/>
    <xf numFmtId="3" fontId="0" fillId="0" borderId="0" xfId="0" applyNumberFormat="1"/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5" fillId="0" borderId="5" xfId="0" applyFont="1" applyFill="1" applyBorder="1" applyAlignment="1">
      <alignment vertical="center" wrapText="1"/>
    </xf>
    <xf numFmtId="3" fontId="5" fillId="0" borderId="5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3" fontId="8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left"/>
    </xf>
    <xf numFmtId="2" fontId="8" fillId="0" borderId="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164" fontId="8" fillId="0" borderId="1" xfId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horizontal="left"/>
    </xf>
    <xf numFmtId="2" fontId="8" fillId="0" borderId="1" xfId="1" applyNumberFormat="1" applyFont="1" applyBorder="1" applyAlignment="1"/>
    <xf numFmtId="2" fontId="8" fillId="0" borderId="0" xfId="0" applyNumberFormat="1" applyFont="1"/>
    <xf numFmtId="0" fontId="10" fillId="0" borderId="0" xfId="0" applyFont="1" applyBorder="1" applyAlignment="1">
      <alignment horizontal="center"/>
    </xf>
    <xf numFmtId="4" fontId="8" fillId="0" borderId="0" xfId="0" applyNumberFormat="1" applyFont="1"/>
    <xf numFmtId="2" fontId="8" fillId="0" borderId="0" xfId="0" applyNumberFormat="1" applyFont="1" applyBorder="1" applyAlignment="1">
      <alignment horizontal="right"/>
    </xf>
    <xf numFmtId="3" fontId="8" fillId="0" borderId="0" xfId="2" applyNumberFormat="1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164" fontId="8" fillId="0" borderId="1" xfId="1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4" fontId="8" fillId="0" borderId="0" xfId="0" applyNumberFormat="1" applyFont="1" applyBorder="1" applyAlignment="1">
      <alignment vertical="center" wrapText="1"/>
    </xf>
    <xf numFmtId="166" fontId="8" fillId="0" borderId="0" xfId="0" applyNumberFormat="1" applyFont="1" applyBorder="1" applyAlignment="1">
      <alignment vertical="center" wrapText="1"/>
    </xf>
    <xf numFmtId="2" fontId="8" fillId="0" borderId="0" xfId="0" applyNumberFormat="1" applyFont="1" applyBorder="1" applyAlignment="1">
      <alignment horizontal="center"/>
    </xf>
    <xf numFmtId="164" fontId="8" fillId="0" borderId="1" xfId="1" applyFont="1" applyFill="1" applyBorder="1" applyAlignment="1">
      <alignment horizontal="left" wrapText="1"/>
    </xf>
    <xf numFmtId="164" fontId="8" fillId="0" borderId="1" xfId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right" wrapText="1"/>
    </xf>
    <xf numFmtId="164" fontId="8" fillId="0" borderId="0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wrapText="1"/>
    </xf>
    <xf numFmtId="164" fontId="7" fillId="0" borderId="1" xfId="1" applyFont="1" applyFill="1" applyBorder="1" applyAlignment="1">
      <alignment horizontal="left" wrapText="1"/>
    </xf>
    <xf numFmtId="164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3" fontId="7" fillId="0" borderId="0" xfId="4" applyNumberFormat="1" applyFont="1" applyFill="1" applyAlignment="1"/>
    <xf numFmtId="0" fontId="7" fillId="0" borderId="0" xfId="4" applyFont="1" applyFill="1" applyAlignment="1"/>
    <xf numFmtId="0" fontId="7" fillId="0" borderId="1" xfId="3" applyFont="1" applyFill="1" applyBorder="1" applyAlignment="1">
      <alignment horizontal="center" vertical="center" wrapText="1"/>
    </xf>
    <xf numFmtId="3" fontId="7" fillId="0" borderId="0" xfId="4" applyNumberFormat="1" applyFont="1" applyFill="1" applyBorder="1" applyAlignment="1">
      <alignment wrapText="1"/>
    </xf>
    <xf numFmtId="0" fontId="7" fillId="0" borderId="0" xfId="4" applyFont="1" applyFill="1" applyBorder="1" applyAlignment="1">
      <alignment wrapText="1"/>
    </xf>
    <xf numFmtId="0" fontId="7" fillId="0" borderId="0" xfId="4" applyFont="1" applyFill="1" applyAlignment="1">
      <alignment wrapText="1"/>
    </xf>
    <xf numFmtId="0" fontId="9" fillId="0" borderId="0" xfId="3" applyFont="1" applyFill="1"/>
    <xf numFmtId="0" fontId="10" fillId="0" borderId="1" xfId="4" applyFont="1" applyFill="1" applyBorder="1" applyAlignment="1"/>
    <xf numFmtId="3" fontId="7" fillId="0" borderId="1" xfId="4" applyNumberFormat="1" applyFont="1" applyFill="1" applyBorder="1" applyAlignment="1"/>
    <xf numFmtId="3" fontId="7" fillId="0" borderId="1" xfId="4" applyNumberFormat="1" applyFont="1" applyFill="1" applyBorder="1" applyAlignment="1">
      <alignment horizontal="right"/>
    </xf>
    <xf numFmtId="1" fontId="5" fillId="0" borderId="0" xfId="4" applyNumberFormat="1" applyFont="1" applyFill="1" applyBorder="1" applyAlignment="1"/>
    <xf numFmtId="0" fontId="5" fillId="0" borderId="0" xfId="4" applyFont="1" applyFill="1" applyBorder="1" applyAlignment="1"/>
    <xf numFmtId="0" fontId="7" fillId="0" borderId="1" xfId="3" applyFont="1" applyFill="1" applyBorder="1" applyAlignment="1">
      <alignment wrapText="1"/>
    </xf>
    <xf numFmtId="0" fontId="7" fillId="0" borderId="1" xfId="4" applyFont="1" applyFill="1" applyBorder="1" applyAlignment="1">
      <alignment wrapText="1"/>
    </xf>
    <xf numFmtId="0" fontId="10" fillId="0" borderId="1" xfId="3" applyFont="1" applyFill="1" applyBorder="1" applyAlignment="1">
      <alignment wrapText="1"/>
    </xf>
    <xf numFmtId="0" fontId="7" fillId="0" borderId="0" xfId="4" applyFont="1" applyFill="1" applyBorder="1" applyAlignment="1"/>
    <xf numFmtId="0" fontId="7" fillId="0" borderId="0" xfId="4" applyFont="1" applyFill="1" applyAlignment="1">
      <alignment horizontal="center"/>
    </xf>
    <xf numFmtId="4" fontId="7" fillId="0" borderId="0" xfId="4" applyNumberFormat="1" applyFont="1" applyFill="1" applyAlignment="1"/>
    <xf numFmtId="0" fontId="4" fillId="0" borderId="0" xfId="3" applyFill="1"/>
    <xf numFmtId="49" fontId="7" fillId="0" borderId="10" xfId="3" applyNumberFormat="1" applyFont="1" applyFill="1" applyBorder="1" applyAlignment="1">
      <alignment horizontal="center" vertical="center" wrapText="1"/>
    </xf>
    <xf numFmtId="164" fontId="7" fillId="0" borderId="1" xfId="5" applyFont="1" applyFill="1" applyBorder="1" applyAlignment="1">
      <alignment horizontal="left" wrapText="1"/>
    </xf>
    <xf numFmtId="3" fontId="7" fillId="0" borderId="1" xfId="3" applyNumberFormat="1" applyFont="1" applyFill="1" applyBorder="1"/>
    <xf numFmtId="3" fontId="18" fillId="0" borderId="1" xfId="3" applyNumberFormat="1" applyFont="1" applyFill="1" applyBorder="1" applyAlignment="1">
      <alignment horizontal="right"/>
    </xf>
    <xf numFmtId="3" fontId="4" fillId="0" borderId="0" xfId="3" applyNumberFormat="1" applyFill="1"/>
    <xf numFmtId="0" fontId="4" fillId="0" borderId="0" xfId="3" applyFill="1" applyBorder="1"/>
    <xf numFmtId="164" fontId="7" fillId="0" borderId="1" xfId="5" applyFont="1" applyFill="1" applyBorder="1" applyAlignment="1">
      <alignment wrapText="1"/>
    </xf>
    <xf numFmtId="3" fontId="7" fillId="0" borderId="1" xfId="3" applyNumberFormat="1" applyFont="1" applyFill="1" applyBorder="1" applyAlignment="1">
      <alignment horizontal="right"/>
    </xf>
    <xf numFmtId="0" fontId="4" fillId="0" borderId="0" xfId="3"/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14" fontId="4" fillId="0" borderId="0" xfId="3" applyNumberFormat="1"/>
    <xf numFmtId="164" fontId="7" fillId="0" borderId="1" xfId="5" applyFont="1" applyBorder="1" applyAlignment="1">
      <alignment horizontal="left" wrapText="1"/>
    </xf>
    <xf numFmtId="2" fontId="7" fillId="0" borderId="1" xfId="3" applyNumberFormat="1" applyFont="1" applyFill="1" applyBorder="1" applyAlignment="1">
      <alignment horizontal="right"/>
    </xf>
    <xf numFmtId="167" fontId="0" fillId="0" borderId="0" xfId="6" applyNumberFormat="1" applyFont="1"/>
    <xf numFmtId="10" fontId="0" fillId="0" borderId="0" xfId="6" applyNumberFormat="1" applyFont="1"/>
    <xf numFmtId="165" fontId="0" fillId="0" borderId="0" xfId="6" applyNumberFormat="1" applyFont="1"/>
    <xf numFmtId="164" fontId="7" fillId="0" borderId="1" xfId="5" applyFont="1" applyBorder="1" applyAlignment="1">
      <alignment wrapText="1"/>
    </xf>
    <xf numFmtId="0" fontId="7" fillId="0" borderId="4" xfId="3" applyFont="1" applyFill="1" applyBorder="1" applyAlignment="1">
      <alignment horizontal="left" wrapText="1"/>
    </xf>
    <xf numFmtId="0" fontId="7" fillId="0" borderId="1" xfId="3" applyFont="1" applyBorder="1" applyAlignment="1">
      <alignment horizontal="left" wrapText="1"/>
    </xf>
    <xf numFmtId="4" fontId="4" fillId="0" borderId="0" xfId="3" applyNumberFormat="1"/>
    <xf numFmtId="2" fontId="4" fillId="0" borderId="0" xfId="3" applyNumberFormat="1"/>
    <xf numFmtId="168" fontId="0" fillId="0" borderId="0" xfId="6" applyNumberFormat="1" applyFont="1" applyFill="1"/>
    <xf numFmtId="2" fontId="4" fillId="0" borderId="0" xfId="3" applyNumberFormat="1" applyFill="1"/>
    <xf numFmtId="0" fontId="19" fillId="0" borderId="0" xfId="3" applyNumberFormat="1" applyFont="1" applyAlignment="1">
      <alignment horizontal="right" vertical="center" wrapText="1"/>
    </xf>
    <xf numFmtId="0" fontId="20" fillId="0" borderId="0" xfId="3" applyNumberFormat="1" applyFont="1" applyAlignment="1">
      <alignment horizontal="right" vertical="center" wrapText="1"/>
    </xf>
    <xf numFmtId="0" fontId="19" fillId="0" borderId="0" xfId="3" applyNumberFormat="1" applyFont="1" applyAlignment="1">
      <alignment horizontal="right" wrapText="1"/>
    </xf>
    <xf numFmtId="0" fontId="21" fillId="0" borderId="0" xfId="3" applyNumberFormat="1" applyFont="1" applyAlignment="1">
      <alignment horizontal="right" vertical="center" wrapText="1"/>
    </xf>
    <xf numFmtId="0" fontId="22" fillId="0" borderId="0" xfId="3" applyNumberFormat="1" applyFont="1" applyAlignment="1">
      <alignment horizontal="right" vertical="center" wrapText="1"/>
    </xf>
    <xf numFmtId="0" fontId="22" fillId="0" borderId="0" xfId="3" applyFont="1" applyAlignment="1">
      <alignment horizontal="left" wrapText="1"/>
    </xf>
    <xf numFmtId="0" fontId="21" fillId="0" borderId="0" xfId="7" applyFont="1" applyAlignment="1">
      <alignment horizontal="left" vertical="top" wrapText="1"/>
    </xf>
    <xf numFmtId="0" fontId="23" fillId="0" borderId="0" xfId="7" applyFont="1" applyAlignment="1">
      <alignment horizontal="left" vertical="center" wrapText="1"/>
    </xf>
    <xf numFmtId="0" fontId="22" fillId="0" borderId="0" xfId="7" applyNumberFormat="1" applyFont="1" applyAlignment="1">
      <alignment horizontal="right" vertical="center" wrapText="1"/>
    </xf>
    <xf numFmtId="0" fontId="22" fillId="0" borderId="0" xfId="7" applyFont="1" applyAlignment="1">
      <alignment horizontal="left" wrapText="1"/>
    </xf>
    <xf numFmtId="0" fontId="23" fillId="0" borderId="0" xfId="7" applyFont="1" applyAlignment="1">
      <alignment horizontal="center" vertical="center" wrapText="1"/>
    </xf>
    <xf numFmtId="0" fontId="23" fillId="0" borderId="0" xfId="7" applyNumberFormat="1" applyFont="1" applyAlignment="1">
      <alignment horizontal="right" vertical="center" wrapText="1"/>
    </xf>
    <xf numFmtId="0" fontId="23" fillId="0" borderId="0" xfId="3" applyNumberFormat="1" applyFont="1" applyAlignment="1">
      <alignment horizontal="right" vertical="center" wrapText="1"/>
    </xf>
    <xf numFmtId="0" fontId="7" fillId="0" borderId="10" xfId="4" applyFont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right"/>
    </xf>
    <xf numFmtId="169" fontId="4" fillId="0" borderId="0" xfId="3" applyNumberFormat="1" applyFill="1"/>
    <xf numFmtId="2" fontId="4" fillId="0" borderId="0" xfId="6" applyNumberFormat="1" applyFill="1"/>
    <xf numFmtId="0" fontId="6" fillId="0" borderId="0" xfId="4" applyFont="1" applyFill="1" applyAlignment="1"/>
    <xf numFmtId="0" fontId="6" fillId="0" borderId="0" xfId="4" applyFont="1" applyFill="1" applyAlignment="1">
      <alignment wrapText="1"/>
    </xf>
    <xf numFmtId="0" fontId="7" fillId="0" borderId="1" xfId="3" applyFont="1" applyFill="1" applyBorder="1" applyAlignment="1">
      <alignment horizontal="center" wrapText="1"/>
    </xf>
    <xf numFmtId="0" fontId="5" fillId="0" borderId="1" xfId="3" applyFont="1" applyFill="1" applyBorder="1" applyAlignment="1">
      <alignment wrapText="1"/>
    </xf>
    <xf numFmtId="0" fontId="5" fillId="0" borderId="1" xfId="4" applyFont="1" applyFill="1" applyBorder="1" applyAlignment="1"/>
    <xf numFmtId="0" fontId="6" fillId="0" borderId="0" xfId="4" applyFont="1" applyFill="1" applyBorder="1" applyAlignment="1"/>
    <xf numFmtId="3" fontId="6" fillId="0" borderId="0" xfId="4" applyNumberFormat="1" applyFont="1" applyFill="1" applyAlignment="1"/>
    <xf numFmtId="0" fontId="24" fillId="0" borderId="0" xfId="8" applyNumberFormat="1" applyFont="1" applyAlignment="1">
      <alignment horizontal="right" vertical="center" wrapText="1"/>
    </xf>
    <xf numFmtId="3" fontId="14" fillId="0" borderId="1" xfId="3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right"/>
    </xf>
    <xf numFmtId="164" fontId="7" fillId="0" borderId="6" xfId="1" applyFont="1" applyBorder="1" applyAlignment="1">
      <alignment horizontal="left" vertical="justify" wrapText="1" indent="1"/>
    </xf>
    <xf numFmtId="0" fontId="7" fillId="0" borderId="2" xfId="0" applyFont="1" applyBorder="1" applyAlignment="1">
      <alignment horizontal="center" vertical="center" wrapText="1"/>
    </xf>
    <xf numFmtId="164" fontId="7" fillId="0" borderId="6" xfId="1" applyFont="1" applyBorder="1" applyAlignment="1">
      <alignment horizontal="justify" vertical="center" wrapText="1"/>
    </xf>
    <xf numFmtId="0" fontId="7" fillId="0" borderId="10" xfId="3" applyFont="1" applyFill="1" applyBorder="1" applyAlignment="1">
      <alignment horizontal="center" vertical="center" wrapText="1"/>
    </xf>
    <xf numFmtId="169" fontId="4" fillId="0" borderId="0" xfId="6" applyNumberFormat="1" applyFill="1"/>
    <xf numFmtId="169" fontId="8" fillId="0" borderId="0" xfId="0" applyNumberFormat="1" applyFont="1" applyBorder="1"/>
    <xf numFmtId="169" fontId="8" fillId="0" borderId="0" xfId="0" applyNumberFormat="1" applyFont="1"/>
    <xf numFmtId="4" fontId="7" fillId="2" borderId="1" xfId="3" applyNumberFormat="1" applyFont="1" applyFill="1" applyBorder="1" applyAlignment="1">
      <alignment horizontal="right"/>
    </xf>
    <xf numFmtId="170" fontId="7" fillId="0" borderId="1" xfId="3" applyNumberFormat="1" applyFont="1" applyFill="1" applyBorder="1" applyAlignment="1">
      <alignment horizontal="right"/>
    </xf>
    <xf numFmtId="3" fontId="22" fillId="0" borderId="0" xfId="3" applyNumberFormat="1" applyFont="1" applyAlignment="1">
      <alignment horizontal="right" vertical="center" wrapText="1"/>
    </xf>
    <xf numFmtId="171" fontId="4" fillId="0" borderId="0" xfId="6" applyNumberFormat="1" applyFill="1"/>
    <xf numFmtId="0" fontId="7" fillId="0" borderId="10" xfId="3" applyFont="1" applyFill="1" applyBorder="1" applyAlignment="1">
      <alignment horizontal="center" vertical="center" wrapText="1"/>
    </xf>
    <xf numFmtId="169" fontId="11" fillId="0" borderId="0" xfId="4" applyNumberFormat="1" applyFont="1" applyFill="1" applyAlignment="1"/>
    <xf numFmtId="2" fontId="25" fillId="0" borderId="0" xfId="4" applyNumberFormat="1" applyFont="1" applyFill="1" applyAlignment="1"/>
    <xf numFmtId="4" fontId="4" fillId="0" borderId="0" xfId="4" applyNumberFormat="1" applyFont="1" applyFill="1" applyAlignment="1"/>
    <xf numFmtId="172" fontId="18" fillId="0" borderId="1" xfId="3" applyNumberFormat="1" applyFont="1" applyFill="1" applyBorder="1" applyAlignment="1">
      <alignment horizontal="right"/>
    </xf>
    <xf numFmtId="172" fontId="8" fillId="0" borderId="1" xfId="0" applyNumberFormat="1" applyFont="1" applyFill="1" applyBorder="1" applyAlignment="1">
      <alignment horizontal="right"/>
    </xf>
    <xf numFmtId="0" fontId="4" fillId="0" borderId="0" xfId="0" applyFont="1"/>
    <xf numFmtId="164" fontId="7" fillId="0" borderId="1" xfId="1" applyFont="1" applyBorder="1" applyAlignment="1">
      <alignment wrapText="1"/>
    </xf>
    <xf numFmtId="2" fontId="7" fillId="2" borderId="1" xfId="3" applyNumberFormat="1" applyFont="1" applyFill="1" applyBorder="1" applyAlignment="1">
      <alignment horizontal="right"/>
    </xf>
    <xf numFmtId="0" fontId="5" fillId="0" borderId="0" xfId="3" applyFont="1" applyFill="1" applyAlignment="1">
      <alignment horizontal="center" wrapText="1"/>
    </xf>
    <xf numFmtId="0" fontId="7" fillId="0" borderId="9" xfId="3" applyFont="1" applyFill="1" applyBorder="1" applyAlignment="1">
      <alignment horizontal="right" wrapText="1"/>
    </xf>
    <xf numFmtId="0" fontId="9" fillId="0" borderId="9" xfId="3" applyFont="1" applyFill="1" applyBorder="1" applyAlignment="1">
      <alignment horizontal="right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left" vertical="distributed" wrapText="1"/>
    </xf>
    <xf numFmtId="0" fontId="7" fillId="0" borderId="12" xfId="3" applyFont="1" applyFill="1" applyBorder="1" applyAlignment="1">
      <alignment horizontal="left" vertical="distributed" wrapText="1"/>
    </xf>
    <xf numFmtId="164" fontId="12" fillId="0" borderId="0" xfId="5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 wrapText="1"/>
    </xf>
    <xf numFmtId="0" fontId="4" fillId="0" borderId="9" xfId="3" applyFill="1" applyBorder="1" applyAlignment="1">
      <alignment wrapText="1"/>
    </xf>
    <xf numFmtId="0" fontId="7" fillId="0" borderId="13" xfId="3" applyFont="1" applyFill="1" applyBorder="1" applyAlignment="1">
      <alignment horizontal="left" vertical="distributed" wrapText="1"/>
    </xf>
    <xf numFmtId="164" fontId="12" fillId="2" borderId="0" xfId="5" applyFont="1" applyFill="1" applyBorder="1" applyAlignment="1">
      <alignment horizontal="center" vertical="center" wrapText="1"/>
    </xf>
    <xf numFmtId="0" fontId="12" fillId="2" borderId="0" xfId="3" applyFont="1" applyFill="1" applyBorder="1" applyAlignment="1">
      <alignment horizontal="center" vertical="center" wrapText="1"/>
    </xf>
    <xf numFmtId="0" fontId="4" fillId="2" borderId="0" xfId="3" applyFill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164" fontId="7" fillId="0" borderId="9" xfId="5" applyFont="1" applyBorder="1" applyAlignment="1">
      <alignment horizontal="right" vertical="center" wrapText="1"/>
    </xf>
    <xf numFmtId="0" fontId="4" fillId="0" borderId="9" xfId="3" applyBorder="1" applyAlignment="1">
      <alignment horizontal="right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right" vertical="justify" wrapText="1"/>
    </xf>
    <xf numFmtId="0" fontId="4" fillId="0" borderId="12" xfId="3" applyFill="1" applyBorder="1" applyAlignment="1">
      <alignment horizontal="right" vertical="justify" wrapText="1"/>
    </xf>
    <xf numFmtId="0" fontId="4" fillId="0" borderId="8" xfId="3" applyFill="1" applyBorder="1"/>
    <xf numFmtId="0" fontId="4" fillId="0" borderId="2" xfId="3" applyFill="1" applyBorder="1"/>
    <xf numFmtId="0" fontId="4" fillId="0" borderId="8" xfId="3" applyFill="1" applyBorder="1" applyAlignment="1">
      <alignment horizontal="center" vertical="center" wrapText="1"/>
    </xf>
    <xf numFmtId="0" fontId="4" fillId="0" borderId="8" xfId="3" applyFill="1" applyBorder="1" applyAlignment="1">
      <alignment vertical="center" wrapText="1"/>
    </xf>
    <xf numFmtId="0" fontId="4" fillId="0" borderId="8" xfId="3" applyFill="1" applyBorder="1" applyAlignment="1">
      <alignment wrapText="1"/>
    </xf>
    <xf numFmtId="0" fontId="4" fillId="0" borderId="2" xfId="3" applyFill="1" applyBorder="1" applyAlignment="1">
      <alignment vertical="center" wrapText="1"/>
    </xf>
    <xf numFmtId="0" fontId="7" fillId="0" borderId="0" xfId="3" applyFont="1" applyFill="1" applyBorder="1" applyAlignment="1">
      <alignment horizontal="right" wrapText="1"/>
    </xf>
    <xf numFmtId="0" fontId="4" fillId="0" borderId="1" xfId="3" applyFill="1" applyBorder="1" applyAlignment="1">
      <alignment horizontal="center" vertical="center" wrapText="1"/>
    </xf>
    <xf numFmtId="0" fontId="4" fillId="0" borderId="1" xfId="3" applyFill="1" applyBorder="1" applyAlignment="1">
      <alignment vertical="center" wrapText="1"/>
    </xf>
    <xf numFmtId="164" fontId="5" fillId="2" borderId="0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8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2" fontId="8" fillId="0" borderId="9" xfId="0" applyNumberFormat="1" applyFont="1" applyFill="1" applyBorder="1" applyAlignment="1">
      <alignment horizontal="right" wrapText="1" shrinkToFit="1"/>
    </xf>
    <xf numFmtId="10" fontId="5" fillId="0" borderId="0" xfId="1" applyNumberFormat="1" applyFont="1" applyFill="1" applyBorder="1" applyAlignment="1">
      <alignment horizontal="center" vertical="center" wrapText="1"/>
    </xf>
    <xf numFmtId="164" fontId="12" fillId="0" borderId="9" xfId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8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5" fillId="0" borderId="14" xfId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8" fillId="0" borderId="0" xfId="0" applyFont="1" applyBorder="1" applyAlignment="1">
      <alignment horizontal="right" wrapText="1"/>
    </xf>
  </cellXfs>
  <cellStyles count="17">
    <cellStyle name="Comma_УПФ0603" xfId="1"/>
    <cellStyle name="Comma_УПФ0603 2" xfId="5"/>
    <cellStyle name="Normal" xfId="0" builtinId="0"/>
    <cellStyle name="Normal 2" xfId="9"/>
    <cellStyle name="Normal 2 2" xfId="3"/>
    <cellStyle name="Normal 2 2 2" xfId="10"/>
    <cellStyle name="Normal 3" xfId="11"/>
    <cellStyle name="Normal 4" xfId="12"/>
    <cellStyle name="Normal 5" xfId="7"/>
    <cellStyle name="Normal 6" xfId="13"/>
    <cellStyle name="Normal 7" xfId="15"/>
    <cellStyle name="Normal 79" xfId="8"/>
    <cellStyle name="Normal 8" xfId="14"/>
    <cellStyle name="Normal 9" xfId="1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№1.1-ОФ'!$H$5:$H$13</c:f>
              <c:numCache>
                <c:formatCode>0.00</c:formatCode>
                <c:ptCount val="9"/>
                <c:pt idx="0">
                  <c:v>26.56</c:v>
                </c:pt>
                <c:pt idx="1">
                  <c:v>11.21</c:v>
                </c:pt>
                <c:pt idx="2">
                  <c:v>14.09</c:v>
                </c:pt>
                <c:pt idx="3">
                  <c:v>22.14</c:v>
                </c:pt>
                <c:pt idx="4">
                  <c:v>8.35</c:v>
                </c:pt>
                <c:pt idx="5">
                  <c:v>9.2899999999999991</c:v>
                </c:pt>
                <c:pt idx="6">
                  <c:v>4.3600000000000003</c:v>
                </c:pt>
                <c:pt idx="7">
                  <c:v>2.17</c:v>
                </c:pt>
                <c:pt idx="8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№2.1-ОФ'!$H$5:$H$13</c:f>
              <c:numCache>
                <c:formatCode>0.00</c:formatCode>
                <c:ptCount val="9"/>
                <c:pt idx="0">
                  <c:v>25.73</c:v>
                </c:pt>
                <c:pt idx="1">
                  <c:v>11.46</c:v>
                </c:pt>
                <c:pt idx="2">
                  <c:v>14.74</c:v>
                </c:pt>
                <c:pt idx="3">
                  <c:v>23.41</c:v>
                </c:pt>
                <c:pt idx="4">
                  <c:v>10.47</c:v>
                </c:pt>
                <c:pt idx="5">
                  <c:v>9.5299999999999994</c:v>
                </c:pt>
                <c:pt idx="6">
                  <c:v>2.0699999999999998</c:v>
                </c:pt>
                <c:pt idx="7">
                  <c:v>1.4</c:v>
                </c:pt>
                <c:pt idx="8">
                  <c:v>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79.989999999999995</c:v>
                </c:pt>
                <c:pt idx="1">
                  <c:v>6.45</c:v>
                </c:pt>
                <c:pt idx="2">
                  <c:v>13.39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83.05</c:v>
                </c:pt>
                <c:pt idx="1">
                  <c:v>8.5</c:v>
                </c:pt>
                <c:pt idx="2">
                  <c:v>8.34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4" customWidth="1"/>
    <col min="2" max="2" width="9" style="69" customWidth="1"/>
    <col min="3" max="3" width="8.42578125" style="54" customWidth="1"/>
    <col min="4" max="4" width="8.7109375" style="69" customWidth="1"/>
    <col min="5" max="5" width="8.7109375" style="54" customWidth="1"/>
    <col min="6" max="6" width="8.5703125" style="69" customWidth="1"/>
    <col min="7" max="7" width="8.7109375" style="54" customWidth="1"/>
    <col min="8" max="8" width="8.5703125" style="69" customWidth="1"/>
    <col min="9" max="9" width="8.7109375" style="54" customWidth="1"/>
    <col min="10" max="10" width="9" style="69" customWidth="1"/>
    <col min="11" max="11" width="8.42578125" style="54" customWidth="1"/>
    <col min="12" max="12" width="8.42578125" style="69" customWidth="1"/>
    <col min="13" max="13" width="8.5703125" style="54" customWidth="1"/>
    <col min="14" max="14" width="9" style="69" customWidth="1"/>
    <col min="15" max="15" width="8.7109375" style="54" customWidth="1"/>
    <col min="16" max="16" width="9.140625" style="54" customWidth="1"/>
    <col min="17" max="17" width="8.7109375" style="54" customWidth="1"/>
    <col min="18" max="18" width="9.28515625" style="54" customWidth="1"/>
    <col min="19" max="21" width="8.7109375" style="54" customWidth="1"/>
    <col min="22" max="22" width="15.140625" style="53" customWidth="1"/>
    <col min="23" max="16384" width="10.28515625" style="54"/>
  </cols>
  <sheetData>
    <row r="1" spans="1:58" ht="23.25" customHeight="1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2" spans="1:58" ht="22.5" customHeight="1">
      <c r="A2" s="144" t="s">
        <v>1</v>
      </c>
      <c r="B2" s="144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58" s="58" customFormat="1" ht="83.25" customHeight="1">
      <c r="A3" s="55" t="s">
        <v>2</v>
      </c>
      <c r="B3" s="146" t="s">
        <v>84</v>
      </c>
      <c r="C3" s="147"/>
      <c r="D3" s="146" t="s">
        <v>4</v>
      </c>
      <c r="E3" s="146"/>
      <c r="F3" s="146" t="s">
        <v>5</v>
      </c>
      <c r="G3" s="146"/>
      <c r="H3" s="146" t="s">
        <v>6</v>
      </c>
      <c r="I3" s="146"/>
      <c r="J3" s="146" t="s">
        <v>75</v>
      </c>
      <c r="K3" s="146"/>
      <c r="L3" s="146" t="s">
        <v>7</v>
      </c>
      <c r="M3" s="146"/>
      <c r="N3" s="146" t="s">
        <v>85</v>
      </c>
      <c r="O3" s="146"/>
      <c r="P3" s="148" t="s">
        <v>86</v>
      </c>
      <c r="Q3" s="149"/>
      <c r="R3" s="150" t="s">
        <v>76</v>
      </c>
      <c r="S3" s="151"/>
      <c r="T3" s="146" t="s">
        <v>9</v>
      </c>
      <c r="U3" s="146"/>
      <c r="V3" s="56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</row>
    <row r="4" spans="1:58" s="59" customFormat="1" ht="39.950000000000003" customHeight="1">
      <c r="A4" s="154" t="s">
        <v>81</v>
      </c>
      <c r="B4" s="152" t="s">
        <v>96</v>
      </c>
      <c r="C4" s="152" t="s">
        <v>97</v>
      </c>
      <c r="D4" s="152" t="s">
        <v>96</v>
      </c>
      <c r="E4" s="152" t="s">
        <v>97</v>
      </c>
      <c r="F4" s="152" t="s">
        <v>96</v>
      </c>
      <c r="G4" s="152" t="s">
        <v>97</v>
      </c>
      <c r="H4" s="152" t="s">
        <v>96</v>
      </c>
      <c r="I4" s="152" t="s">
        <v>97</v>
      </c>
      <c r="J4" s="152" t="s">
        <v>96</v>
      </c>
      <c r="K4" s="152" t="s">
        <v>97</v>
      </c>
      <c r="L4" s="152" t="s">
        <v>96</v>
      </c>
      <c r="M4" s="152" t="s">
        <v>97</v>
      </c>
      <c r="N4" s="152" t="s">
        <v>96</v>
      </c>
      <c r="O4" s="152" t="s">
        <v>97</v>
      </c>
      <c r="P4" s="152" t="s">
        <v>96</v>
      </c>
      <c r="Q4" s="152" t="s">
        <v>97</v>
      </c>
      <c r="R4" s="152" t="s">
        <v>96</v>
      </c>
      <c r="S4" s="152" t="s">
        <v>97</v>
      </c>
      <c r="T4" s="152" t="s">
        <v>96</v>
      </c>
      <c r="U4" s="152" t="s">
        <v>97</v>
      </c>
    </row>
    <row r="5" spans="1:58" s="58" customFormat="1" ht="30" customHeight="1">
      <c r="A5" s="155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56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</row>
    <row r="6" spans="1:58" s="64" customFormat="1" ht="34.5" customHeight="1">
      <c r="A6" s="60" t="s">
        <v>10</v>
      </c>
      <c r="B6" s="61">
        <v>19461</v>
      </c>
      <c r="C6" s="61">
        <v>20889</v>
      </c>
      <c r="D6" s="61">
        <v>18352</v>
      </c>
      <c r="E6" s="61">
        <v>13306</v>
      </c>
      <c r="F6" s="61">
        <v>10259</v>
      </c>
      <c r="G6" s="61">
        <v>12617</v>
      </c>
      <c r="H6" s="61">
        <v>15441</v>
      </c>
      <c r="I6" s="61">
        <v>18342</v>
      </c>
      <c r="J6" s="61">
        <v>7669</v>
      </c>
      <c r="K6" s="61">
        <v>8353</v>
      </c>
      <c r="L6" s="61">
        <v>8310</v>
      </c>
      <c r="M6" s="61">
        <v>10883</v>
      </c>
      <c r="N6" s="61">
        <v>1939</v>
      </c>
      <c r="O6" s="61">
        <v>2086</v>
      </c>
      <c r="P6" s="61">
        <v>1118</v>
      </c>
      <c r="Q6" s="61">
        <v>1214</v>
      </c>
      <c r="R6" s="62">
        <v>932</v>
      </c>
      <c r="S6" s="61">
        <v>1058</v>
      </c>
      <c r="T6" s="61">
        <f>B6+D6+F6+H6+J6+L6+N6+P6+R6</f>
        <v>83481</v>
      </c>
      <c r="U6" s="61">
        <f>C6+E6+G6+I6+K6+M6+O6+Q6+S6</f>
        <v>88748</v>
      </c>
      <c r="V6" s="63"/>
      <c r="W6" s="63"/>
    </row>
    <row r="7" spans="1:58" s="64" customFormat="1" ht="34.5" customHeight="1">
      <c r="A7" s="65" t="s">
        <v>11</v>
      </c>
      <c r="B7" s="61">
        <v>17620</v>
      </c>
      <c r="C7" s="61">
        <v>19021</v>
      </c>
      <c r="D7" s="61">
        <v>8036</v>
      </c>
      <c r="E7" s="61">
        <v>8355</v>
      </c>
      <c r="F7" s="61">
        <v>9537</v>
      </c>
      <c r="G7" s="61">
        <v>11144</v>
      </c>
      <c r="H7" s="61">
        <v>14477</v>
      </c>
      <c r="I7" s="61">
        <v>17557</v>
      </c>
      <c r="J7" s="61">
        <v>6864</v>
      </c>
      <c r="K7" s="61">
        <v>7906</v>
      </c>
      <c r="L7" s="61">
        <v>6780</v>
      </c>
      <c r="M7" s="61">
        <v>7057</v>
      </c>
      <c r="N7" s="61">
        <v>1835</v>
      </c>
      <c r="O7" s="61">
        <v>1983</v>
      </c>
      <c r="P7" s="61">
        <v>1046</v>
      </c>
      <c r="Q7" s="61">
        <v>1134</v>
      </c>
      <c r="R7" s="62">
        <v>906</v>
      </c>
      <c r="S7" s="61">
        <v>1046</v>
      </c>
      <c r="T7" s="61">
        <f t="shared" ref="T7:T12" si="0">B7+D7+F7+H7+J7+L7+N7+P7+R7</f>
        <v>67101</v>
      </c>
      <c r="U7" s="61">
        <f t="shared" ref="U7:U12" si="1">C7+E7+G7+I7+K7+M7+O7+Q7+S7</f>
        <v>75203</v>
      </c>
      <c r="V7" s="63"/>
      <c r="W7" s="63"/>
    </row>
    <row r="8" spans="1:58" s="64" customFormat="1" ht="35.25" customHeight="1">
      <c r="A8" s="65" t="s">
        <v>12</v>
      </c>
      <c r="B8" s="61">
        <v>841</v>
      </c>
      <c r="C8" s="61">
        <v>909</v>
      </c>
      <c r="D8" s="61">
        <v>1424</v>
      </c>
      <c r="E8" s="61">
        <v>2484</v>
      </c>
      <c r="F8" s="61">
        <v>454</v>
      </c>
      <c r="G8" s="61">
        <v>1079</v>
      </c>
      <c r="H8" s="61">
        <v>518</v>
      </c>
      <c r="I8" s="61">
        <v>286</v>
      </c>
      <c r="J8" s="61">
        <v>561</v>
      </c>
      <c r="K8" s="61">
        <v>199</v>
      </c>
      <c r="L8" s="61">
        <v>1109</v>
      </c>
      <c r="M8" s="61">
        <v>3410</v>
      </c>
      <c r="N8" s="61">
        <v>70</v>
      </c>
      <c r="O8" s="61">
        <v>62</v>
      </c>
      <c r="P8" s="61">
        <v>40</v>
      </c>
      <c r="Q8" s="61">
        <v>35</v>
      </c>
      <c r="R8" s="62">
        <v>23</v>
      </c>
      <c r="S8" s="61">
        <v>8</v>
      </c>
      <c r="T8" s="61">
        <f t="shared" si="0"/>
        <v>5040</v>
      </c>
      <c r="U8" s="61">
        <f t="shared" si="1"/>
        <v>8472</v>
      </c>
      <c r="V8" s="63"/>
      <c r="W8" s="63"/>
    </row>
    <row r="9" spans="1:58" s="64" customFormat="1" ht="27.75" customHeight="1">
      <c r="A9" s="60" t="s">
        <v>60</v>
      </c>
      <c r="B9" s="61">
        <v>10787</v>
      </c>
      <c r="C9" s="61">
        <v>12770</v>
      </c>
      <c r="D9" s="61">
        <v>7503</v>
      </c>
      <c r="E9" s="61">
        <v>8659</v>
      </c>
      <c r="F9" s="61">
        <v>6073</v>
      </c>
      <c r="G9" s="61">
        <v>7708</v>
      </c>
      <c r="H9" s="61">
        <v>7052</v>
      </c>
      <c r="I9" s="61">
        <v>8100</v>
      </c>
      <c r="J9" s="61">
        <v>5510</v>
      </c>
      <c r="K9" s="61">
        <v>5583</v>
      </c>
      <c r="L9" s="61">
        <v>7431</v>
      </c>
      <c r="M9" s="61">
        <v>6919</v>
      </c>
      <c r="N9" s="61">
        <v>1390</v>
      </c>
      <c r="O9" s="61">
        <v>1708</v>
      </c>
      <c r="P9" s="61">
        <v>1403</v>
      </c>
      <c r="Q9" s="61">
        <v>1419</v>
      </c>
      <c r="R9" s="62">
        <v>871</v>
      </c>
      <c r="S9" s="61">
        <v>1023</v>
      </c>
      <c r="T9" s="61">
        <f t="shared" si="0"/>
        <v>48020</v>
      </c>
      <c r="U9" s="61">
        <f t="shared" si="1"/>
        <v>53889</v>
      </c>
      <c r="V9" s="63"/>
      <c r="W9" s="63"/>
    </row>
    <row r="10" spans="1:58" s="64" customFormat="1" ht="32.25">
      <c r="A10" s="66" t="s">
        <v>61</v>
      </c>
      <c r="B10" s="61">
        <v>320</v>
      </c>
      <c r="C10" s="61">
        <v>334</v>
      </c>
      <c r="D10" s="61">
        <v>1280</v>
      </c>
      <c r="E10" s="61">
        <v>2099</v>
      </c>
      <c r="F10" s="61">
        <v>143</v>
      </c>
      <c r="G10" s="61">
        <v>279</v>
      </c>
      <c r="H10" s="61">
        <v>301</v>
      </c>
      <c r="I10" s="61">
        <v>130</v>
      </c>
      <c r="J10" s="61">
        <v>206</v>
      </c>
      <c r="K10" s="61">
        <v>27</v>
      </c>
      <c r="L10" s="61">
        <v>3108</v>
      </c>
      <c r="M10" s="61">
        <v>2698</v>
      </c>
      <c r="N10" s="61">
        <v>6</v>
      </c>
      <c r="O10" s="61">
        <v>11</v>
      </c>
      <c r="P10" s="61">
        <v>24</v>
      </c>
      <c r="Q10" s="61">
        <v>16</v>
      </c>
      <c r="R10" s="62">
        <v>3</v>
      </c>
      <c r="S10" s="61">
        <v>2</v>
      </c>
      <c r="T10" s="61">
        <f t="shared" si="0"/>
        <v>5391</v>
      </c>
      <c r="U10" s="61">
        <f t="shared" si="1"/>
        <v>5596</v>
      </c>
      <c r="V10" s="63"/>
      <c r="W10" s="63"/>
    </row>
    <row r="11" spans="1:58" s="68" customFormat="1" ht="31.5" customHeight="1">
      <c r="A11" s="67" t="s">
        <v>62</v>
      </c>
      <c r="B11" s="61">
        <v>8674</v>
      </c>
      <c r="C11" s="61">
        <v>8119</v>
      </c>
      <c r="D11" s="61">
        <v>10849</v>
      </c>
      <c r="E11" s="61">
        <v>4647</v>
      </c>
      <c r="F11" s="61">
        <v>4186</v>
      </c>
      <c r="G11" s="61">
        <v>4909</v>
      </c>
      <c r="H11" s="61">
        <v>8389</v>
      </c>
      <c r="I11" s="61">
        <v>10242</v>
      </c>
      <c r="J11" s="61">
        <v>2159</v>
      </c>
      <c r="K11" s="61">
        <v>2770</v>
      </c>
      <c r="L11" s="61">
        <v>879</v>
      </c>
      <c r="M11" s="61">
        <v>3964</v>
      </c>
      <c r="N11" s="61">
        <v>549</v>
      </c>
      <c r="O11" s="61">
        <v>378</v>
      </c>
      <c r="P11" s="61">
        <v>-285</v>
      </c>
      <c r="Q11" s="61">
        <v>-205</v>
      </c>
      <c r="R11" s="62">
        <v>61</v>
      </c>
      <c r="S11" s="61">
        <v>35</v>
      </c>
      <c r="T11" s="61">
        <f t="shared" si="0"/>
        <v>35461</v>
      </c>
      <c r="U11" s="61">
        <f t="shared" si="1"/>
        <v>34859</v>
      </c>
      <c r="V11" s="63"/>
      <c r="W11" s="63"/>
    </row>
    <row r="12" spans="1:58" ht="24.75" customHeight="1">
      <c r="A12" s="67" t="s">
        <v>63</v>
      </c>
      <c r="B12" s="61">
        <v>8674</v>
      </c>
      <c r="C12" s="61">
        <v>8119</v>
      </c>
      <c r="D12" s="61">
        <v>10849</v>
      </c>
      <c r="E12" s="61">
        <v>4647</v>
      </c>
      <c r="F12" s="61">
        <v>3767</v>
      </c>
      <c r="G12" s="61">
        <v>4418</v>
      </c>
      <c r="H12" s="61">
        <v>8389</v>
      </c>
      <c r="I12" s="61">
        <v>10242</v>
      </c>
      <c r="J12" s="61">
        <v>2159</v>
      </c>
      <c r="K12" s="61">
        <v>2770</v>
      </c>
      <c r="L12" s="61">
        <v>879</v>
      </c>
      <c r="M12" s="61">
        <v>3963</v>
      </c>
      <c r="N12" s="61">
        <v>549</v>
      </c>
      <c r="O12" s="61">
        <v>378</v>
      </c>
      <c r="P12" s="61">
        <v>-285</v>
      </c>
      <c r="Q12" s="61">
        <v>-205</v>
      </c>
      <c r="R12" s="61">
        <v>61</v>
      </c>
      <c r="S12" s="61">
        <v>35</v>
      </c>
      <c r="T12" s="61">
        <f t="shared" si="0"/>
        <v>35042</v>
      </c>
      <c r="U12" s="61">
        <f t="shared" si="1"/>
        <v>34367</v>
      </c>
      <c r="V12" s="63"/>
      <c r="W12" s="63"/>
    </row>
    <row r="13" spans="1:58">
      <c r="C13" s="69"/>
      <c r="E13" s="69"/>
      <c r="G13" s="69"/>
      <c r="I13" s="69"/>
      <c r="K13" s="69"/>
      <c r="M13" s="69"/>
      <c r="O13" s="69"/>
      <c r="P13" s="69"/>
      <c r="Q13" s="69"/>
      <c r="R13" s="69"/>
      <c r="S13" s="69"/>
      <c r="T13" s="69"/>
      <c r="U13" s="69"/>
      <c r="V13" s="70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B4:B5"/>
    <mergeCell ref="C4:C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96" t="s">
        <v>99</v>
      </c>
      <c r="B1" s="197"/>
      <c r="C1" s="197"/>
      <c r="D1" s="197"/>
      <c r="E1" s="197"/>
      <c r="F1" s="198"/>
    </row>
    <row r="2" spans="1:6" ht="50.25" customHeight="1">
      <c r="A2" s="123" t="s">
        <v>103</v>
      </c>
      <c r="B2" s="11" t="s">
        <v>27</v>
      </c>
      <c r="C2" s="11" t="s">
        <v>28</v>
      </c>
      <c r="D2" s="11" t="s">
        <v>18</v>
      </c>
      <c r="E2" s="11" t="s">
        <v>58</v>
      </c>
      <c r="F2" s="47" t="s">
        <v>25</v>
      </c>
    </row>
    <row r="3" spans="1:6" ht="35.1" customHeight="1">
      <c r="A3" s="43" t="s">
        <v>20</v>
      </c>
      <c r="B3" s="4">
        <v>986045</v>
      </c>
      <c r="C3" s="4">
        <v>69104</v>
      </c>
      <c r="D3" s="4">
        <v>147262</v>
      </c>
      <c r="E3" s="75" t="s">
        <v>77</v>
      </c>
      <c r="F3" s="4">
        <v>1202411</v>
      </c>
    </row>
    <row r="4" spans="1:6" ht="35.1" customHeight="1">
      <c r="A4" s="43" t="s">
        <v>21</v>
      </c>
      <c r="B4" s="4">
        <v>413687</v>
      </c>
      <c r="C4" s="4">
        <v>42875</v>
      </c>
      <c r="D4" s="4">
        <v>50845</v>
      </c>
      <c r="E4" s="75" t="s">
        <v>77</v>
      </c>
      <c r="F4" s="4">
        <v>507407</v>
      </c>
    </row>
    <row r="5" spans="1:6" ht="35.1" customHeight="1">
      <c r="A5" s="43" t="s">
        <v>5</v>
      </c>
      <c r="B5" s="4">
        <v>508997</v>
      </c>
      <c r="C5" s="4">
        <v>37173</v>
      </c>
      <c r="D5" s="4">
        <v>84337</v>
      </c>
      <c r="E5" s="4">
        <v>7536</v>
      </c>
      <c r="F5" s="4">
        <v>638043</v>
      </c>
    </row>
    <row r="6" spans="1:6" ht="35.1" customHeight="1">
      <c r="A6" s="43" t="s">
        <v>6</v>
      </c>
      <c r="B6" s="4">
        <v>741020</v>
      </c>
      <c r="C6" s="4">
        <v>45873</v>
      </c>
      <c r="D6" s="4">
        <v>215325</v>
      </c>
      <c r="E6" s="75" t="s">
        <v>77</v>
      </c>
      <c r="F6" s="4">
        <v>1002218</v>
      </c>
    </row>
    <row r="7" spans="1:6" ht="35.1" customHeight="1">
      <c r="A7" s="50" t="s">
        <v>73</v>
      </c>
      <c r="B7" s="4">
        <v>314638</v>
      </c>
      <c r="C7" s="4">
        <v>24208</v>
      </c>
      <c r="D7" s="4">
        <v>39167</v>
      </c>
      <c r="E7" s="75" t="s">
        <v>77</v>
      </c>
      <c r="F7" s="4">
        <v>378013</v>
      </c>
    </row>
    <row r="8" spans="1:6" ht="35.1" customHeight="1">
      <c r="A8" s="43" t="s">
        <v>49</v>
      </c>
      <c r="B8" s="4">
        <v>332366</v>
      </c>
      <c r="C8" s="4">
        <v>34266</v>
      </c>
      <c r="D8" s="4">
        <v>53810</v>
      </c>
      <c r="E8" s="75" t="s">
        <v>77</v>
      </c>
      <c r="F8" s="4">
        <v>420442</v>
      </c>
    </row>
    <row r="9" spans="1:6" ht="35.1" customHeight="1">
      <c r="A9" s="44" t="s">
        <v>24</v>
      </c>
      <c r="B9" s="4">
        <v>181188</v>
      </c>
      <c r="C9" s="4">
        <v>11883</v>
      </c>
      <c r="D9" s="4">
        <v>4145</v>
      </c>
      <c r="E9" s="75" t="s">
        <v>77</v>
      </c>
      <c r="F9" s="4">
        <v>197216</v>
      </c>
    </row>
    <row r="10" spans="1:6" ht="35.1" customHeight="1">
      <c r="A10" s="43" t="s">
        <v>8</v>
      </c>
      <c r="B10" s="4">
        <v>69532</v>
      </c>
      <c r="C10" s="4">
        <v>17795</v>
      </c>
      <c r="D10" s="4">
        <v>10743</v>
      </c>
      <c r="E10" s="75" t="s">
        <v>77</v>
      </c>
      <c r="F10" s="4">
        <v>98070</v>
      </c>
    </row>
    <row r="11" spans="1:6" ht="35.1" customHeight="1">
      <c r="A11" s="43" t="s">
        <v>57</v>
      </c>
      <c r="B11" s="4">
        <v>73335</v>
      </c>
      <c r="C11" s="4">
        <v>8861</v>
      </c>
      <c r="D11" s="4">
        <v>459</v>
      </c>
      <c r="E11" s="75" t="s">
        <v>77</v>
      </c>
      <c r="F11" s="4">
        <v>82655</v>
      </c>
    </row>
    <row r="12" spans="1:6" ht="35.1" customHeight="1">
      <c r="A12" s="3" t="s">
        <v>25</v>
      </c>
      <c r="B12" s="4">
        <v>3620808</v>
      </c>
      <c r="C12" s="4">
        <v>292038</v>
      </c>
      <c r="D12" s="4">
        <v>606093</v>
      </c>
      <c r="E12" s="4">
        <v>7536</v>
      </c>
      <c r="F12" s="4">
        <v>4526475</v>
      </c>
    </row>
    <row r="14" spans="1:6">
      <c r="B14" s="10"/>
      <c r="C14" s="10"/>
      <c r="D14" s="10"/>
      <c r="E14" s="10"/>
      <c r="F14" s="10"/>
    </row>
    <row r="15" spans="1:6">
      <c r="F15" s="10"/>
    </row>
  </sheetData>
  <mergeCells count="1">
    <mergeCell ref="A1:F1"/>
  </mergeCells>
  <phoneticPr fontId="11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F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7" customWidth="1"/>
    <col min="2" max="5" width="12.7109375" style="27" customWidth="1"/>
    <col min="6" max="6" width="12" style="27" bestFit="1" customWidth="1"/>
    <col min="7" max="7" width="9.42578125" style="27" bestFit="1" customWidth="1"/>
    <col min="8" max="8" width="9.5703125" style="27" bestFit="1" customWidth="1"/>
    <col min="9" max="10" width="9.140625" style="27"/>
    <col min="11" max="14" width="9.42578125" style="27" bestFit="1" customWidth="1"/>
    <col min="15" max="16384" width="9.140625" style="27"/>
  </cols>
  <sheetData>
    <row r="1" spans="1:58" ht="52.5" customHeight="1">
      <c r="A1" s="202" t="s">
        <v>100</v>
      </c>
      <c r="B1" s="203"/>
      <c r="C1" s="203"/>
      <c r="D1" s="203"/>
      <c r="E1" s="204"/>
      <c r="F1" s="205"/>
    </row>
    <row r="2" spans="1:58">
      <c r="A2" s="199" t="s">
        <v>26</v>
      </c>
      <c r="B2" s="200"/>
      <c r="C2" s="200"/>
      <c r="D2" s="200"/>
      <c r="E2" s="200"/>
      <c r="F2" s="201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</row>
    <row r="3" spans="1:58" ht="51" customHeight="1">
      <c r="A3" s="123" t="s">
        <v>82</v>
      </c>
      <c r="B3" s="124" t="s">
        <v>27</v>
      </c>
      <c r="C3" s="2" t="s">
        <v>28</v>
      </c>
      <c r="D3" s="2" t="s">
        <v>18</v>
      </c>
      <c r="E3" s="2" t="s">
        <v>58</v>
      </c>
      <c r="F3" s="29" t="s">
        <v>25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</row>
    <row r="4" spans="1:58" ht="30" customHeight="1">
      <c r="A4" s="30" t="s">
        <v>20</v>
      </c>
      <c r="B4" s="31">
        <v>27.23</v>
      </c>
      <c r="C4" s="31">
        <v>23.66</v>
      </c>
      <c r="D4" s="31">
        <v>24.3</v>
      </c>
      <c r="E4" s="75" t="s">
        <v>77</v>
      </c>
      <c r="F4" s="31">
        <v>26.56</v>
      </c>
      <c r="G4" s="32"/>
      <c r="H4" s="1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</row>
    <row r="5" spans="1:58" ht="30" customHeight="1">
      <c r="A5" s="30" t="s">
        <v>21</v>
      </c>
      <c r="B5" s="31">
        <v>11.42</v>
      </c>
      <c r="C5" s="31">
        <v>14.68</v>
      </c>
      <c r="D5" s="31">
        <v>8.39</v>
      </c>
      <c r="E5" s="75" t="s">
        <v>77</v>
      </c>
      <c r="F5" s="31">
        <v>11.21</v>
      </c>
      <c r="G5" s="32"/>
      <c r="H5" s="1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</row>
    <row r="6" spans="1:58" ht="30" customHeight="1">
      <c r="A6" s="30" t="s">
        <v>5</v>
      </c>
      <c r="B6" s="31">
        <v>14.06</v>
      </c>
      <c r="C6" s="31">
        <v>12.73</v>
      </c>
      <c r="D6" s="31">
        <v>13.91</v>
      </c>
      <c r="E6" s="31">
        <v>100</v>
      </c>
      <c r="F6" s="31">
        <v>14.09</v>
      </c>
      <c r="G6" s="32"/>
      <c r="H6" s="1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</row>
    <row r="7" spans="1:58" ht="30" customHeight="1">
      <c r="A7" s="30" t="s">
        <v>6</v>
      </c>
      <c r="B7" s="31">
        <v>20.47</v>
      </c>
      <c r="C7" s="31">
        <v>15.71</v>
      </c>
      <c r="D7" s="31">
        <v>35.53</v>
      </c>
      <c r="E7" s="75" t="s">
        <v>77</v>
      </c>
      <c r="F7" s="31">
        <v>22.14</v>
      </c>
      <c r="G7" s="32"/>
      <c r="H7" s="1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</row>
    <row r="8" spans="1:58" ht="30" customHeight="1">
      <c r="A8" s="30" t="s">
        <v>73</v>
      </c>
      <c r="B8" s="31">
        <v>8.69</v>
      </c>
      <c r="C8" s="31">
        <v>8.2899999999999991</v>
      </c>
      <c r="D8" s="31">
        <v>6.46</v>
      </c>
      <c r="E8" s="75" t="s">
        <v>77</v>
      </c>
      <c r="F8" s="31">
        <v>8.35</v>
      </c>
      <c r="G8" s="32"/>
      <c r="H8" s="129"/>
    </row>
    <row r="9" spans="1:58" ht="30" customHeight="1">
      <c r="A9" s="30" t="s">
        <v>23</v>
      </c>
      <c r="B9" s="31">
        <v>9.18</v>
      </c>
      <c r="C9" s="31">
        <v>11.73</v>
      </c>
      <c r="D9" s="31">
        <v>8.8800000000000008</v>
      </c>
      <c r="E9" s="75" t="s">
        <v>77</v>
      </c>
      <c r="F9" s="31">
        <v>9.2899999999999991</v>
      </c>
      <c r="G9" s="32"/>
      <c r="H9" s="129"/>
    </row>
    <row r="10" spans="1:58" ht="30" customHeight="1">
      <c r="A10" s="6" t="s">
        <v>24</v>
      </c>
      <c r="B10" s="31">
        <v>5</v>
      </c>
      <c r="C10" s="31">
        <v>4.07</v>
      </c>
      <c r="D10" s="31">
        <v>0.68</v>
      </c>
      <c r="E10" s="75" t="s">
        <v>77</v>
      </c>
      <c r="F10" s="31">
        <v>4.3600000000000003</v>
      </c>
      <c r="G10" s="32"/>
      <c r="H10" s="129"/>
    </row>
    <row r="11" spans="1:58" ht="30" customHeight="1">
      <c r="A11" s="3" t="s">
        <v>8</v>
      </c>
      <c r="B11" s="31">
        <v>1.92</v>
      </c>
      <c r="C11" s="31">
        <v>6.09</v>
      </c>
      <c r="D11" s="31">
        <v>1.77</v>
      </c>
      <c r="E11" s="75" t="s">
        <v>77</v>
      </c>
      <c r="F11" s="31">
        <v>2.17</v>
      </c>
      <c r="G11" s="32"/>
      <c r="H11" s="129"/>
    </row>
    <row r="12" spans="1:58" ht="30" customHeight="1">
      <c r="A12" s="43" t="s">
        <v>57</v>
      </c>
      <c r="B12" s="31">
        <v>2.0299999999999998</v>
      </c>
      <c r="C12" s="31">
        <v>3.04</v>
      </c>
      <c r="D12" s="31">
        <v>0.08</v>
      </c>
      <c r="E12" s="75" t="s">
        <v>77</v>
      </c>
      <c r="F12" s="31">
        <v>1.83</v>
      </c>
      <c r="G12" s="32"/>
      <c r="H12" s="129"/>
    </row>
    <row r="13" spans="1:58" ht="30" customHeight="1">
      <c r="A13" s="49" t="s">
        <v>29</v>
      </c>
      <c r="B13" s="31">
        <v>100</v>
      </c>
      <c r="C13" s="31">
        <v>100.00000000000001</v>
      </c>
      <c r="D13" s="31">
        <v>99.999999999999986</v>
      </c>
      <c r="E13" s="31">
        <v>100</v>
      </c>
      <c r="F13" s="31">
        <v>100</v>
      </c>
      <c r="G13" s="32"/>
      <c r="H13" s="32"/>
    </row>
    <row r="14" spans="1:58" ht="39" customHeight="1">
      <c r="A14" s="8" t="s">
        <v>30</v>
      </c>
      <c r="B14" s="31">
        <v>79.989999999999995</v>
      </c>
      <c r="C14" s="31">
        <v>6.45</v>
      </c>
      <c r="D14" s="31">
        <v>13.39</v>
      </c>
      <c r="E14" s="31">
        <v>0.17</v>
      </c>
      <c r="F14" s="31">
        <v>99.999999999999986</v>
      </c>
      <c r="G14" s="32"/>
      <c r="H14" s="32"/>
    </row>
    <row r="15" spans="1:58">
      <c r="A15" s="33"/>
      <c r="B15" s="34"/>
      <c r="C15" s="34"/>
      <c r="D15" s="34"/>
      <c r="E15" s="34"/>
      <c r="F15" s="13"/>
      <c r="G15" s="32"/>
      <c r="H15" s="3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2" ht="40.5" customHeight="1">
      <c r="A1" s="196" t="s">
        <v>98</v>
      </c>
      <c r="B1" s="197"/>
      <c r="C1" s="197"/>
      <c r="D1" s="197"/>
      <c r="E1" s="197"/>
      <c r="F1" s="198"/>
    </row>
    <row r="2" spans="1:12" ht="50.25" customHeight="1">
      <c r="A2" s="123" t="s">
        <v>103</v>
      </c>
      <c r="B2" s="1" t="s">
        <v>27</v>
      </c>
      <c r="C2" s="1" t="s">
        <v>28</v>
      </c>
      <c r="D2" s="1" t="s">
        <v>18</v>
      </c>
      <c r="E2" s="1" t="s">
        <v>58</v>
      </c>
      <c r="F2" s="26" t="s">
        <v>25</v>
      </c>
    </row>
    <row r="3" spans="1:12" ht="35.1" customHeight="1">
      <c r="A3" s="3" t="s">
        <v>20</v>
      </c>
      <c r="B3" s="5">
        <v>7258</v>
      </c>
      <c r="C3" s="5">
        <v>1301</v>
      </c>
      <c r="D3" s="5">
        <v>759</v>
      </c>
      <c r="E3" s="138">
        <v>0</v>
      </c>
      <c r="F3" s="5">
        <v>9318</v>
      </c>
      <c r="H3" s="10"/>
      <c r="I3" s="10"/>
      <c r="J3" s="10"/>
      <c r="K3" s="10"/>
      <c r="L3" s="10"/>
    </row>
    <row r="4" spans="1:12" ht="35.1" customHeight="1">
      <c r="A4" s="3" t="s">
        <v>21</v>
      </c>
      <c r="B4" s="5">
        <v>6123</v>
      </c>
      <c r="C4" s="5">
        <v>1398</v>
      </c>
      <c r="D4" s="5">
        <v>742</v>
      </c>
      <c r="E4" s="138">
        <v>0</v>
      </c>
      <c r="F4" s="5">
        <v>8263</v>
      </c>
      <c r="H4" s="10"/>
      <c r="I4" s="10"/>
      <c r="J4" s="10"/>
      <c r="K4" s="10"/>
      <c r="L4" s="10"/>
    </row>
    <row r="5" spans="1:12" ht="35.1" customHeight="1">
      <c r="A5" s="3" t="s">
        <v>5</v>
      </c>
      <c r="B5" s="5">
        <v>4437</v>
      </c>
      <c r="C5" s="5">
        <v>565</v>
      </c>
      <c r="D5" s="5">
        <v>7695</v>
      </c>
      <c r="E5" s="139">
        <v>340</v>
      </c>
      <c r="F5" s="5">
        <v>13037</v>
      </c>
      <c r="H5" s="10"/>
      <c r="I5" s="10"/>
      <c r="J5" s="10"/>
      <c r="K5" s="10"/>
      <c r="L5" s="10"/>
    </row>
    <row r="6" spans="1:12" ht="35.1" customHeight="1">
      <c r="A6" s="3" t="s">
        <v>6</v>
      </c>
      <c r="B6" s="5">
        <v>4168</v>
      </c>
      <c r="C6" s="5">
        <v>479</v>
      </c>
      <c r="D6" s="5">
        <v>1865</v>
      </c>
      <c r="E6" s="138">
        <v>0</v>
      </c>
      <c r="F6" s="5">
        <v>6512</v>
      </c>
      <c r="H6" s="10"/>
      <c r="I6" s="10"/>
      <c r="J6" s="10"/>
      <c r="K6" s="10"/>
      <c r="L6" s="10"/>
    </row>
    <row r="7" spans="1:12" ht="35.1" customHeight="1">
      <c r="A7" s="51" t="s">
        <v>73</v>
      </c>
      <c r="B7" s="5">
        <v>3878</v>
      </c>
      <c r="C7" s="5">
        <v>546</v>
      </c>
      <c r="D7" s="5">
        <v>618</v>
      </c>
      <c r="E7" s="138">
        <v>0</v>
      </c>
      <c r="F7" s="5">
        <v>5042</v>
      </c>
      <c r="H7" s="10"/>
      <c r="I7" s="10"/>
      <c r="J7" s="10"/>
      <c r="K7" s="10"/>
      <c r="L7" s="10"/>
    </row>
    <row r="8" spans="1:12" ht="35.1" customHeight="1">
      <c r="A8" s="3" t="s">
        <v>49</v>
      </c>
      <c r="B8" s="5">
        <v>4664</v>
      </c>
      <c r="C8" s="5">
        <v>1163</v>
      </c>
      <c r="D8" s="5">
        <v>953</v>
      </c>
      <c r="E8" s="138">
        <v>0</v>
      </c>
      <c r="F8" s="5">
        <v>6780</v>
      </c>
      <c r="H8" s="10"/>
      <c r="I8" s="10"/>
      <c r="J8" s="10"/>
      <c r="K8" s="10"/>
      <c r="L8" s="10"/>
    </row>
    <row r="9" spans="1:12" ht="35.1" customHeight="1">
      <c r="A9" s="6" t="s">
        <v>24</v>
      </c>
      <c r="B9" s="5">
        <v>12541</v>
      </c>
      <c r="C9" s="5">
        <v>791</v>
      </c>
      <c r="D9" s="5">
        <v>3</v>
      </c>
      <c r="E9" s="138">
        <v>0</v>
      </c>
      <c r="F9" s="5">
        <v>13335</v>
      </c>
      <c r="H9" s="10"/>
      <c r="I9" s="10"/>
      <c r="J9" s="10"/>
      <c r="K9" s="10"/>
      <c r="L9" s="10"/>
    </row>
    <row r="10" spans="1:12" ht="35.1" customHeight="1">
      <c r="A10" s="3" t="s">
        <v>8</v>
      </c>
      <c r="B10" s="5">
        <v>3607</v>
      </c>
      <c r="C10" s="5">
        <v>678</v>
      </c>
      <c r="D10" s="5">
        <v>31</v>
      </c>
      <c r="E10" s="138">
        <v>0</v>
      </c>
      <c r="F10" s="5">
        <v>4316</v>
      </c>
      <c r="H10" s="10"/>
      <c r="I10" s="10"/>
      <c r="J10" s="10"/>
      <c r="K10" s="10"/>
      <c r="L10" s="10"/>
    </row>
    <row r="11" spans="1:12" ht="35.1" customHeight="1">
      <c r="A11" s="43" t="s">
        <v>57</v>
      </c>
      <c r="B11" s="5">
        <v>4024</v>
      </c>
      <c r="C11" s="5">
        <v>516</v>
      </c>
      <c r="D11" s="5">
        <v>33</v>
      </c>
      <c r="E11" s="138">
        <v>0</v>
      </c>
      <c r="F11" s="5">
        <v>4573</v>
      </c>
      <c r="H11" s="10"/>
      <c r="I11" s="10"/>
      <c r="J11" s="10"/>
      <c r="K11" s="10"/>
      <c r="L11" s="10"/>
    </row>
    <row r="12" spans="1:12" ht="35.1" customHeight="1">
      <c r="A12" s="3" t="s">
        <v>25</v>
      </c>
      <c r="B12" s="5">
        <v>50700</v>
      </c>
      <c r="C12" s="5">
        <v>7437</v>
      </c>
      <c r="D12" s="5">
        <v>12699</v>
      </c>
      <c r="E12" s="5">
        <v>340</v>
      </c>
      <c r="F12" s="5">
        <v>71176</v>
      </c>
    </row>
    <row r="14" spans="1:12">
      <c r="B14" s="10"/>
      <c r="C14" s="10"/>
      <c r="D14" s="10"/>
      <c r="E14" s="10"/>
      <c r="F14" s="10"/>
    </row>
  </sheetData>
  <mergeCells count="1">
    <mergeCell ref="A1:F1"/>
  </mergeCells>
  <phoneticPr fontId="11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22"/>
  <sheetViews>
    <sheetView showGridLines="0" zoomScale="90" zoomScaleNormal="90" workbookViewId="0">
      <selection sqref="A1:H2"/>
    </sheetView>
  </sheetViews>
  <sheetFormatPr defaultRowHeight="12.75"/>
  <cols>
    <col min="1" max="1" width="54.7109375" customWidth="1"/>
    <col min="2" max="5" width="12.140625" customWidth="1"/>
    <col min="6" max="8" width="11.28515625" bestFit="1" customWidth="1"/>
  </cols>
  <sheetData>
    <row r="1" spans="1:8" ht="33.75" customHeight="1">
      <c r="A1" s="212" t="s">
        <v>50</v>
      </c>
      <c r="B1" s="212"/>
      <c r="C1" s="212"/>
      <c r="D1" s="212"/>
      <c r="E1" s="212"/>
      <c r="F1" s="212"/>
      <c r="G1" s="212"/>
      <c r="H1" s="212"/>
    </row>
    <row r="2" spans="1:8" ht="32.25" customHeight="1">
      <c r="A2" s="212"/>
      <c r="B2" s="212"/>
      <c r="C2" s="212"/>
      <c r="D2" s="212"/>
      <c r="E2" s="212"/>
      <c r="F2" s="212"/>
      <c r="G2" s="212"/>
      <c r="H2" s="212"/>
    </row>
    <row r="3" spans="1:8" ht="28.5" customHeight="1">
      <c r="A3" s="211" t="s">
        <v>14</v>
      </c>
      <c r="B3" s="211"/>
      <c r="C3" s="211"/>
      <c r="D3" s="211"/>
      <c r="E3" s="211"/>
      <c r="F3" s="211"/>
      <c r="G3" s="211"/>
      <c r="H3" s="211"/>
    </row>
    <row r="4" spans="1:8" ht="30" customHeight="1">
      <c r="A4" s="206" t="s">
        <v>51</v>
      </c>
      <c r="B4" s="2">
        <v>2016</v>
      </c>
      <c r="C4" s="208">
        <v>2017</v>
      </c>
      <c r="D4" s="209"/>
      <c r="E4" s="209"/>
      <c r="F4" s="209"/>
      <c r="G4" s="209"/>
      <c r="H4" s="210"/>
    </row>
    <row r="5" spans="1:8" ht="30" customHeight="1">
      <c r="A5" s="207"/>
      <c r="B5" s="29">
        <v>12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8" ht="30" customHeight="1">
      <c r="A6" s="3" t="s">
        <v>20</v>
      </c>
      <c r="B6" s="45">
        <v>2786256</v>
      </c>
      <c r="C6" s="45">
        <v>2814390</v>
      </c>
      <c r="D6" s="45">
        <v>2858571</v>
      </c>
      <c r="E6" s="45">
        <v>2910969</v>
      </c>
      <c r="F6" s="45">
        <v>2954752</v>
      </c>
      <c r="G6" s="45">
        <v>2998299</v>
      </c>
      <c r="H6" s="45">
        <v>3016033</v>
      </c>
    </row>
    <row r="7" spans="1:8" ht="30" customHeight="1">
      <c r="A7" s="3" t="s">
        <v>21</v>
      </c>
      <c r="B7" s="45">
        <v>1261693</v>
      </c>
      <c r="C7" s="45">
        <v>1267386</v>
      </c>
      <c r="D7" s="45">
        <v>1275262</v>
      </c>
      <c r="E7" s="45">
        <v>1305098</v>
      </c>
      <c r="F7" s="45">
        <v>1319584</v>
      </c>
      <c r="G7" s="45">
        <v>1326692</v>
      </c>
      <c r="H7" s="45">
        <v>1343090</v>
      </c>
    </row>
    <row r="8" spans="1:8" ht="30" customHeight="1">
      <c r="A8" s="3" t="s">
        <v>5</v>
      </c>
      <c r="B8" s="45">
        <v>1528504</v>
      </c>
      <c r="C8" s="45">
        <v>1545105</v>
      </c>
      <c r="D8" s="45">
        <v>1589000</v>
      </c>
      <c r="E8" s="45">
        <v>1623666</v>
      </c>
      <c r="F8" s="45">
        <v>1651183</v>
      </c>
      <c r="G8" s="45">
        <v>1701715</v>
      </c>
      <c r="H8" s="45">
        <v>1728525</v>
      </c>
    </row>
    <row r="9" spans="1:8" ht="30" customHeight="1">
      <c r="A9" s="3" t="s">
        <v>6</v>
      </c>
      <c r="B9" s="45">
        <v>2505293</v>
      </c>
      <c r="C9" s="45">
        <v>2538938</v>
      </c>
      <c r="D9" s="45">
        <v>2578875</v>
      </c>
      <c r="E9" s="45">
        <v>2639184</v>
      </c>
      <c r="F9" s="45">
        <v>2684294</v>
      </c>
      <c r="G9" s="45">
        <v>2719295</v>
      </c>
      <c r="H9" s="45">
        <v>2744771</v>
      </c>
    </row>
    <row r="10" spans="1:8" ht="30" customHeight="1">
      <c r="A10" s="51" t="s">
        <v>73</v>
      </c>
      <c r="B10" s="45">
        <v>1125717</v>
      </c>
      <c r="C10" s="45">
        <v>1133457</v>
      </c>
      <c r="D10" s="45">
        <v>1149742</v>
      </c>
      <c r="E10" s="45">
        <v>1177239</v>
      </c>
      <c r="F10" s="45">
        <v>1195645</v>
      </c>
      <c r="G10" s="45">
        <v>1211009</v>
      </c>
      <c r="H10" s="45">
        <v>1227384</v>
      </c>
    </row>
    <row r="11" spans="1:8" ht="30" customHeight="1">
      <c r="A11" s="3" t="s">
        <v>52</v>
      </c>
      <c r="B11" s="45">
        <v>1057762</v>
      </c>
      <c r="C11" s="45">
        <v>1063918</v>
      </c>
      <c r="D11" s="45">
        <v>1072055</v>
      </c>
      <c r="E11" s="45">
        <v>1089872</v>
      </c>
      <c r="F11" s="45">
        <v>1099099</v>
      </c>
      <c r="G11" s="45">
        <v>1104585</v>
      </c>
      <c r="H11" s="45">
        <v>1117862</v>
      </c>
    </row>
    <row r="12" spans="1:8" ht="30" customHeight="1">
      <c r="A12" s="6" t="s">
        <v>24</v>
      </c>
      <c r="B12" s="45">
        <v>215697</v>
      </c>
      <c r="C12" s="45">
        <v>217926</v>
      </c>
      <c r="D12" s="45">
        <v>219794</v>
      </c>
      <c r="E12" s="45">
        <v>227045</v>
      </c>
      <c r="F12" s="45">
        <v>231011</v>
      </c>
      <c r="G12" s="45">
        <v>232716</v>
      </c>
      <c r="H12" s="45">
        <v>242711</v>
      </c>
    </row>
    <row r="13" spans="1:8" ht="30" customHeight="1">
      <c r="A13" s="3" t="s">
        <v>8</v>
      </c>
      <c r="B13" s="45">
        <v>153776</v>
      </c>
      <c r="C13" s="45">
        <v>154199</v>
      </c>
      <c r="D13" s="45">
        <v>154441</v>
      </c>
      <c r="E13" s="45">
        <v>157677</v>
      </c>
      <c r="F13" s="45">
        <v>160636</v>
      </c>
      <c r="G13" s="45">
        <v>162602</v>
      </c>
      <c r="H13" s="45">
        <v>164267</v>
      </c>
    </row>
    <row r="14" spans="1:8" ht="30" customHeight="1">
      <c r="A14" s="43" t="s">
        <v>57</v>
      </c>
      <c r="B14" s="45">
        <v>122579</v>
      </c>
      <c r="C14" s="45">
        <v>125101</v>
      </c>
      <c r="D14" s="45">
        <v>129218</v>
      </c>
      <c r="E14" s="45">
        <v>132284</v>
      </c>
      <c r="F14" s="45">
        <v>134601</v>
      </c>
      <c r="G14" s="45">
        <v>136927</v>
      </c>
      <c r="H14" s="45">
        <v>139142</v>
      </c>
    </row>
    <row r="15" spans="1:8" ht="30" customHeight="1">
      <c r="A15" s="8" t="s">
        <v>25</v>
      </c>
      <c r="B15" s="45">
        <v>10757277</v>
      </c>
      <c r="C15" s="45">
        <v>10860420</v>
      </c>
      <c r="D15" s="45">
        <v>11026958</v>
      </c>
      <c r="E15" s="45">
        <v>11263034</v>
      </c>
      <c r="F15" s="45">
        <v>11430805</v>
      </c>
      <c r="G15" s="45">
        <v>11593840</v>
      </c>
      <c r="H15" s="45">
        <v>11723785</v>
      </c>
    </row>
    <row r="16" spans="1:8" ht="30" customHeight="1">
      <c r="A16" s="37"/>
      <c r="B16" s="36"/>
    </row>
    <row r="17" spans="1:2" ht="30" customHeight="1">
      <c r="A17" s="37"/>
      <c r="B17" s="36"/>
    </row>
    <row r="18" spans="1:2" ht="30" customHeight="1">
      <c r="A18" s="37"/>
      <c r="B18" s="36"/>
    </row>
    <row r="19" spans="1:2" ht="30" customHeight="1">
      <c r="A19" s="37"/>
      <c r="B19" s="36"/>
    </row>
    <row r="20" spans="1:2" ht="30" customHeight="1">
      <c r="A20" s="37"/>
      <c r="B20" s="36"/>
    </row>
    <row r="21" spans="1:2" ht="30" customHeight="1">
      <c r="A21" s="37"/>
      <c r="B21" s="36"/>
    </row>
    <row r="22" spans="1:2" ht="30" customHeight="1">
      <c r="A22" s="37"/>
      <c r="B22" s="36"/>
    </row>
  </sheetData>
  <mergeCells count="4">
    <mergeCell ref="A4:A5"/>
    <mergeCell ref="C4:H4"/>
    <mergeCell ref="A3:H3"/>
    <mergeCell ref="A1:H2"/>
  </mergeCells>
  <phoneticPr fontId="11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 tint="-4.9989318521683403E-2"/>
  </sheetPr>
  <dimension ref="A1:J30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10" ht="62.25" customHeight="1">
      <c r="A1" s="216" t="s">
        <v>53</v>
      </c>
      <c r="B1" s="216"/>
      <c r="C1" s="216"/>
      <c r="D1" s="216"/>
      <c r="E1" s="216"/>
      <c r="F1" s="216"/>
      <c r="G1" s="216"/>
      <c r="H1" s="216"/>
    </row>
    <row r="2" spans="1:10" ht="19.5" customHeight="1">
      <c r="A2" s="199" t="s">
        <v>26</v>
      </c>
      <c r="B2" s="199"/>
      <c r="C2" s="199"/>
      <c r="D2" s="199"/>
      <c r="E2" s="199"/>
      <c r="F2" s="199"/>
      <c r="G2" s="199"/>
      <c r="H2" s="199"/>
    </row>
    <row r="3" spans="1:10" ht="30" customHeight="1">
      <c r="A3" s="206" t="s">
        <v>54</v>
      </c>
      <c r="B3" s="2">
        <v>2016</v>
      </c>
      <c r="C3" s="213">
        <v>2017</v>
      </c>
      <c r="D3" s="214"/>
      <c r="E3" s="214"/>
      <c r="F3" s="214"/>
      <c r="G3" s="214"/>
      <c r="H3" s="215"/>
    </row>
    <row r="4" spans="1:10" ht="30" customHeight="1">
      <c r="A4" s="207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10" ht="30" customHeight="1">
      <c r="A5" s="6" t="s">
        <v>20</v>
      </c>
      <c r="B5" s="24">
        <v>25.90112720905114</v>
      </c>
      <c r="C5" s="24">
        <v>25.9</v>
      </c>
      <c r="D5" s="24">
        <v>25.930000000000003</v>
      </c>
      <c r="E5" s="24">
        <v>25.84</v>
      </c>
      <c r="F5" s="24">
        <v>25.85</v>
      </c>
      <c r="G5" s="24">
        <v>25.86</v>
      </c>
      <c r="H5" s="24">
        <v>25.73</v>
      </c>
    </row>
    <row r="6" spans="1:10" ht="30" customHeight="1">
      <c r="A6" s="6" t="s">
        <v>21</v>
      </c>
      <c r="B6" s="24">
        <v>11.728739531388845</v>
      </c>
      <c r="C6" s="24">
        <v>11.67</v>
      </c>
      <c r="D6" s="24">
        <v>11.56</v>
      </c>
      <c r="E6" s="24">
        <v>11.59</v>
      </c>
      <c r="F6" s="24">
        <v>11.54</v>
      </c>
      <c r="G6" s="24">
        <v>11.44</v>
      </c>
      <c r="H6" s="24">
        <v>11.46</v>
      </c>
    </row>
    <row r="7" spans="1:10" ht="30" customHeight="1">
      <c r="A7" s="6" t="s">
        <v>5</v>
      </c>
      <c r="B7" s="24">
        <v>14.209023342989122</v>
      </c>
      <c r="C7" s="24">
        <v>14.23</v>
      </c>
      <c r="D7" s="24">
        <v>14.41</v>
      </c>
      <c r="E7" s="24">
        <v>14.42</v>
      </c>
      <c r="F7" s="24">
        <v>14.44</v>
      </c>
      <c r="G7" s="24">
        <v>14.68</v>
      </c>
      <c r="H7" s="24">
        <v>14.74</v>
      </c>
    </row>
    <row r="8" spans="1:10" ht="30" customHeight="1">
      <c r="A8" s="6" t="s">
        <v>55</v>
      </c>
      <c r="B8" s="24">
        <v>23.289285941042515</v>
      </c>
      <c r="C8" s="24">
        <v>23.38</v>
      </c>
      <c r="D8" s="24">
        <v>23.39</v>
      </c>
      <c r="E8" s="24">
        <v>23.43</v>
      </c>
      <c r="F8" s="24">
        <v>23.48</v>
      </c>
      <c r="G8" s="24">
        <v>23.45</v>
      </c>
      <c r="H8" s="24">
        <v>23.41</v>
      </c>
    </row>
    <row r="9" spans="1:10" ht="30" customHeight="1">
      <c r="A9" s="141" t="s">
        <v>73</v>
      </c>
      <c r="B9" s="24">
        <v>10.464702173235848</v>
      </c>
      <c r="C9" s="24">
        <v>10.44</v>
      </c>
      <c r="D9" s="24">
        <v>10.43</v>
      </c>
      <c r="E9" s="24">
        <v>10.45</v>
      </c>
      <c r="F9" s="24">
        <v>10.46</v>
      </c>
      <c r="G9" s="24">
        <v>10.45</v>
      </c>
      <c r="H9" s="24">
        <v>10.47</v>
      </c>
    </row>
    <row r="10" spans="1:10" ht="30" customHeight="1">
      <c r="A10" s="6" t="s">
        <v>23</v>
      </c>
      <c r="B10" s="24">
        <v>9.8329902632422677</v>
      </c>
      <c r="C10" s="24">
        <v>9.8000000000000007</v>
      </c>
      <c r="D10" s="24">
        <v>9.7200000000000006</v>
      </c>
      <c r="E10" s="24">
        <v>9.68</v>
      </c>
      <c r="F10" s="24">
        <v>9.6199999999999992</v>
      </c>
      <c r="G10" s="24">
        <v>9.5299999999999994</v>
      </c>
      <c r="H10" s="24">
        <v>9.5299999999999994</v>
      </c>
    </row>
    <row r="11" spans="1:10" ht="30" customHeight="1">
      <c r="A11" s="6" t="s">
        <v>24</v>
      </c>
      <c r="B11" s="24">
        <v>2.0051263902565677</v>
      </c>
      <c r="C11" s="24">
        <v>2.0099999999999998</v>
      </c>
      <c r="D11" s="24">
        <v>1.99</v>
      </c>
      <c r="E11" s="24">
        <v>2.02</v>
      </c>
      <c r="F11" s="24">
        <v>2.02</v>
      </c>
      <c r="G11" s="24">
        <v>2.0099999999999998</v>
      </c>
      <c r="H11" s="24">
        <v>2.0699999999999998</v>
      </c>
    </row>
    <row r="12" spans="1:10" ht="30" customHeight="1">
      <c r="A12" s="3" t="s">
        <v>8</v>
      </c>
      <c r="B12" s="24">
        <v>1.4295067422731609</v>
      </c>
      <c r="C12" s="24">
        <v>1.42</v>
      </c>
      <c r="D12" s="24">
        <v>1.4</v>
      </c>
      <c r="E12" s="24">
        <v>1.4</v>
      </c>
      <c r="F12" s="24">
        <v>1.41</v>
      </c>
      <c r="G12" s="24">
        <v>1.4</v>
      </c>
      <c r="H12" s="24">
        <v>1.4</v>
      </c>
    </row>
    <row r="13" spans="1:10" ht="30" customHeight="1">
      <c r="A13" s="43" t="s">
        <v>57</v>
      </c>
      <c r="B13" s="24">
        <v>1.1394984065205349</v>
      </c>
      <c r="C13" s="24">
        <v>1.1499999999999999</v>
      </c>
      <c r="D13" s="24">
        <v>1.17</v>
      </c>
      <c r="E13" s="24">
        <v>1.17</v>
      </c>
      <c r="F13" s="24">
        <v>1.18</v>
      </c>
      <c r="G13" s="24">
        <v>1.18</v>
      </c>
      <c r="H13" s="24">
        <v>1.19</v>
      </c>
    </row>
    <row r="14" spans="1:10" ht="30" customHeight="1">
      <c r="A14" s="38" t="s">
        <v>25</v>
      </c>
      <c r="B14" s="7">
        <v>100</v>
      </c>
      <c r="C14" s="7">
        <v>100</v>
      </c>
      <c r="D14" s="7">
        <v>100</v>
      </c>
      <c r="E14" s="7">
        <v>100</v>
      </c>
      <c r="F14" s="7">
        <v>100</v>
      </c>
      <c r="G14" s="7">
        <v>100</v>
      </c>
      <c r="H14" s="7">
        <v>100</v>
      </c>
      <c r="J14" s="140"/>
    </row>
    <row r="15" spans="1:10" ht="15.75">
      <c r="A15" s="20"/>
    </row>
    <row r="16" spans="1:10" ht="15.75">
      <c r="A16" s="20"/>
      <c r="B16" s="39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4">
    <mergeCell ref="A3:A4"/>
    <mergeCell ref="C3:H3"/>
    <mergeCell ref="A2:H2"/>
    <mergeCell ref="A1:H1"/>
  </mergeCells>
  <phoneticPr fontId="11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216" t="s">
        <v>107</v>
      </c>
      <c r="B1" s="217"/>
      <c r="C1" s="217"/>
      <c r="D1" s="217"/>
      <c r="E1" s="217"/>
      <c r="F1" s="218"/>
    </row>
    <row r="2" spans="1:6" ht="13.5">
      <c r="A2" s="211" t="s">
        <v>14</v>
      </c>
      <c r="B2" s="219"/>
      <c r="C2" s="219"/>
      <c r="D2" s="219"/>
      <c r="E2" s="219"/>
      <c r="F2" s="220"/>
    </row>
    <row r="3" spans="1:6" ht="51" customHeight="1">
      <c r="A3" s="125" t="s">
        <v>104</v>
      </c>
      <c r="B3" s="2" t="s">
        <v>27</v>
      </c>
      <c r="C3" s="2" t="s">
        <v>28</v>
      </c>
      <c r="D3" s="2" t="s">
        <v>18</v>
      </c>
      <c r="E3" s="2" t="s">
        <v>58</v>
      </c>
      <c r="F3" s="11" t="s">
        <v>25</v>
      </c>
    </row>
    <row r="4" spans="1:6" ht="30" customHeight="1">
      <c r="A4" s="6" t="s">
        <v>20</v>
      </c>
      <c r="B4" s="9">
        <v>2626984</v>
      </c>
      <c r="C4" s="9">
        <v>242357</v>
      </c>
      <c r="D4" s="9">
        <v>146692</v>
      </c>
      <c r="E4" s="75" t="s">
        <v>101</v>
      </c>
      <c r="F4" s="9">
        <v>3016033</v>
      </c>
    </row>
    <row r="5" spans="1:6" ht="30" customHeight="1">
      <c r="A5" s="6" t="s">
        <v>21</v>
      </c>
      <c r="B5" s="9">
        <v>1094081</v>
      </c>
      <c r="C5" s="9">
        <v>171010</v>
      </c>
      <c r="D5" s="9">
        <v>77999</v>
      </c>
      <c r="E5" s="75" t="s">
        <v>101</v>
      </c>
      <c r="F5" s="9">
        <v>1343090</v>
      </c>
    </row>
    <row r="6" spans="1:6" ht="30" customHeight="1">
      <c r="A6" s="6" t="s">
        <v>5</v>
      </c>
      <c r="B6" s="9">
        <v>1492851</v>
      </c>
      <c r="C6" s="9">
        <v>139508</v>
      </c>
      <c r="D6" s="9">
        <v>83187</v>
      </c>
      <c r="E6" s="9">
        <v>12979</v>
      </c>
      <c r="F6" s="9">
        <v>1728525</v>
      </c>
    </row>
    <row r="7" spans="1:6" ht="30" customHeight="1">
      <c r="A7" s="6" t="s">
        <v>6</v>
      </c>
      <c r="B7" s="9">
        <v>2116369</v>
      </c>
      <c r="C7" s="9">
        <v>181783</v>
      </c>
      <c r="D7" s="9">
        <v>446619</v>
      </c>
      <c r="E7" s="75" t="s">
        <v>101</v>
      </c>
      <c r="F7" s="9">
        <v>2744771</v>
      </c>
    </row>
    <row r="8" spans="1:6" ht="30" customHeight="1">
      <c r="A8" s="141" t="s">
        <v>73</v>
      </c>
      <c r="B8" s="9">
        <v>1024263</v>
      </c>
      <c r="C8" s="9">
        <v>73151</v>
      </c>
      <c r="D8" s="9">
        <v>129970</v>
      </c>
      <c r="E8" s="75" t="s">
        <v>101</v>
      </c>
      <c r="F8" s="9">
        <v>1227384</v>
      </c>
    </row>
    <row r="9" spans="1:6" ht="30" customHeight="1">
      <c r="A9" s="6" t="s">
        <v>23</v>
      </c>
      <c r="B9" s="9">
        <v>930271</v>
      </c>
      <c r="C9" s="9">
        <v>109020</v>
      </c>
      <c r="D9" s="9">
        <v>78571</v>
      </c>
      <c r="E9" s="75" t="s">
        <v>101</v>
      </c>
      <c r="F9" s="9">
        <v>1117862</v>
      </c>
    </row>
    <row r="10" spans="1:6" ht="30" customHeight="1">
      <c r="A10" s="6" t="s">
        <v>24</v>
      </c>
      <c r="B10" s="9">
        <v>225430</v>
      </c>
      <c r="C10" s="9">
        <v>14568</v>
      </c>
      <c r="D10" s="9">
        <v>2713</v>
      </c>
      <c r="E10" s="75" t="s">
        <v>101</v>
      </c>
      <c r="F10" s="9">
        <v>242711</v>
      </c>
    </row>
    <row r="11" spans="1:6" ht="30" customHeight="1">
      <c r="A11" s="3" t="s">
        <v>8</v>
      </c>
      <c r="B11" s="9">
        <v>109387</v>
      </c>
      <c r="C11" s="9">
        <v>44306</v>
      </c>
      <c r="D11" s="9">
        <v>10574</v>
      </c>
      <c r="E11" s="75" t="s">
        <v>101</v>
      </c>
      <c r="F11" s="9">
        <v>164267</v>
      </c>
    </row>
    <row r="12" spans="1:6" ht="30" customHeight="1">
      <c r="A12" s="43" t="s">
        <v>57</v>
      </c>
      <c r="B12" s="9">
        <v>117360</v>
      </c>
      <c r="C12" s="9">
        <v>20716</v>
      </c>
      <c r="D12" s="9">
        <v>1066</v>
      </c>
      <c r="E12" s="75" t="s">
        <v>101</v>
      </c>
      <c r="F12" s="9">
        <v>139142</v>
      </c>
    </row>
    <row r="13" spans="1:6" ht="30" customHeight="1">
      <c r="A13" s="38" t="s">
        <v>25</v>
      </c>
      <c r="B13" s="9">
        <v>9736996</v>
      </c>
      <c r="C13" s="9">
        <v>996419</v>
      </c>
      <c r="D13" s="9">
        <v>977391</v>
      </c>
      <c r="E13" s="9">
        <v>12979</v>
      </c>
      <c r="F13" s="9">
        <v>11723785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1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0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7" width="9.140625" style="13"/>
    <col min="8" max="8" width="11.28515625" style="13" bestFit="1" customWidth="1"/>
    <col min="9" max="16384" width="9.140625" style="13"/>
  </cols>
  <sheetData>
    <row r="1" spans="1:7" ht="37.5" customHeight="1">
      <c r="A1" s="216" t="s">
        <v>102</v>
      </c>
      <c r="B1" s="221"/>
      <c r="C1" s="221"/>
      <c r="D1" s="221"/>
      <c r="E1" s="221"/>
      <c r="F1" s="222"/>
    </row>
    <row r="2" spans="1:7" ht="14.25" customHeight="1">
      <c r="A2" s="223" t="s">
        <v>26</v>
      </c>
      <c r="B2" s="219"/>
      <c r="C2" s="219"/>
      <c r="D2" s="219"/>
      <c r="E2" s="219"/>
      <c r="F2" s="220"/>
    </row>
    <row r="3" spans="1:7" ht="57" customHeight="1">
      <c r="A3" s="125" t="s">
        <v>105</v>
      </c>
      <c r="B3" s="2" t="s">
        <v>27</v>
      </c>
      <c r="C3" s="2" t="s">
        <v>28</v>
      </c>
      <c r="D3" s="2" t="s">
        <v>18</v>
      </c>
      <c r="E3" s="2" t="s">
        <v>58</v>
      </c>
      <c r="F3" s="29" t="s">
        <v>25</v>
      </c>
    </row>
    <row r="4" spans="1:7" ht="30" customHeight="1">
      <c r="A4" s="3" t="s">
        <v>20</v>
      </c>
      <c r="B4" s="12">
        <v>26.98</v>
      </c>
      <c r="C4" s="12">
        <v>24.32</v>
      </c>
      <c r="D4" s="12">
        <v>15.01</v>
      </c>
      <c r="E4" s="75" t="s">
        <v>101</v>
      </c>
      <c r="F4" s="12">
        <v>25.73</v>
      </c>
      <c r="G4" s="40"/>
    </row>
    <row r="5" spans="1:7" ht="30" customHeight="1">
      <c r="A5" s="3" t="s">
        <v>21</v>
      </c>
      <c r="B5" s="12">
        <v>11.24</v>
      </c>
      <c r="C5" s="12">
        <v>17.16</v>
      </c>
      <c r="D5" s="12">
        <v>7.98</v>
      </c>
      <c r="E5" s="75" t="s">
        <v>101</v>
      </c>
      <c r="F5" s="12">
        <v>11.46</v>
      </c>
      <c r="G5" s="40"/>
    </row>
    <row r="6" spans="1:7" ht="30" customHeight="1">
      <c r="A6" s="3" t="s">
        <v>5</v>
      </c>
      <c r="B6" s="12">
        <v>15.33</v>
      </c>
      <c r="C6" s="12">
        <v>14</v>
      </c>
      <c r="D6" s="12">
        <v>8.51</v>
      </c>
      <c r="E6" s="12">
        <v>100</v>
      </c>
      <c r="F6" s="12">
        <v>14.74</v>
      </c>
      <c r="G6" s="40"/>
    </row>
    <row r="7" spans="1:7" ht="30" customHeight="1">
      <c r="A7" s="3" t="s">
        <v>56</v>
      </c>
      <c r="B7" s="12">
        <v>21.74</v>
      </c>
      <c r="C7" s="12">
        <v>18.25</v>
      </c>
      <c r="D7" s="12">
        <v>45.69</v>
      </c>
      <c r="E7" s="75" t="s">
        <v>101</v>
      </c>
      <c r="F7" s="12">
        <v>23.41</v>
      </c>
      <c r="G7" s="40"/>
    </row>
    <row r="8" spans="1:7" ht="30" customHeight="1">
      <c r="A8" s="51" t="s">
        <v>73</v>
      </c>
      <c r="B8" s="12">
        <v>10.52</v>
      </c>
      <c r="C8" s="12">
        <v>7.34</v>
      </c>
      <c r="D8" s="12">
        <v>13.3</v>
      </c>
      <c r="E8" s="75" t="s">
        <v>101</v>
      </c>
      <c r="F8" s="12">
        <v>10.47</v>
      </c>
      <c r="G8" s="40"/>
    </row>
    <row r="9" spans="1:7" ht="30" customHeight="1">
      <c r="A9" s="3" t="s">
        <v>52</v>
      </c>
      <c r="B9" s="12">
        <v>9.5500000000000007</v>
      </c>
      <c r="C9" s="12">
        <v>10.94</v>
      </c>
      <c r="D9" s="12">
        <v>8.0399999999999991</v>
      </c>
      <c r="E9" s="75" t="s">
        <v>101</v>
      </c>
      <c r="F9" s="12">
        <v>9.5299999999999994</v>
      </c>
      <c r="G9" s="40"/>
    </row>
    <row r="10" spans="1:7" ht="30" customHeight="1">
      <c r="A10" s="6" t="s">
        <v>24</v>
      </c>
      <c r="B10" s="12">
        <v>2.31</v>
      </c>
      <c r="C10" s="12">
        <v>1.46</v>
      </c>
      <c r="D10" s="12">
        <v>0.28000000000000003</v>
      </c>
      <c r="E10" s="75" t="s">
        <v>101</v>
      </c>
      <c r="F10" s="12">
        <v>2.0699999999999998</v>
      </c>
      <c r="G10" s="41"/>
    </row>
    <row r="11" spans="1:7" ht="30" customHeight="1">
      <c r="A11" s="3" t="s">
        <v>8</v>
      </c>
      <c r="B11" s="12">
        <v>1.1200000000000001</v>
      </c>
      <c r="C11" s="12">
        <v>4.45</v>
      </c>
      <c r="D11" s="12">
        <v>1.08</v>
      </c>
      <c r="E11" s="75" t="s">
        <v>101</v>
      </c>
      <c r="F11" s="12">
        <v>1.4</v>
      </c>
      <c r="G11" s="41"/>
    </row>
    <row r="12" spans="1:7" ht="30" customHeight="1">
      <c r="A12" s="43" t="s">
        <v>57</v>
      </c>
      <c r="B12" s="12">
        <v>1.21</v>
      </c>
      <c r="C12" s="12">
        <v>2.08</v>
      </c>
      <c r="D12" s="12">
        <v>0.11</v>
      </c>
      <c r="E12" s="75" t="s">
        <v>101</v>
      </c>
      <c r="F12" s="12">
        <v>1.19</v>
      </c>
      <c r="G12" s="41"/>
    </row>
    <row r="13" spans="1:7" ht="30" customHeight="1">
      <c r="A13" s="8" t="s">
        <v>25</v>
      </c>
      <c r="B13" s="12">
        <v>100.00000000000001</v>
      </c>
      <c r="C13" s="12">
        <v>100.00000000000001</v>
      </c>
      <c r="D13" s="12">
        <v>99.999999999999986</v>
      </c>
      <c r="E13" s="12">
        <v>100</v>
      </c>
      <c r="F13" s="12">
        <v>100</v>
      </c>
      <c r="G13" s="40"/>
    </row>
    <row r="14" spans="1:7" ht="36.75" customHeight="1">
      <c r="A14" s="8" t="s">
        <v>30</v>
      </c>
      <c r="B14" s="12">
        <v>83.05</v>
      </c>
      <c r="C14" s="12">
        <v>8.5</v>
      </c>
      <c r="D14" s="12">
        <v>8.34</v>
      </c>
      <c r="E14" s="12">
        <v>0.11</v>
      </c>
      <c r="F14" s="12">
        <v>99.999999999999986</v>
      </c>
      <c r="G14" s="40"/>
    </row>
    <row r="15" spans="1:7" ht="13.5" customHeight="1">
      <c r="A15" s="13"/>
    </row>
    <row r="16" spans="1:7" ht="13.5" customHeight="1">
      <c r="A16" s="13"/>
    </row>
    <row r="17" spans="1:7" ht="13.5" customHeight="1">
      <c r="A17" s="13"/>
    </row>
    <row r="18" spans="1:7" ht="13.5" customHeight="1">
      <c r="A18" s="13"/>
      <c r="B18" s="35"/>
      <c r="C18" s="35"/>
      <c r="D18" s="35"/>
      <c r="E18" s="35"/>
    </row>
    <row r="19" spans="1:7" ht="13.5" customHeight="1">
      <c r="B19" s="35"/>
      <c r="C19" s="35"/>
      <c r="D19" s="35"/>
      <c r="E19" s="35"/>
    </row>
    <row r="20" spans="1:7" ht="13.5" customHeight="1">
      <c r="B20" s="35"/>
      <c r="C20" s="35"/>
      <c r="D20" s="35"/>
      <c r="E20" s="35"/>
    </row>
    <row r="21" spans="1:7" ht="13.5" customHeight="1">
      <c r="B21" s="35"/>
      <c r="C21" s="35"/>
      <c r="D21" s="35"/>
      <c r="E21" s="35"/>
      <c r="G21" s="35"/>
    </row>
    <row r="22" spans="1:7" ht="13.5" customHeight="1">
      <c r="B22" s="35"/>
      <c r="C22" s="35"/>
      <c r="D22" s="35"/>
      <c r="E22" s="35"/>
      <c r="G22" s="35"/>
    </row>
    <row r="23" spans="1:7" ht="13.5" customHeight="1">
      <c r="B23" s="35"/>
      <c r="C23" s="35"/>
      <c r="D23" s="35"/>
      <c r="E23" s="35"/>
      <c r="G23" s="35"/>
    </row>
    <row r="24" spans="1:7" ht="13.5" customHeight="1">
      <c r="B24" s="35"/>
      <c r="C24" s="35"/>
      <c r="D24" s="35"/>
      <c r="E24" s="35"/>
      <c r="G24" s="35"/>
    </row>
    <row r="25" spans="1:7" ht="13.5" customHeight="1">
      <c r="B25" s="35"/>
      <c r="C25" s="35"/>
      <c r="D25" s="35"/>
      <c r="E25" s="35"/>
      <c r="G25" s="35"/>
    </row>
    <row r="26" spans="1:7" ht="13.5" customHeight="1">
      <c r="B26" s="35"/>
      <c r="C26" s="35"/>
      <c r="D26" s="35"/>
      <c r="E26" s="35"/>
      <c r="G26" s="35"/>
    </row>
    <row r="27" spans="1:7" ht="13.5" customHeight="1">
      <c r="B27" s="35"/>
      <c r="C27" s="35"/>
      <c r="D27" s="35"/>
      <c r="E27" s="35"/>
      <c r="G27" s="35"/>
    </row>
    <row r="28" spans="1:7" ht="13.5" customHeight="1">
      <c r="B28" s="35"/>
      <c r="C28" s="35"/>
      <c r="D28" s="35"/>
      <c r="E28" s="35"/>
      <c r="G28" s="35"/>
    </row>
    <row r="29" spans="1:7" ht="13.5" customHeight="1">
      <c r="B29" s="35"/>
      <c r="C29" s="35"/>
      <c r="D29" s="35"/>
      <c r="E29" s="35"/>
      <c r="G29" s="42"/>
    </row>
    <row r="30" spans="1:7" ht="13.5" customHeight="1">
      <c r="B30" s="35"/>
      <c r="C30" s="35"/>
      <c r="D30" s="35"/>
      <c r="E30" s="3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zoomScale="90" zoomScaleNormal="90" workbookViewId="0">
      <selection sqref="A1:M1"/>
    </sheetView>
  </sheetViews>
  <sheetFormatPr defaultRowHeight="12.75"/>
  <cols>
    <col min="1" max="1" width="57.140625" style="71" customWidth="1"/>
    <col min="2" max="2" width="13.42578125" style="71" bestFit="1" customWidth="1"/>
    <col min="3" max="3" width="13.42578125" style="71" customWidth="1"/>
    <col min="4" max="6" width="13.42578125" style="71" bestFit="1" customWidth="1"/>
    <col min="7" max="7" width="13.42578125" style="71" customWidth="1"/>
    <col min="8" max="9" width="13.42578125" style="71" bestFit="1" customWidth="1"/>
    <col min="10" max="13" width="13.42578125" style="71" customWidth="1"/>
    <col min="14" max="14" width="10.28515625" style="71" customWidth="1"/>
    <col min="15" max="15" width="10.42578125" style="71" bestFit="1" customWidth="1"/>
    <col min="16" max="16" width="11.5703125" style="71" customWidth="1"/>
    <col min="17" max="16384" width="9.140625" style="71"/>
  </cols>
  <sheetData>
    <row r="1" spans="1:16" ht="51" customHeight="1">
      <c r="A1" s="156" t="s">
        <v>13</v>
      </c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8"/>
    </row>
    <row r="2" spans="1:16" ht="22.5" customHeight="1">
      <c r="A2" s="144" t="s">
        <v>14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16" ht="33" customHeight="1">
      <c r="A3" s="154" t="s">
        <v>106</v>
      </c>
      <c r="B3" s="146" t="s">
        <v>15</v>
      </c>
      <c r="C3" s="146"/>
      <c r="D3" s="146" t="s">
        <v>16</v>
      </c>
      <c r="E3" s="146"/>
      <c r="F3" s="146" t="s">
        <v>17</v>
      </c>
      <c r="G3" s="146"/>
      <c r="H3" s="146" t="s">
        <v>18</v>
      </c>
      <c r="I3" s="146"/>
      <c r="J3" s="148" t="s">
        <v>58</v>
      </c>
      <c r="K3" s="149"/>
      <c r="L3" s="146" t="s">
        <v>19</v>
      </c>
      <c r="M3" s="146"/>
    </row>
    <row r="4" spans="1:16" ht="37.5" customHeight="1">
      <c r="A4" s="160"/>
      <c r="B4" s="72" t="s">
        <v>87</v>
      </c>
      <c r="C4" s="72" t="s">
        <v>88</v>
      </c>
      <c r="D4" s="72" t="s">
        <v>87</v>
      </c>
      <c r="E4" s="72" t="s">
        <v>88</v>
      </c>
      <c r="F4" s="72" t="s">
        <v>87</v>
      </c>
      <c r="G4" s="72" t="s">
        <v>88</v>
      </c>
      <c r="H4" s="72" t="s">
        <v>87</v>
      </c>
      <c r="I4" s="72" t="s">
        <v>88</v>
      </c>
      <c r="J4" s="72" t="s">
        <v>87</v>
      </c>
      <c r="K4" s="72" t="s">
        <v>88</v>
      </c>
      <c r="L4" s="72" t="s">
        <v>87</v>
      </c>
      <c r="M4" s="72" t="s">
        <v>88</v>
      </c>
    </row>
    <row r="5" spans="1:16" ht="35.1" customHeight="1">
      <c r="A5" s="73" t="s">
        <v>20</v>
      </c>
      <c r="B5" s="74">
        <v>65507</v>
      </c>
      <c r="C5" s="74">
        <v>82667</v>
      </c>
      <c r="D5" s="74">
        <v>2266708</v>
      </c>
      <c r="E5" s="74">
        <v>2631465</v>
      </c>
      <c r="F5" s="74">
        <v>216090</v>
      </c>
      <c r="G5" s="74">
        <v>242884</v>
      </c>
      <c r="H5" s="74">
        <v>132254</v>
      </c>
      <c r="I5" s="74">
        <v>146741</v>
      </c>
      <c r="J5" s="131">
        <v>0</v>
      </c>
      <c r="K5" s="131">
        <v>0</v>
      </c>
      <c r="L5" s="74">
        <f t="shared" ref="L5:L13" si="0">H5+F5+D5+J5</f>
        <v>2615052</v>
      </c>
      <c r="M5" s="74">
        <f t="shared" ref="M5:M13" si="1">I5+G5+E5+K5</f>
        <v>3021090</v>
      </c>
      <c r="N5" s="76"/>
      <c r="P5" s="76"/>
    </row>
    <row r="6" spans="1:16" ht="35.1" customHeight="1">
      <c r="A6" s="73" t="s">
        <v>21</v>
      </c>
      <c r="B6" s="74">
        <v>46623</v>
      </c>
      <c r="C6" s="74">
        <v>59129</v>
      </c>
      <c r="D6" s="74">
        <v>936549</v>
      </c>
      <c r="E6" s="74">
        <v>1131177</v>
      </c>
      <c r="F6" s="74">
        <v>153816</v>
      </c>
      <c r="G6" s="74">
        <v>174119</v>
      </c>
      <c r="H6" s="74">
        <v>67592</v>
      </c>
      <c r="I6" s="74">
        <v>78454</v>
      </c>
      <c r="J6" s="131">
        <v>0</v>
      </c>
      <c r="K6" s="131">
        <v>0</v>
      </c>
      <c r="L6" s="74">
        <f t="shared" si="0"/>
        <v>1157957</v>
      </c>
      <c r="M6" s="74">
        <f t="shared" si="1"/>
        <v>1383750</v>
      </c>
      <c r="N6" s="76"/>
      <c r="P6" s="76"/>
    </row>
    <row r="7" spans="1:16" ht="35.1" customHeight="1">
      <c r="A7" s="73" t="s">
        <v>22</v>
      </c>
      <c r="B7" s="74">
        <v>54162</v>
      </c>
      <c r="C7" s="74">
        <v>66613</v>
      </c>
      <c r="D7" s="74">
        <v>1159743</v>
      </c>
      <c r="E7" s="74">
        <v>1508489</v>
      </c>
      <c r="F7" s="74">
        <v>112730</v>
      </c>
      <c r="G7" s="74">
        <v>140952</v>
      </c>
      <c r="H7" s="74">
        <v>68338</v>
      </c>
      <c r="I7" s="74">
        <v>84028</v>
      </c>
      <c r="J7" s="131">
        <v>10634</v>
      </c>
      <c r="K7" s="131">
        <v>13111</v>
      </c>
      <c r="L7" s="74">
        <f t="shared" si="0"/>
        <v>1351445</v>
      </c>
      <c r="M7" s="74">
        <f t="shared" si="1"/>
        <v>1746580</v>
      </c>
      <c r="N7" s="76"/>
      <c r="O7" s="77"/>
      <c r="P7" s="76"/>
    </row>
    <row r="8" spans="1:16" ht="35.1" customHeight="1">
      <c r="A8" s="73" t="s">
        <v>6</v>
      </c>
      <c r="B8" s="74">
        <v>40397</v>
      </c>
      <c r="C8" s="74">
        <v>52145</v>
      </c>
      <c r="D8" s="74">
        <v>1741668</v>
      </c>
      <c r="E8" s="74">
        <v>2120270</v>
      </c>
      <c r="F8" s="74">
        <v>153475</v>
      </c>
      <c r="G8" s="74">
        <v>182041</v>
      </c>
      <c r="H8" s="74">
        <v>382606</v>
      </c>
      <c r="I8" s="74">
        <v>446815</v>
      </c>
      <c r="J8" s="131">
        <v>0</v>
      </c>
      <c r="K8" s="131">
        <v>0</v>
      </c>
      <c r="L8" s="74">
        <f t="shared" si="0"/>
        <v>2277749</v>
      </c>
      <c r="M8" s="74">
        <f t="shared" si="1"/>
        <v>2749126</v>
      </c>
      <c r="N8" s="76"/>
      <c r="P8" s="76"/>
    </row>
    <row r="9" spans="1:16" ht="35.1" customHeight="1">
      <c r="A9" s="73" t="s">
        <v>75</v>
      </c>
      <c r="B9" s="74">
        <v>26428</v>
      </c>
      <c r="C9" s="74">
        <v>33480</v>
      </c>
      <c r="D9" s="74">
        <v>847152</v>
      </c>
      <c r="E9" s="74">
        <v>1026117</v>
      </c>
      <c r="F9" s="74">
        <v>62368</v>
      </c>
      <c r="G9" s="74">
        <v>73264</v>
      </c>
      <c r="H9" s="74">
        <v>109986</v>
      </c>
      <c r="I9" s="74">
        <v>130125</v>
      </c>
      <c r="J9" s="131">
        <v>0</v>
      </c>
      <c r="K9" s="131">
        <v>0</v>
      </c>
      <c r="L9" s="74">
        <f t="shared" si="0"/>
        <v>1019506</v>
      </c>
      <c r="M9" s="74">
        <f t="shared" si="1"/>
        <v>1229506</v>
      </c>
      <c r="N9" s="76"/>
      <c r="P9" s="76"/>
    </row>
    <row r="10" spans="1:16" ht="35.1" customHeight="1">
      <c r="A10" s="73" t="s">
        <v>23</v>
      </c>
      <c r="B10" s="74">
        <v>36451</v>
      </c>
      <c r="C10" s="74">
        <v>50587</v>
      </c>
      <c r="D10" s="74">
        <v>814321</v>
      </c>
      <c r="E10" s="74">
        <v>934594</v>
      </c>
      <c r="F10" s="74">
        <v>99529</v>
      </c>
      <c r="G10" s="74">
        <v>109247</v>
      </c>
      <c r="H10" s="74">
        <v>70353</v>
      </c>
      <c r="I10" s="74">
        <v>79305</v>
      </c>
      <c r="J10" s="131">
        <v>0</v>
      </c>
      <c r="K10" s="131">
        <v>0</v>
      </c>
      <c r="L10" s="74">
        <f t="shared" si="0"/>
        <v>984203</v>
      </c>
      <c r="M10" s="74">
        <f t="shared" si="1"/>
        <v>1123146</v>
      </c>
      <c r="N10" s="76"/>
      <c r="P10" s="76"/>
    </row>
    <row r="11" spans="1:16" ht="35.1" customHeight="1">
      <c r="A11" s="78" t="s">
        <v>24</v>
      </c>
      <c r="B11" s="74">
        <v>6667</v>
      </c>
      <c r="C11" s="74">
        <v>7639</v>
      </c>
      <c r="D11" s="74">
        <v>185070</v>
      </c>
      <c r="E11" s="74">
        <v>225855</v>
      </c>
      <c r="F11" s="74">
        <v>11876</v>
      </c>
      <c r="G11" s="74">
        <v>14618</v>
      </c>
      <c r="H11" s="74">
        <v>2775</v>
      </c>
      <c r="I11" s="74">
        <v>2724</v>
      </c>
      <c r="J11" s="131">
        <v>0</v>
      </c>
      <c r="K11" s="131">
        <v>0</v>
      </c>
      <c r="L11" s="74">
        <f t="shared" si="0"/>
        <v>199721</v>
      </c>
      <c r="M11" s="74">
        <f t="shared" si="1"/>
        <v>243197</v>
      </c>
      <c r="N11" s="76"/>
      <c r="P11" s="76"/>
    </row>
    <row r="12" spans="1:16" ht="35.1" customHeight="1">
      <c r="A12" s="73" t="s">
        <v>8</v>
      </c>
      <c r="B12" s="74">
        <v>4849</v>
      </c>
      <c r="C12" s="74">
        <v>4557</v>
      </c>
      <c r="D12" s="74">
        <v>91739</v>
      </c>
      <c r="E12" s="74">
        <v>109729</v>
      </c>
      <c r="F12" s="74">
        <v>41780</v>
      </c>
      <c r="G12" s="74">
        <v>44517</v>
      </c>
      <c r="H12" s="74">
        <v>10272</v>
      </c>
      <c r="I12" s="74">
        <v>10581</v>
      </c>
      <c r="J12" s="131">
        <v>0</v>
      </c>
      <c r="K12" s="131">
        <v>0</v>
      </c>
      <c r="L12" s="74">
        <f t="shared" si="0"/>
        <v>143791</v>
      </c>
      <c r="M12" s="74">
        <f t="shared" si="1"/>
        <v>164827</v>
      </c>
      <c r="N12" s="76"/>
      <c r="P12" s="76"/>
    </row>
    <row r="13" spans="1:16" ht="35.1" customHeight="1">
      <c r="A13" s="73" t="s">
        <v>57</v>
      </c>
      <c r="B13" s="74">
        <v>4730</v>
      </c>
      <c r="C13" s="74">
        <v>5526</v>
      </c>
      <c r="D13" s="79">
        <v>89362</v>
      </c>
      <c r="E13" s="74">
        <v>117614</v>
      </c>
      <c r="F13" s="79">
        <v>16482</v>
      </c>
      <c r="G13" s="74">
        <v>20786</v>
      </c>
      <c r="H13" s="79">
        <v>737</v>
      </c>
      <c r="I13" s="74">
        <v>1068</v>
      </c>
      <c r="J13" s="131">
        <v>0</v>
      </c>
      <c r="K13" s="131">
        <v>0</v>
      </c>
      <c r="L13" s="74">
        <f t="shared" si="0"/>
        <v>106581</v>
      </c>
      <c r="M13" s="74">
        <f t="shared" si="1"/>
        <v>139468</v>
      </c>
      <c r="N13" s="76"/>
      <c r="P13" s="76"/>
    </row>
    <row r="14" spans="1:16" ht="35.1" customHeight="1">
      <c r="A14" s="73" t="s">
        <v>25</v>
      </c>
      <c r="B14" s="79">
        <f>SUM(B5:B13)</f>
        <v>285814</v>
      </c>
      <c r="C14" s="79">
        <f>SUM(C5:C13)</f>
        <v>362343</v>
      </c>
      <c r="D14" s="79">
        <f t="shared" ref="D14" si="2">SUM(D5:D13)</f>
        <v>8132312</v>
      </c>
      <c r="E14" s="79">
        <f t="shared" ref="E14" si="3">SUM(E5:E13)</f>
        <v>9805310</v>
      </c>
      <c r="F14" s="79">
        <f t="shared" ref="F14" si="4">SUM(F5:F13)</f>
        <v>868146</v>
      </c>
      <c r="G14" s="79">
        <f t="shared" ref="G14" si="5">SUM(G5:G13)</f>
        <v>1002428</v>
      </c>
      <c r="H14" s="79">
        <f>SUM(H5:H13)</f>
        <v>844913</v>
      </c>
      <c r="I14" s="79">
        <f t="shared" ref="I14" si="6">SUM(I5:I13)</f>
        <v>979841</v>
      </c>
      <c r="J14" s="131">
        <f t="shared" ref="J14:M14" si="7">SUM(J5:J13)</f>
        <v>10634</v>
      </c>
      <c r="K14" s="131">
        <f t="shared" si="7"/>
        <v>13111</v>
      </c>
      <c r="L14" s="79">
        <f t="shared" si="7"/>
        <v>9856005</v>
      </c>
      <c r="M14" s="79">
        <f t="shared" si="7"/>
        <v>11800690</v>
      </c>
      <c r="P14" s="76"/>
    </row>
    <row r="15" spans="1:16">
      <c r="C15" s="76"/>
    </row>
    <row r="16" spans="1:16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</row>
    <row r="19" spans="5:7" s="77" customFormat="1"/>
    <row r="21" spans="5:7">
      <c r="E21" s="76"/>
      <c r="F21" s="76"/>
      <c r="G21" s="76"/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zoomScale="90" zoomScaleNormal="90" workbookViewId="0">
      <selection sqref="A1:F2"/>
    </sheetView>
  </sheetViews>
  <sheetFormatPr defaultRowHeight="12.75"/>
  <cols>
    <col min="1" max="1" width="54.85546875" style="80" customWidth="1"/>
    <col min="2" max="6" width="12.7109375" style="71" customWidth="1"/>
    <col min="7" max="7" width="9.140625" style="80"/>
    <col min="8" max="8" width="13.28515625" style="80" bestFit="1" customWidth="1"/>
    <col min="9" max="9" width="10" style="80" bestFit="1" customWidth="1"/>
    <col min="10" max="12" width="13.85546875" style="80" bestFit="1" customWidth="1"/>
    <col min="13" max="16384" width="9.140625" style="80"/>
  </cols>
  <sheetData>
    <row r="1" spans="1:12">
      <c r="A1" s="161" t="s">
        <v>89</v>
      </c>
      <c r="B1" s="162"/>
      <c r="C1" s="162"/>
      <c r="D1" s="162"/>
      <c r="E1" s="162"/>
      <c r="F1" s="163"/>
    </row>
    <row r="2" spans="1:12" ht="30.75" customHeight="1">
      <c r="A2" s="164"/>
      <c r="B2" s="164"/>
      <c r="C2" s="164"/>
      <c r="D2" s="164"/>
      <c r="E2" s="164"/>
      <c r="F2" s="163"/>
    </row>
    <row r="3" spans="1:12">
      <c r="A3" s="165" t="s">
        <v>26</v>
      </c>
      <c r="B3" s="166"/>
      <c r="C3" s="166"/>
      <c r="D3" s="166"/>
      <c r="E3" s="166"/>
      <c r="F3" s="166"/>
    </row>
    <row r="4" spans="1:12" ht="60" customHeight="1">
      <c r="A4" s="81" t="s">
        <v>90</v>
      </c>
      <c r="B4" s="82" t="s">
        <v>27</v>
      </c>
      <c r="C4" s="82" t="s">
        <v>28</v>
      </c>
      <c r="D4" s="82" t="s">
        <v>18</v>
      </c>
      <c r="E4" s="82" t="s">
        <v>58</v>
      </c>
      <c r="F4" s="82" t="s">
        <v>25</v>
      </c>
      <c r="J4" s="83"/>
      <c r="K4" s="83"/>
      <c r="L4" s="83"/>
    </row>
    <row r="5" spans="1:12" ht="35.1" customHeight="1">
      <c r="A5" s="84" t="s">
        <v>20</v>
      </c>
      <c r="B5" s="85">
        <v>26.84</v>
      </c>
      <c r="C5" s="85">
        <v>24.23</v>
      </c>
      <c r="D5" s="142">
        <v>14.98</v>
      </c>
      <c r="E5" s="75" t="s">
        <v>77</v>
      </c>
      <c r="F5" s="85">
        <v>25.6</v>
      </c>
      <c r="H5" s="86"/>
      <c r="I5" s="87"/>
    </row>
    <row r="6" spans="1:12" ht="35.1" customHeight="1">
      <c r="A6" s="84" t="s">
        <v>21</v>
      </c>
      <c r="B6" s="85">
        <v>11.54</v>
      </c>
      <c r="C6" s="85">
        <v>17.37</v>
      </c>
      <c r="D6" s="142">
        <v>8.01</v>
      </c>
      <c r="E6" s="75" t="s">
        <v>77</v>
      </c>
      <c r="F6" s="85">
        <v>11.72</v>
      </c>
      <c r="H6" s="86"/>
      <c r="I6" s="87"/>
    </row>
    <row r="7" spans="1:12" ht="35.1" customHeight="1">
      <c r="A7" s="84" t="s">
        <v>22</v>
      </c>
      <c r="B7" s="85">
        <v>15.38</v>
      </c>
      <c r="C7" s="85">
        <v>14.06</v>
      </c>
      <c r="D7" s="142">
        <v>8.57</v>
      </c>
      <c r="E7" s="85">
        <v>100</v>
      </c>
      <c r="F7" s="85">
        <v>14.8</v>
      </c>
      <c r="H7" s="86"/>
      <c r="I7" s="87"/>
    </row>
    <row r="8" spans="1:12" ht="35.1" customHeight="1">
      <c r="A8" s="84" t="s">
        <v>6</v>
      </c>
      <c r="B8" s="85">
        <v>21.62</v>
      </c>
      <c r="C8" s="85">
        <v>18.16</v>
      </c>
      <c r="D8" s="142">
        <v>45.6</v>
      </c>
      <c r="E8" s="75" t="s">
        <v>77</v>
      </c>
      <c r="F8" s="85">
        <v>23.3</v>
      </c>
      <c r="H8" s="86"/>
      <c r="I8" s="87"/>
    </row>
    <row r="9" spans="1:12" ht="35.1" customHeight="1">
      <c r="A9" s="84" t="s">
        <v>75</v>
      </c>
      <c r="B9" s="85">
        <v>10.47</v>
      </c>
      <c r="C9" s="85">
        <v>7.31</v>
      </c>
      <c r="D9" s="142">
        <v>13.28</v>
      </c>
      <c r="E9" s="75" t="s">
        <v>77</v>
      </c>
      <c r="F9" s="85">
        <v>10.42</v>
      </c>
      <c r="H9" s="86"/>
      <c r="I9" s="87"/>
    </row>
    <row r="10" spans="1:12" ht="35.1" customHeight="1">
      <c r="A10" s="84" t="s">
        <v>23</v>
      </c>
      <c r="B10" s="85">
        <v>9.5299999999999994</v>
      </c>
      <c r="C10" s="85">
        <v>10.9</v>
      </c>
      <c r="D10" s="142">
        <v>8.09</v>
      </c>
      <c r="E10" s="75" t="s">
        <v>77</v>
      </c>
      <c r="F10" s="85">
        <v>9.52</v>
      </c>
      <c r="H10" s="88"/>
      <c r="I10" s="87"/>
    </row>
    <row r="11" spans="1:12" ht="35.1" customHeight="1">
      <c r="A11" s="89" t="s">
        <v>24</v>
      </c>
      <c r="B11" s="85">
        <v>2.2999999999999998</v>
      </c>
      <c r="C11" s="85">
        <v>1.46</v>
      </c>
      <c r="D11" s="142">
        <v>0.28000000000000003</v>
      </c>
      <c r="E11" s="75" t="s">
        <v>77</v>
      </c>
      <c r="F11" s="85">
        <v>2.06</v>
      </c>
      <c r="H11" s="88"/>
      <c r="I11" s="87"/>
    </row>
    <row r="12" spans="1:12" ht="35.1" customHeight="1">
      <c r="A12" s="84" t="s">
        <v>8</v>
      </c>
      <c r="B12" s="85">
        <v>1.1200000000000001</v>
      </c>
      <c r="C12" s="85">
        <v>4.4400000000000004</v>
      </c>
      <c r="D12" s="142">
        <v>1.08</v>
      </c>
      <c r="E12" s="75" t="s">
        <v>77</v>
      </c>
      <c r="F12" s="85">
        <v>1.4</v>
      </c>
      <c r="H12" s="88"/>
      <c r="I12" s="87"/>
    </row>
    <row r="13" spans="1:12" ht="35.1" customHeight="1">
      <c r="A13" s="73" t="s">
        <v>57</v>
      </c>
      <c r="B13" s="85">
        <v>1.2</v>
      </c>
      <c r="C13" s="85">
        <v>2.0699999999999998</v>
      </c>
      <c r="D13" s="142">
        <v>0.11</v>
      </c>
      <c r="E13" s="75" t="s">
        <v>77</v>
      </c>
      <c r="F13" s="85">
        <v>1.18</v>
      </c>
      <c r="H13" s="88"/>
      <c r="I13" s="87"/>
    </row>
    <row r="14" spans="1:12" ht="35.1" customHeight="1">
      <c r="A14" s="90" t="s">
        <v>29</v>
      </c>
      <c r="B14" s="85">
        <v>100</v>
      </c>
      <c r="C14" s="85">
        <v>100.00000000000001</v>
      </c>
      <c r="D14" s="85">
        <v>100</v>
      </c>
      <c r="E14" s="85">
        <v>100</v>
      </c>
      <c r="F14" s="85">
        <v>100.00000000000001</v>
      </c>
    </row>
    <row r="15" spans="1:12" ht="35.1" customHeight="1">
      <c r="A15" s="91" t="s">
        <v>30</v>
      </c>
      <c r="B15" s="122">
        <v>83.09</v>
      </c>
      <c r="C15" s="122">
        <v>8.5</v>
      </c>
      <c r="D15" s="122">
        <v>8.3000000000000007</v>
      </c>
      <c r="E15" s="122">
        <v>0.11</v>
      </c>
      <c r="F15" s="122">
        <v>99.999999999999986</v>
      </c>
      <c r="G15" s="92"/>
      <c r="H15" s="93"/>
    </row>
    <row r="17" spans="2:9">
      <c r="B17" s="94"/>
      <c r="C17" s="94"/>
      <c r="D17" s="94"/>
      <c r="E17" s="94"/>
      <c r="G17" s="94"/>
      <c r="I17" s="94"/>
    </row>
    <row r="18" spans="2:9">
      <c r="B18" s="95"/>
      <c r="C18" s="95"/>
      <c r="E18" s="95"/>
      <c r="F18" s="95"/>
    </row>
    <row r="19" spans="2:9">
      <c r="G19" s="71"/>
      <c r="H19" s="71"/>
      <c r="I19" s="71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zoomScale="90" zoomScaleNormal="90" workbookViewId="0">
      <selection sqref="A1:I1"/>
    </sheetView>
  </sheetViews>
  <sheetFormatPr defaultRowHeight="12.75"/>
  <cols>
    <col min="1" max="1" width="56.140625" style="71" bestFit="1" customWidth="1"/>
    <col min="2" max="9" width="14.28515625" style="71" customWidth="1"/>
    <col min="10" max="16384" width="9.140625" style="71"/>
  </cols>
  <sheetData>
    <row r="1" spans="1:13" ht="52.5" customHeight="1">
      <c r="A1" s="156" t="s">
        <v>31</v>
      </c>
      <c r="B1" s="156"/>
      <c r="C1" s="156"/>
      <c r="D1" s="157"/>
      <c r="E1" s="157"/>
      <c r="F1" s="157"/>
      <c r="G1" s="157"/>
      <c r="H1" s="157"/>
      <c r="I1" s="157"/>
    </row>
    <row r="2" spans="1:13" ht="15.75" customHeight="1">
      <c r="A2" s="144" t="s">
        <v>14</v>
      </c>
      <c r="B2" s="159"/>
      <c r="C2" s="159"/>
      <c r="D2" s="159"/>
      <c r="E2" s="159"/>
      <c r="F2" s="159"/>
      <c r="G2" s="159"/>
      <c r="H2" s="159"/>
      <c r="I2" s="159"/>
    </row>
    <row r="3" spans="1:13" ht="30" customHeight="1">
      <c r="A3" s="167" t="s">
        <v>78</v>
      </c>
      <c r="B3" s="146" t="s">
        <v>16</v>
      </c>
      <c r="C3" s="146"/>
      <c r="D3" s="146" t="s">
        <v>17</v>
      </c>
      <c r="E3" s="146"/>
      <c r="F3" s="146" t="s">
        <v>32</v>
      </c>
      <c r="G3" s="146"/>
      <c r="H3" s="146" t="s">
        <v>58</v>
      </c>
      <c r="I3" s="146"/>
    </row>
    <row r="4" spans="1:13" ht="50.25" customHeight="1">
      <c r="A4" s="168"/>
      <c r="B4" s="126" t="s">
        <v>94</v>
      </c>
      <c r="C4" s="126" t="s">
        <v>95</v>
      </c>
      <c r="D4" s="134" t="s">
        <v>94</v>
      </c>
      <c r="E4" s="134" t="s">
        <v>95</v>
      </c>
      <c r="F4" s="134" t="s">
        <v>94</v>
      </c>
      <c r="G4" s="134" t="s">
        <v>95</v>
      </c>
      <c r="H4" s="134" t="s">
        <v>94</v>
      </c>
      <c r="I4" s="134" t="s">
        <v>95</v>
      </c>
    </row>
    <row r="5" spans="1:13" ht="24.95" customHeight="1">
      <c r="A5" s="73" t="s">
        <v>20</v>
      </c>
      <c r="B5" s="121">
        <v>15929</v>
      </c>
      <c r="C5" s="121">
        <v>16725</v>
      </c>
      <c r="D5" s="121">
        <v>1428</v>
      </c>
      <c r="E5" s="121">
        <v>1415</v>
      </c>
      <c r="F5" s="121">
        <v>263</v>
      </c>
      <c r="G5" s="121">
        <v>881</v>
      </c>
      <c r="H5" s="75" t="s">
        <v>77</v>
      </c>
      <c r="I5" s="75" t="s">
        <v>77</v>
      </c>
      <c r="L5" s="96"/>
      <c r="M5" s="97"/>
    </row>
    <row r="6" spans="1:13" ht="24.95" customHeight="1">
      <c r="A6" s="73" t="s">
        <v>21</v>
      </c>
      <c r="B6" s="121">
        <v>6892</v>
      </c>
      <c r="C6" s="121">
        <v>7172</v>
      </c>
      <c r="D6" s="121">
        <v>1094</v>
      </c>
      <c r="E6" s="121">
        <v>1067</v>
      </c>
      <c r="F6" s="121">
        <v>50</v>
      </c>
      <c r="G6" s="121">
        <v>116</v>
      </c>
      <c r="H6" s="75" t="s">
        <v>77</v>
      </c>
      <c r="I6" s="75" t="s">
        <v>77</v>
      </c>
      <c r="L6" s="98"/>
      <c r="M6" s="98"/>
    </row>
    <row r="7" spans="1:13" ht="24.95" customHeight="1">
      <c r="A7" s="73" t="s">
        <v>5</v>
      </c>
      <c r="B7" s="121">
        <v>8418</v>
      </c>
      <c r="C7" s="121">
        <v>9544</v>
      </c>
      <c r="D7" s="121">
        <v>788</v>
      </c>
      <c r="E7" s="121">
        <v>852</v>
      </c>
      <c r="F7" s="121">
        <v>299</v>
      </c>
      <c r="G7" s="121">
        <v>648</v>
      </c>
      <c r="H7" s="121">
        <v>32</v>
      </c>
      <c r="I7" s="121">
        <v>100</v>
      </c>
      <c r="L7" s="98"/>
      <c r="M7" s="98"/>
    </row>
    <row r="8" spans="1:13" ht="24.95" customHeight="1">
      <c r="A8" s="73" t="s">
        <v>6</v>
      </c>
      <c r="B8" s="121">
        <v>12925</v>
      </c>
      <c r="C8" s="121">
        <v>13769</v>
      </c>
      <c r="D8" s="121">
        <v>1038</v>
      </c>
      <c r="E8" s="121">
        <v>1072</v>
      </c>
      <c r="F8" s="121">
        <v>514</v>
      </c>
      <c r="G8" s="121">
        <v>2716</v>
      </c>
      <c r="H8" s="75" t="s">
        <v>77</v>
      </c>
      <c r="I8" s="75" t="s">
        <v>77</v>
      </c>
      <c r="L8" s="96"/>
      <c r="M8" s="96"/>
    </row>
    <row r="9" spans="1:13" ht="24.95" customHeight="1">
      <c r="A9" s="73" t="s">
        <v>75</v>
      </c>
      <c r="B9" s="121">
        <v>6208</v>
      </c>
      <c r="C9" s="121">
        <v>6591</v>
      </c>
      <c r="D9" s="121">
        <v>457</v>
      </c>
      <c r="E9" s="121">
        <v>465</v>
      </c>
      <c r="F9" s="121">
        <v>199</v>
      </c>
      <c r="G9" s="121">
        <v>850</v>
      </c>
      <c r="H9" s="75" t="s">
        <v>77</v>
      </c>
      <c r="I9" s="75" t="s">
        <v>77</v>
      </c>
      <c r="L9" s="99"/>
      <c r="M9" s="99"/>
    </row>
    <row r="10" spans="1:13" ht="24.95" customHeight="1">
      <c r="A10" s="73" t="s">
        <v>23</v>
      </c>
      <c r="B10" s="121">
        <v>5962</v>
      </c>
      <c r="C10" s="121">
        <v>6117</v>
      </c>
      <c r="D10" s="121">
        <v>723</v>
      </c>
      <c r="E10" s="121">
        <v>719</v>
      </c>
      <c r="F10" s="121">
        <v>95</v>
      </c>
      <c r="G10" s="121">
        <v>221</v>
      </c>
      <c r="H10" s="75" t="s">
        <v>77</v>
      </c>
      <c r="I10" s="75" t="s">
        <v>77</v>
      </c>
      <c r="L10" s="76"/>
    </row>
    <row r="11" spans="1:13" ht="24.95" customHeight="1">
      <c r="A11" s="78" t="s">
        <v>24</v>
      </c>
      <c r="B11" s="121">
        <v>1713</v>
      </c>
      <c r="C11" s="121">
        <v>1842</v>
      </c>
      <c r="D11" s="121">
        <v>121</v>
      </c>
      <c r="E11" s="121">
        <v>128</v>
      </c>
      <c r="F11" s="121">
        <v>1</v>
      </c>
      <c r="G11" s="121">
        <v>13</v>
      </c>
      <c r="H11" s="75" t="s">
        <v>77</v>
      </c>
      <c r="I11" s="75" t="s">
        <v>77</v>
      </c>
      <c r="L11" s="76"/>
    </row>
    <row r="12" spans="1:13" ht="24.75" customHeight="1">
      <c r="A12" s="73" t="s">
        <v>8</v>
      </c>
      <c r="B12" s="121">
        <v>708</v>
      </c>
      <c r="C12" s="121">
        <v>795</v>
      </c>
      <c r="D12" s="121">
        <v>322</v>
      </c>
      <c r="E12" s="121">
        <v>307</v>
      </c>
      <c r="F12" s="121">
        <v>16</v>
      </c>
      <c r="G12" s="121">
        <v>32</v>
      </c>
      <c r="H12" s="75" t="s">
        <v>77</v>
      </c>
      <c r="I12" s="75" t="s">
        <v>77</v>
      </c>
      <c r="L12" s="76"/>
    </row>
    <row r="13" spans="1:13" ht="24.95" customHeight="1">
      <c r="A13" s="73" t="s">
        <v>57</v>
      </c>
      <c r="B13" s="121">
        <v>767</v>
      </c>
      <c r="C13" s="121">
        <v>884</v>
      </c>
      <c r="D13" s="121">
        <v>138</v>
      </c>
      <c r="E13" s="121">
        <v>152</v>
      </c>
      <c r="F13" s="121">
        <v>1</v>
      </c>
      <c r="G13" s="121">
        <v>10</v>
      </c>
      <c r="H13" s="75" t="s">
        <v>77</v>
      </c>
      <c r="I13" s="75" t="s">
        <v>77</v>
      </c>
      <c r="L13" s="76"/>
    </row>
    <row r="14" spans="1:13" ht="24.95" customHeight="1">
      <c r="A14" s="73" t="s">
        <v>25</v>
      </c>
      <c r="B14" s="121">
        <v>59522</v>
      </c>
      <c r="C14" s="121">
        <v>63439</v>
      </c>
      <c r="D14" s="121">
        <v>6109</v>
      </c>
      <c r="E14" s="121">
        <v>6177</v>
      </c>
      <c r="F14" s="121">
        <v>1438</v>
      </c>
      <c r="G14" s="121">
        <v>5487</v>
      </c>
      <c r="H14" s="121">
        <v>32</v>
      </c>
      <c r="I14" s="121">
        <v>100</v>
      </c>
      <c r="L14" s="76"/>
    </row>
    <row r="16" spans="1:13">
      <c r="B16" s="76"/>
      <c r="C16" s="76"/>
      <c r="D16" s="76"/>
      <c r="E16" s="76"/>
      <c r="F16" s="76"/>
      <c r="G16" s="76"/>
      <c r="H16" s="76"/>
      <c r="I16" s="76"/>
    </row>
    <row r="17" spans="1:11">
      <c r="B17" s="76"/>
      <c r="C17" s="76"/>
      <c r="D17" s="76"/>
      <c r="E17" s="76"/>
      <c r="F17" s="76"/>
      <c r="G17" s="76"/>
      <c r="H17" s="76"/>
      <c r="I17" s="76"/>
    </row>
    <row r="18" spans="1:11" ht="15">
      <c r="B18" s="132"/>
      <c r="C18" s="132"/>
      <c r="D18" s="132"/>
      <c r="E18" s="132"/>
      <c r="F18" s="132"/>
      <c r="G18" s="132"/>
      <c r="H18" s="101"/>
      <c r="I18" s="101"/>
      <c r="J18" s="100"/>
      <c r="K18" s="100"/>
    </row>
    <row r="19" spans="1:11" ht="15">
      <c r="A19" s="102"/>
      <c r="B19" s="100"/>
      <c r="C19" s="100"/>
      <c r="D19" s="100"/>
      <c r="E19" s="100"/>
      <c r="F19" s="100"/>
      <c r="G19" s="100"/>
      <c r="H19" s="101"/>
      <c r="I19" s="101"/>
      <c r="J19" s="100"/>
      <c r="K19" s="100"/>
    </row>
    <row r="20" spans="1:11" ht="15.75">
      <c r="A20" s="103"/>
      <c r="C20" s="104"/>
      <c r="D20" s="104"/>
      <c r="E20" s="104"/>
      <c r="F20" s="104"/>
      <c r="G20" s="104"/>
      <c r="H20" s="104"/>
      <c r="I20" s="105"/>
    </row>
    <row r="21" spans="1:11" ht="15.75">
      <c r="A21" s="106"/>
      <c r="C21" s="107"/>
      <c r="D21" s="107"/>
      <c r="E21" s="107"/>
      <c r="F21" s="107"/>
      <c r="G21" s="107"/>
      <c r="H21" s="107"/>
      <c r="I21" s="107"/>
    </row>
    <row r="23" spans="1:11" ht="15">
      <c r="B23" s="100"/>
      <c r="C23" s="100"/>
      <c r="D23" s="100"/>
      <c r="E23" s="100"/>
      <c r="F23" s="100"/>
      <c r="G23" s="100"/>
    </row>
    <row r="24" spans="1:11" ht="15">
      <c r="B24" s="100"/>
      <c r="C24" s="100"/>
      <c r="D24" s="100"/>
      <c r="E24" s="100"/>
      <c r="F24" s="100"/>
      <c r="G24" s="100"/>
    </row>
    <row r="25" spans="1:11" ht="15">
      <c r="B25" s="100"/>
      <c r="C25" s="100"/>
      <c r="D25" s="100"/>
      <c r="E25" s="100"/>
      <c r="F25" s="100"/>
      <c r="G25" s="100"/>
    </row>
    <row r="26" spans="1:11" ht="15">
      <c r="B26" s="100"/>
      <c r="C26" s="100"/>
      <c r="D26" s="100"/>
      <c r="E26" s="100"/>
      <c r="F26" s="100"/>
      <c r="G26" s="100"/>
    </row>
    <row r="27" spans="1:11" ht="15">
      <c r="B27" s="100"/>
      <c r="C27" s="100"/>
      <c r="D27" s="100"/>
      <c r="E27" s="100"/>
      <c r="F27" s="100"/>
      <c r="G27" s="100"/>
    </row>
    <row r="28" spans="1:11" ht="15">
      <c r="B28" s="100"/>
      <c r="C28" s="100"/>
      <c r="D28" s="100"/>
      <c r="E28" s="100"/>
      <c r="F28" s="100"/>
      <c r="G28" s="100"/>
    </row>
    <row r="29" spans="1:11" ht="15">
      <c r="B29" s="100"/>
      <c r="C29" s="100"/>
      <c r="D29" s="100"/>
      <c r="E29" s="100"/>
      <c r="F29" s="100"/>
      <c r="G29" s="100"/>
    </row>
    <row r="30" spans="1:11" ht="15">
      <c r="B30" s="100"/>
      <c r="C30" s="100"/>
      <c r="D30" s="100"/>
      <c r="E30" s="100"/>
      <c r="F30" s="100"/>
      <c r="G30" s="100"/>
    </row>
    <row r="31" spans="1:11" ht="15">
      <c r="B31" s="100"/>
      <c r="C31" s="100"/>
      <c r="D31" s="100"/>
      <c r="E31" s="100"/>
      <c r="F31" s="100"/>
      <c r="G31" s="100"/>
    </row>
    <row r="32" spans="1:11" ht="15.75">
      <c r="B32" s="108"/>
      <c r="C32" s="108"/>
      <c r="D32" s="108"/>
      <c r="E32" s="108"/>
      <c r="F32" s="108"/>
      <c r="G32" s="108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zoomScale="90" zoomScaleNormal="90" workbookViewId="0">
      <selection sqref="A1:I1"/>
    </sheetView>
  </sheetViews>
  <sheetFormatPr defaultRowHeight="12.75"/>
  <cols>
    <col min="1" max="1" width="55.7109375" style="71" customWidth="1"/>
    <col min="2" max="9" width="14" style="71" customWidth="1"/>
    <col min="10" max="16384" width="9.140625" style="71"/>
  </cols>
  <sheetData>
    <row r="1" spans="1:9" ht="47.25" customHeight="1">
      <c r="A1" s="156" t="s">
        <v>33</v>
      </c>
      <c r="B1" s="156"/>
      <c r="C1" s="156"/>
      <c r="D1" s="157"/>
      <c r="E1" s="157"/>
      <c r="F1" s="157"/>
      <c r="G1" s="157"/>
      <c r="H1" s="157"/>
      <c r="I1" s="157"/>
    </row>
    <row r="2" spans="1:9" ht="13.5">
      <c r="A2" s="144" t="s">
        <v>26</v>
      </c>
      <c r="B2" s="159"/>
      <c r="C2" s="159"/>
      <c r="D2" s="159"/>
      <c r="E2" s="159"/>
      <c r="F2" s="159"/>
      <c r="G2" s="159"/>
      <c r="H2" s="159"/>
      <c r="I2" s="159"/>
    </row>
    <row r="3" spans="1:9" ht="30" customHeight="1">
      <c r="A3" s="167" t="s">
        <v>78</v>
      </c>
      <c r="B3" s="148" t="s">
        <v>16</v>
      </c>
      <c r="C3" s="170"/>
      <c r="D3" s="148" t="s">
        <v>17</v>
      </c>
      <c r="E3" s="170"/>
      <c r="F3" s="148" t="s">
        <v>32</v>
      </c>
      <c r="G3" s="149"/>
      <c r="H3" s="148" t="s">
        <v>59</v>
      </c>
      <c r="I3" s="149"/>
    </row>
    <row r="4" spans="1:9" ht="41.25" customHeight="1">
      <c r="A4" s="169"/>
      <c r="B4" s="109" t="str">
        <f>'Таблица № 2.2-ПОД'!B4:B4</f>
        <v>I полугодие 2016</v>
      </c>
      <c r="C4" s="109" t="str">
        <f>'Таблица № 2.2-ПОД'!C4:C4</f>
        <v>I полугодие 2017</v>
      </c>
      <c r="D4" s="109" t="str">
        <f>'Таблица № 2.2-ПОД'!D4:D4</f>
        <v>I полугодие 2016</v>
      </c>
      <c r="E4" s="109" t="str">
        <f>'Таблица № 2.2-ПОД'!E4:E4</f>
        <v>I полугодие 2017</v>
      </c>
      <c r="F4" s="109" t="str">
        <f>'Таблица № 2.2-ПОД'!F4:F4</f>
        <v>I полугодие 2016</v>
      </c>
      <c r="G4" s="109" t="str">
        <f>'Таблица № 2.2-ПОД'!G4:G4</f>
        <v>I полугодие 2017</v>
      </c>
      <c r="H4" s="109" t="str">
        <f>'Таблица № 2.2-ПОД'!H4:H4</f>
        <v>I полугодие 2016</v>
      </c>
      <c r="I4" s="109" t="str">
        <f>'Таблица № 2.2-ПОД'!I4:I4</f>
        <v>I полугодие 2017</v>
      </c>
    </row>
    <row r="5" spans="1:9" ht="24.95" customHeight="1">
      <c r="A5" s="73" t="s">
        <v>20</v>
      </c>
      <c r="B5" s="110">
        <v>26.76</v>
      </c>
      <c r="C5" s="110">
        <v>26.36</v>
      </c>
      <c r="D5" s="110">
        <v>23.38</v>
      </c>
      <c r="E5" s="110">
        <v>22.91</v>
      </c>
      <c r="F5" s="110">
        <v>18.29</v>
      </c>
      <c r="G5" s="110">
        <v>16.059999999999999</v>
      </c>
      <c r="H5" s="75" t="s">
        <v>77</v>
      </c>
      <c r="I5" s="75" t="s">
        <v>77</v>
      </c>
    </row>
    <row r="6" spans="1:9" ht="24.95" customHeight="1">
      <c r="A6" s="73" t="s">
        <v>21</v>
      </c>
      <c r="B6" s="110">
        <v>11.58</v>
      </c>
      <c r="C6" s="110">
        <v>11.31</v>
      </c>
      <c r="D6" s="110">
        <v>17.91</v>
      </c>
      <c r="E6" s="110">
        <v>17.27</v>
      </c>
      <c r="F6" s="110">
        <v>3.48</v>
      </c>
      <c r="G6" s="110">
        <v>2.11</v>
      </c>
      <c r="H6" s="75" t="s">
        <v>77</v>
      </c>
      <c r="I6" s="75" t="s">
        <v>77</v>
      </c>
    </row>
    <row r="7" spans="1:9" ht="24.95" customHeight="1">
      <c r="A7" s="73" t="s">
        <v>5</v>
      </c>
      <c r="B7" s="110">
        <v>14.14</v>
      </c>
      <c r="C7" s="110">
        <v>15.05</v>
      </c>
      <c r="D7" s="110">
        <v>12.9</v>
      </c>
      <c r="E7" s="110">
        <v>13.79</v>
      </c>
      <c r="F7" s="110">
        <v>20.79</v>
      </c>
      <c r="G7" s="110">
        <v>11.81</v>
      </c>
      <c r="H7" s="110">
        <v>100</v>
      </c>
      <c r="I7" s="110">
        <v>100</v>
      </c>
    </row>
    <row r="8" spans="1:9" ht="24.95" customHeight="1">
      <c r="A8" s="73" t="s">
        <v>6</v>
      </c>
      <c r="B8" s="110">
        <v>21.71</v>
      </c>
      <c r="C8" s="110">
        <v>21.71</v>
      </c>
      <c r="D8" s="110">
        <v>16.989999999999998</v>
      </c>
      <c r="E8" s="110">
        <v>17.36</v>
      </c>
      <c r="F8" s="110">
        <v>35.74</v>
      </c>
      <c r="G8" s="110">
        <v>49.5</v>
      </c>
      <c r="H8" s="75" t="s">
        <v>77</v>
      </c>
      <c r="I8" s="75" t="s">
        <v>77</v>
      </c>
    </row>
    <row r="9" spans="1:9" ht="24.95" customHeight="1">
      <c r="A9" s="73" t="s">
        <v>75</v>
      </c>
      <c r="B9" s="110">
        <v>10.43</v>
      </c>
      <c r="C9" s="130">
        <v>10.39</v>
      </c>
      <c r="D9" s="110">
        <v>7.48</v>
      </c>
      <c r="E9" s="110">
        <v>7.53</v>
      </c>
      <c r="F9" s="110">
        <v>13.84</v>
      </c>
      <c r="G9" s="110">
        <v>15.49</v>
      </c>
      <c r="H9" s="75" t="s">
        <v>77</v>
      </c>
      <c r="I9" s="75" t="s">
        <v>77</v>
      </c>
    </row>
    <row r="10" spans="1:9" ht="24.95" customHeight="1">
      <c r="A10" s="73" t="s">
        <v>23</v>
      </c>
      <c r="B10" s="110">
        <v>10.02</v>
      </c>
      <c r="C10" s="110">
        <v>9.64</v>
      </c>
      <c r="D10" s="110">
        <v>11.83</v>
      </c>
      <c r="E10" s="110">
        <v>11.64</v>
      </c>
      <c r="F10" s="110">
        <v>6.61</v>
      </c>
      <c r="G10" s="110">
        <v>4.03</v>
      </c>
      <c r="H10" s="75" t="s">
        <v>77</v>
      </c>
      <c r="I10" s="75" t="s">
        <v>77</v>
      </c>
    </row>
    <row r="11" spans="1:9" ht="24.95" customHeight="1">
      <c r="A11" s="78" t="s">
        <v>24</v>
      </c>
      <c r="B11" s="110">
        <v>2.88</v>
      </c>
      <c r="C11" s="110">
        <v>2.9</v>
      </c>
      <c r="D11" s="110">
        <v>1.98</v>
      </c>
      <c r="E11" s="110">
        <v>2.0699999999999998</v>
      </c>
      <c r="F11" s="110">
        <v>7.0000000000000007E-2</v>
      </c>
      <c r="G11" s="110">
        <v>0.24</v>
      </c>
      <c r="H11" s="75" t="s">
        <v>77</v>
      </c>
      <c r="I11" s="75" t="s">
        <v>77</v>
      </c>
    </row>
    <row r="12" spans="1:9" ht="24.95" customHeight="1">
      <c r="A12" s="73" t="s">
        <v>8</v>
      </c>
      <c r="B12" s="110">
        <v>1.19</v>
      </c>
      <c r="C12" s="110">
        <v>1.25</v>
      </c>
      <c r="D12" s="110">
        <v>5.27</v>
      </c>
      <c r="E12" s="110">
        <v>4.97</v>
      </c>
      <c r="F12" s="110">
        <v>1.1100000000000001</v>
      </c>
      <c r="G12" s="110">
        <v>0.57999999999999996</v>
      </c>
      <c r="H12" s="75" t="s">
        <v>77</v>
      </c>
      <c r="I12" s="75" t="s">
        <v>77</v>
      </c>
    </row>
    <row r="13" spans="1:9" ht="24.95" customHeight="1">
      <c r="A13" s="73" t="s">
        <v>57</v>
      </c>
      <c r="B13" s="110">
        <v>1.29</v>
      </c>
      <c r="C13" s="110">
        <v>1.39</v>
      </c>
      <c r="D13" s="110">
        <v>2.2599999999999998</v>
      </c>
      <c r="E13" s="110">
        <v>2.46</v>
      </c>
      <c r="F13" s="110">
        <v>7.0000000000000007E-2</v>
      </c>
      <c r="G13" s="110">
        <v>0.18</v>
      </c>
      <c r="H13" s="75" t="s">
        <v>77</v>
      </c>
      <c r="I13" s="75" t="s">
        <v>77</v>
      </c>
    </row>
    <row r="14" spans="1:9" ht="24.95" customHeight="1">
      <c r="A14" s="73" t="s">
        <v>25</v>
      </c>
      <c r="B14" s="110">
        <v>100.00000000000001</v>
      </c>
      <c r="C14" s="110">
        <v>100</v>
      </c>
      <c r="D14" s="110">
        <v>100.00000000000003</v>
      </c>
      <c r="E14" s="110">
        <v>100</v>
      </c>
      <c r="F14" s="110">
        <v>99.999999999999986</v>
      </c>
      <c r="G14" s="110">
        <v>99.999999999999986</v>
      </c>
      <c r="H14" s="110">
        <v>100</v>
      </c>
      <c r="I14" s="110">
        <v>100</v>
      </c>
    </row>
    <row r="17" spans="2:9">
      <c r="B17" s="111"/>
      <c r="C17" s="111"/>
      <c r="D17" s="111"/>
      <c r="E17" s="111"/>
      <c r="F17" s="111"/>
      <c r="G17" s="111"/>
      <c r="H17" s="111"/>
      <c r="I17" s="111"/>
    </row>
    <row r="18" spans="2:9">
      <c r="B18" s="127"/>
      <c r="C18" s="127"/>
      <c r="D18" s="127"/>
      <c r="E18" s="127"/>
      <c r="F18" s="127"/>
      <c r="G18" s="127"/>
      <c r="H18" s="112"/>
      <c r="I18" s="112"/>
    </row>
    <row r="19" spans="2:9">
      <c r="B19" s="133"/>
      <c r="C19" s="133"/>
      <c r="D19" s="133"/>
      <c r="E19" s="133"/>
      <c r="F19" s="133"/>
      <c r="G19" s="133"/>
      <c r="H19" s="133"/>
      <c r="I19" s="133"/>
    </row>
    <row r="20" spans="2:9">
      <c r="B20" s="133"/>
      <c r="C20" s="133"/>
      <c r="D20" s="133"/>
      <c r="E20" s="133"/>
      <c r="F20" s="133"/>
      <c r="G20" s="133"/>
      <c r="H20" s="133"/>
      <c r="I20" s="133"/>
    </row>
    <row r="21" spans="2:9">
      <c r="B21" s="133"/>
      <c r="C21" s="133"/>
      <c r="D21" s="133"/>
      <c r="E21" s="133"/>
      <c r="F21" s="133"/>
      <c r="G21" s="133"/>
      <c r="H21" s="133"/>
      <c r="I21" s="133"/>
    </row>
    <row r="22" spans="2:9">
      <c r="B22" s="133"/>
      <c r="C22" s="133"/>
      <c r="D22" s="133"/>
      <c r="E22" s="133"/>
      <c r="F22" s="133"/>
      <c r="G22" s="133"/>
      <c r="H22" s="133"/>
      <c r="I22" s="133"/>
    </row>
    <row r="23" spans="2:9">
      <c r="B23" s="133"/>
      <c r="C23" s="133"/>
      <c r="D23" s="133"/>
      <c r="E23" s="133"/>
      <c r="F23" s="133"/>
      <c r="G23" s="133"/>
      <c r="H23" s="133"/>
      <c r="I23" s="133"/>
    </row>
    <row r="24" spans="2:9">
      <c r="B24" s="133"/>
      <c r="C24" s="133"/>
      <c r="D24" s="133"/>
      <c r="E24" s="133"/>
      <c r="F24" s="133"/>
      <c r="G24" s="133"/>
      <c r="H24" s="133"/>
      <c r="I24" s="133"/>
    </row>
    <row r="25" spans="2:9">
      <c r="B25" s="133"/>
      <c r="C25" s="133"/>
      <c r="D25" s="133"/>
      <c r="E25" s="133"/>
      <c r="F25" s="133"/>
      <c r="G25" s="133"/>
      <c r="H25" s="133"/>
      <c r="I25" s="133"/>
    </row>
    <row r="26" spans="2:9">
      <c r="B26" s="133"/>
      <c r="C26" s="133"/>
      <c r="D26" s="133"/>
      <c r="E26" s="133"/>
      <c r="F26" s="133"/>
      <c r="G26" s="133"/>
      <c r="H26" s="133"/>
      <c r="I26" s="133"/>
    </row>
    <row r="27" spans="2:9">
      <c r="B27" s="133"/>
      <c r="C27" s="133"/>
      <c r="D27" s="133"/>
      <c r="E27" s="133"/>
      <c r="F27" s="133"/>
      <c r="G27" s="133"/>
      <c r="H27" s="133"/>
      <c r="I27" s="133"/>
    </row>
    <row r="28" spans="2:9">
      <c r="B28" s="133"/>
    </row>
    <row r="29" spans="2:9">
      <c r="B29" s="112"/>
      <c r="C29" s="112"/>
      <c r="D29" s="112"/>
      <c r="E29" s="112"/>
      <c r="F29" s="112"/>
      <c r="G29" s="112"/>
    </row>
    <row r="30" spans="2:9">
      <c r="B30" s="112"/>
      <c r="C30" s="112"/>
      <c r="D30" s="112"/>
      <c r="E30" s="112"/>
      <c r="F30" s="112"/>
      <c r="G30" s="112"/>
    </row>
    <row r="31" spans="2:9">
      <c r="B31" s="112"/>
      <c r="C31" s="112"/>
      <c r="D31" s="112"/>
      <c r="E31" s="112"/>
      <c r="F31" s="112"/>
      <c r="G31" s="112"/>
    </row>
    <row r="32" spans="2:9">
      <c r="B32" s="112"/>
      <c r="C32" s="112"/>
      <c r="D32" s="112"/>
      <c r="E32" s="112"/>
      <c r="F32" s="112"/>
      <c r="G32" s="112"/>
    </row>
    <row r="33" spans="2:7">
      <c r="B33" s="112"/>
      <c r="C33" s="112"/>
      <c r="D33" s="112"/>
      <c r="E33" s="112"/>
      <c r="F33" s="112"/>
      <c r="G33" s="112"/>
    </row>
    <row r="34" spans="2:7">
      <c r="B34" s="112"/>
      <c r="C34" s="112"/>
      <c r="D34" s="112"/>
      <c r="E34" s="112"/>
      <c r="F34" s="112"/>
      <c r="G34" s="112"/>
    </row>
    <row r="35" spans="2:7">
      <c r="B35" s="112"/>
      <c r="C35" s="112"/>
      <c r="D35" s="112"/>
      <c r="E35" s="112"/>
      <c r="F35" s="112"/>
      <c r="G35" s="112"/>
    </row>
    <row r="36" spans="2:7">
      <c r="B36" s="112"/>
      <c r="C36" s="112"/>
      <c r="D36" s="112"/>
      <c r="E36" s="112"/>
      <c r="F36" s="112"/>
      <c r="G36" s="112"/>
    </row>
    <row r="37" spans="2:7">
      <c r="B37" s="112"/>
      <c r="C37" s="112"/>
      <c r="D37" s="112"/>
      <c r="E37" s="112"/>
      <c r="F37" s="112"/>
      <c r="G37" s="112"/>
    </row>
    <row r="38" spans="2:7">
      <c r="B38" s="95"/>
      <c r="C38" s="95"/>
      <c r="D38" s="95"/>
      <c r="E38" s="95"/>
      <c r="F38" s="95"/>
      <c r="G38" s="95"/>
    </row>
    <row r="39" spans="2:7">
      <c r="B39" s="95"/>
      <c r="C39" s="95"/>
      <c r="D39" s="95"/>
      <c r="E39" s="95"/>
      <c r="F39" s="95"/>
      <c r="G39" s="95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7"/>
  <sheetViews>
    <sheetView showGridLines="0" zoomScale="80" zoomScaleNormal="80" workbookViewId="0">
      <selection sqref="A1:AG1"/>
    </sheetView>
  </sheetViews>
  <sheetFormatPr defaultRowHeight="15"/>
  <cols>
    <col min="1" max="1" width="51.28515625" style="113" customWidth="1"/>
    <col min="2" max="2" width="8" style="113" customWidth="1"/>
    <col min="3" max="4" width="6.7109375" style="113" customWidth="1"/>
    <col min="5" max="5" width="7.85546875" style="113" customWidth="1"/>
    <col min="6" max="7" width="6.7109375" style="113" customWidth="1"/>
    <col min="8" max="8" width="7.85546875" style="113" customWidth="1"/>
    <col min="9" max="10" width="6.7109375" style="113" customWidth="1"/>
    <col min="11" max="11" width="9.5703125" style="113" bestFit="1" customWidth="1"/>
    <col min="12" max="12" width="8.28515625" style="113" bestFit="1" customWidth="1"/>
    <col min="13" max="14" width="6.7109375" style="113" customWidth="1"/>
    <col min="15" max="15" width="7.7109375" style="113" customWidth="1"/>
    <col min="16" max="17" width="6.7109375" style="113" customWidth="1"/>
    <col min="18" max="18" width="8.42578125" style="113" customWidth="1"/>
    <col min="19" max="29" width="6.7109375" style="113" customWidth="1"/>
    <col min="30" max="30" width="9.42578125" style="113" bestFit="1" customWidth="1"/>
    <col min="31" max="31" width="8.140625" style="113" customWidth="1"/>
    <col min="32" max="32" width="6.5703125" style="113" customWidth="1"/>
    <col min="33" max="33" width="9.42578125" style="113" customWidth="1"/>
    <col min="34" max="16384" width="9.140625" style="113"/>
  </cols>
  <sheetData>
    <row r="1" spans="1:245" ht="23.25" customHeight="1">
      <c r="A1" s="143" t="s">
        <v>93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</row>
    <row r="2" spans="1:245" ht="15" customHeight="1">
      <c r="A2" s="144" t="s">
        <v>14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</row>
    <row r="3" spans="1:245" s="114" customFormat="1" ht="59.25" customHeight="1">
      <c r="A3" s="171" t="s">
        <v>91</v>
      </c>
      <c r="B3" s="148" t="s">
        <v>3</v>
      </c>
      <c r="C3" s="173"/>
      <c r="D3" s="174"/>
      <c r="E3" s="148" t="s">
        <v>34</v>
      </c>
      <c r="F3" s="170"/>
      <c r="G3" s="175"/>
      <c r="H3" s="148" t="s">
        <v>35</v>
      </c>
      <c r="I3" s="170"/>
      <c r="J3" s="170"/>
      <c r="K3" s="149"/>
      <c r="L3" s="148" t="s">
        <v>6</v>
      </c>
      <c r="M3" s="170"/>
      <c r="N3" s="176"/>
      <c r="O3" s="148" t="s">
        <v>75</v>
      </c>
      <c r="P3" s="170"/>
      <c r="Q3" s="177"/>
      <c r="R3" s="148" t="s">
        <v>36</v>
      </c>
      <c r="S3" s="170"/>
      <c r="T3" s="176"/>
      <c r="U3" s="148" t="s">
        <v>24</v>
      </c>
      <c r="V3" s="170"/>
      <c r="W3" s="178"/>
      <c r="X3" s="148" t="s">
        <v>8</v>
      </c>
      <c r="Y3" s="170"/>
      <c r="Z3" s="149"/>
      <c r="AA3" s="148" t="s">
        <v>76</v>
      </c>
      <c r="AB3" s="170"/>
      <c r="AC3" s="149"/>
      <c r="AD3" s="148" t="s">
        <v>29</v>
      </c>
      <c r="AE3" s="170"/>
      <c r="AF3" s="170"/>
      <c r="AG3" s="149"/>
    </row>
    <row r="4" spans="1:245" ht="15.75">
      <c r="A4" s="172"/>
      <c r="B4" s="115" t="s">
        <v>27</v>
      </c>
      <c r="C4" s="115" t="s">
        <v>28</v>
      </c>
      <c r="D4" s="115" t="s">
        <v>18</v>
      </c>
      <c r="E4" s="115" t="s">
        <v>27</v>
      </c>
      <c r="F4" s="115" t="s">
        <v>28</v>
      </c>
      <c r="G4" s="115" t="s">
        <v>18</v>
      </c>
      <c r="H4" s="115" t="s">
        <v>27</v>
      </c>
      <c r="I4" s="115" t="s">
        <v>28</v>
      </c>
      <c r="J4" s="115" t="s">
        <v>18</v>
      </c>
      <c r="K4" s="115" t="s">
        <v>58</v>
      </c>
      <c r="L4" s="115" t="s">
        <v>27</v>
      </c>
      <c r="M4" s="115" t="s">
        <v>28</v>
      </c>
      <c r="N4" s="115" t="s">
        <v>18</v>
      </c>
      <c r="O4" s="115" t="s">
        <v>27</v>
      </c>
      <c r="P4" s="115" t="s">
        <v>28</v>
      </c>
      <c r="Q4" s="115" t="s">
        <v>18</v>
      </c>
      <c r="R4" s="115" t="s">
        <v>27</v>
      </c>
      <c r="S4" s="115" t="s">
        <v>28</v>
      </c>
      <c r="T4" s="115" t="s">
        <v>18</v>
      </c>
      <c r="U4" s="115" t="s">
        <v>27</v>
      </c>
      <c r="V4" s="115" t="s">
        <v>28</v>
      </c>
      <c r="W4" s="115" t="s">
        <v>18</v>
      </c>
      <c r="X4" s="115" t="s">
        <v>27</v>
      </c>
      <c r="Y4" s="115" t="s">
        <v>28</v>
      </c>
      <c r="Z4" s="115" t="s">
        <v>18</v>
      </c>
      <c r="AA4" s="115" t="s">
        <v>27</v>
      </c>
      <c r="AB4" s="115" t="s">
        <v>28</v>
      </c>
      <c r="AC4" s="115" t="s">
        <v>18</v>
      </c>
      <c r="AD4" s="115" t="s">
        <v>27</v>
      </c>
      <c r="AE4" s="115" t="s">
        <v>28</v>
      </c>
      <c r="AF4" s="115" t="s">
        <v>18</v>
      </c>
      <c r="AG4" s="115" t="s">
        <v>58</v>
      </c>
    </row>
    <row r="5" spans="1:245" s="117" customFormat="1" ht="39.75" customHeight="1">
      <c r="A5" s="116" t="s">
        <v>37</v>
      </c>
      <c r="B5" s="79">
        <v>6084</v>
      </c>
      <c r="C5" s="79">
        <v>422</v>
      </c>
      <c r="D5" s="79">
        <v>116</v>
      </c>
      <c r="E5" s="79">
        <v>2728</v>
      </c>
      <c r="F5" s="79">
        <v>367</v>
      </c>
      <c r="G5" s="79">
        <v>45</v>
      </c>
      <c r="H5" s="79">
        <v>3644</v>
      </c>
      <c r="I5" s="79">
        <v>295</v>
      </c>
      <c r="J5" s="79">
        <v>360</v>
      </c>
      <c r="K5" s="79">
        <v>31</v>
      </c>
      <c r="L5" s="79">
        <v>5251</v>
      </c>
      <c r="M5" s="79">
        <v>333</v>
      </c>
      <c r="N5" s="79">
        <v>614</v>
      </c>
      <c r="O5" s="79">
        <v>2470</v>
      </c>
      <c r="P5" s="79">
        <v>169</v>
      </c>
      <c r="Q5" s="79">
        <v>210</v>
      </c>
      <c r="R5" s="79">
        <v>2323</v>
      </c>
      <c r="S5" s="79">
        <v>273</v>
      </c>
      <c r="T5" s="79">
        <v>93</v>
      </c>
      <c r="U5" s="79">
        <v>960</v>
      </c>
      <c r="V5" s="79">
        <v>72</v>
      </c>
      <c r="W5" s="79">
        <v>0</v>
      </c>
      <c r="X5" s="79">
        <v>357</v>
      </c>
      <c r="Y5" s="79">
        <v>125</v>
      </c>
      <c r="Z5" s="79">
        <v>10</v>
      </c>
      <c r="AA5" s="79">
        <v>419</v>
      </c>
      <c r="AB5" s="79">
        <v>69</v>
      </c>
      <c r="AC5" s="79">
        <v>4</v>
      </c>
      <c r="AD5" s="79">
        <f>AA5+X5+U5+R5+O5+L5+H5+E5+B5</f>
        <v>24236</v>
      </c>
      <c r="AE5" s="79">
        <f>AB5+Y5+V5+S5+P5+M5+I5+F5+C5</f>
        <v>2125</v>
      </c>
      <c r="AF5" s="79">
        <f>AC5+Z5+W5+T5+Q5+N5+J5+G5+D5</f>
        <v>1452</v>
      </c>
      <c r="AG5" s="79">
        <f>K5</f>
        <v>31</v>
      </c>
      <c r="AH5" s="113"/>
      <c r="AI5" s="113"/>
      <c r="AJ5" s="113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</row>
    <row r="6" spans="1:245" s="117" customFormat="1" ht="39.75" customHeight="1">
      <c r="A6" s="116" t="s">
        <v>38</v>
      </c>
      <c r="B6" s="79">
        <v>10641</v>
      </c>
      <c r="C6" s="79">
        <v>993</v>
      </c>
      <c r="D6" s="79">
        <v>749</v>
      </c>
      <c r="E6" s="79">
        <v>4444</v>
      </c>
      <c r="F6" s="79">
        <v>700</v>
      </c>
      <c r="G6" s="79">
        <v>65</v>
      </c>
      <c r="H6" s="79">
        <v>5900</v>
      </c>
      <c r="I6" s="79">
        <v>557</v>
      </c>
      <c r="J6" s="79">
        <v>189</v>
      </c>
      <c r="K6" s="79">
        <v>66</v>
      </c>
      <c r="L6" s="79">
        <v>8518</v>
      </c>
      <c r="M6" s="79">
        <v>739</v>
      </c>
      <c r="N6" s="79">
        <v>2054</v>
      </c>
      <c r="O6" s="79">
        <v>4121</v>
      </c>
      <c r="P6" s="79">
        <v>296</v>
      </c>
      <c r="Q6" s="79">
        <v>632</v>
      </c>
      <c r="R6" s="79">
        <v>3794</v>
      </c>
      <c r="S6" s="79">
        <v>446</v>
      </c>
      <c r="T6" s="79">
        <v>117</v>
      </c>
      <c r="U6" s="79">
        <v>882</v>
      </c>
      <c r="V6" s="79">
        <v>56</v>
      </c>
      <c r="W6" s="79">
        <v>12</v>
      </c>
      <c r="X6" s="79">
        <v>438</v>
      </c>
      <c r="Y6" s="79">
        <v>182</v>
      </c>
      <c r="Z6" s="79">
        <v>21</v>
      </c>
      <c r="AA6" s="79">
        <v>465</v>
      </c>
      <c r="AB6" s="79">
        <v>83</v>
      </c>
      <c r="AC6" s="79">
        <v>6</v>
      </c>
      <c r="AD6" s="79">
        <f t="shared" ref="AD6:AD7" si="0">AA6+X6+U6+R6+O6+L6+H6+E6+B6</f>
        <v>39203</v>
      </c>
      <c r="AE6" s="79">
        <f t="shared" ref="AE6:AE7" si="1">AB6+Y6+V6+S6+P6+M6+I6+F6+C6</f>
        <v>4052</v>
      </c>
      <c r="AF6" s="79">
        <f t="shared" ref="AF6:AF7" si="2">AC6+Z6+W6+T6+Q6+N6+J6+G6+D6</f>
        <v>3845</v>
      </c>
      <c r="AG6" s="79">
        <f t="shared" ref="AG6:AG7" si="3">K6</f>
        <v>66</v>
      </c>
      <c r="AH6" s="113"/>
      <c r="AI6" s="113"/>
      <c r="AJ6" s="113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</row>
    <row r="7" spans="1:245" ht="37.5" customHeight="1">
      <c r="A7" s="116" t="s">
        <v>80</v>
      </c>
      <c r="B7" s="79">
        <v>0</v>
      </c>
      <c r="C7" s="79">
        <v>0</v>
      </c>
      <c r="D7" s="79">
        <v>16</v>
      </c>
      <c r="E7" s="79">
        <v>0</v>
      </c>
      <c r="F7" s="79">
        <v>0</v>
      </c>
      <c r="G7" s="79">
        <v>6</v>
      </c>
      <c r="H7" s="79">
        <v>0</v>
      </c>
      <c r="I7" s="79">
        <v>0</v>
      </c>
      <c r="J7" s="79">
        <v>99</v>
      </c>
      <c r="K7" s="79">
        <v>3</v>
      </c>
      <c r="L7" s="79">
        <v>0</v>
      </c>
      <c r="M7" s="79">
        <v>0</v>
      </c>
      <c r="N7" s="79">
        <v>48</v>
      </c>
      <c r="O7" s="79">
        <v>0</v>
      </c>
      <c r="P7" s="79">
        <v>0</v>
      </c>
      <c r="Q7" s="79">
        <v>8</v>
      </c>
      <c r="R7" s="79">
        <v>0</v>
      </c>
      <c r="S7" s="79">
        <v>0</v>
      </c>
      <c r="T7" s="79">
        <v>11</v>
      </c>
      <c r="U7" s="79">
        <v>0</v>
      </c>
      <c r="V7" s="79">
        <v>0</v>
      </c>
      <c r="W7" s="79">
        <v>1</v>
      </c>
      <c r="X7" s="79">
        <v>0</v>
      </c>
      <c r="Y7" s="79">
        <v>0</v>
      </c>
      <c r="Z7" s="79">
        <v>1</v>
      </c>
      <c r="AA7" s="79">
        <v>0</v>
      </c>
      <c r="AB7" s="79">
        <v>0</v>
      </c>
      <c r="AC7" s="79">
        <v>0</v>
      </c>
      <c r="AD7" s="79">
        <f t="shared" si="0"/>
        <v>0</v>
      </c>
      <c r="AE7" s="79">
        <f t="shared" si="1"/>
        <v>0</v>
      </c>
      <c r="AF7" s="79">
        <f t="shared" si="2"/>
        <v>190</v>
      </c>
      <c r="AG7" s="79">
        <f t="shared" si="3"/>
        <v>3</v>
      </c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  <c r="FN7" s="118"/>
      <c r="FO7" s="118"/>
      <c r="FP7" s="118"/>
      <c r="FQ7" s="118"/>
      <c r="FR7" s="118"/>
      <c r="FS7" s="118"/>
      <c r="FT7" s="118"/>
      <c r="FU7" s="118"/>
      <c r="FV7" s="118"/>
      <c r="FW7" s="118"/>
      <c r="FX7" s="118"/>
      <c r="FY7" s="118"/>
      <c r="FZ7" s="118"/>
      <c r="GA7" s="118"/>
      <c r="GB7" s="118"/>
      <c r="GC7" s="118"/>
      <c r="GD7" s="118"/>
      <c r="GE7" s="118"/>
      <c r="GF7" s="118"/>
      <c r="GG7" s="118"/>
      <c r="GH7" s="118"/>
      <c r="GI7" s="118"/>
      <c r="GJ7" s="118"/>
      <c r="GK7" s="118"/>
      <c r="GL7" s="118"/>
      <c r="GM7" s="118"/>
      <c r="GN7" s="118"/>
      <c r="GO7" s="118"/>
      <c r="GP7" s="118"/>
      <c r="GQ7" s="118"/>
      <c r="GR7" s="118"/>
      <c r="GS7" s="118"/>
      <c r="GT7" s="118"/>
      <c r="GU7" s="118"/>
      <c r="GV7" s="118"/>
      <c r="GW7" s="118"/>
      <c r="GX7" s="118"/>
      <c r="GY7" s="118"/>
      <c r="GZ7" s="118"/>
      <c r="HA7" s="118"/>
      <c r="HB7" s="118"/>
      <c r="HC7" s="118"/>
      <c r="HD7" s="118"/>
      <c r="HE7" s="118"/>
      <c r="HF7" s="118"/>
      <c r="HG7" s="118"/>
      <c r="HH7" s="118"/>
      <c r="HI7" s="118"/>
      <c r="HJ7" s="118"/>
      <c r="HK7" s="118"/>
      <c r="HL7" s="118"/>
      <c r="HM7" s="118"/>
      <c r="HN7" s="118"/>
      <c r="HO7" s="118"/>
      <c r="HP7" s="118"/>
      <c r="HQ7" s="118"/>
      <c r="HR7" s="118"/>
      <c r="HS7" s="118"/>
      <c r="HT7" s="118"/>
      <c r="HU7" s="118"/>
      <c r="HV7" s="118"/>
      <c r="HW7" s="118"/>
      <c r="HX7" s="118"/>
      <c r="HY7" s="118"/>
      <c r="HZ7" s="118"/>
      <c r="IA7" s="118"/>
      <c r="IB7" s="118"/>
      <c r="IC7" s="118"/>
      <c r="ID7" s="118"/>
      <c r="IE7" s="118"/>
      <c r="IF7" s="118"/>
      <c r="IG7" s="118"/>
      <c r="IH7" s="118"/>
      <c r="II7" s="118"/>
      <c r="IJ7" s="118"/>
      <c r="IK7" s="118"/>
    </row>
    <row r="8" spans="1:245" s="117" customFormat="1" ht="18.75">
      <c r="A8" s="116" t="s">
        <v>40</v>
      </c>
      <c r="B8" s="79">
        <v>16725</v>
      </c>
      <c r="C8" s="79">
        <v>1415</v>
      </c>
      <c r="D8" s="79">
        <v>881</v>
      </c>
      <c r="E8" s="79">
        <v>7172</v>
      </c>
      <c r="F8" s="79">
        <v>1067</v>
      </c>
      <c r="G8" s="79">
        <v>116</v>
      </c>
      <c r="H8" s="79">
        <v>9544</v>
      </c>
      <c r="I8" s="79">
        <v>852</v>
      </c>
      <c r="J8" s="79">
        <v>648</v>
      </c>
      <c r="K8" s="79">
        <v>100</v>
      </c>
      <c r="L8" s="79">
        <v>13769</v>
      </c>
      <c r="M8" s="79">
        <v>1072</v>
      </c>
      <c r="N8" s="79">
        <v>2716</v>
      </c>
      <c r="O8" s="79">
        <v>6591</v>
      </c>
      <c r="P8" s="79">
        <v>465</v>
      </c>
      <c r="Q8" s="79">
        <v>850</v>
      </c>
      <c r="R8" s="79">
        <v>6117</v>
      </c>
      <c r="S8" s="79">
        <v>719</v>
      </c>
      <c r="T8" s="79">
        <v>221</v>
      </c>
      <c r="U8" s="79">
        <v>1842</v>
      </c>
      <c r="V8" s="79">
        <v>128</v>
      </c>
      <c r="W8" s="79">
        <v>13</v>
      </c>
      <c r="X8" s="79">
        <v>795</v>
      </c>
      <c r="Y8" s="79">
        <v>307</v>
      </c>
      <c r="Z8" s="79">
        <v>32</v>
      </c>
      <c r="AA8" s="79">
        <v>884</v>
      </c>
      <c r="AB8" s="79">
        <v>152</v>
      </c>
      <c r="AC8" s="79">
        <v>10</v>
      </c>
      <c r="AD8" s="79">
        <f>SUM(AD5:AD7)</f>
        <v>63439</v>
      </c>
      <c r="AE8" s="79">
        <f t="shared" ref="AE8:AG8" si="4">SUM(AE5:AE7)</f>
        <v>6177</v>
      </c>
      <c r="AF8" s="79">
        <f t="shared" si="4"/>
        <v>5487</v>
      </c>
      <c r="AG8" s="79">
        <f t="shared" si="4"/>
        <v>100</v>
      </c>
      <c r="AH8" s="113"/>
      <c r="AI8" s="113"/>
      <c r="AJ8" s="113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</row>
    <row r="9" spans="1:245" s="119" customFormat="1" ht="15" customHeight="1"/>
    <row r="10" spans="1:245" s="119" customFormat="1" ht="15" customHeight="1"/>
    <row r="11" spans="1:245" s="119" customFormat="1" ht="15" customHeight="1"/>
    <row r="14" spans="1:245">
      <c r="B14" s="120"/>
      <c r="C14" s="120"/>
      <c r="D14" s="120"/>
      <c r="E14" s="120"/>
      <c r="F14" s="120"/>
      <c r="G14" s="120"/>
      <c r="H14" s="120"/>
      <c r="I14" s="120"/>
      <c r="J14" s="120"/>
      <c r="K14" s="120"/>
    </row>
    <row r="15" spans="1:245">
      <c r="B15" s="120"/>
      <c r="C15" s="120"/>
      <c r="D15" s="120"/>
      <c r="E15" s="120"/>
      <c r="F15" s="120"/>
      <c r="G15" s="120"/>
      <c r="H15" s="120"/>
      <c r="I15" s="120"/>
      <c r="J15" s="120"/>
      <c r="K15" s="120"/>
    </row>
    <row r="16" spans="1:245">
      <c r="B16" s="120"/>
      <c r="C16" s="120"/>
      <c r="D16" s="120"/>
      <c r="E16" s="120"/>
      <c r="F16" s="120"/>
      <c r="G16" s="120"/>
      <c r="H16" s="120"/>
      <c r="I16" s="120"/>
      <c r="J16" s="120"/>
      <c r="K16" s="120"/>
    </row>
    <row r="17" spans="2:11"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"/>
  <sheetViews>
    <sheetView showGridLines="0" zoomScale="80" zoomScaleNormal="80" workbookViewId="0">
      <selection sqref="A1:AG1"/>
    </sheetView>
  </sheetViews>
  <sheetFormatPr defaultRowHeight="15"/>
  <cols>
    <col min="1" max="1" width="49.85546875" style="113" customWidth="1"/>
    <col min="2" max="2" width="7.5703125" style="113" customWidth="1"/>
    <col min="3" max="3" width="7.42578125" style="113" customWidth="1"/>
    <col min="4" max="10" width="7.5703125" style="113" customWidth="1"/>
    <col min="11" max="11" width="9.7109375" style="113" customWidth="1"/>
    <col min="12" max="28" width="7.5703125" style="113" customWidth="1"/>
    <col min="29" max="29" width="7.42578125" style="113" customWidth="1"/>
    <col min="30" max="32" width="7.5703125" style="113" customWidth="1"/>
    <col min="33" max="33" width="9.42578125" style="113" bestFit="1" customWidth="1"/>
    <col min="34" max="16384" width="9.140625" style="113"/>
  </cols>
  <sheetData>
    <row r="1" spans="1:33" ht="23.25" customHeight="1">
      <c r="A1" s="143" t="s">
        <v>92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</row>
    <row r="2" spans="1:33" ht="15" customHeight="1">
      <c r="A2" s="179" t="s">
        <v>26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</row>
    <row r="3" spans="1:33" s="114" customFormat="1" ht="51" customHeight="1">
      <c r="A3" s="171" t="s">
        <v>79</v>
      </c>
      <c r="B3" s="146" t="s">
        <v>3</v>
      </c>
      <c r="C3" s="146"/>
      <c r="D3" s="180"/>
      <c r="E3" s="146" t="s">
        <v>41</v>
      </c>
      <c r="F3" s="146"/>
      <c r="G3" s="180"/>
      <c r="H3" s="148" t="s">
        <v>42</v>
      </c>
      <c r="I3" s="170"/>
      <c r="J3" s="170"/>
      <c r="K3" s="149"/>
      <c r="L3" s="146" t="s">
        <v>6</v>
      </c>
      <c r="M3" s="146"/>
      <c r="N3" s="181"/>
      <c r="O3" s="148" t="s">
        <v>75</v>
      </c>
      <c r="P3" s="170"/>
      <c r="Q3" s="177"/>
      <c r="R3" s="146" t="s">
        <v>43</v>
      </c>
      <c r="S3" s="146"/>
      <c r="T3" s="181"/>
      <c r="U3" s="146" t="s">
        <v>24</v>
      </c>
      <c r="V3" s="146"/>
      <c r="W3" s="181"/>
      <c r="X3" s="148" t="s">
        <v>8</v>
      </c>
      <c r="Y3" s="170"/>
      <c r="Z3" s="149"/>
      <c r="AA3" s="148" t="s">
        <v>76</v>
      </c>
      <c r="AB3" s="170"/>
      <c r="AC3" s="149"/>
      <c r="AD3" s="148" t="s">
        <v>29</v>
      </c>
      <c r="AE3" s="170"/>
      <c r="AF3" s="170"/>
      <c r="AG3" s="149"/>
    </row>
    <row r="4" spans="1:33" ht="30.95" customHeight="1">
      <c r="A4" s="172"/>
      <c r="B4" s="115" t="s">
        <v>27</v>
      </c>
      <c r="C4" s="115" t="s">
        <v>28</v>
      </c>
      <c r="D4" s="115" t="s">
        <v>18</v>
      </c>
      <c r="E4" s="115" t="s">
        <v>27</v>
      </c>
      <c r="F4" s="115" t="s">
        <v>28</v>
      </c>
      <c r="G4" s="115" t="s">
        <v>18</v>
      </c>
      <c r="H4" s="115" t="s">
        <v>27</v>
      </c>
      <c r="I4" s="115" t="s">
        <v>28</v>
      </c>
      <c r="J4" s="115" t="s">
        <v>18</v>
      </c>
      <c r="K4" s="115" t="s">
        <v>58</v>
      </c>
      <c r="L4" s="115" t="s">
        <v>27</v>
      </c>
      <c r="M4" s="115" t="s">
        <v>28</v>
      </c>
      <c r="N4" s="115" t="s">
        <v>18</v>
      </c>
      <c r="O4" s="115" t="s">
        <v>27</v>
      </c>
      <c r="P4" s="115" t="s">
        <v>28</v>
      </c>
      <c r="Q4" s="115" t="s">
        <v>18</v>
      </c>
      <c r="R4" s="115" t="s">
        <v>27</v>
      </c>
      <c r="S4" s="115" t="s">
        <v>28</v>
      </c>
      <c r="T4" s="115" t="s">
        <v>18</v>
      </c>
      <c r="U4" s="115" t="s">
        <v>27</v>
      </c>
      <c r="V4" s="115" t="s">
        <v>28</v>
      </c>
      <c r="W4" s="115" t="s">
        <v>18</v>
      </c>
      <c r="X4" s="115" t="s">
        <v>27</v>
      </c>
      <c r="Y4" s="115" t="s">
        <v>28</v>
      </c>
      <c r="Z4" s="115" t="s">
        <v>18</v>
      </c>
      <c r="AA4" s="115" t="s">
        <v>27</v>
      </c>
      <c r="AB4" s="115" t="s">
        <v>28</v>
      </c>
      <c r="AC4" s="115" t="s">
        <v>18</v>
      </c>
      <c r="AD4" s="115" t="s">
        <v>27</v>
      </c>
      <c r="AE4" s="115" t="s">
        <v>28</v>
      </c>
      <c r="AF4" s="115" t="s">
        <v>18</v>
      </c>
      <c r="AG4" s="115" t="s">
        <v>58</v>
      </c>
    </row>
    <row r="5" spans="1:33" s="64" customFormat="1" ht="39.950000000000003" customHeight="1">
      <c r="A5" s="116" t="s">
        <v>37</v>
      </c>
      <c r="B5" s="110">
        <v>36.380000000000003</v>
      </c>
      <c r="C5" s="110">
        <v>29.82</v>
      </c>
      <c r="D5" s="110">
        <v>13.17</v>
      </c>
      <c r="E5" s="110">
        <v>38.04</v>
      </c>
      <c r="F5" s="110">
        <v>34.4</v>
      </c>
      <c r="G5" s="110">
        <v>38.79</v>
      </c>
      <c r="H5" s="110">
        <v>38.18</v>
      </c>
      <c r="I5" s="110">
        <v>34.619999999999997</v>
      </c>
      <c r="J5" s="110">
        <v>55.55</v>
      </c>
      <c r="K5" s="110">
        <v>31</v>
      </c>
      <c r="L5" s="110">
        <v>38.14</v>
      </c>
      <c r="M5" s="110">
        <v>31.06</v>
      </c>
      <c r="N5" s="110">
        <v>22.61</v>
      </c>
      <c r="O5" s="110">
        <v>37.479999999999997</v>
      </c>
      <c r="P5" s="110">
        <v>36.340000000000003</v>
      </c>
      <c r="Q5" s="110">
        <v>24.71</v>
      </c>
      <c r="R5" s="110">
        <v>37.979999999999997</v>
      </c>
      <c r="S5" s="110">
        <v>37.97</v>
      </c>
      <c r="T5" s="110">
        <v>42.08</v>
      </c>
      <c r="U5" s="110">
        <v>52.12</v>
      </c>
      <c r="V5" s="110">
        <v>56.25</v>
      </c>
      <c r="W5" s="110">
        <v>0</v>
      </c>
      <c r="X5" s="110">
        <v>44.91</v>
      </c>
      <c r="Y5" s="110">
        <v>40.72</v>
      </c>
      <c r="Z5" s="110">
        <v>31.25</v>
      </c>
      <c r="AA5" s="110">
        <v>47.4</v>
      </c>
      <c r="AB5" s="110">
        <v>45.39</v>
      </c>
      <c r="AC5" s="110">
        <v>40</v>
      </c>
      <c r="AD5" s="110">
        <v>38.200000000000003</v>
      </c>
      <c r="AE5" s="110">
        <v>34.4</v>
      </c>
      <c r="AF5" s="110">
        <v>26.46</v>
      </c>
      <c r="AG5" s="110">
        <v>31</v>
      </c>
    </row>
    <row r="6" spans="1:33" s="64" customFormat="1" ht="39" customHeight="1">
      <c r="A6" s="116" t="s">
        <v>38</v>
      </c>
      <c r="B6" s="110">
        <v>63.62</v>
      </c>
      <c r="C6" s="110">
        <v>70.180000000000007</v>
      </c>
      <c r="D6" s="110">
        <v>85.02</v>
      </c>
      <c r="E6" s="110">
        <v>61.96</v>
      </c>
      <c r="F6" s="110">
        <v>65.599999999999994</v>
      </c>
      <c r="G6" s="110">
        <v>56.04</v>
      </c>
      <c r="H6" s="110">
        <v>61.82</v>
      </c>
      <c r="I6" s="110">
        <v>65.38</v>
      </c>
      <c r="J6" s="110">
        <v>29.17</v>
      </c>
      <c r="K6" s="110">
        <v>66</v>
      </c>
      <c r="L6" s="110">
        <v>61.86</v>
      </c>
      <c r="M6" s="110">
        <v>68.94</v>
      </c>
      <c r="N6" s="110">
        <v>75.62</v>
      </c>
      <c r="O6" s="110">
        <v>62.52</v>
      </c>
      <c r="P6" s="110">
        <v>63.66</v>
      </c>
      <c r="Q6" s="110">
        <v>74.349999999999994</v>
      </c>
      <c r="R6" s="110">
        <v>62.02</v>
      </c>
      <c r="S6" s="110">
        <v>62.03</v>
      </c>
      <c r="T6" s="110">
        <v>52.94</v>
      </c>
      <c r="U6" s="110">
        <v>47.88</v>
      </c>
      <c r="V6" s="110">
        <v>43.75</v>
      </c>
      <c r="W6" s="110">
        <v>92.31</v>
      </c>
      <c r="X6" s="110">
        <v>55.09</v>
      </c>
      <c r="Y6" s="110">
        <v>59.28</v>
      </c>
      <c r="Z6" s="110">
        <v>65.62</v>
      </c>
      <c r="AA6" s="110">
        <v>52.6</v>
      </c>
      <c r="AB6" s="110">
        <v>54.61</v>
      </c>
      <c r="AC6" s="110">
        <v>60</v>
      </c>
      <c r="AD6" s="110">
        <v>61.8</v>
      </c>
      <c r="AE6" s="110">
        <v>65.599999999999994</v>
      </c>
      <c r="AF6" s="130">
        <v>70.08</v>
      </c>
      <c r="AG6" s="110">
        <v>66</v>
      </c>
    </row>
    <row r="7" spans="1:33" ht="39.950000000000003" customHeight="1">
      <c r="A7" s="116" t="s">
        <v>39</v>
      </c>
      <c r="B7" s="110">
        <v>0</v>
      </c>
      <c r="C7" s="110">
        <v>0</v>
      </c>
      <c r="D7" s="110">
        <v>1.81</v>
      </c>
      <c r="E7" s="110">
        <v>0</v>
      </c>
      <c r="F7" s="110">
        <v>0</v>
      </c>
      <c r="G7" s="110">
        <v>5.17</v>
      </c>
      <c r="H7" s="110">
        <v>0</v>
      </c>
      <c r="I7" s="110">
        <v>0</v>
      </c>
      <c r="J7" s="110">
        <v>15.28</v>
      </c>
      <c r="K7" s="110">
        <v>3</v>
      </c>
      <c r="L7" s="110">
        <v>0</v>
      </c>
      <c r="M7" s="110">
        <v>0</v>
      </c>
      <c r="N7" s="110">
        <v>1.77</v>
      </c>
      <c r="O7" s="110">
        <v>0</v>
      </c>
      <c r="P7" s="110">
        <v>0</v>
      </c>
      <c r="Q7" s="110">
        <v>0.94</v>
      </c>
      <c r="R7" s="110">
        <v>0</v>
      </c>
      <c r="S7" s="110">
        <v>0</v>
      </c>
      <c r="T7" s="110">
        <v>4.9800000000000004</v>
      </c>
      <c r="U7" s="110">
        <v>0</v>
      </c>
      <c r="V7" s="110">
        <v>0</v>
      </c>
      <c r="W7" s="110">
        <v>7.69</v>
      </c>
      <c r="X7" s="110">
        <v>0</v>
      </c>
      <c r="Y7" s="110">
        <v>0</v>
      </c>
      <c r="Z7" s="110">
        <v>3.13</v>
      </c>
      <c r="AA7" s="110">
        <v>0</v>
      </c>
      <c r="AB7" s="110">
        <v>0</v>
      </c>
      <c r="AC7" s="110">
        <v>0</v>
      </c>
      <c r="AD7" s="110">
        <v>0</v>
      </c>
      <c r="AE7" s="110">
        <v>0</v>
      </c>
      <c r="AF7" s="130">
        <v>3.46</v>
      </c>
      <c r="AG7" s="110">
        <v>3</v>
      </c>
    </row>
    <row r="8" spans="1:33" s="64" customFormat="1" ht="39.950000000000003" customHeight="1">
      <c r="A8" s="116" t="s">
        <v>40</v>
      </c>
      <c r="B8" s="110">
        <v>100</v>
      </c>
      <c r="C8" s="110">
        <v>100</v>
      </c>
      <c r="D8" s="110">
        <v>99.999999999999986</v>
      </c>
      <c r="E8" s="110">
        <v>100</v>
      </c>
      <c r="F8" s="110">
        <v>100</v>
      </c>
      <c r="G8" s="110">
        <v>100.00000000000001</v>
      </c>
      <c r="H8" s="110">
        <v>100</v>
      </c>
      <c r="I8" s="110">
        <v>100</v>
      </c>
      <c r="J8" s="110">
        <v>100</v>
      </c>
      <c r="K8" s="110">
        <v>100</v>
      </c>
      <c r="L8" s="110">
        <v>100</v>
      </c>
      <c r="M8" s="110">
        <v>100</v>
      </c>
      <c r="N8" s="110">
        <v>100</v>
      </c>
      <c r="O8" s="110">
        <v>100</v>
      </c>
      <c r="P8" s="110">
        <v>100</v>
      </c>
      <c r="Q8" s="110">
        <v>100</v>
      </c>
      <c r="R8" s="110">
        <v>100</v>
      </c>
      <c r="S8" s="110">
        <v>100</v>
      </c>
      <c r="T8" s="110">
        <v>100</v>
      </c>
      <c r="U8" s="110">
        <v>100</v>
      </c>
      <c r="V8" s="110">
        <v>100</v>
      </c>
      <c r="W8" s="110">
        <v>100</v>
      </c>
      <c r="X8" s="110">
        <v>100</v>
      </c>
      <c r="Y8" s="110">
        <v>100</v>
      </c>
      <c r="Z8" s="110">
        <v>100</v>
      </c>
      <c r="AA8" s="110">
        <v>100</v>
      </c>
      <c r="AB8" s="110">
        <v>100</v>
      </c>
      <c r="AC8" s="110">
        <v>100</v>
      </c>
      <c r="AD8" s="110">
        <v>100</v>
      </c>
      <c r="AE8" s="110">
        <v>100</v>
      </c>
      <c r="AF8" s="110">
        <v>100</v>
      </c>
      <c r="AG8" s="110">
        <v>100</v>
      </c>
    </row>
    <row r="9" spans="1:33"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</row>
    <row r="11" spans="1:33"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</row>
    <row r="12" spans="1:33"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</row>
    <row r="13" spans="1:33"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</row>
    <row r="14" spans="1:33">
      <c r="B14" s="135"/>
    </row>
    <row r="15" spans="1:33"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</row>
    <row r="16" spans="1:33"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</row>
    <row r="17" spans="2:33"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</row>
    <row r="18" spans="2:33"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0" tint="-4.9989318521683403E-2"/>
  </sheetPr>
  <dimension ref="A1:H25"/>
  <sheetViews>
    <sheetView showGridLines="0" zoomScale="90" zoomScaleNormal="90" workbookViewId="0">
      <selection sqref="A1:H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5" width="12.7109375" style="13" customWidth="1"/>
    <col min="6" max="8" width="10.140625" style="13" bestFit="1" customWidth="1"/>
    <col min="9" max="16384" width="9.140625" style="13"/>
  </cols>
  <sheetData>
    <row r="1" spans="1:8" ht="69" customHeight="1">
      <c r="A1" s="182" t="s">
        <v>44</v>
      </c>
      <c r="B1" s="182"/>
      <c r="C1" s="182"/>
      <c r="D1" s="182"/>
      <c r="E1" s="182"/>
      <c r="F1" s="182"/>
      <c r="G1" s="182"/>
      <c r="H1" s="182"/>
    </row>
    <row r="2" spans="1:8" ht="13.5" customHeight="1">
      <c r="A2" s="46"/>
      <c r="B2" s="21"/>
    </row>
    <row r="3" spans="1:8" ht="30.75" customHeight="1">
      <c r="A3" s="186" t="s">
        <v>45</v>
      </c>
      <c r="B3" s="48">
        <v>2016</v>
      </c>
      <c r="C3" s="188">
        <v>2017</v>
      </c>
      <c r="D3" s="189"/>
      <c r="E3" s="189"/>
      <c r="F3" s="189"/>
      <c r="G3" s="189"/>
      <c r="H3" s="190"/>
    </row>
    <row r="4" spans="1:8" ht="32.25" customHeight="1">
      <c r="A4" s="187"/>
      <c r="B4" s="22">
        <v>12</v>
      </c>
      <c r="C4" s="48">
        <v>1</v>
      </c>
      <c r="D4" s="48">
        <v>2</v>
      </c>
      <c r="E4" s="48">
        <v>3</v>
      </c>
      <c r="F4" s="48">
        <v>4</v>
      </c>
      <c r="G4" s="48">
        <v>5</v>
      </c>
      <c r="H4" s="48">
        <v>6</v>
      </c>
    </row>
    <row r="5" spans="1:8" ht="35.1" customHeight="1">
      <c r="A5" s="23" t="s">
        <v>20</v>
      </c>
      <c r="B5" s="45">
        <v>1196455</v>
      </c>
      <c r="C5" s="45">
        <v>1195976</v>
      </c>
      <c r="D5" s="45">
        <v>1200040</v>
      </c>
      <c r="E5" s="45">
        <v>1199936</v>
      </c>
      <c r="F5" s="45">
        <v>1199820</v>
      </c>
      <c r="G5" s="45">
        <v>1202916</v>
      </c>
      <c r="H5" s="45">
        <v>1202411</v>
      </c>
    </row>
    <row r="6" spans="1:8" ht="35.1" customHeight="1">
      <c r="A6" s="23" t="s">
        <v>21</v>
      </c>
      <c r="B6" s="45">
        <v>507066</v>
      </c>
      <c r="C6" s="45">
        <v>506929</v>
      </c>
      <c r="D6" s="45">
        <v>507014</v>
      </c>
      <c r="E6" s="45">
        <v>507125</v>
      </c>
      <c r="F6" s="45">
        <v>507370</v>
      </c>
      <c r="G6" s="45">
        <v>507249</v>
      </c>
      <c r="H6" s="45">
        <v>507407</v>
      </c>
    </row>
    <row r="7" spans="1:8" ht="35.1" customHeight="1">
      <c r="A7" s="23" t="s">
        <v>5</v>
      </c>
      <c r="B7" s="45">
        <v>608366</v>
      </c>
      <c r="C7" s="45">
        <v>608423</v>
      </c>
      <c r="D7" s="45">
        <v>620310</v>
      </c>
      <c r="E7" s="45">
        <v>621113</v>
      </c>
      <c r="F7" s="45">
        <v>622462</v>
      </c>
      <c r="G7" s="45">
        <v>636495</v>
      </c>
      <c r="H7" s="45">
        <v>638043</v>
      </c>
    </row>
    <row r="8" spans="1:8" ht="35.1" customHeight="1">
      <c r="A8" s="23" t="s">
        <v>6</v>
      </c>
      <c r="B8" s="45">
        <v>1001233</v>
      </c>
      <c r="C8" s="45">
        <v>1000702</v>
      </c>
      <c r="D8" s="45">
        <v>1002238</v>
      </c>
      <c r="E8" s="45">
        <v>1002165</v>
      </c>
      <c r="F8" s="45">
        <v>1002154</v>
      </c>
      <c r="G8" s="45">
        <v>1002242</v>
      </c>
      <c r="H8" s="45">
        <v>1002218</v>
      </c>
    </row>
    <row r="9" spans="1:8" ht="35.1" customHeight="1">
      <c r="A9" s="52" t="s">
        <v>73</v>
      </c>
      <c r="B9" s="45">
        <v>376904</v>
      </c>
      <c r="C9" s="45">
        <v>376781</v>
      </c>
      <c r="D9" s="45">
        <v>377971</v>
      </c>
      <c r="E9" s="45">
        <v>378068</v>
      </c>
      <c r="F9" s="45">
        <v>378133</v>
      </c>
      <c r="G9" s="45">
        <v>377928</v>
      </c>
      <c r="H9" s="45">
        <v>378013</v>
      </c>
    </row>
    <row r="10" spans="1:8" ht="34.5" customHeight="1">
      <c r="A10" s="23" t="s">
        <v>23</v>
      </c>
      <c r="B10" s="45">
        <v>420947</v>
      </c>
      <c r="C10" s="45">
        <v>420732</v>
      </c>
      <c r="D10" s="45">
        <v>420911</v>
      </c>
      <c r="E10" s="45">
        <v>421056</v>
      </c>
      <c r="F10" s="45">
        <v>421179</v>
      </c>
      <c r="G10" s="45">
        <v>420341</v>
      </c>
      <c r="H10" s="45">
        <v>420442</v>
      </c>
    </row>
    <row r="11" spans="1:8" ht="35.1" customHeight="1">
      <c r="A11" s="43" t="s">
        <v>24</v>
      </c>
      <c r="B11" s="45">
        <v>187734</v>
      </c>
      <c r="C11" s="45">
        <v>188505</v>
      </c>
      <c r="D11" s="45">
        <v>192717</v>
      </c>
      <c r="E11" s="45">
        <v>193524</v>
      </c>
      <c r="F11" s="45">
        <v>194084</v>
      </c>
      <c r="G11" s="45">
        <v>196459</v>
      </c>
      <c r="H11" s="45">
        <v>197216</v>
      </c>
    </row>
    <row r="12" spans="1:8" ht="35.1" customHeight="1">
      <c r="A12" s="43" t="s">
        <v>8</v>
      </c>
      <c r="B12" s="45">
        <v>95578</v>
      </c>
      <c r="C12" s="45">
        <v>95164</v>
      </c>
      <c r="D12" s="45">
        <v>97079</v>
      </c>
      <c r="E12" s="45">
        <v>97107</v>
      </c>
      <c r="F12" s="45">
        <v>97105</v>
      </c>
      <c r="G12" s="45">
        <v>98107</v>
      </c>
      <c r="H12" s="45">
        <v>98070</v>
      </c>
    </row>
    <row r="13" spans="1:8" ht="35.1" customHeight="1">
      <c r="A13" s="43" t="s">
        <v>57</v>
      </c>
      <c r="B13" s="45">
        <v>78393</v>
      </c>
      <c r="C13" s="45">
        <v>78407</v>
      </c>
      <c r="D13" s="45">
        <v>81027</v>
      </c>
      <c r="E13" s="45">
        <v>81138</v>
      </c>
      <c r="F13" s="45">
        <v>81205</v>
      </c>
      <c r="G13" s="45">
        <v>82575</v>
      </c>
      <c r="H13" s="45">
        <v>82655</v>
      </c>
    </row>
    <row r="14" spans="1:8" ht="35.1" customHeight="1">
      <c r="A14" s="49" t="s">
        <v>29</v>
      </c>
      <c r="B14" s="45">
        <v>4472676</v>
      </c>
      <c r="C14" s="45">
        <v>4471619</v>
      </c>
      <c r="D14" s="45">
        <v>4499307</v>
      </c>
      <c r="E14" s="45">
        <v>4501232</v>
      </c>
      <c r="F14" s="45">
        <v>4503512</v>
      </c>
      <c r="G14" s="45">
        <v>4524312</v>
      </c>
      <c r="H14" s="45">
        <v>4526475</v>
      </c>
    </row>
    <row r="15" spans="1:8" ht="18.75" customHeight="1">
      <c r="A15" s="15"/>
      <c r="B15" s="16"/>
      <c r="C15" s="14"/>
      <c r="D15" s="14"/>
    </row>
    <row r="16" spans="1:8" ht="16.5" customHeight="1">
      <c r="A16" s="183" t="s">
        <v>46</v>
      </c>
      <c r="B16" s="184"/>
      <c r="C16" s="184"/>
      <c r="D16" s="184"/>
    </row>
    <row r="17" spans="1:5" ht="23.25" customHeight="1">
      <c r="A17" s="183" t="s">
        <v>72</v>
      </c>
      <c r="B17" s="185"/>
      <c r="C17" s="185"/>
      <c r="D17" s="185"/>
    </row>
    <row r="18" spans="1:5" ht="23.25" customHeight="1">
      <c r="A18" s="183" t="s">
        <v>47</v>
      </c>
      <c r="B18" s="183"/>
      <c r="C18" s="183"/>
      <c r="D18" s="183"/>
      <c r="E18" s="183"/>
    </row>
    <row r="19" spans="1:5" ht="35.1" customHeight="1">
      <c r="A19" s="17"/>
      <c r="B19" s="14"/>
      <c r="C19" s="18"/>
      <c r="D19" s="18"/>
    </row>
    <row r="20" spans="1:5" ht="35.1" customHeight="1">
      <c r="A20" s="17"/>
      <c r="B20" s="14"/>
      <c r="C20" s="18"/>
      <c r="D20" s="18"/>
    </row>
    <row r="21" spans="1:5" ht="35.1" customHeight="1">
      <c r="A21" s="19"/>
      <c r="B21" s="18"/>
      <c r="C21" s="18"/>
      <c r="D21" s="18"/>
    </row>
    <row r="22" spans="1:5" ht="35.1" customHeight="1">
      <c r="A22" s="19"/>
      <c r="B22" s="18"/>
      <c r="C22" s="18"/>
      <c r="D22" s="18"/>
    </row>
    <row r="23" spans="1:5" ht="35.1" customHeight="1">
      <c r="A23" s="19"/>
      <c r="B23" s="18"/>
      <c r="C23" s="18"/>
      <c r="D23" s="18"/>
    </row>
    <row r="24" spans="1:5" ht="35.1" customHeight="1">
      <c r="A24" s="19"/>
      <c r="B24" s="18"/>
      <c r="C24" s="18"/>
      <c r="D24" s="18"/>
    </row>
    <row r="25" spans="1:5" ht="35.1" customHeight="1">
      <c r="A25" s="19"/>
      <c r="B25" s="18"/>
      <c r="C25" s="18"/>
      <c r="D25" s="18"/>
    </row>
  </sheetData>
  <mergeCells count="6">
    <mergeCell ref="A1:H1"/>
    <mergeCell ref="A18:E18"/>
    <mergeCell ref="A16:D16"/>
    <mergeCell ref="A17:D17"/>
    <mergeCell ref="A3:A4"/>
    <mergeCell ref="C3:H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"/>
  <sheetViews>
    <sheetView showGridLines="0" zoomScale="90" zoomScaleNormal="90" workbookViewId="0">
      <selection sqref="A1:H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8" ht="57" customHeight="1">
      <c r="A1" s="195" t="s">
        <v>83</v>
      </c>
      <c r="B1" s="195"/>
      <c r="C1" s="195"/>
      <c r="D1" s="195"/>
      <c r="E1" s="195"/>
      <c r="F1" s="195"/>
      <c r="G1" s="195"/>
      <c r="H1" s="195"/>
    </row>
    <row r="2" spans="1:8" ht="26.25" customHeight="1">
      <c r="A2" s="194" t="s">
        <v>26</v>
      </c>
      <c r="B2" s="194"/>
      <c r="C2" s="194"/>
      <c r="D2" s="194"/>
      <c r="E2" s="194"/>
      <c r="F2" s="194"/>
      <c r="G2" s="194"/>
      <c r="H2" s="194"/>
    </row>
    <row r="3" spans="1:8" ht="21" customHeight="1">
      <c r="A3" s="186" t="s">
        <v>48</v>
      </c>
      <c r="B3" s="22">
        <f>'Таблица №1-ОФ'!B3</f>
        <v>2016</v>
      </c>
      <c r="C3" s="191">
        <v>2017</v>
      </c>
      <c r="D3" s="192"/>
      <c r="E3" s="192"/>
      <c r="F3" s="192"/>
      <c r="G3" s="192"/>
      <c r="H3" s="193"/>
    </row>
    <row r="4" spans="1:8" ht="48" customHeight="1">
      <c r="A4" s="187"/>
      <c r="B4" s="22">
        <v>12</v>
      </c>
      <c r="C4" s="22">
        <v>1</v>
      </c>
      <c r="D4" s="22">
        <v>2</v>
      </c>
      <c r="E4" s="22">
        <v>3</v>
      </c>
      <c r="F4" s="22">
        <v>4</v>
      </c>
      <c r="G4" s="22">
        <v>5</v>
      </c>
      <c r="H4" s="22">
        <v>6</v>
      </c>
    </row>
    <row r="5" spans="1:8" ht="35.1" customHeight="1">
      <c r="A5" s="23" t="s">
        <v>66</v>
      </c>
      <c r="B5" s="24">
        <v>26.75</v>
      </c>
      <c r="C5" s="122">
        <v>26.74</v>
      </c>
      <c r="D5" s="122">
        <v>26.66</v>
      </c>
      <c r="E5" s="24">
        <v>26.66</v>
      </c>
      <c r="F5" s="24">
        <v>26.64</v>
      </c>
      <c r="G5" s="24">
        <v>26.59</v>
      </c>
      <c r="H5" s="24">
        <v>26.56</v>
      </c>
    </row>
    <row r="6" spans="1:8" ht="35.1" customHeight="1">
      <c r="A6" s="23" t="s">
        <v>67</v>
      </c>
      <c r="B6" s="24">
        <v>11.34</v>
      </c>
      <c r="C6" s="122">
        <v>11.35</v>
      </c>
      <c r="D6" s="122">
        <v>11.27</v>
      </c>
      <c r="E6" s="24">
        <v>11.27</v>
      </c>
      <c r="F6" s="24">
        <v>11.27</v>
      </c>
      <c r="G6" s="24">
        <v>11.21</v>
      </c>
      <c r="H6" s="24">
        <v>11.21</v>
      </c>
    </row>
    <row r="7" spans="1:8" ht="35.1" customHeight="1">
      <c r="A7" s="23" t="s">
        <v>68</v>
      </c>
      <c r="B7" s="24">
        <v>13.6</v>
      </c>
      <c r="C7" s="122">
        <v>13.6</v>
      </c>
      <c r="D7" s="122">
        <v>13.79</v>
      </c>
      <c r="E7" s="24">
        <v>13.8</v>
      </c>
      <c r="F7" s="24">
        <v>13.82</v>
      </c>
      <c r="G7" s="24">
        <v>14.07</v>
      </c>
      <c r="H7" s="24">
        <v>14.09</v>
      </c>
    </row>
    <row r="8" spans="1:8" ht="35.1" customHeight="1">
      <c r="A8" s="23" t="s">
        <v>64</v>
      </c>
      <c r="B8" s="24">
        <v>22.38</v>
      </c>
      <c r="C8" s="122">
        <v>22.38</v>
      </c>
      <c r="D8" s="122">
        <v>22.28</v>
      </c>
      <c r="E8" s="24">
        <v>22.26</v>
      </c>
      <c r="F8" s="24">
        <v>22.25</v>
      </c>
      <c r="G8" s="24">
        <v>22.15</v>
      </c>
      <c r="H8" s="24">
        <v>22.14</v>
      </c>
    </row>
    <row r="9" spans="1:8" ht="35.1" customHeight="1">
      <c r="A9" s="23" t="s">
        <v>74</v>
      </c>
      <c r="B9" s="24">
        <v>8.43</v>
      </c>
      <c r="C9" s="122">
        <v>8.42</v>
      </c>
      <c r="D9" s="122">
        <v>8.4</v>
      </c>
      <c r="E9" s="24">
        <v>8.4</v>
      </c>
      <c r="F9" s="24">
        <v>8.4</v>
      </c>
      <c r="G9" s="24">
        <v>8.35</v>
      </c>
      <c r="H9" s="24">
        <v>8.35</v>
      </c>
    </row>
    <row r="10" spans="1:8" ht="35.1" customHeight="1">
      <c r="A10" s="23" t="s">
        <v>65</v>
      </c>
      <c r="B10" s="24">
        <v>9.41</v>
      </c>
      <c r="C10" s="122">
        <v>9.41</v>
      </c>
      <c r="D10" s="122">
        <v>9.36</v>
      </c>
      <c r="E10" s="24">
        <v>9.35</v>
      </c>
      <c r="F10" s="24">
        <v>9.35</v>
      </c>
      <c r="G10" s="24">
        <v>9.2899999999999991</v>
      </c>
      <c r="H10" s="24">
        <v>9.2899999999999991</v>
      </c>
    </row>
    <row r="11" spans="1:8" ht="35.1" customHeight="1">
      <c r="A11" s="6" t="s">
        <v>69</v>
      </c>
      <c r="B11" s="24">
        <v>4.2</v>
      </c>
      <c r="C11" s="122">
        <v>4.22</v>
      </c>
      <c r="D11" s="122">
        <v>4.28</v>
      </c>
      <c r="E11" s="24">
        <v>4.3</v>
      </c>
      <c r="F11" s="24">
        <v>4.3099999999999996</v>
      </c>
      <c r="G11" s="24">
        <v>4.34</v>
      </c>
      <c r="H11" s="24">
        <v>4.3600000000000003</v>
      </c>
    </row>
    <row r="12" spans="1:8" ht="34.5" customHeight="1">
      <c r="A12" s="3" t="s">
        <v>70</v>
      </c>
      <c r="B12" s="24">
        <v>2.14</v>
      </c>
      <c r="C12" s="122">
        <v>2.13</v>
      </c>
      <c r="D12" s="122">
        <v>2.16</v>
      </c>
      <c r="E12" s="24">
        <v>2.16</v>
      </c>
      <c r="F12" s="24">
        <v>2.16</v>
      </c>
      <c r="G12" s="24">
        <v>2.17</v>
      </c>
      <c r="H12" s="24">
        <v>2.17</v>
      </c>
    </row>
    <row r="13" spans="1:8" ht="34.5" customHeight="1">
      <c r="A13" s="43" t="s">
        <v>71</v>
      </c>
      <c r="B13" s="24">
        <v>1.75</v>
      </c>
      <c r="C13" s="122">
        <v>1.75</v>
      </c>
      <c r="D13" s="122">
        <v>1.8</v>
      </c>
      <c r="E13" s="24">
        <v>1.8</v>
      </c>
      <c r="F13" s="24">
        <v>1.8</v>
      </c>
      <c r="G13" s="24">
        <v>1.83</v>
      </c>
      <c r="H13" s="24">
        <v>1.83</v>
      </c>
    </row>
    <row r="14" spans="1:8" ht="35.1" customHeight="1">
      <c r="A14" s="49" t="s">
        <v>29</v>
      </c>
      <c r="B14" s="24">
        <v>100</v>
      </c>
      <c r="C14" s="24">
        <v>99.999999999999986</v>
      </c>
      <c r="D14" s="24">
        <v>100</v>
      </c>
      <c r="E14" s="24">
        <v>100</v>
      </c>
      <c r="F14" s="24">
        <v>100</v>
      </c>
      <c r="G14" s="24">
        <v>100</v>
      </c>
      <c r="H14" s="24">
        <v>100</v>
      </c>
    </row>
    <row r="16" spans="1:8" ht="17.100000000000001" customHeight="1">
      <c r="A16" s="21"/>
    </row>
  </sheetData>
  <mergeCells count="4">
    <mergeCell ref="A3:A4"/>
    <mergeCell ref="C3:H3"/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3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  <vt:lpstr>'Таблица №1-ОФ'!Print_Area</vt:lpstr>
      <vt:lpstr>'Таблица №2.1-ОФ'!Print_Area</vt:lpstr>
      <vt:lpstr>'Таблица№ 2-ОФ'!Print_Area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Kiril Dashev</cp:lastModifiedBy>
  <cp:lastPrinted>2017-08-01T07:38:50Z</cp:lastPrinted>
  <dcterms:created xsi:type="dcterms:W3CDTF">2008-05-09T10:07:54Z</dcterms:created>
  <dcterms:modified xsi:type="dcterms:W3CDTF">2017-08-08T06:56:14Z</dcterms:modified>
</cp:coreProperties>
</file>