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4"/>
  </bookViews>
  <sheets>
    <sheet name="Premiums" sheetId="1" r:id="rId1"/>
    <sheet name="Payments" sheetId="2" r:id="rId2"/>
    <sheet name="Direct_premium" sheetId="3" r:id="rId3"/>
    <sheet name="Income_statement" sheetId="4" r:id="rId4"/>
    <sheet name="Balance" sheetId="5" r:id="rId5"/>
  </sheets>
  <externalReferences>
    <externalReference r:id="rId8"/>
    <externalReference r:id="rId9"/>
    <externalReference r:id="rId10"/>
    <externalReference r:id="rId11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4">'Balance'!$A$1:$W$26</definedName>
    <definedName name="_xlnm.Print_Area" localSheetId="2">'Direct_premium'!$A$1:$V$9</definedName>
    <definedName name="_xlnm.Print_Area" localSheetId="1">'Payments'!$A$1:$V$32</definedName>
    <definedName name="_xlnm.Print_Area" localSheetId="0">'Premiums'!$A$1:$V$33</definedName>
    <definedName name="_xlnm.Print_Titles" localSheetId="2">'Direct_premium'!$A:$A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<sst xmlns="http://schemas.openxmlformats.org/spreadsheetml/2006/main" count="345" uniqueCount="192">
  <si>
    <t>(в лв.)</t>
  </si>
  <si>
    <t>"Българска агенция за експортно застраховане" АД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</si>
  <si>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</si>
  <si>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</si>
  <si>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</si>
  <si>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</si>
  <si>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</si>
  <si>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</si>
  <si>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</si>
  <si>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</si>
  <si>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</si>
  <si>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</si>
  <si>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</si>
  <si>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</si>
  <si>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</si>
  <si>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</si>
  <si>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</si>
  <si>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</si>
  <si>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</si>
  <si>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</si>
  <si>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</si>
  <si>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ЗАСТРАХОВАТЕЛИ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</si>
  <si>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</si>
  <si>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</si>
  <si>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</si>
  <si>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</si>
  <si>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</si>
  <si>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</si>
  <si>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</si>
  <si>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</si>
  <si>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</si>
  <si>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</si>
  <si>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</si>
  <si>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</si>
  <si>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</si>
  <si>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</si>
  <si>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</si>
  <si>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</si>
  <si>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</si>
  <si>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</si>
  <si>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</si>
  <si>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</si>
  <si>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</si>
  <si>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</si>
  <si>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</si>
  <si>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</si>
  <si>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</si>
  <si>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</si>
  <si>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</si>
  <si>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</si>
  <si>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</si>
  <si>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</si>
  <si>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</si>
  <si>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</si>
  <si>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</si>
  <si>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</si>
  <si>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</si>
  <si>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</si>
  <si>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</si>
  <si>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</si>
  <si>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</si>
  <si>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</si>
  <si>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</si>
  <si>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</si>
  <si>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</si>
  <si>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</si>
  <si>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</si>
  <si>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</si>
  <si>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</si>
  <si>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</si>
  <si>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</si>
  <si>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</si>
  <si>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</si>
  <si>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</si>
  <si>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</si>
  <si>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</si>
  <si>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</si>
  <si>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</si>
  <si>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</si>
  <si>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</si>
  <si>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НЕМАТЕРИАЛНИ АКТИВИ</t>
  </si>
  <si>
    <t>Б.</t>
  </si>
  <si>
    <t>ИНВЕСТИЦИИ</t>
  </si>
  <si>
    <t>В.</t>
  </si>
  <si>
    <t>ИНВЕСТИЦИИ В ПОЛЗА НА ЖИВОТОЗАСТРАХОВАТЕЛНИ ПОЛИЦИ, СВЪРЗАНИ С ИНВЕСТИЦИОНЕН ФОНД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</si>
  <si>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</si>
  <si>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</si>
  <si>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</si>
  <si>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</si>
  <si>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</si>
  <si>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</si>
  <si>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</si>
  <si>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</si>
  <si>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</si>
  <si>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</si>
  <si>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</si>
  <si>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</si>
  <si>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</si>
  <si>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</si>
  <si>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</si>
  <si>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</si>
  <si>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</si>
  <si>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</si>
  <si>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</si>
  <si>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</si>
  <si>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</si>
  <si>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</si>
  <si>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</si>
  <si>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</si>
  <si>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</si>
  <si>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</si>
  <si>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</si>
  <si>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</si>
  <si>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</si>
  <si>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</si>
  <si>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</si>
  <si>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</si>
  <si>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</si>
  <si>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</si>
  <si>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</si>
  <si>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</si>
  <si>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</si>
  <si>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</si>
  <si>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</si>
  <si>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ЗД “Бул инс” АД</t>
  </si>
  <si>
    <t>"Застрахователно дружество Евро инс” АД</t>
  </si>
  <si>
    <t>ЗАД "Виктория"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</si>
  <si>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</si>
  <si>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</si>
  <si>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ЗАД “Енергия”</t>
  </si>
  <si>
    <t>“ХДИ” ЗАД</t>
  </si>
  <si>
    <t>“Интерамерикан България ЗАД”</t>
  </si>
  <si>
    <t>“Общинска застрахователна компания” АД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</si>
  <si>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</si>
  <si>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</si>
  <si>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</si>
  <si>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</si>
  <si>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</si>
  <si>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</si>
  <si>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</si>
  <si>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</si>
  <si>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</si>
  <si>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</si>
  <si>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</si>
  <si>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</si>
  <si>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</si>
  <si>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</si>
  <si>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</si>
  <si>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</si>
  <si>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ОБЩО</t>
  </si>
  <si>
    <t>ЗК ДСК Гаранция АД</t>
  </si>
  <si>
    <t>Видове застраховки</t>
  </si>
  <si>
    <t>В т.ч. ПО ЗАДЪЛЖИТЕЛНА ЗАСТРАХОВКА "ЗЛОПОЛУКА" НА ПЪТНИЦИТЕ В СРЕДСТВАТА ЗА ОБЩЕСТВЕН ТРАНСПОРТ</t>
  </si>
  <si>
    <t>В т.ч. ПО "ЗЕЛЕНА КАРТА"</t>
  </si>
  <si>
    <t>ПАЗАРЕН ДЯЛ:</t>
  </si>
  <si>
    <t>В т.ч. ПО ГО НА АВТОМОБИЛИСТИТЕ</t>
  </si>
  <si>
    <t>В т.ч. ПО ГО НА ПРЕВОЗВАЧА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</si>
  <si>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</si>
  <si>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</si>
  <si>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загуби от реализацията на инвестиции</t>
  </si>
  <si>
    <t>Корпоративен данък</t>
  </si>
  <si>
    <t>15.</t>
  </si>
  <si>
    <t>"Дженерали застраховане" АД</t>
  </si>
  <si>
    <t>В т.ч. ГРАНИЧНА ЗАСТРАХОВКА "ГРАЖДАНСКА ОТГОВОРНОСТ"</t>
  </si>
  <si>
    <t>ПРЕМИЕН ПРИХОД</t>
  </si>
  <si>
    <t>ПРЯКО ЗАСТРАХОВАНЕ</t>
  </si>
  <si>
    <t>АКТИВНО ПРЕЗАСТРАХОВАНЕ</t>
  </si>
  <si>
    <t>"ГРАВЕ България Общо застраховане" ЕАД</t>
  </si>
  <si>
    <t>ЗПАД “Армеец” АД</t>
  </si>
  <si>
    <t>ЗПК “Лев Инс” АД</t>
  </si>
  <si>
    <t>ЗД "Уника" АД</t>
  </si>
  <si>
    <t>“Интерамерикан България ЗЕАД”</t>
  </si>
  <si>
    <t>ЗПАД “Енергия”</t>
  </si>
  <si>
    <t>"Българска агенция за експортно застраховане" ЕАД</t>
  </si>
  <si>
    <t xml:space="preserve">ЗАД “Алианц България” </t>
  </si>
  <si>
    <r>
      <t>1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</si>
  <si>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ЗАД “Алианц България”</t>
  </si>
  <si>
    <t>(хил. лв.)</t>
  </si>
  <si>
    <t>ЗПК "Лев Инс” АД</t>
  </si>
  <si>
    <t>Премийният приход на "Българска агенция за експортно застраховане" ЕАД по Кодекса за застраховането е 2 087 009 лв.</t>
  </si>
  <si>
    <r>
      <t>ОТЧЕТИ ЗА ДОХОДИТЕ НА ЗАСТРАХОВАТЕЛИТЕ ПО ОБЩО ЗАСТРАХОВАНЕ КЪМ 30.09.2008 ГОДИНА</t>
    </r>
    <r>
      <rPr>
        <b/>
        <vertAlign val="superscript"/>
        <sz val="14"/>
        <rFont val="Times New Roman"/>
        <family val="1"/>
      </rPr>
      <t>1</t>
    </r>
  </si>
  <si>
    <t>*Премийният приход на "Българска агенция за експортно застраховане" ЕАД по Кодекса за застраховането е 2 087 009 лв.</t>
  </si>
  <si>
    <t>(в хил. лв.)</t>
  </si>
  <si>
    <t>ЗАД "Булстрад"</t>
  </si>
  <si>
    <t xml:space="preserve"> '“ДЗИ - Общо застраховане” АД</t>
  </si>
  <si>
    <t xml:space="preserve"> “ДЗИ - Общо застраховане” АД</t>
  </si>
  <si>
    <t xml:space="preserve">ЗАД “Булстрад” </t>
  </si>
  <si>
    <t>ОББ-Ей Ай Джи ЗД" АД</t>
  </si>
  <si>
    <r>
      <t xml:space="preserve">ИЗПЛАТЕНИ ПРЕТЕНЦИИ ПО ВИДОВЕ ЗАСТРАХОВКИ ЗА ДЕВЕТМЕСЕЧИЕТО НА 2008 ГОДИНА </t>
    </r>
    <r>
      <rPr>
        <b/>
        <vertAlign val="superscript"/>
        <sz val="16"/>
        <rFont val="Times New Roman Cyr"/>
        <family val="0"/>
      </rPr>
      <t xml:space="preserve"> </t>
    </r>
    <r>
      <rPr>
        <b/>
        <sz val="16"/>
        <rFont val="Times New Roman Cyr"/>
        <family val="0"/>
      </rPr>
      <t>- ОБЩО ЗАСТРАХОВАНЕ</t>
    </r>
    <r>
      <rPr>
        <vertAlign val="superscript"/>
        <sz val="16"/>
        <rFont val="Times New Roman Cyr"/>
        <family val="0"/>
      </rPr>
      <t>1</t>
    </r>
  </si>
  <si>
    <r>
      <t>СЧЕТОВОДНИ БАЛАНСИ НА ЗАСТРАХОВАТЕЛИТЕ ПО ОБЩО ЗАСТРАХОВАНЕ КЪМ 30.09.2008 ГОДИНА</t>
    </r>
    <r>
      <rPr>
        <b/>
        <vertAlign val="superscript"/>
        <sz val="16"/>
        <rFont val="Times New Roman"/>
        <family val="1"/>
      </rPr>
      <t>1</t>
    </r>
  </si>
  <si>
    <r>
      <t>ПРЕМИЕН ПРИХОД ПО  ВИДОВЕ ЗАСТРАХОВКИ  ЗА ДЕВЕТМЕСЕЧИЕТО НА 2008  ГОДИНА - ОБЩО ЗАСТРАХОВАНЕ</t>
    </r>
    <r>
      <rPr>
        <b/>
        <vertAlign val="superscript"/>
        <sz val="16"/>
        <rFont val="Times New Roman"/>
        <family val="1"/>
      </rPr>
      <t>1</t>
    </r>
  </si>
  <si>
    <r>
      <t xml:space="preserve"> ПРЕМИЕН ПРИХОД ПО ОБЩО ЗАСТРАХОВАНЕ ЗА ДЕВЕТМЕСЕЧИЕТО НА 2008 ГОДИНА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</si>
</sst>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  <numFmt numFmtId="174" formatCode="#,##0.0"/>
    <numFmt numFmtId="175" formatCode="_-* #,##0.0\ _л_в_-;\-* #,##0.0\ _л_в_-;_-* &quot;-&quot;??\ _л_в_-;_-@_-"/>
    <numFmt numFmtId="176" formatCode="_-* #,##0\ _л_в_-;\-* #,##0\ _л_в_-;_-* &quot;-&quot;??\ _л_в_-;_-@_-"/>
  </numFmts>
  <fonts count="48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7.75"/>
      <name val="Times New Roman"/>
      <family val="1"/>
    </font>
    <font>
      <sz val="24.25"/>
      <name val="Times New Roman"/>
      <family val="1"/>
    </font>
    <font>
      <sz val="21.25"/>
      <name val="Times New Roman"/>
      <family val="1"/>
    </font>
    <font>
      <sz val="20.7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6"/>
      <name val="Times New Roman Cyr"/>
      <family val="0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 CYR"/>
      <family val="1"/>
    </font>
    <font>
      <b/>
      <sz val="16"/>
      <name val="Times New Roman"/>
      <family val="1"/>
    </font>
    <font>
      <b/>
      <sz val="14.25"/>
      <name val="Times New Roman"/>
      <family val="1"/>
    </font>
    <font>
      <sz val="14.25"/>
      <name val="Times New Roman"/>
      <family val="1"/>
    </font>
    <font>
      <b/>
      <sz val="13.25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vertAlign val="superscript"/>
      <sz val="16"/>
      <name val="Times New Roman Cyr"/>
      <family val="0"/>
    </font>
    <font>
      <b/>
      <vertAlign val="superscript"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14" fillId="0" borderId="1" applyFill="0" applyBorder="0">
      <alignment horizontal="center"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16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3" fillId="0" borderId="2">
      <alignment horizontal="right"/>
      <protection/>
    </xf>
    <xf numFmtId="166" fontId="24" fillId="0" borderId="0" applyFill="0" applyBorder="0">
      <alignment horizontal="right"/>
      <protection/>
    </xf>
  </cellStyleXfs>
  <cellXfs count="15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1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4" fillId="0" borderId="0" xfId="31" applyNumberFormat="1" applyFont="1" applyAlignment="1">
      <alignment/>
    </xf>
    <xf numFmtId="10" fontId="14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9" fillId="2" borderId="0" xfId="0" applyFont="1" applyFill="1" applyBorder="1" applyAlignment="1" applyProtection="1">
      <alignment horizontal="left"/>
      <protection/>
    </xf>
    <xf numFmtId="10" fontId="12" fillId="0" borderId="0" xfId="0" applyNumberFormat="1" applyFont="1" applyBorder="1" applyAlignment="1">
      <alignment/>
    </xf>
    <xf numFmtId="0" fontId="14" fillId="0" borderId="2" xfId="30" applyFont="1" applyFill="1" applyBorder="1" applyAlignment="1">
      <alignment vertical="center" wrapText="1"/>
      <protection/>
    </xf>
    <xf numFmtId="0" fontId="14" fillId="0" borderId="2" xfId="30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30" applyFont="1" applyFill="1" applyBorder="1" applyAlignment="1">
      <alignment wrapText="1"/>
      <protection/>
    </xf>
    <xf numFmtId="3" fontId="26" fillId="0" borderId="0" xfId="29" applyNumberFormat="1" applyFont="1" applyFill="1" applyBorder="1" applyProtection="1">
      <alignment horizontal="center" vertical="center" wrapText="1"/>
      <protection/>
    </xf>
    <xf numFmtId="3" fontId="28" fillId="0" borderId="0" xfId="29" applyNumberFormat="1" applyFont="1" applyFill="1" applyBorder="1" applyProtection="1">
      <alignment horizontal="center" vertical="center" wrapText="1"/>
      <protection/>
    </xf>
    <xf numFmtId="3" fontId="26" fillId="0" borderId="2" xfId="29" applyNumberFormat="1" applyFont="1" applyFill="1" applyBorder="1" applyAlignment="1" applyProtection="1">
      <alignment horizontal="center" vertical="center" wrapText="1"/>
      <protection/>
    </xf>
    <xf numFmtId="3" fontId="17" fillId="0" borderId="2" xfId="29" applyNumberFormat="1" applyFont="1" applyFill="1" applyBorder="1" applyAlignment="1" applyProtection="1">
      <alignment horizontal="center"/>
      <protection/>
    </xf>
    <xf numFmtId="3" fontId="17" fillId="0" borderId="3" xfId="29" applyNumberFormat="1" applyFont="1" applyFill="1" applyBorder="1" applyAlignment="1" applyProtection="1">
      <alignment horizontal="left" vertical="center" wrapText="1"/>
      <protection/>
    </xf>
    <xf numFmtId="3" fontId="26" fillId="0" borderId="2" xfId="29" applyNumberFormat="1" applyFont="1" applyFill="1" applyBorder="1" applyAlignment="1" applyProtection="1">
      <alignment horizontal="center" vertical="center"/>
      <protection/>
    </xf>
    <xf numFmtId="3" fontId="26" fillId="0" borderId="3" xfId="29" applyNumberFormat="1" applyFont="1" applyFill="1" applyBorder="1" applyAlignment="1" applyProtection="1">
      <alignment horizontal="left" vertical="center" wrapText="1"/>
      <protection/>
    </xf>
    <xf numFmtId="3" fontId="17" fillId="0" borderId="0" xfId="29" applyNumberFormat="1" applyFont="1" applyFill="1" applyBorder="1" applyProtection="1">
      <alignment horizontal="center" vertical="center" wrapText="1"/>
      <protection/>
    </xf>
    <xf numFmtId="3" fontId="26" fillId="0" borderId="2" xfId="29" applyNumberFormat="1" applyFont="1" applyFill="1" applyBorder="1" applyAlignment="1" applyProtection="1">
      <alignment horizontal="right" vertical="center" wrapText="1"/>
      <protection/>
    </xf>
    <xf numFmtId="3" fontId="26" fillId="0" borderId="0" xfId="29" applyNumberFormat="1" applyFont="1" applyFill="1" applyBorder="1" applyAlignment="1" applyProtection="1">
      <alignment horizontal="center" vertical="center" wrapText="1"/>
      <protection/>
    </xf>
    <xf numFmtId="3" fontId="26" fillId="0" borderId="2" xfId="29" applyNumberFormat="1" applyFont="1" applyFill="1" applyBorder="1" applyAlignment="1" applyProtection="1">
      <alignment horizontal="right" vertical="center"/>
      <protection/>
    </xf>
    <xf numFmtId="3" fontId="28" fillId="0" borderId="3" xfId="29" applyNumberFormat="1" applyFont="1" applyFill="1" applyBorder="1" applyAlignment="1" applyProtection="1">
      <alignment horizontal="right" vertical="center" wrapText="1"/>
      <protection/>
    </xf>
    <xf numFmtId="3" fontId="26" fillId="0" borderId="3" xfId="29" applyNumberFormat="1" applyFont="1" applyFill="1" applyBorder="1" applyAlignment="1" applyProtection="1">
      <alignment vertical="center" wrapText="1"/>
      <protection/>
    </xf>
    <xf numFmtId="3" fontId="26" fillId="0" borderId="3" xfId="29" applyNumberFormat="1" applyFont="1" applyFill="1" applyBorder="1" applyAlignment="1" applyProtection="1">
      <alignment horizontal="right" vertical="center" wrapText="1"/>
      <protection/>
    </xf>
    <xf numFmtId="3" fontId="26" fillId="0" borderId="2" xfId="29" applyNumberFormat="1" applyFont="1" applyFill="1" applyBorder="1" applyProtection="1">
      <alignment horizontal="center" vertical="center" wrapText="1"/>
      <protection/>
    </xf>
    <xf numFmtId="3" fontId="26" fillId="0" borderId="2" xfId="29" applyNumberFormat="1" applyFont="1" applyFill="1" applyBorder="1" applyAlignment="1" applyProtection="1">
      <alignment horizontal="right"/>
      <protection/>
    </xf>
    <xf numFmtId="3" fontId="26" fillId="0" borderId="2" xfId="29" applyNumberFormat="1" applyFont="1" applyFill="1" applyBorder="1" applyAlignment="1" applyProtection="1">
      <alignment horizontal="left"/>
      <protection/>
    </xf>
    <xf numFmtId="3" fontId="28" fillId="0" borderId="2" xfId="29" applyNumberFormat="1" applyFont="1" applyFill="1" applyBorder="1" applyAlignment="1" applyProtection="1">
      <alignment horizontal="center"/>
      <protection/>
    </xf>
    <xf numFmtId="2" fontId="12" fillId="0" borderId="0" xfId="31" applyNumberFormat="1" applyFont="1" applyBorder="1" applyAlignment="1">
      <alignment/>
    </xf>
    <xf numFmtId="0" fontId="15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3" fontId="14" fillId="3" borderId="1" xfId="0" applyNumberFormat="1" applyFont="1" applyFill="1" applyBorder="1" applyAlignment="1">
      <alignment vertical="center" wrapText="1"/>
    </xf>
    <xf numFmtId="3" fontId="14" fillId="3" borderId="4" xfId="0" applyNumberFormat="1" applyFont="1" applyFill="1" applyBorder="1" applyAlignment="1">
      <alignment vertical="center" wrapText="1"/>
    </xf>
    <xf numFmtId="0" fontId="12" fillId="0" borderId="2" xfId="29" applyNumberFormat="1" applyFont="1" applyFill="1" applyBorder="1" applyAlignment="1" applyProtection="1">
      <alignment horizontal="center" vertical="center"/>
      <protection/>
    </xf>
    <xf numFmtId="0" fontId="12" fillId="0" borderId="2" xfId="29" applyNumberFormat="1" applyFont="1" applyFill="1" applyBorder="1" applyAlignment="1" applyProtection="1">
      <alignment horizontal="center" vertical="center" wrapText="1"/>
      <protection/>
    </xf>
    <xf numFmtId="0" fontId="33" fillId="0" borderId="2" xfId="29" applyNumberFormat="1" applyFont="1" applyFill="1" applyBorder="1" applyAlignment="1" applyProtection="1">
      <alignment horizontal="center" vertical="center" wrapText="1"/>
      <protection/>
    </xf>
    <xf numFmtId="0" fontId="33" fillId="0" borderId="3" xfId="29" applyNumberFormat="1" applyFont="1" applyFill="1" applyBorder="1" applyAlignment="1" applyProtection="1">
      <alignment horizontal="left" vertical="center" wrapText="1"/>
      <protection/>
    </xf>
    <xf numFmtId="3" fontId="13" fillId="0" borderId="2" xfId="29" applyNumberFormat="1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>
      <alignment/>
    </xf>
    <xf numFmtId="3" fontId="18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Alignment="1">
      <alignment/>
    </xf>
    <xf numFmtId="0" fontId="14" fillId="0" borderId="2" xfId="3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 wrapText="1"/>
    </xf>
    <xf numFmtId="0" fontId="14" fillId="0" borderId="2" xfId="30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/>
    </xf>
    <xf numFmtId="0" fontId="17" fillId="0" borderId="3" xfId="2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3" fontId="13" fillId="0" borderId="3" xfId="0" applyNumberFormat="1" applyFont="1" applyFill="1" applyBorder="1" applyAlignment="1" applyProtection="1" quotePrefix="1">
      <alignment horizontal="right" vertical="center"/>
      <protection/>
    </xf>
    <xf numFmtId="0" fontId="38" fillId="2" borderId="3" xfId="0" applyFont="1" applyFill="1" applyBorder="1" applyAlignment="1" applyProtection="1">
      <alignment horizontal="right"/>
      <protection/>
    </xf>
    <xf numFmtId="3" fontId="12" fillId="0" borderId="3" xfId="0" applyNumberFormat="1" applyFont="1" applyFill="1" applyBorder="1" applyAlignment="1" applyProtection="1" quotePrefix="1">
      <alignment horizontal="right" vertical="center"/>
      <protection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30" applyFont="1" applyFill="1" applyBorder="1" applyAlignment="1">
      <alignment vertical="center" wrapText="1"/>
      <protection/>
    </xf>
    <xf numFmtId="0" fontId="14" fillId="0" borderId="3" xfId="30" applyFont="1" applyFill="1" applyBorder="1" applyAlignment="1" applyProtection="1">
      <alignment horizontal="left" vertical="center" wrapText="1"/>
      <protection/>
    </xf>
    <xf numFmtId="0" fontId="14" fillId="0" borderId="3" xfId="30" applyFont="1" applyFill="1" applyBorder="1" applyAlignment="1" applyProtection="1">
      <alignment vertical="center" wrapText="1"/>
      <protection/>
    </xf>
    <xf numFmtId="0" fontId="14" fillId="0" borderId="3" xfId="30" applyFont="1" applyFill="1" applyBorder="1" applyAlignment="1" applyProtection="1">
      <alignment vertical="center" wrapText="1"/>
      <protection/>
    </xf>
    <xf numFmtId="0" fontId="17" fillId="0" borderId="3" xfId="28" applyFont="1" applyFill="1" applyBorder="1" applyAlignment="1">
      <alignment horizontal="right" vertical="center"/>
      <protection/>
    </xf>
    <xf numFmtId="3" fontId="14" fillId="0" borderId="3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3" fontId="13" fillId="0" borderId="3" xfId="0" applyNumberFormat="1" applyFont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3" fontId="12" fillId="0" borderId="0" xfId="31" applyNumberFormat="1" applyFont="1" applyBorder="1" applyAlignment="1">
      <alignment/>
    </xf>
    <xf numFmtId="3" fontId="13" fillId="0" borderId="6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center"/>
    </xf>
    <xf numFmtId="0" fontId="17" fillId="0" borderId="3" xfId="0" applyFont="1" applyFill="1" applyBorder="1" applyAlignment="1" quotePrefix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12" fillId="0" borderId="2" xfId="29" applyNumberFormat="1" applyFont="1" applyFill="1" applyBorder="1" applyAlignment="1" applyProtection="1">
      <alignment horizontal="center" vertical="center" wrapText="1"/>
      <protection/>
    </xf>
    <xf numFmtId="3" fontId="33" fillId="0" borderId="3" xfId="29" applyNumberFormat="1" applyFont="1" applyFill="1" applyBorder="1" applyAlignment="1" applyProtection="1">
      <alignment horizontal="left" vertical="center"/>
      <protection/>
    </xf>
    <xf numFmtId="0" fontId="18" fillId="3" borderId="3" xfId="0" applyFont="1" applyFill="1" applyBorder="1" applyAlignment="1">
      <alignment horizontal="center" vertical="center" wrapText="1"/>
    </xf>
    <xf numFmtId="0" fontId="33" fillId="0" borderId="3" xfId="29" applyNumberFormat="1" applyFont="1" applyFill="1" applyBorder="1" applyAlignment="1" applyProtection="1">
      <alignment horizontal="left" vertical="center"/>
      <protection/>
    </xf>
    <xf numFmtId="3" fontId="33" fillId="0" borderId="3" xfId="29" applyNumberFormat="1" applyFont="1" applyBorder="1" applyAlignment="1" applyProtection="1">
      <alignment horizontal="left" vertical="center" wrapText="1"/>
      <protection/>
    </xf>
    <xf numFmtId="3" fontId="33" fillId="0" borderId="3" xfId="29" applyNumberFormat="1" applyFont="1" applyBorder="1" applyAlignment="1">
      <alignment horizontal="left" vertical="center" wrapText="1"/>
      <protection/>
    </xf>
    <xf numFmtId="3" fontId="12" fillId="0" borderId="3" xfId="29" applyNumberFormat="1" applyFont="1" applyBorder="1" applyAlignment="1">
      <alignment horizontal="center" vertical="center" wrapText="1"/>
      <protection/>
    </xf>
    <xf numFmtId="3" fontId="14" fillId="3" borderId="3" xfId="0" applyNumberFormat="1" applyFont="1" applyFill="1" applyBorder="1" applyAlignment="1">
      <alignment/>
    </xf>
    <xf numFmtId="3" fontId="26" fillId="0" borderId="3" xfId="29" applyNumberFormat="1" applyFont="1" applyFill="1" applyBorder="1" applyProtection="1">
      <alignment horizontal="center" vertical="center" wrapText="1"/>
      <protection/>
    </xf>
    <xf numFmtId="0" fontId="28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 quotePrefix="1">
      <alignment horizontal="center" vertical="center" wrapText="1"/>
    </xf>
    <xf numFmtId="3" fontId="17" fillId="0" borderId="3" xfId="29" applyNumberFormat="1" applyFont="1" applyFill="1" applyBorder="1" applyAlignment="1" applyProtection="1">
      <alignment horizontal="center"/>
      <protection/>
    </xf>
    <xf numFmtId="3" fontId="26" fillId="0" borderId="3" xfId="29" applyNumberFormat="1" applyFont="1" applyFill="1" applyBorder="1" applyAlignment="1" applyProtection="1">
      <alignment horizontal="center" vertical="center"/>
      <protection/>
    </xf>
    <xf numFmtId="2" fontId="17" fillId="0" borderId="0" xfId="31" applyNumberFormat="1" applyFont="1" applyBorder="1" applyAlignment="1">
      <alignment/>
    </xf>
    <xf numFmtId="3" fontId="17" fillId="0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 wrapText="1"/>
    </xf>
    <xf numFmtId="3" fontId="17" fillId="3" borderId="4" xfId="0" applyNumberFormat="1" applyFont="1" applyFill="1" applyBorder="1" applyAlignment="1">
      <alignment vertical="center" wrapText="1"/>
    </xf>
    <xf numFmtId="3" fontId="13" fillId="0" borderId="3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 applyProtection="1">
      <alignment horizontal="left" vertical="center" wrapText="1"/>
      <protection/>
    </xf>
    <xf numFmtId="3" fontId="13" fillId="0" borderId="3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>
      <alignment horizontal="center" vertical="center"/>
    </xf>
    <xf numFmtId="3" fontId="27" fillId="0" borderId="0" xfId="29" applyNumberFormat="1" applyFont="1" applyFill="1" applyAlignment="1" applyProtection="1">
      <alignment horizontal="center" vertical="center" wrapText="1"/>
      <protection/>
    </xf>
    <xf numFmtId="3" fontId="14" fillId="0" borderId="3" xfId="30" applyNumberFormat="1" applyFont="1" applyFill="1" applyBorder="1" applyAlignment="1" applyProtection="1">
      <alignment horizontal="right" vertical="center" wrapText="1"/>
      <protection/>
    </xf>
    <xf numFmtId="3" fontId="14" fillId="0" borderId="3" xfId="30" applyNumberFormat="1" applyFont="1" applyFill="1" applyBorder="1" applyAlignment="1" applyProtection="1">
      <alignment horizontal="right" vertical="center" wrapText="1"/>
      <protection locked="0"/>
    </xf>
    <xf numFmtId="3" fontId="14" fillId="0" borderId="3" xfId="30" applyNumberFormat="1" applyFont="1" applyFill="1" applyBorder="1" applyAlignment="1" applyProtection="1">
      <alignment vertical="center" wrapText="1"/>
      <protection/>
    </xf>
    <xf numFmtId="3" fontId="14" fillId="2" borderId="3" xfId="30" applyNumberFormat="1" applyFont="1" applyFill="1" applyBorder="1" applyAlignment="1" applyProtection="1">
      <alignment vertical="center" wrapText="1"/>
      <protection locked="0"/>
    </xf>
    <xf numFmtId="0" fontId="0" fillId="0" borderId="0" xfId="30" applyFont="1" applyFill="1" applyBorder="1" applyAlignment="1">
      <alignment wrapText="1"/>
      <protection/>
    </xf>
    <xf numFmtId="165" fontId="26" fillId="0" borderId="3" xfId="29" applyNumberFormat="1" applyFont="1" applyFill="1" applyBorder="1" applyAlignment="1" applyProtection="1">
      <alignment horizontal="right" vertical="center" wrapText="1"/>
      <protection/>
    </xf>
    <xf numFmtId="176" fontId="14" fillId="0" borderId="0" xfId="15" applyNumberFormat="1" applyFont="1" applyAlignment="1">
      <alignment/>
    </xf>
    <xf numFmtId="3" fontId="14" fillId="0" borderId="3" xfId="0" applyNumberFormat="1" applyFont="1" applyFill="1" applyBorder="1" applyAlignment="1">
      <alignment horizontal="right" vertical="center" wrapText="1"/>
    </xf>
    <xf numFmtId="176" fontId="14" fillId="0" borderId="0" xfId="15" applyNumberFormat="1" applyFont="1" applyFill="1" applyAlignment="1">
      <alignment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3" xfId="30" applyNumberFormat="1" applyFont="1" applyFill="1" applyBorder="1" applyAlignment="1" applyProtection="1">
      <alignment vertical="center" wrapText="1"/>
      <protection locked="0"/>
    </xf>
    <xf numFmtId="3" fontId="17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44" fillId="0" borderId="5" xfId="0" applyFont="1" applyBorder="1" applyAlignment="1">
      <alignment/>
    </xf>
    <xf numFmtId="3" fontId="45" fillId="0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10" fontId="17" fillId="0" borderId="3" xfId="31" applyNumberFormat="1" applyFont="1" applyBorder="1" applyAlignment="1">
      <alignment horizontal="right" vertical="center" wrapText="1"/>
    </xf>
    <xf numFmtId="10" fontId="12" fillId="0" borderId="3" xfId="31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right" vertical="center" wrapText="1"/>
    </xf>
    <xf numFmtId="3" fontId="34" fillId="0" borderId="5" xfId="29" applyNumberFormat="1" applyFont="1" applyFill="1" applyBorder="1" applyAlignment="1" applyProtection="1">
      <alignment vertical="center" wrapText="1"/>
      <protection/>
    </xf>
    <xf numFmtId="3" fontId="45" fillId="0" borderId="7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76" fontId="9" fillId="0" borderId="0" xfId="15" applyNumberFormat="1" applyFont="1" applyAlignment="1">
      <alignment/>
    </xf>
    <xf numFmtId="3" fontId="9" fillId="0" borderId="0" xfId="0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12" fillId="0" borderId="3" xfId="29" applyNumberFormat="1" applyFont="1" applyFill="1" applyBorder="1" applyAlignment="1" applyProtection="1">
      <alignment horizontal="center" vertical="center" wrapText="1"/>
      <protection/>
    </xf>
    <xf numFmtId="3" fontId="13" fillId="0" borderId="3" xfId="29" applyNumberFormat="1" applyFont="1" applyFill="1" applyBorder="1" applyAlignment="1" applyProtection="1">
      <alignment horizontal="center" vertical="center" wrapText="1"/>
      <protection/>
    </xf>
    <xf numFmtId="3" fontId="27" fillId="0" borderId="0" xfId="29" applyNumberFormat="1" applyFont="1" applyFill="1" applyAlignment="1" applyProtection="1">
      <alignment horizontal="center" vertical="center" wrapText="1"/>
      <protection/>
    </xf>
    <xf numFmtId="0" fontId="40" fillId="0" borderId="3" xfId="0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2" fontId="27" fillId="3" borderId="2" xfId="29" applyNumberFormat="1" applyFont="1" applyFill="1" applyBorder="1" applyAlignment="1" applyProtection="1">
      <alignment horizontal="center" vertical="center" wrapText="1"/>
      <protection/>
    </xf>
    <xf numFmtId="2" fontId="27" fillId="3" borderId="3" xfId="29" applyNumberFormat="1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СТРУКТУРА НА ПРЕМИЙНИЯ ПРИХОД ПО ВИДОВЕ ЗАСТРАХОВКИ ЗА ДЕВЕТМЕСЕЧИЕТО НА 2008 ГОДИНА - 
ОБЩО ЗАСТРАХОВАНЕ</a:t>
            </a:r>
          </a:p>
        </c:rich>
      </c:tx>
      <c:layout>
        <c:manualLayout>
          <c:xMode val="factor"/>
          <c:yMode val="factor"/>
          <c:x val="-0.028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8"/>
          <c:y val="0.49825"/>
          <c:w val="0.333"/>
          <c:h val="0.2725"/>
        </c:manualLayout>
      </c:layout>
      <c:pie3DChart>
        <c:varyColors val="1"/>
        <c:ser>
          <c:idx val="0"/>
          <c:order val="0"/>
          <c:tx>
            <c:strRef>
              <c:f>Premiums!$A$2:$V$2</c:f>
              <c:strCache>
                <c:ptCount val="1"/>
                <c:pt idx="0">
                  <c:v>ПРЕМИЕН ПРИХОД ПО  ВИДОВЕ ЗАСТРАХОВКИ  ЗА ДЕВЕТМЕСЕЧИЕТО НА 2008  ГОДИНА - ОБЩО ЗАСТРАХОВАНЕ1 (в лв.)</c:v>
                </c:pt>
              </c:strCache>
            </c:strRef>
          </c:tx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Premiums!$B$38:$K$38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Premiums!$B$39:$K$39</c:f>
              <c:numCache>
                <c:ptCount val="10"/>
                <c:pt idx="0">
                  <c:v>0.01932434745498303</c:v>
                </c:pt>
                <c:pt idx="1">
                  <c:v>0.694647976667905</c:v>
                </c:pt>
                <c:pt idx="2">
                  <c:v>0.00726353331205884</c:v>
                </c:pt>
                <c:pt idx="3">
                  <c:v>0.011469753030295115</c:v>
                </c:pt>
                <c:pt idx="4">
                  <c:v>0.020804977698441966</c:v>
                </c:pt>
                <c:pt idx="5">
                  <c:v>0.013205094533544433</c:v>
                </c:pt>
                <c:pt idx="6">
                  <c:v>0.17168461598163165</c:v>
                </c:pt>
                <c:pt idx="7">
                  <c:v>0.022399767659754127</c:v>
                </c:pt>
                <c:pt idx="8">
                  <c:v>0.031635559795545054</c:v>
                </c:pt>
                <c:pt idx="9">
                  <c:v>0.007564373865840576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СТРУКТУРА НА ИЗПЛАТЕНИТЕ ОБЕЗЩЕТЕНИЯ ПО ВИДОВЕ ЗАСТРАХОВКИ ЗА ДЕВЕТМЕСЕЧИЕТО НА 2008 ГОДИНА - 
ОБЩО ЗАСТРАХОВАНЕ</a:t>
            </a:r>
          </a:p>
        </c:rich>
      </c:tx>
      <c:layout>
        <c:manualLayout>
          <c:xMode val="factor"/>
          <c:yMode val="factor"/>
          <c:x val="-0.004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75"/>
          <c:y val="0.62425"/>
          <c:w val="0.362"/>
          <c:h val="0.2565"/>
        </c:manualLayout>
      </c:layout>
      <c:pie3DChart>
        <c:varyColors val="1"/>
        <c:ser>
          <c:idx val="0"/>
          <c:order val="0"/>
          <c:tx>
            <c:strRef>
              <c:f>Payments!$A$2:$V$2</c:f>
              <c:strCache>
                <c:ptCount val="1"/>
                <c:pt idx="0">
                  <c:v>ИЗПЛАТЕНИ ПРЕТЕНЦИИ ПО ВИДОВЕ ЗАСТРАХОВКИ ЗА ДЕВЕТМЕСЕЧИЕТО НА 2008 ГОДИНА  - ОБЩО ЗАСТРАХОВАНЕ1 (в лв.)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Payments!$B$37:$K$37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Payments!$B$38:$K$38</c:f>
              <c:numCache>
                <c:ptCount val="10"/>
                <c:pt idx="0">
                  <c:v>0.009093286190955027</c:v>
                </c:pt>
                <c:pt idx="1">
                  <c:v>0.8574187480399896</c:v>
                </c:pt>
                <c:pt idx="2">
                  <c:v>0.00029532341328597505</c:v>
                </c:pt>
                <c:pt idx="3">
                  <c:v>0.0029859375643231175</c:v>
                </c:pt>
                <c:pt idx="4">
                  <c:v>0.019713265359469878</c:v>
                </c:pt>
                <c:pt idx="5">
                  <c:v>0.005862325429828585</c:v>
                </c:pt>
                <c:pt idx="6">
                  <c:v>0.06624894148527019</c:v>
                </c:pt>
                <c:pt idx="7">
                  <c:v>0.020494342325520096</c:v>
                </c:pt>
                <c:pt idx="8">
                  <c:v>0.01453273162404193</c:v>
                </c:pt>
                <c:pt idx="9">
                  <c:v>0.0033550985673151713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9201150"/>
        <a:ext cx="14658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66675</xdr:rowOff>
    </xdr:from>
    <xdr:to>
      <xdr:col>13</xdr:col>
      <xdr:colOff>0</xdr:colOff>
      <xdr:row>73</xdr:row>
      <xdr:rowOff>142875</xdr:rowOff>
    </xdr:to>
    <xdr:graphicFrame>
      <xdr:nvGraphicFramePr>
        <xdr:cNvPr id="2" name="Chart 5"/>
        <xdr:cNvGraphicFramePr/>
      </xdr:nvGraphicFramePr>
      <xdr:xfrm>
        <a:off x="28575" y="9020175"/>
        <a:ext cx="146304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8296275"/>
        <a:ext cx="21221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12</xdr:col>
      <xdr:colOff>219075</xdr:colOff>
      <xdr:row>74</xdr:row>
      <xdr:rowOff>85725</xdr:rowOff>
    </xdr:to>
    <xdr:graphicFrame>
      <xdr:nvGraphicFramePr>
        <xdr:cNvPr id="2" name="Chart 3"/>
        <xdr:cNvGraphicFramePr/>
      </xdr:nvGraphicFramePr>
      <xdr:xfrm>
        <a:off x="0" y="8886825"/>
        <a:ext cx="13963650" cy="689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"/>
      <sheetName val="Life"/>
      <sheetName val="Nonlife_2005"/>
      <sheetName val="Nonlife_2004"/>
      <sheetName val="Life_2005"/>
      <sheetName val="Life_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28125" style="6" customWidth="1"/>
    <col min="2" max="20" width="13.7109375" style="6" customWidth="1"/>
    <col min="21" max="22" width="15.00390625" style="6" customWidth="1"/>
    <col min="23" max="23" width="17.28125" style="6" bestFit="1" customWidth="1"/>
    <col min="24" max="16384" width="9.140625" style="6" customWidth="1"/>
  </cols>
  <sheetData>
    <row r="2" spans="1:22" ht="30" customHeight="1">
      <c r="A2" s="147" t="s">
        <v>190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V2" s="62" t="s">
        <v>0</v>
      </c>
    </row>
    <row r="3" spans="1:22" ht="17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V3" s="62"/>
    </row>
    <row r="4" spans="1:22" s="7" customFormat="1" ht="81.75" customHeight="1">
      <c r="A4" s="86" t="s">
        <v>151</v>
      </c>
      <c r="B4" s="63" t="s">
        <v>186</v>
      </c>
      <c r="C4" s="63" t="s">
        <v>185</v>
      </c>
      <c r="D4" s="63" t="s">
        <v>174</v>
      </c>
      <c r="E4" s="63" t="s">
        <v>124</v>
      </c>
      <c r="F4" s="63" t="s">
        <v>168</v>
      </c>
      <c r="G4" s="63" t="s">
        <v>169</v>
      </c>
      <c r="H4" s="63" t="s">
        <v>170</v>
      </c>
      <c r="I4" s="63" t="s">
        <v>125</v>
      </c>
      <c r="J4" s="63" t="s">
        <v>162</v>
      </c>
      <c r="K4" s="63" t="s">
        <v>172</v>
      </c>
      <c r="L4" s="63" t="s">
        <v>128</v>
      </c>
      <c r="M4" s="63" t="s">
        <v>126</v>
      </c>
      <c r="N4" s="63" t="s">
        <v>171</v>
      </c>
      <c r="O4" s="63" t="s">
        <v>127</v>
      </c>
      <c r="P4" s="63" t="s">
        <v>130</v>
      </c>
      <c r="Q4" s="63" t="s">
        <v>132</v>
      </c>
      <c r="R4" s="63" t="s">
        <v>150</v>
      </c>
      <c r="S4" s="63" t="s">
        <v>187</v>
      </c>
      <c r="T4" s="63" t="s">
        <v>173</v>
      </c>
      <c r="U4" s="63" t="s">
        <v>167</v>
      </c>
      <c r="V4" s="63" t="s">
        <v>149</v>
      </c>
    </row>
    <row r="5" spans="1:23" ht="16.5" customHeight="1">
      <c r="A5" s="73" t="s">
        <v>2</v>
      </c>
      <c r="B5" s="78">
        <v>3369768.54</v>
      </c>
      <c r="C5" s="78">
        <v>1462641.01</v>
      </c>
      <c r="D5" s="78">
        <v>3105089.6599999885</v>
      </c>
      <c r="E5" s="78">
        <v>431338.45</v>
      </c>
      <c r="F5" s="78">
        <v>1999611.44</v>
      </c>
      <c r="G5" s="121">
        <v>539703</v>
      </c>
      <c r="H5" s="78">
        <v>358196.17</v>
      </c>
      <c r="I5" s="78">
        <v>1102825.29</v>
      </c>
      <c r="J5" s="78">
        <v>517108.32</v>
      </c>
      <c r="K5" s="78">
        <v>405197.57</v>
      </c>
      <c r="L5" s="78">
        <v>89486.11</v>
      </c>
      <c r="M5" s="78">
        <v>1895935.04</v>
      </c>
      <c r="N5" s="78">
        <v>435017.6</v>
      </c>
      <c r="O5" s="78">
        <v>2437025.3</v>
      </c>
      <c r="P5" s="78">
        <v>256919.61999999976</v>
      </c>
      <c r="Q5" s="78">
        <v>808284</v>
      </c>
      <c r="R5" s="78">
        <v>1556.96</v>
      </c>
      <c r="S5" s="78">
        <v>1060019</v>
      </c>
      <c r="T5" s="78">
        <v>0</v>
      </c>
      <c r="U5" s="78">
        <v>0</v>
      </c>
      <c r="V5" s="79">
        <v>20275723.079999987</v>
      </c>
      <c r="W5" s="9"/>
    </row>
    <row r="6" spans="1:23" ht="38.25">
      <c r="A6" s="74" t="s">
        <v>152</v>
      </c>
      <c r="B6" s="78">
        <v>1212859.93</v>
      </c>
      <c r="C6" s="78">
        <v>367108.8</v>
      </c>
      <c r="D6" s="78">
        <v>1124211.7299999897</v>
      </c>
      <c r="E6" s="78">
        <v>47579.27</v>
      </c>
      <c r="F6" s="78">
        <v>246773.58</v>
      </c>
      <c r="G6" s="121">
        <v>359109</v>
      </c>
      <c r="H6" s="78">
        <v>105113.17</v>
      </c>
      <c r="I6" s="78">
        <v>335015.35</v>
      </c>
      <c r="J6" s="78">
        <v>142447.74</v>
      </c>
      <c r="K6" s="78">
        <v>0</v>
      </c>
      <c r="L6" s="78">
        <v>0</v>
      </c>
      <c r="M6" s="78">
        <v>11390.42</v>
      </c>
      <c r="N6" s="78">
        <v>0</v>
      </c>
      <c r="O6" s="78">
        <v>0</v>
      </c>
      <c r="P6" s="78">
        <v>0</v>
      </c>
      <c r="Q6" s="78">
        <v>129994</v>
      </c>
      <c r="R6" s="78">
        <v>0</v>
      </c>
      <c r="S6" s="78">
        <v>0</v>
      </c>
      <c r="T6" s="78">
        <v>0</v>
      </c>
      <c r="U6" s="78">
        <v>0</v>
      </c>
      <c r="V6" s="79">
        <v>4081602.98999999</v>
      </c>
      <c r="W6" s="9"/>
    </row>
    <row r="7" spans="1:23" ht="16.5" customHeight="1">
      <c r="A7" s="73" t="s">
        <v>3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122">
        <v>0</v>
      </c>
      <c r="H7" s="78">
        <v>0</v>
      </c>
      <c r="I7" s="78">
        <v>3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27494.780000000002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9">
        <v>27497.78</v>
      </c>
      <c r="W7" s="9"/>
    </row>
    <row r="8" spans="1:23" ht="25.5">
      <c r="A8" s="73" t="s">
        <v>4</v>
      </c>
      <c r="B8" s="78">
        <v>71530113.79999998</v>
      </c>
      <c r="C8" s="78">
        <v>73979444.82</v>
      </c>
      <c r="D8" s="78">
        <v>52142033.370000005</v>
      </c>
      <c r="E8" s="78">
        <v>85761564.19</v>
      </c>
      <c r="F8" s="78">
        <v>62963159.14</v>
      </c>
      <c r="G8" s="122">
        <v>33843772</v>
      </c>
      <c r="H8" s="78">
        <v>40603292.29</v>
      </c>
      <c r="I8" s="78">
        <v>27771166.92</v>
      </c>
      <c r="J8" s="78">
        <v>22454156.92</v>
      </c>
      <c r="K8" s="78">
        <v>1013804.06</v>
      </c>
      <c r="L8" s="78">
        <v>8096131.77</v>
      </c>
      <c r="M8" s="78">
        <v>11642610.95</v>
      </c>
      <c r="N8" s="78">
        <v>2803403.22</v>
      </c>
      <c r="O8" s="78">
        <v>0</v>
      </c>
      <c r="P8" s="78">
        <v>5668047.70999999</v>
      </c>
      <c r="Q8" s="78">
        <v>1634607</v>
      </c>
      <c r="R8" s="78">
        <v>0</v>
      </c>
      <c r="S8" s="78">
        <v>0</v>
      </c>
      <c r="T8" s="78">
        <v>0</v>
      </c>
      <c r="U8" s="78">
        <v>0</v>
      </c>
      <c r="V8" s="79">
        <v>501907308.15999997</v>
      </c>
      <c r="W8" s="127"/>
    </row>
    <row r="9" spans="1:23" ht="16.5" customHeight="1">
      <c r="A9" s="73" t="s">
        <v>5</v>
      </c>
      <c r="B9" s="78">
        <v>0</v>
      </c>
      <c r="C9" s="78">
        <v>370981.36</v>
      </c>
      <c r="D9" s="78">
        <v>7260485.7</v>
      </c>
      <c r="E9" s="78">
        <v>0</v>
      </c>
      <c r="F9" s="78">
        <v>0</v>
      </c>
      <c r="G9" s="121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9">
        <v>7631467.0600000005</v>
      </c>
      <c r="W9" s="127"/>
    </row>
    <row r="10" spans="1:23" ht="16.5" customHeight="1">
      <c r="A10" s="73" t="s">
        <v>6</v>
      </c>
      <c r="B10" s="78">
        <v>1250940.8</v>
      </c>
      <c r="C10" s="78">
        <v>332287.92</v>
      </c>
      <c r="D10" s="78">
        <v>692149.5</v>
      </c>
      <c r="E10" s="78">
        <v>0</v>
      </c>
      <c r="F10" s="78">
        <v>2740851.08</v>
      </c>
      <c r="G10" s="122">
        <v>0</v>
      </c>
      <c r="H10" s="78">
        <v>78815.66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9">
        <v>5095044.96</v>
      </c>
      <c r="W10" s="9"/>
    </row>
    <row r="11" spans="1:23" ht="16.5" customHeight="1">
      <c r="A11" s="73" t="s">
        <v>7</v>
      </c>
      <c r="B11" s="78">
        <v>10722889.769999998</v>
      </c>
      <c r="C11" s="78">
        <v>437313.46</v>
      </c>
      <c r="D11" s="78">
        <v>7351843.109999989</v>
      </c>
      <c r="E11" s="78">
        <v>0</v>
      </c>
      <c r="F11" s="78">
        <v>370462.65</v>
      </c>
      <c r="G11" s="122">
        <v>5764</v>
      </c>
      <c r="H11" s="78">
        <v>183413.91</v>
      </c>
      <c r="I11" s="78">
        <v>632721.28</v>
      </c>
      <c r="J11" s="78">
        <v>23351.57</v>
      </c>
      <c r="K11" s="78">
        <v>0</v>
      </c>
      <c r="L11" s="78">
        <v>0</v>
      </c>
      <c r="M11" s="78">
        <v>420717.44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9">
        <v>20148477.18999999</v>
      </c>
      <c r="W11" s="9"/>
    </row>
    <row r="12" spans="1:23" ht="16.5" customHeight="1">
      <c r="A12" s="73" t="s">
        <v>8</v>
      </c>
      <c r="B12" s="78">
        <v>4829640.93</v>
      </c>
      <c r="C12" s="78">
        <v>2361657.59</v>
      </c>
      <c r="D12" s="78">
        <v>1635471.94</v>
      </c>
      <c r="E12" s="78">
        <v>195863.92</v>
      </c>
      <c r="F12" s="78">
        <v>437858.34</v>
      </c>
      <c r="G12" s="122">
        <v>62349</v>
      </c>
      <c r="H12" s="78">
        <v>912666.89</v>
      </c>
      <c r="I12" s="78">
        <v>939374.33</v>
      </c>
      <c r="J12" s="78">
        <v>320522.21</v>
      </c>
      <c r="K12" s="78">
        <v>22842.48</v>
      </c>
      <c r="L12" s="78">
        <v>45088.72</v>
      </c>
      <c r="M12" s="78">
        <v>203404.41</v>
      </c>
      <c r="N12" s="78">
        <v>881039.64</v>
      </c>
      <c r="O12" s="78">
        <v>991508</v>
      </c>
      <c r="P12" s="78">
        <v>25174.229999999996</v>
      </c>
      <c r="Q12" s="78">
        <v>9535</v>
      </c>
      <c r="R12" s="78">
        <v>0</v>
      </c>
      <c r="S12" s="78">
        <v>0</v>
      </c>
      <c r="T12" s="78">
        <v>0</v>
      </c>
      <c r="U12" s="78">
        <v>0</v>
      </c>
      <c r="V12" s="79">
        <v>13873997.630000003</v>
      </c>
      <c r="W12" s="9"/>
    </row>
    <row r="13" spans="1:23" ht="16.5" customHeight="1">
      <c r="A13" s="73" t="s">
        <v>9</v>
      </c>
      <c r="B13" s="78">
        <v>21752031.46</v>
      </c>
      <c r="C13" s="78">
        <v>16044525.019999998</v>
      </c>
      <c r="D13" s="78">
        <v>23004458.009999964</v>
      </c>
      <c r="E13" s="78">
        <v>32787.92</v>
      </c>
      <c r="F13" s="78">
        <v>6495997.770000001</v>
      </c>
      <c r="G13" s="122">
        <v>3286905</v>
      </c>
      <c r="H13" s="78">
        <v>1727682.38</v>
      </c>
      <c r="I13" s="78">
        <v>4221161.325999999</v>
      </c>
      <c r="J13" s="78">
        <v>5497306.8</v>
      </c>
      <c r="K13" s="78">
        <v>27902503.69</v>
      </c>
      <c r="L13" s="78">
        <v>1455033.9908000003</v>
      </c>
      <c r="M13" s="78">
        <v>3349491.38</v>
      </c>
      <c r="N13" s="78">
        <v>2052915.79208004</v>
      </c>
      <c r="O13" s="78">
        <v>7467086.07</v>
      </c>
      <c r="P13" s="78">
        <v>1812961.9200000013</v>
      </c>
      <c r="Q13" s="78">
        <v>1377711</v>
      </c>
      <c r="R13" s="78">
        <v>4544361.14</v>
      </c>
      <c r="S13" s="78">
        <v>2203232</v>
      </c>
      <c r="T13" s="78">
        <v>0</v>
      </c>
      <c r="U13" s="78">
        <v>18223.56</v>
      </c>
      <c r="V13" s="79">
        <v>134246376.22888</v>
      </c>
      <c r="W13" s="9"/>
    </row>
    <row r="14" spans="1:23" ht="16.5" customHeight="1">
      <c r="A14" s="73" t="s">
        <v>10</v>
      </c>
      <c r="B14" s="78">
        <v>7788214.6400000015</v>
      </c>
      <c r="C14" s="78">
        <v>1896252.71</v>
      </c>
      <c r="D14" s="78">
        <v>7539815.539999993</v>
      </c>
      <c r="E14" s="78">
        <v>1613263.15</v>
      </c>
      <c r="F14" s="78">
        <v>625489.47</v>
      </c>
      <c r="G14" s="122">
        <v>304193</v>
      </c>
      <c r="H14" s="78">
        <v>14528784.159999998</v>
      </c>
      <c r="I14" s="78">
        <v>1061134.054000001</v>
      </c>
      <c r="J14" s="78">
        <v>4867511.72</v>
      </c>
      <c r="K14" s="78">
        <v>364201.78</v>
      </c>
      <c r="L14" s="78">
        <v>376566.3191999999</v>
      </c>
      <c r="M14" s="78">
        <v>562238.78</v>
      </c>
      <c r="N14" s="78">
        <v>3593726.3179199602</v>
      </c>
      <c r="O14" s="78">
        <v>70458.69</v>
      </c>
      <c r="P14" s="78">
        <v>239997.83000000013</v>
      </c>
      <c r="Q14" s="78">
        <v>689325</v>
      </c>
      <c r="R14" s="78">
        <v>0</v>
      </c>
      <c r="S14" s="78">
        <v>0</v>
      </c>
      <c r="T14" s="78">
        <v>0</v>
      </c>
      <c r="U14" s="78">
        <v>13738.24</v>
      </c>
      <c r="V14" s="79">
        <v>46134911.40111995</v>
      </c>
      <c r="W14" s="9"/>
    </row>
    <row r="15" spans="1:23" ht="26.25" customHeight="1">
      <c r="A15" s="73" t="s">
        <v>11</v>
      </c>
      <c r="B15" s="78">
        <v>39037662.42</v>
      </c>
      <c r="C15" s="78">
        <v>34369751.5</v>
      </c>
      <c r="D15" s="78">
        <v>8697287.02</v>
      </c>
      <c r="E15" s="78">
        <v>13036556.610000003</v>
      </c>
      <c r="F15" s="78">
        <v>17085442.87</v>
      </c>
      <c r="G15" s="122">
        <f>SUM(G16:G19)</f>
        <v>33389804</v>
      </c>
      <c r="H15" s="78">
        <v>19623035.41</v>
      </c>
      <c r="I15" s="78">
        <v>16467666.360000001</v>
      </c>
      <c r="J15" s="78">
        <v>8688058.57</v>
      </c>
      <c r="K15" s="78">
        <v>142845.68</v>
      </c>
      <c r="L15" s="78">
        <v>19409200.97</v>
      </c>
      <c r="M15" s="78">
        <v>10147509.74</v>
      </c>
      <c r="N15" s="78">
        <v>2706370.77</v>
      </c>
      <c r="O15" s="78">
        <v>0</v>
      </c>
      <c r="P15" s="78">
        <v>3360002.9699999997</v>
      </c>
      <c r="Q15" s="78">
        <v>1292475</v>
      </c>
      <c r="R15" s="78">
        <v>474341</v>
      </c>
      <c r="S15" s="78">
        <v>0</v>
      </c>
      <c r="T15" s="78">
        <v>0</v>
      </c>
      <c r="U15" s="78">
        <v>0</v>
      </c>
      <c r="V15" s="79">
        <v>227928010.89000005</v>
      </c>
      <c r="W15" s="127"/>
    </row>
    <row r="16" spans="1:23" s="21" customFormat="1" ht="16.5" customHeight="1">
      <c r="A16" s="75" t="s">
        <v>155</v>
      </c>
      <c r="B16" s="128">
        <v>31404108.55</v>
      </c>
      <c r="C16" s="128">
        <v>34326867.05</v>
      </c>
      <c r="D16" s="128">
        <v>8534900.85</v>
      </c>
      <c r="E16" s="128">
        <v>13036556.610000003</v>
      </c>
      <c r="F16" s="128">
        <v>16374407.39</v>
      </c>
      <c r="G16" s="122">
        <v>33383491</v>
      </c>
      <c r="H16" s="128">
        <v>18681728.05</v>
      </c>
      <c r="I16" s="128">
        <v>16421342.020000001</v>
      </c>
      <c r="J16" s="128">
        <v>8220335.800000001</v>
      </c>
      <c r="K16" s="128">
        <v>142845.68</v>
      </c>
      <c r="L16" s="128">
        <v>19299610.15</v>
      </c>
      <c r="M16" s="128">
        <v>10147509.74</v>
      </c>
      <c r="N16" s="128">
        <v>2694159.77</v>
      </c>
      <c r="O16" s="128">
        <v>0</v>
      </c>
      <c r="P16" s="128">
        <v>2321002.55</v>
      </c>
      <c r="Q16" s="128">
        <v>1292475</v>
      </c>
      <c r="R16" s="128">
        <v>474341</v>
      </c>
      <c r="S16" s="128">
        <v>0</v>
      </c>
      <c r="T16" s="128">
        <v>0</v>
      </c>
      <c r="U16" s="128">
        <v>0</v>
      </c>
      <c r="V16" s="79">
        <v>216755681.21000007</v>
      </c>
      <c r="W16" s="129"/>
    </row>
    <row r="17" spans="1:23" s="21" customFormat="1" ht="16.5" customHeight="1">
      <c r="A17" s="75" t="s">
        <v>153</v>
      </c>
      <c r="B17" s="128">
        <v>7631273.87</v>
      </c>
      <c r="C17" s="128">
        <v>26634.14</v>
      </c>
      <c r="D17" s="128">
        <v>27161.86</v>
      </c>
      <c r="E17" s="128">
        <v>0</v>
      </c>
      <c r="F17" s="128">
        <v>136868.47</v>
      </c>
      <c r="G17" s="122">
        <v>0</v>
      </c>
      <c r="H17" s="128">
        <v>0</v>
      </c>
      <c r="I17" s="128">
        <v>7573.94</v>
      </c>
      <c r="J17" s="128">
        <v>51949</v>
      </c>
      <c r="K17" s="128">
        <v>0</v>
      </c>
      <c r="L17" s="128">
        <v>2982.41</v>
      </c>
      <c r="M17" s="128">
        <v>0</v>
      </c>
      <c r="N17" s="128">
        <v>12211</v>
      </c>
      <c r="O17" s="128">
        <v>0</v>
      </c>
      <c r="P17" s="128">
        <v>66475.42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79">
        <v>7963130.11</v>
      </c>
      <c r="W17" s="129"/>
    </row>
    <row r="18" spans="1:23" s="21" customFormat="1" ht="25.5" customHeight="1">
      <c r="A18" s="76" t="s">
        <v>163</v>
      </c>
      <c r="B18" s="128">
        <v>2280</v>
      </c>
      <c r="C18" s="128">
        <v>16250.31</v>
      </c>
      <c r="D18" s="128">
        <v>0</v>
      </c>
      <c r="E18" s="128">
        <v>0</v>
      </c>
      <c r="F18" s="128">
        <v>365668.75</v>
      </c>
      <c r="G18" s="76">
        <v>6313</v>
      </c>
      <c r="H18" s="128">
        <v>51217</v>
      </c>
      <c r="I18" s="128">
        <v>38750.4</v>
      </c>
      <c r="J18" s="128">
        <v>204516.62</v>
      </c>
      <c r="K18" s="128">
        <v>0</v>
      </c>
      <c r="L18" s="128">
        <v>3376</v>
      </c>
      <c r="M18" s="128">
        <v>0</v>
      </c>
      <c r="N18" s="128">
        <v>0</v>
      </c>
      <c r="O18" s="128">
        <v>0</v>
      </c>
      <c r="P18" s="128">
        <v>972525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79">
        <v>1660897.08</v>
      </c>
      <c r="W18" s="129"/>
    </row>
    <row r="19" spans="1:23" s="21" customFormat="1" ht="16.5" customHeight="1">
      <c r="A19" s="75" t="s">
        <v>156</v>
      </c>
      <c r="B19" s="128">
        <v>0</v>
      </c>
      <c r="C19" s="128">
        <v>0</v>
      </c>
      <c r="D19" s="128">
        <v>135224.31</v>
      </c>
      <c r="E19" s="128">
        <v>0</v>
      </c>
      <c r="F19" s="128">
        <v>208498.26</v>
      </c>
      <c r="G19" s="122">
        <v>0</v>
      </c>
      <c r="H19" s="128">
        <v>890090.36</v>
      </c>
      <c r="I19" s="128">
        <v>0</v>
      </c>
      <c r="J19" s="128">
        <v>211257.15</v>
      </c>
      <c r="K19" s="128">
        <v>0</v>
      </c>
      <c r="L19" s="128">
        <v>103232.41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79">
        <v>1548302.49</v>
      </c>
      <c r="W19" s="129"/>
    </row>
    <row r="20" spans="1:22" ht="25.5" customHeight="1">
      <c r="A20" s="73" t="s">
        <v>12</v>
      </c>
      <c r="B20" s="78">
        <v>2313802.24</v>
      </c>
      <c r="C20" s="78">
        <v>36378.44</v>
      </c>
      <c r="D20" s="78">
        <v>1013752.18</v>
      </c>
      <c r="E20" s="78">
        <v>0</v>
      </c>
      <c r="F20" s="78">
        <v>2570946.02</v>
      </c>
      <c r="G20" s="122">
        <v>0</v>
      </c>
      <c r="H20" s="78">
        <v>19448.12</v>
      </c>
      <c r="I20" s="78">
        <v>1001380.57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9">
        <v>6955707.570000001</v>
      </c>
    </row>
    <row r="21" spans="1:22" ht="25.5" customHeight="1">
      <c r="A21" s="73" t="s">
        <v>13</v>
      </c>
      <c r="B21" s="78">
        <v>432595.41</v>
      </c>
      <c r="C21" s="78">
        <v>4744.16</v>
      </c>
      <c r="D21" s="78">
        <v>1260744.449999989</v>
      </c>
      <c r="E21" s="78">
        <v>0</v>
      </c>
      <c r="F21" s="78">
        <v>11580.11</v>
      </c>
      <c r="G21" s="122">
        <v>711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9">
        <v>1710375.129999989</v>
      </c>
    </row>
    <row r="22" spans="1:22" ht="16.5" customHeight="1">
      <c r="A22" s="73" t="s">
        <v>14</v>
      </c>
      <c r="B22" s="78">
        <v>10651767.239999995</v>
      </c>
      <c r="C22" s="78">
        <v>2245929.51</v>
      </c>
      <c r="D22" s="78">
        <v>4541687.0799999945</v>
      </c>
      <c r="E22" s="78">
        <v>108105.84</v>
      </c>
      <c r="F22" s="78">
        <v>1054609.95</v>
      </c>
      <c r="G22" s="122">
        <v>612915</v>
      </c>
      <c r="H22" s="78">
        <v>1133042.65</v>
      </c>
      <c r="I22" s="78">
        <v>0</v>
      </c>
      <c r="J22" s="78">
        <v>675776.09</v>
      </c>
      <c r="K22" s="78">
        <v>118918.71</v>
      </c>
      <c r="L22" s="78">
        <v>96353.61</v>
      </c>
      <c r="M22" s="78">
        <v>475727.44</v>
      </c>
      <c r="N22" s="78">
        <v>429569.36</v>
      </c>
      <c r="O22" s="78">
        <v>1185040.94</v>
      </c>
      <c r="P22" s="78">
        <v>35293.02</v>
      </c>
      <c r="Q22" s="78">
        <v>167018</v>
      </c>
      <c r="R22" s="78">
        <v>0</v>
      </c>
      <c r="S22" s="78">
        <v>0</v>
      </c>
      <c r="T22" s="78">
        <v>0</v>
      </c>
      <c r="U22" s="78">
        <v>2671.81</v>
      </c>
      <c r="V22" s="79">
        <v>23534426.24999999</v>
      </c>
    </row>
    <row r="23" spans="1:22" ht="16.5" customHeight="1">
      <c r="A23" s="73" t="s">
        <v>15</v>
      </c>
      <c r="B23" s="78">
        <v>0</v>
      </c>
      <c r="C23" s="78">
        <v>769524.31</v>
      </c>
      <c r="D23" s="78">
        <v>0</v>
      </c>
      <c r="E23" s="78">
        <v>10300</v>
      </c>
      <c r="F23" s="78">
        <v>415741.31</v>
      </c>
      <c r="G23" s="122">
        <v>3442704</v>
      </c>
      <c r="H23" s="78">
        <v>293861.27</v>
      </c>
      <c r="I23" s="78">
        <v>239300.06</v>
      </c>
      <c r="J23" s="78">
        <v>0</v>
      </c>
      <c r="K23" s="78">
        <v>0</v>
      </c>
      <c r="L23" s="78">
        <v>0</v>
      </c>
      <c r="M23" s="78">
        <v>0</v>
      </c>
      <c r="N23" s="78">
        <v>9486.26</v>
      </c>
      <c r="O23" s="78">
        <v>255881.24</v>
      </c>
      <c r="P23" s="78">
        <v>0</v>
      </c>
      <c r="Q23" s="78">
        <v>0</v>
      </c>
      <c r="R23" s="78">
        <v>0</v>
      </c>
      <c r="S23" s="78">
        <v>0</v>
      </c>
      <c r="T23" s="78">
        <v>2087009.15</v>
      </c>
      <c r="U23" s="78">
        <v>0</v>
      </c>
      <c r="V23" s="79">
        <v>7523807.6</v>
      </c>
    </row>
    <row r="24" spans="1:22" ht="16.5" customHeight="1">
      <c r="A24" s="73" t="s">
        <v>16</v>
      </c>
      <c r="B24" s="78">
        <v>0</v>
      </c>
      <c r="C24" s="78">
        <v>298409.61</v>
      </c>
      <c r="D24" s="78">
        <v>1429554.81999999</v>
      </c>
      <c r="E24" s="78"/>
      <c r="F24" s="78">
        <v>605150.42</v>
      </c>
      <c r="G24" s="122">
        <v>37291</v>
      </c>
      <c r="H24" s="78">
        <v>31853.63</v>
      </c>
      <c r="I24" s="78">
        <v>254167.69</v>
      </c>
      <c r="J24" s="78">
        <v>13291</v>
      </c>
      <c r="K24" s="78">
        <v>0</v>
      </c>
      <c r="L24" s="78">
        <v>0</v>
      </c>
      <c r="M24" s="78">
        <v>18453.28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9">
        <v>2688171.4499999895</v>
      </c>
    </row>
    <row r="25" spans="1:22" ht="16.5" customHeight="1">
      <c r="A25" s="73" t="s">
        <v>17</v>
      </c>
      <c r="B25" s="78">
        <v>699458.94</v>
      </c>
      <c r="C25" s="78">
        <v>1781310.1</v>
      </c>
      <c r="D25" s="78">
        <v>2726618.46</v>
      </c>
      <c r="E25" s="78">
        <v>1805931.82</v>
      </c>
      <c r="F25" s="78">
        <v>78557.54</v>
      </c>
      <c r="G25" s="122">
        <v>10466033</v>
      </c>
      <c r="H25" s="78">
        <v>0</v>
      </c>
      <c r="I25" s="78">
        <v>3066834.1</v>
      </c>
      <c r="J25" s="78">
        <v>526959.28</v>
      </c>
      <c r="K25" s="78">
        <v>0</v>
      </c>
      <c r="L25" s="78">
        <v>0</v>
      </c>
      <c r="M25" s="78">
        <v>316806.63</v>
      </c>
      <c r="N25" s="78">
        <v>0</v>
      </c>
      <c r="O25" s="78">
        <v>369110.17</v>
      </c>
      <c r="P25" s="78">
        <v>104961.17</v>
      </c>
      <c r="Q25" s="78">
        <v>37406</v>
      </c>
      <c r="R25" s="78">
        <v>0</v>
      </c>
      <c r="S25" s="78">
        <v>1045598</v>
      </c>
      <c r="T25" s="78">
        <v>0</v>
      </c>
      <c r="U25" s="78">
        <v>0</v>
      </c>
      <c r="V25" s="79">
        <v>23025585.210000005</v>
      </c>
    </row>
    <row r="26" spans="1:22" ht="16.5" customHeight="1">
      <c r="A26" s="73" t="s">
        <v>18</v>
      </c>
      <c r="B26" s="78">
        <v>0</v>
      </c>
      <c r="C26" s="78">
        <v>0</v>
      </c>
      <c r="D26" s="78">
        <v>492.5</v>
      </c>
      <c r="E26" s="78">
        <v>0</v>
      </c>
      <c r="F26" s="78">
        <v>0</v>
      </c>
      <c r="G26" s="122">
        <v>0</v>
      </c>
      <c r="H26" s="78">
        <v>0</v>
      </c>
      <c r="I26" s="78"/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9">
        <v>492.5</v>
      </c>
    </row>
    <row r="27" spans="1:22" ht="16.5" customHeight="1">
      <c r="A27" s="73" t="s">
        <v>19</v>
      </c>
      <c r="B27" s="78">
        <v>391529.58</v>
      </c>
      <c r="C27" s="78">
        <v>1139955.31</v>
      </c>
      <c r="D27" s="78">
        <v>1937294.3999999897</v>
      </c>
      <c r="E27" s="78">
        <v>258789.54</v>
      </c>
      <c r="F27" s="78">
        <v>1448867.18</v>
      </c>
      <c r="G27" s="122">
        <v>188284</v>
      </c>
      <c r="H27" s="78">
        <v>143360.16</v>
      </c>
      <c r="I27" s="78">
        <v>749078.48</v>
      </c>
      <c r="J27" s="78">
        <v>412158.82</v>
      </c>
      <c r="K27" s="78">
        <v>0</v>
      </c>
      <c r="L27" s="78">
        <v>172398.7</v>
      </c>
      <c r="M27" s="78">
        <v>197772.32</v>
      </c>
      <c r="N27" s="78">
        <v>195601.77</v>
      </c>
      <c r="O27" s="78">
        <v>123604.61</v>
      </c>
      <c r="P27" s="78">
        <v>224797.03999999884</v>
      </c>
      <c r="Q27" s="78">
        <v>27211</v>
      </c>
      <c r="R27" s="78">
        <v>336843.76</v>
      </c>
      <c r="S27" s="78">
        <v>0</v>
      </c>
      <c r="T27" s="78">
        <v>0</v>
      </c>
      <c r="U27" s="78">
        <v>0</v>
      </c>
      <c r="V27" s="79">
        <v>7947546.669999989</v>
      </c>
    </row>
    <row r="28" spans="1:22" s="10" customFormat="1" ht="21.75" customHeight="1">
      <c r="A28" s="77" t="s">
        <v>20</v>
      </c>
      <c r="B28" s="79">
        <v>174770415.77</v>
      </c>
      <c r="C28" s="79">
        <v>137531106.82999998</v>
      </c>
      <c r="D28" s="79">
        <v>124338777.7399999</v>
      </c>
      <c r="E28" s="79">
        <v>103254501.44000001</v>
      </c>
      <c r="F28" s="79">
        <v>98904325.29000004</v>
      </c>
      <c r="G28" s="79">
        <v>86180428</v>
      </c>
      <c r="H28" s="79">
        <v>79637452.69999999</v>
      </c>
      <c r="I28" s="79">
        <v>57506813.45999999</v>
      </c>
      <c r="J28" s="79">
        <v>43996201.30000001</v>
      </c>
      <c r="K28" s="79">
        <v>29970313.970000003</v>
      </c>
      <c r="L28" s="79">
        <v>29740260.189999998</v>
      </c>
      <c r="M28" s="79">
        <v>29230667.410000004</v>
      </c>
      <c r="N28" s="79">
        <v>13107130.729999999</v>
      </c>
      <c r="O28" s="79">
        <v>12899715.02</v>
      </c>
      <c r="P28" s="79">
        <v>11755650.28999999</v>
      </c>
      <c r="Q28" s="79">
        <v>6043572</v>
      </c>
      <c r="R28" s="79">
        <v>5357102.86</v>
      </c>
      <c r="S28" s="79">
        <v>4308849</v>
      </c>
      <c r="T28" s="79">
        <v>2087009.15</v>
      </c>
      <c r="U28" s="79">
        <v>34633.61</v>
      </c>
      <c r="V28" s="79">
        <v>1050654926.76</v>
      </c>
    </row>
    <row r="29" spans="1:22" s="10" customFormat="1" ht="21.75" customHeight="1">
      <c r="A29" s="77" t="s">
        <v>154</v>
      </c>
      <c r="B29" s="138">
        <v>0.16634425948865572</v>
      </c>
      <c r="C29" s="138">
        <v>0.13090035874491843</v>
      </c>
      <c r="D29" s="138">
        <v>0.11834406766019237</v>
      </c>
      <c r="E29" s="138">
        <v>0.09827632156869553</v>
      </c>
      <c r="F29" s="138">
        <v>0.09413587922249628</v>
      </c>
      <c r="G29" s="138">
        <v>0.08202543556880508</v>
      </c>
      <c r="H29" s="138">
        <v>0.07579791487352107</v>
      </c>
      <c r="I29" s="138">
        <v>0.05473425384044881</v>
      </c>
      <c r="J29" s="138">
        <v>0.041875024976730554</v>
      </c>
      <c r="K29" s="138">
        <v>0.02852536375803441</v>
      </c>
      <c r="L29" s="138">
        <v>0.028306401495410808</v>
      </c>
      <c r="M29" s="138">
        <v>0.027821377566982212</v>
      </c>
      <c r="N29" s="138">
        <v>0.012475200368992365</v>
      </c>
      <c r="O29" s="138">
        <v>0.012277784733547124</v>
      </c>
      <c r="P29" s="138">
        <v>0.011188878470547848</v>
      </c>
      <c r="Q29" s="138">
        <v>0.0057521949843581015</v>
      </c>
      <c r="R29" s="138">
        <v>0.005098822385500236</v>
      </c>
      <c r="S29" s="138">
        <v>0.004101107690312355</v>
      </c>
      <c r="T29" s="138">
        <v>0.0019863887722260053</v>
      </c>
      <c r="U29" s="138">
        <v>3.2963829624635E-05</v>
      </c>
      <c r="V29" s="137">
        <v>1</v>
      </c>
    </row>
    <row r="30" spans="1:22" s="10" customFormat="1" ht="21.75" customHeight="1">
      <c r="A30" s="45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1" s="10" customFormat="1" ht="16.5">
      <c r="A31" s="89" t="s">
        <v>175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ht="15.75">
      <c r="A32" s="111" t="s">
        <v>179</v>
      </c>
      <c r="B32" s="8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3"/>
      <c r="O32" s="13"/>
      <c r="P32" s="13"/>
      <c r="Q32" s="13"/>
      <c r="R32" s="13"/>
      <c r="S32" s="20"/>
      <c r="T32" s="20"/>
      <c r="U32" s="20"/>
    </row>
    <row r="33" spans="1:21" s="21" customFormat="1" ht="18.75">
      <c r="A33" s="4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2"/>
    </row>
    <row r="34" spans="1:21" ht="19.5">
      <c r="A34" s="15"/>
      <c r="B34" s="11"/>
      <c r="C34" s="12"/>
      <c r="D34" s="11"/>
      <c r="E34" s="11"/>
      <c r="F34" s="11"/>
      <c r="G34" s="11"/>
      <c r="H34" s="12"/>
      <c r="I34" s="11"/>
      <c r="J34" s="12"/>
      <c r="K34" s="12"/>
      <c r="L34" s="12"/>
      <c r="M34" s="11"/>
      <c r="N34" s="13"/>
      <c r="O34" s="14"/>
      <c r="P34" s="14"/>
      <c r="Q34" s="14"/>
      <c r="R34" s="14"/>
      <c r="S34" s="16"/>
      <c r="T34" s="16"/>
      <c r="U34" s="16"/>
    </row>
    <row r="35" spans="1:1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8" spans="2:12" ht="18.75" customHeight="1">
      <c r="B38" s="25" t="s">
        <v>115</v>
      </c>
      <c r="C38" s="24" t="s">
        <v>114</v>
      </c>
      <c r="D38" s="25" t="s">
        <v>123</v>
      </c>
      <c r="E38" s="25" t="s">
        <v>122</v>
      </c>
      <c r="F38" s="25" t="s">
        <v>121</v>
      </c>
      <c r="G38" s="25" t="s">
        <v>120</v>
      </c>
      <c r="H38" s="25" t="s">
        <v>119</v>
      </c>
      <c r="I38" s="25" t="s">
        <v>118</v>
      </c>
      <c r="J38" s="25" t="s">
        <v>117</v>
      </c>
      <c r="K38" s="26" t="s">
        <v>116</v>
      </c>
      <c r="L38" s="125"/>
    </row>
    <row r="39" spans="2:12" ht="12.75">
      <c r="B39" s="10">
        <f>(V5+V7)/V28</f>
        <v>0.01932434745498303</v>
      </c>
      <c r="C39" s="10">
        <f>(V8+V15)/V28</f>
        <v>0.694647976667905</v>
      </c>
      <c r="D39" s="10">
        <f>V9/V28</f>
        <v>0.00726353331205884</v>
      </c>
      <c r="E39" s="10">
        <f>(V10+V20)/V28</f>
        <v>0.011469753030295115</v>
      </c>
      <c r="F39" s="10">
        <f>(V11+V21)/V28</f>
        <v>0.020804977698441966</v>
      </c>
      <c r="G39" s="10">
        <f>V12/V28</f>
        <v>0.013205094533544433</v>
      </c>
      <c r="H39" s="10">
        <f>(V13+V14)/V28</f>
        <v>0.17168461598163165</v>
      </c>
      <c r="I39" s="10">
        <f>V22/V28</f>
        <v>0.022399767659754127</v>
      </c>
      <c r="J39" s="10">
        <f>(V26+V25+V24+V23)/V28</f>
        <v>0.031635559795545054</v>
      </c>
      <c r="K39" s="10">
        <f>V27/V28</f>
        <v>0.007564373865840576</v>
      </c>
      <c r="L39" s="10"/>
    </row>
  </sheetData>
  <mergeCells count="1">
    <mergeCell ref="A2:T2"/>
  </mergeCells>
  <printOptions/>
  <pageMargins left="0.25" right="0.25" top="0.29" bottom="0.31" header="0.17" footer="0.16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28125" style="1" customWidth="1"/>
    <col min="2" max="14" width="13.7109375" style="1" customWidth="1"/>
    <col min="15" max="15" width="16.140625" style="1" customWidth="1"/>
    <col min="16" max="22" width="13.7109375" style="1" customWidth="1"/>
    <col min="23" max="23" width="12.421875" style="1" customWidth="1"/>
    <col min="24" max="24" width="11.28125" style="1" customWidth="1"/>
    <col min="25" max="16384" width="9.140625" style="1" customWidth="1"/>
  </cols>
  <sheetData>
    <row r="2" spans="1:22" ht="33" customHeight="1">
      <c r="A2" s="148" t="s">
        <v>188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3" t="s">
        <v>0</v>
      </c>
    </row>
    <row r="3" spans="1:22" ht="21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90"/>
    </row>
    <row r="4" spans="1:22" s="2" customFormat="1" ht="90.75" customHeight="1">
      <c r="A4" s="91" t="s">
        <v>151</v>
      </c>
      <c r="B4" s="63" t="s">
        <v>186</v>
      </c>
      <c r="C4" s="63" t="s">
        <v>185</v>
      </c>
      <c r="D4" s="63" t="s">
        <v>176</v>
      </c>
      <c r="E4" s="63" t="s">
        <v>124</v>
      </c>
      <c r="F4" s="63" t="s">
        <v>168</v>
      </c>
      <c r="G4" s="63" t="s">
        <v>169</v>
      </c>
      <c r="H4" s="63" t="s">
        <v>170</v>
      </c>
      <c r="I4" s="63" t="s">
        <v>125</v>
      </c>
      <c r="J4" s="63" t="s">
        <v>162</v>
      </c>
      <c r="K4" s="63" t="s">
        <v>129</v>
      </c>
      <c r="L4" s="63" t="s">
        <v>128</v>
      </c>
      <c r="M4" s="63" t="s">
        <v>126</v>
      </c>
      <c r="N4" s="63" t="s">
        <v>171</v>
      </c>
      <c r="O4" s="63" t="s">
        <v>127</v>
      </c>
      <c r="P4" s="63" t="s">
        <v>130</v>
      </c>
      <c r="Q4" s="63" t="s">
        <v>132</v>
      </c>
      <c r="R4" s="63" t="s">
        <v>150</v>
      </c>
      <c r="S4" s="63" t="s">
        <v>187</v>
      </c>
      <c r="T4" s="63" t="s">
        <v>173</v>
      </c>
      <c r="U4" s="63" t="s">
        <v>167</v>
      </c>
      <c r="V4" s="63" t="s">
        <v>149</v>
      </c>
    </row>
    <row r="5" spans="1:24" ht="18" customHeight="1">
      <c r="A5" s="17" t="s">
        <v>2</v>
      </c>
      <c r="B5" s="92">
        <v>537160.41</v>
      </c>
      <c r="C5" s="92">
        <v>110481.52</v>
      </c>
      <c r="D5" s="92">
        <v>759005.43</v>
      </c>
      <c r="E5" s="123">
        <v>21161.49</v>
      </c>
      <c r="F5" s="92">
        <v>375487.07</v>
      </c>
      <c r="G5" s="92">
        <v>69789</v>
      </c>
      <c r="H5" s="92">
        <v>38161.1</v>
      </c>
      <c r="I5" s="92">
        <v>278218.29</v>
      </c>
      <c r="J5" s="92">
        <v>55858.14</v>
      </c>
      <c r="K5" s="92">
        <v>126255.53</v>
      </c>
      <c r="L5" s="92">
        <v>5390</v>
      </c>
      <c r="M5" s="92">
        <v>212236.83</v>
      </c>
      <c r="N5" s="92">
        <v>91032.8</v>
      </c>
      <c r="O5" s="92">
        <v>404744.09</v>
      </c>
      <c r="P5" s="92">
        <v>413602.47</v>
      </c>
      <c r="Q5" s="92">
        <v>213244</v>
      </c>
      <c r="R5" s="92">
        <v>0</v>
      </c>
      <c r="S5" s="92">
        <v>54500</v>
      </c>
      <c r="T5" s="92">
        <v>0</v>
      </c>
      <c r="U5" s="92">
        <v>0</v>
      </c>
      <c r="V5" s="93">
        <v>3766328.17</v>
      </c>
      <c r="W5" s="4"/>
      <c r="X5" s="144"/>
    </row>
    <row r="6" spans="1:24" ht="42" customHeight="1">
      <c r="A6" s="18" t="s">
        <v>152</v>
      </c>
      <c r="B6" s="92">
        <v>148175</v>
      </c>
      <c r="C6" s="92">
        <v>7016</v>
      </c>
      <c r="D6" s="92">
        <v>217322.51</v>
      </c>
      <c r="E6" s="123">
        <v>0</v>
      </c>
      <c r="F6" s="92">
        <v>4000</v>
      </c>
      <c r="G6" s="92">
        <v>21000</v>
      </c>
      <c r="H6" s="92">
        <v>14400</v>
      </c>
      <c r="I6" s="92">
        <v>4000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3">
        <v>415913.51</v>
      </c>
      <c r="W6" s="4"/>
      <c r="X6" s="144"/>
    </row>
    <row r="7" spans="1:24" ht="16.5" customHeight="1">
      <c r="A7" s="17" t="s">
        <v>3</v>
      </c>
      <c r="B7" s="92">
        <v>0</v>
      </c>
      <c r="C7" s="92">
        <v>258.9</v>
      </c>
      <c r="D7" s="92">
        <v>0</v>
      </c>
      <c r="E7" s="123">
        <v>0</v>
      </c>
      <c r="F7" s="92">
        <v>0</v>
      </c>
      <c r="G7" s="92">
        <v>0</v>
      </c>
      <c r="H7" s="92">
        <v>0</v>
      </c>
      <c r="I7" s="92">
        <v>3550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6142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3">
        <v>9950.9</v>
      </c>
      <c r="W7" s="4"/>
      <c r="X7" s="144"/>
    </row>
    <row r="8" spans="1:24" ht="25.5" customHeight="1">
      <c r="A8" s="17" t="s">
        <v>4</v>
      </c>
      <c r="B8" s="92">
        <v>38822702.29000001</v>
      </c>
      <c r="C8" s="92">
        <v>36519819.60999999</v>
      </c>
      <c r="D8" s="92">
        <v>28224642.049999997</v>
      </c>
      <c r="E8" s="124">
        <v>36432853.91703473</v>
      </c>
      <c r="F8" s="92">
        <v>21194127.13</v>
      </c>
      <c r="G8" s="92">
        <v>10375265</v>
      </c>
      <c r="H8" s="92">
        <v>25082441.96</v>
      </c>
      <c r="I8" s="92">
        <v>11482688.700000001</v>
      </c>
      <c r="J8" s="92">
        <v>11207748.3</v>
      </c>
      <c r="K8" s="92">
        <v>334584.2</v>
      </c>
      <c r="L8" s="92">
        <v>5430308.919999999</v>
      </c>
      <c r="M8" s="92">
        <v>5156686.29</v>
      </c>
      <c r="N8" s="92">
        <v>1840565.92</v>
      </c>
      <c r="O8" s="92">
        <v>0</v>
      </c>
      <c r="P8" s="92">
        <v>2512398.0500000003</v>
      </c>
      <c r="Q8" s="92">
        <v>585742</v>
      </c>
      <c r="R8" s="92">
        <v>0</v>
      </c>
      <c r="S8" s="92">
        <v>0</v>
      </c>
      <c r="T8" s="92">
        <v>0</v>
      </c>
      <c r="U8" s="92">
        <v>0</v>
      </c>
      <c r="V8" s="93">
        <v>235202574.3370347</v>
      </c>
      <c r="W8" s="4"/>
      <c r="X8" s="144"/>
    </row>
    <row r="9" spans="1:24" ht="17.25" customHeight="1">
      <c r="A9" s="17" t="s">
        <v>5</v>
      </c>
      <c r="B9" s="92">
        <v>0</v>
      </c>
      <c r="C9" s="92">
        <v>0</v>
      </c>
      <c r="D9" s="92">
        <v>122642.53</v>
      </c>
      <c r="E9" s="124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3">
        <v>122642.53</v>
      </c>
      <c r="W9" s="4"/>
      <c r="X9" s="144"/>
    </row>
    <row r="10" spans="1:24" ht="16.5" customHeight="1">
      <c r="A10" s="17" t="s">
        <v>6</v>
      </c>
      <c r="B10" s="92">
        <v>935737.15</v>
      </c>
      <c r="C10" s="92">
        <v>0</v>
      </c>
      <c r="D10" s="92">
        <v>0</v>
      </c>
      <c r="E10" s="124">
        <v>0</v>
      </c>
      <c r="F10" s="92">
        <v>173354.7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3">
        <v>1109091.85</v>
      </c>
      <c r="W10" s="4"/>
      <c r="X10" s="144"/>
    </row>
    <row r="11" spans="1:24" ht="16.5" customHeight="1">
      <c r="A11" s="17" t="s">
        <v>7</v>
      </c>
      <c r="B11" s="92">
        <v>5140919.84</v>
      </c>
      <c r="C11" s="92">
        <v>416879.76</v>
      </c>
      <c r="D11" s="92">
        <v>2176960.19</v>
      </c>
      <c r="E11" s="124">
        <v>0</v>
      </c>
      <c r="F11" s="92">
        <v>87508.2</v>
      </c>
      <c r="G11" s="92">
        <v>0</v>
      </c>
      <c r="H11" s="92">
        <v>361485.14</v>
      </c>
      <c r="I11" s="92">
        <v>40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3">
        <v>8183793.129999999</v>
      </c>
      <c r="W11" s="4"/>
      <c r="X11" s="144"/>
    </row>
    <row r="12" spans="1:24" ht="17.25" customHeight="1">
      <c r="A12" s="17" t="s">
        <v>8</v>
      </c>
      <c r="B12" s="92">
        <v>766589.06</v>
      </c>
      <c r="C12" s="92">
        <v>559878.69</v>
      </c>
      <c r="D12" s="92">
        <v>76482.46000000011</v>
      </c>
      <c r="E12" s="124">
        <v>6088.92</v>
      </c>
      <c r="F12" s="92">
        <v>10813.09</v>
      </c>
      <c r="G12" s="92">
        <v>1009</v>
      </c>
      <c r="H12" s="92">
        <v>13016.45</v>
      </c>
      <c r="I12" s="92">
        <v>144865.2</v>
      </c>
      <c r="J12" s="92">
        <v>110925</v>
      </c>
      <c r="K12" s="92">
        <v>0</v>
      </c>
      <c r="L12" s="92">
        <v>0</v>
      </c>
      <c r="M12" s="92">
        <v>2789.97</v>
      </c>
      <c r="N12" s="92">
        <v>547448.88</v>
      </c>
      <c r="O12" s="92">
        <v>194612.15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3">
        <v>2434518.87</v>
      </c>
      <c r="W12" s="4"/>
      <c r="X12" s="144"/>
    </row>
    <row r="13" spans="1:24" ht="16.5" customHeight="1">
      <c r="A13" s="17" t="s">
        <v>9</v>
      </c>
      <c r="B13" s="92">
        <v>4136653.5</v>
      </c>
      <c r="C13" s="92">
        <v>3545424.02</v>
      </c>
      <c r="D13" s="92">
        <v>5142984.07</v>
      </c>
      <c r="E13" s="124">
        <v>18379.44</v>
      </c>
      <c r="F13" s="92">
        <v>645685.15</v>
      </c>
      <c r="G13" s="92">
        <v>178470</v>
      </c>
      <c r="H13" s="92">
        <v>668713.77</v>
      </c>
      <c r="I13" s="92">
        <v>720859.7710738407</v>
      </c>
      <c r="J13" s="92">
        <v>1546358.105</v>
      </c>
      <c r="K13" s="92">
        <v>934327.39</v>
      </c>
      <c r="L13" s="92">
        <v>397961.22959999996</v>
      </c>
      <c r="M13" s="92">
        <v>287571.27</v>
      </c>
      <c r="N13" s="92">
        <v>279698.23</v>
      </c>
      <c r="O13" s="92">
        <v>1784379.71</v>
      </c>
      <c r="P13" s="92">
        <v>583028.43</v>
      </c>
      <c r="Q13" s="92">
        <v>316670</v>
      </c>
      <c r="R13" s="92">
        <v>117145.53</v>
      </c>
      <c r="S13" s="92">
        <v>101963</v>
      </c>
      <c r="T13" s="92">
        <v>0</v>
      </c>
      <c r="U13" s="92">
        <v>0</v>
      </c>
      <c r="V13" s="93">
        <v>21406272.615673844</v>
      </c>
      <c r="W13" s="4"/>
      <c r="X13" s="144"/>
    </row>
    <row r="14" spans="1:24" ht="16.5" customHeight="1">
      <c r="A14" s="17" t="s">
        <v>10</v>
      </c>
      <c r="B14" s="92">
        <v>665084.8</v>
      </c>
      <c r="C14" s="92">
        <v>313889.64</v>
      </c>
      <c r="D14" s="92">
        <v>2189144.06</v>
      </c>
      <c r="E14" s="124">
        <v>105867.25</v>
      </c>
      <c r="F14" s="92">
        <v>88434.97</v>
      </c>
      <c r="G14" s="92">
        <v>16034</v>
      </c>
      <c r="H14" s="92">
        <v>1117576.64</v>
      </c>
      <c r="I14" s="92">
        <v>126199.15892615933</v>
      </c>
      <c r="J14" s="92">
        <v>1110089.155</v>
      </c>
      <c r="K14" s="92">
        <v>42597.89</v>
      </c>
      <c r="L14" s="92">
        <v>101576.61039999999</v>
      </c>
      <c r="M14" s="92">
        <v>96453.63</v>
      </c>
      <c r="N14" s="92">
        <v>67305.33999999984</v>
      </c>
      <c r="O14" s="92">
        <v>0</v>
      </c>
      <c r="P14" s="92">
        <v>49086.4</v>
      </c>
      <c r="Q14" s="92">
        <v>16388</v>
      </c>
      <c r="R14" s="92">
        <v>0</v>
      </c>
      <c r="S14" s="92">
        <v>0</v>
      </c>
      <c r="T14" s="92">
        <v>0</v>
      </c>
      <c r="U14" s="92">
        <v>0</v>
      </c>
      <c r="V14" s="93">
        <v>6105727.544326159</v>
      </c>
      <c r="W14" s="4"/>
      <c r="X14" s="144"/>
    </row>
    <row r="15" spans="1:24" s="133" customFormat="1" ht="27" customHeight="1">
      <c r="A15" s="17" t="s">
        <v>11</v>
      </c>
      <c r="B15" s="130">
        <v>25614403.55000001</v>
      </c>
      <c r="C15" s="130">
        <v>23220838.35</v>
      </c>
      <c r="D15" s="130">
        <v>4278304.3</v>
      </c>
      <c r="E15" s="131">
        <v>3525889.85</v>
      </c>
      <c r="F15" s="130">
        <v>8234138.03</v>
      </c>
      <c r="G15" s="130">
        <v>12610418</v>
      </c>
      <c r="H15" s="130">
        <v>14033173.830000002</v>
      </c>
      <c r="I15" s="130">
        <v>8695300.496675218</v>
      </c>
      <c r="J15" s="130">
        <v>5397056.3</v>
      </c>
      <c r="K15" s="130">
        <v>51232.41</v>
      </c>
      <c r="L15" s="130">
        <v>9085810.639999999</v>
      </c>
      <c r="M15" s="130">
        <v>3281025.38</v>
      </c>
      <c r="N15" s="130">
        <v>981303.26</v>
      </c>
      <c r="O15" s="130">
        <v>0</v>
      </c>
      <c r="P15" s="130">
        <v>1228458.23</v>
      </c>
      <c r="Q15" s="130">
        <v>543678</v>
      </c>
      <c r="R15" s="130">
        <v>87061.29</v>
      </c>
      <c r="S15" s="130">
        <v>0</v>
      </c>
      <c r="T15" s="130">
        <v>0</v>
      </c>
      <c r="U15" s="130">
        <v>0</v>
      </c>
      <c r="V15" s="132">
        <v>120868091.91667524</v>
      </c>
      <c r="W15" s="145"/>
      <c r="X15" s="146"/>
    </row>
    <row r="16" spans="1:24" s="133" customFormat="1" ht="16.5" customHeight="1">
      <c r="A16" s="61" t="s">
        <v>155</v>
      </c>
      <c r="B16" s="130">
        <v>15938563.110000005</v>
      </c>
      <c r="C16" s="130">
        <v>22594421.580000002</v>
      </c>
      <c r="D16" s="130">
        <v>3561707.57</v>
      </c>
      <c r="E16" s="131">
        <v>3403405.47</v>
      </c>
      <c r="F16" s="130">
        <v>8029381.38</v>
      </c>
      <c r="G16" s="130">
        <v>12610418</v>
      </c>
      <c r="H16" s="130">
        <v>12949705.670000002</v>
      </c>
      <c r="I16" s="130">
        <v>7318048.56</v>
      </c>
      <c r="J16" s="130">
        <v>4885546.4</v>
      </c>
      <c r="K16" s="130">
        <v>51232.41</v>
      </c>
      <c r="L16" s="130">
        <v>8586873.509999998</v>
      </c>
      <c r="M16" s="130">
        <v>3279819</v>
      </c>
      <c r="N16" s="130">
        <v>962957.1247591</v>
      </c>
      <c r="O16" s="130">
        <v>0</v>
      </c>
      <c r="P16" s="130">
        <v>1171738.55</v>
      </c>
      <c r="Q16" s="130">
        <v>543678</v>
      </c>
      <c r="R16" s="130">
        <v>87061.29</v>
      </c>
      <c r="S16" s="130">
        <v>0</v>
      </c>
      <c r="T16" s="130">
        <v>0</v>
      </c>
      <c r="U16" s="130">
        <v>0</v>
      </c>
      <c r="V16" s="132">
        <v>105974557.6247591</v>
      </c>
      <c r="X16" s="146"/>
    </row>
    <row r="17" spans="1:24" s="133" customFormat="1" ht="18" customHeight="1">
      <c r="A17" s="61" t="s">
        <v>153</v>
      </c>
      <c r="B17" s="130">
        <v>9675840.440000003</v>
      </c>
      <c r="C17" s="130">
        <v>624772.9</v>
      </c>
      <c r="D17" s="130">
        <v>661927.1399999991</v>
      </c>
      <c r="E17" s="131">
        <v>122484.38</v>
      </c>
      <c r="F17" s="130">
        <v>186632.38</v>
      </c>
      <c r="G17" s="130">
        <v>0</v>
      </c>
      <c r="H17" s="130">
        <v>793702.27</v>
      </c>
      <c r="I17" s="130">
        <v>1377227.96</v>
      </c>
      <c r="J17" s="130">
        <v>453446.6</v>
      </c>
      <c r="K17" s="130">
        <v>0</v>
      </c>
      <c r="L17" s="130">
        <v>432116.47</v>
      </c>
      <c r="M17" s="130">
        <v>157.35</v>
      </c>
      <c r="N17" s="130">
        <v>18346.1352409</v>
      </c>
      <c r="O17" s="130">
        <v>0</v>
      </c>
      <c r="P17" s="130">
        <v>796.02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2">
        <v>14347450.045240901</v>
      </c>
      <c r="X17" s="146"/>
    </row>
    <row r="18" spans="1:24" s="21" customFormat="1" ht="25.5">
      <c r="A18" s="64" t="s">
        <v>163</v>
      </c>
      <c r="B18" s="130">
        <v>0</v>
      </c>
      <c r="C18" s="130">
        <v>1643.87</v>
      </c>
      <c r="D18" s="130">
        <v>0</v>
      </c>
      <c r="E18" s="122">
        <v>0</v>
      </c>
      <c r="F18" s="130">
        <v>9619.2</v>
      </c>
      <c r="G18" s="130">
        <v>0</v>
      </c>
      <c r="H18" s="130">
        <v>4718.76</v>
      </c>
      <c r="I18" s="130">
        <v>23.97667521750787</v>
      </c>
      <c r="J18" s="130">
        <v>3728.78</v>
      </c>
      <c r="K18" s="130">
        <v>0</v>
      </c>
      <c r="L18" s="130">
        <v>11466.58</v>
      </c>
      <c r="M18" s="130">
        <v>1049.03</v>
      </c>
      <c r="N18" s="130">
        <v>0</v>
      </c>
      <c r="O18" s="130">
        <v>0</v>
      </c>
      <c r="P18" s="130">
        <v>55923.66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2">
        <v>88173.85667521751</v>
      </c>
      <c r="X18" s="146"/>
    </row>
    <row r="19" spans="1:24" s="133" customFormat="1" ht="16.5" customHeight="1">
      <c r="A19" s="61" t="s">
        <v>156</v>
      </c>
      <c r="B19" s="130">
        <v>0</v>
      </c>
      <c r="C19" s="130">
        <v>0</v>
      </c>
      <c r="D19" s="130">
        <v>54669.58999999989</v>
      </c>
      <c r="E19" s="131">
        <v>0</v>
      </c>
      <c r="F19" s="130">
        <v>8505.07</v>
      </c>
      <c r="G19" s="130">
        <v>0</v>
      </c>
      <c r="H19" s="130">
        <v>285047.13</v>
      </c>
      <c r="I19" s="130">
        <v>-5.080380560684716E-13</v>
      </c>
      <c r="J19" s="130">
        <v>54334.52</v>
      </c>
      <c r="K19" s="130">
        <v>0</v>
      </c>
      <c r="L19" s="130">
        <v>55354.08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2">
        <v>457910.39</v>
      </c>
      <c r="X19" s="146"/>
    </row>
    <row r="20" spans="1:24" ht="26.25" customHeight="1">
      <c r="A20" s="17" t="s">
        <v>12</v>
      </c>
      <c r="B20" s="92">
        <v>0</v>
      </c>
      <c r="C20" s="92">
        <v>0</v>
      </c>
      <c r="D20" s="92">
        <v>0</v>
      </c>
      <c r="E20" s="124">
        <v>0</v>
      </c>
      <c r="F20" s="92">
        <v>130914.6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3">
        <v>130914.6</v>
      </c>
      <c r="X20" s="144"/>
    </row>
    <row r="21" spans="1:24" ht="26.25" customHeight="1">
      <c r="A21" s="17" t="s">
        <v>13</v>
      </c>
      <c r="B21" s="92">
        <v>0</v>
      </c>
      <c r="C21" s="92">
        <v>0</v>
      </c>
      <c r="D21" s="92">
        <v>2773.29</v>
      </c>
      <c r="E21" s="124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3">
        <v>2773.29</v>
      </c>
      <c r="X21" s="144"/>
    </row>
    <row r="22" spans="1:24" ht="17.25" customHeight="1">
      <c r="A22" s="17" t="s">
        <v>14</v>
      </c>
      <c r="B22" s="92">
        <v>7006691.450000002</v>
      </c>
      <c r="C22" s="92">
        <v>205282.24</v>
      </c>
      <c r="D22" s="92">
        <v>156277.48</v>
      </c>
      <c r="E22" s="124">
        <v>5180.62</v>
      </c>
      <c r="F22" s="92">
        <v>23665.18</v>
      </c>
      <c r="G22" s="92">
        <v>8267</v>
      </c>
      <c r="H22" s="92">
        <v>259670.45</v>
      </c>
      <c r="I22" s="92">
        <v>514025.53</v>
      </c>
      <c r="J22" s="92">
        <v>216513</v>
      </c>
      <c r="K22" s="92">
        <v>65407.24</v>
      </c>
      <c r="L22" s="92">
        <v>16950.02</v>
      </c>
      <c r="M22" s="92">
        <v>13213.05</v>
      </c>
      <c r="N22" s="92">
        <v>3533.93</v>
      </c>
      <c r="O22" s="92">
        <v>4608.15</v>
      </c>
      <c r="P22" s="92">
        <v>3619.37</v>
      </c>
      <c r="Q22" s="92">
        <v>8029</v>
      </c>
      <c r="R22" s="92">
        <v>0</v>
      </c>
      <c r="S22" s="92">
        <v>0</v>
      </c>
      <c r="T22" s="92">
        <v>0</v>
      </c>
      <c r="U22" s="92">
        <v>0</v>
      </c>
      <c r="V22" s="93">
        <v>8510933.710000003</v>
      </c>
      <c r="X22" s="144"/>
    </row>
    <row r="23" spans="1:24" ht="16.5" customHeight="1">
      <c r="A23" s="17" t="s">
        <v>15</v>
      </c>
      <c r="B23" s="92">
        <v>0</v>
      </c>
      <c r="C23" s="92">
        <v>144278.46</v>
      </c>
      <c r="D23" s="92">
        <v>0</v>
      </c>
      <c r="E23" s="124">
        <v>0</v>
      </c>
      <c r="F23" s="92">
        <v>226910.42</v>
      </c>
      <c r="G23" s="92">
        <v>1150018</v>
      </c>
      <c r="H23" s="92">
        <v>8038.07</v>
      </c>
      <c r="I23" s="92">
        <v>143666.34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554224.73</v>
      </c>
      <c r="U23" s="92">
        <v>0</v>
      </c>
      <c r="V23" s="93">
        <v>2227136.02</v>
      </c>
      <c r="X23" s="144"/>
    </row>
    <row r="24" spans="1:24" ht="18" customHeight="1">
      <c r="A24" s="17" t="s">
        <v>16</v>
      </c>
      <c r="B24" s="92">
        <v>0</v>
      </c>
      <c r="C24" s="92">
        <v>0</v>
      </c>
      <c r="D24" s="92">
        <v>294356.51</v>
      </c>
      <c r="E24" s="124">
        <v>0</v>
      </c>
      <c r="F24" s="92">
        <v>0</v>
      </c>
      <c r="G24" s="92">
        <v>0</v>
      </c>
      <c r="H24" s="92">
        <v>0</v>
      </c>
      <c r="I24" s="92">
        <v>240776.25</v>
      </c>
      <c r="J24" s="92">
        <v>-5092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3">
        <v>530040.76</v>
      </c>
      <c r="X24" s="144"/>
    </row>
    <row r="25" spans="1:24" ht="16.5" customHeight="1">
      <c r="A25" s="17" t="s">
        <v>17</v>
      </c>
      <c r="B25" s="92">
        <v>17302.98</v>
      </c>
      <c r="C25" s="92">
        <v>679839.65</v>
      </c>
      <c r="D25" s="92">
        <v>2036233.7500000102</v>
      </c>
      <c r="E25" s="124">
        <v>128167.02296527568</v>
      </c>
      <c r="F25" s="92">
        <v>1134.71</v>
      </c>
      <c r="G25" s="92">
        <v>82398</v>
      </c>
      <c r="H25" s="92">
        <v>135</v>
      </c>
      <c r="I25" s="92">
        <v>225867.08</v>
      </c>
      <c r="J25" s="92">
        <v>6304</v>
      </c>
      <c r="K25" s="92">
        <v>0</v>
      </c>
      <c r="L25" s="92">
        <v>0</v>
      </c>
      <c r="M25" s="92">
        <v>14403.3</v>
      </c>
      <c r="N25" s="92">
        <v>0</v>
      </c>
      <c r="O25" s="92">
        <v>498.99</v>
      </c>
      <c r="P25" s="92">
        <v>76050.18</v>
      </c>
      <c r="Q25" s="92">
        <v>-1734</v>
      </c>
      <c r="R25" s="92">
        <v>0</v>
      </c>
      <c r="S25" s="92">
        <v>11406</v>
      </c>
      <c r="T25" s="92">
        <v>0</v>
      </c>
      <c r="U25" s="92">
        <v>0</v>
      </c>
      <c r="V25" s="93">
        <v>3278006.662965286</v>
      </c>
      <c r="X25" s="144"/>
    </row>
    <row r="26" spans="1:24" ht="16.5" customHeight="1">
      <c r="A26" s="17" t="s">
        <v>18</v>
      </c>
      <c r="B26" s="92">
        <v>0</v>
      </c>
      <c r="C26" s="92">
        <v>0</v>
      </c>
      <c r="D26" s="92">
        <v>0</v>
      </c>
      <c r="E26" s="124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3">
        <v>0</v>
      </c>
      <c r="X26" s="144"/>
    </row>
    <row r="27" spans="1:24" ht="18" customHeight="1">
      <c r="A27" s="17" t="s">
        <v>19</v>
      </c>
      <c r="B27" s="92">
        <v>-52879.75</v>
      </c>
      <c r="C27" s="92">
        <v>126787.76</v>
      </c>
      <c r="D27" s="92">
        <v>485059.42999999796</v>
      </c>
      <c r="E27" s="124">
        <v>37276.78</v>
      </c>
      <c r="F27" s="92">
        <v>226530.97</v>
      </c>
      <c r="G27" s="92">
        <v>99457</v>
      </c>
      <c r="H27" s="92">
        <v>4031.38</v>
      </c>
      <c r="I27" s="92">
        <v>210376.51</v>
      </c>
      <c r="J27" s="92">
        <v>62413.43</v>
      </c>
      <c r="K27" s="92">
        <v>0</v>
      </c>
      <c r="L27" s="92">
        <v>64982.5</v>
      </c>
      <c r="M27" s="92">
        <v>25047.86</v>
      </c>
      <c r="N27" s="92">
        <v>75222.24</v>
      </c>
      <c r="O27" s="92">
        <v>0</v>
      </c>
      <c r="P27" s="92">
        <v>9964.9</v>
      </c>
      <c r="Q27" s="92">
        <v>2102</v>
      </c>
      <c r="R27" s="92">
        <v>16939.4</v>
      </c>
      <c r="S27" s="92">
        <v>0</v>
      </c>
      <c r="T27" s="92">
        <v>0</v>
      </c>
      <c r="U27" s="92">
        <v>0</v>
      </c>
      <c r="V27" s="93">
        <v>1393312.41</v>
      </c>
      <c r="X27" s="144"/>
    </row>
    <row r="28" spans="1:22" s="80" customFormat="1" ht="22.5" customHeight="1">
      <c r="A28" s="77" t="s">
        <v>20</v>
      </c>
      <c r="B28" s="93">
        <v>83590365.28000002</v>
      </c>
      <c r="C28" s="132">
        <v>65843658.60000001</v>
      </c>
      <c r="D28" s="93">
        <v>45944865.550000004</v>
      </c>
      <c r="E28" s="93">
        <v>40280865.29000001</v>
      </c>
      <c r="F28" s="93">
        <v>31418704.22000001</v>
      </c>
      <c r="G28" s="93">
        <v>24591125</v>
      </c>
      <c r="H28" s="132">
        <v>41586443.79000001</v>
      </c>
      <c r="I28" s="132">
        <v>22786433.326675218</v>
      </c>
      <c r="J28" s="132">
        <v>19708173.429999996</v>
      </c>
      <c r="K28" s="93">
        <v>1554404.66</v>
      </c>
      <c r="L28" s="93">
        <v>15102979.919999992</v>
      </c>
      <c r="M28" s="93">
        <v>9089427.58</v>
      </c>
      <c r="N28" s="93">
        <v>3886110.6</v>
      </c>
      <c r="O28" s="93">
        <v>2388843.09</v>
      </c>
      <c r="P28" s="93">
        <v>4882350.03</v>
      </c>
      <c r="Q28" s="93">
        <v>1684119</v>
      </c>
      <c r="R28" s="93">
        <v>221146.22</v>
      </c>
      <c r="S28" s="93">
        <v>167869</v>
      </c>
      <c r="T28" s="132">
        <v>554224.73</v>
      </c>
      <c r="U28" s="93">
        <v>0</v>
      </c>
      <c r="V28" s="93">
        <v>415282109.31667536</v>
      </c>
    </row>
    <row r="29" spans="1:22" s="136" customFormat="1" ht="12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42"/>
      <c r="Q29" s="142"/>
      <c r="R29" s="142"/>
      <c r="S29" s="142"/>
      <c r="T29" s="142"/>
      <c r="U29" s="135"/>
      <c r="V29" s="135"/>
    </row>
    <row r="30" spans="1:23" ht="15.75">
      <c r="A30" s="89" t="s">
        <v>175</v>
      </c>
      <c r="B30" s="3"/>
      <c r="D30" s="3"/>
      <c r="E30" s="3"/>
      <c r="F30" s="3"/>
      <c r="H30" s="3"/>
      <c r="I30" s="3"/>
      <c r="O30" s="3"/>
      <c r="S30" s="3"/>
      <c r="T30" s="3"/>
      <c r="U30" s="3"/>
      <c r="W30" s="4"/>
    </row>
    <row r="31" spans="1:21" ht="12.75">
      <c r="A31" s="3"/>
      <c r="B31" s="3"/>
      <c r="D31" s="3"/>
      <c r="E31" s="3"/>
      <c r="F31" s="3"/>
      <c r="H31" s="3"/>
      <c r="I31" s="3"/>
      <c r="O31" s="3"/>
      <c r="S31" s="3"/>
      <c r="T31" s="3"/>
      <c r="U31" s="3"/>
    </row>
    <row r="32" spans="1:21" ht="12.75">
      <c r="A32" s="3"/>
      <c r="B32" s="3"/>
      <c r="D32" s="3"/>
      <c r="E32" s="3"/>
      <c r="F32" s="3"/>
      <c r="H32" s="3"/>
      <c r="I32" s="3"/>
      <c r="O32" s="3"/>
      <c r="S32" s="3"/>
      <c r="T32" s="3"/>
      <c r="U32" s="3"/>
    </row>
    <row r="33" spans="1:21" ht="12.75">
      <c r="A33" s="3"/>
      <c r="B33" s="3"/>
      <c r="D33" s="3"/>
      <c r="E33" s="3"/>
      <c r="F33" s="3"/>
      <c r="H33" s="3"/>
      <c r="I33" s="3"/>
      <c r="O33" s="3"/>
      <c r="S33" s="3"/>
      <c r="T33" s="3"/>
      <c r="U33" s="3"/>
    </row>
    <row r="37" spans="2:14" s="6" customFormat="1" ht="18.75" customHeight="1">
      <c r="B37" s="25" t="s">
        <v>115</v>
      </c>
      <c r="C37" s="24" t="s">
        <v>114</v>
      </c>
      <c r="D37" s="25" t="s">
        <v>123</v>
      </c>
      <c r="E37" s="25" t="s">
        <v>122</v>
      </c>
      <c r="F37" s="25" t="s">
        <v>121</v>
      </c>
      <c r="G37" s="25" t="s">
        <v>120</v>
      </c>
      <c r="H37" s="25" t="s">
        <v>119</v>
      </c>
      <c r="I37" s="25" t="s">
        <v>118</v>
      </c>
      <c r="J37" s="25" t="s">
        <v>117</v>
      </c>
      <c r="K37" s="26" t="s">
        <v>116</v>
      </c>
      <c r="L37" s="125"/>
      <c r="N37" s="125"/>
    </row>
    <row r="38" spans="2:14" ht="12.75">
      <c r="B38" s="5">
        <f>(V5+V7)/V28</f>
        <v>0.009093286190955027</v>
      </c>
      <c r="C38" s="5">
        <f>(V8+V15)/V28</f>
        <v>0.8574187480399896</v>
      </c>
      <c r="D38" s="5">
        <f>V9/V28</f>
        <v>0.00029532341328597505</v>
      </c>
      <c r="E38" s="5">
        <f>(V10+V20)/V28</f>
        <v>0.0029859375643231175</v>
      </c>
      <c r="F38" s="5">
        <f>(V11+V21)/V28</f>
        <v>0.019713265359469878</v>
      </c>
      <c r="G38" s="5">
        <f>V12/V28</f>
        <v>0.005862325429828585</v>
      </c>
      <c r="H38" s="5">
        <f>(V13+V14)/V28</f>
        <v>0.06624894148527019</v>
      </c>
      <c r="I38" s="5">
        <f>V22/V28</f>
        <v>0.020494342325520096</v>
      </c>
      <c r="J38" s="5">
        <f>(V26+V25+V24+V23)/V28</f>
        <v>0.01453273162404193</v>
      </c>
      <c r="K38" s="5">
        <f>V27/V28</f>
        <v>0.0033550985673151713</v>
      </c>
      <c r="L38" s="5"/>
      <c r="N38" s="5"/>
    </row>
  </sheetData>
  <mergeCells count="1">
    <mergeCell ref="A2:U2"/>
  </mergeCells>
  <printOptions horizontalCentered="1"/>
  <pageMargins left="0" right="0" top="0.2755905511811024" bottom="0.2755905511811024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AG36"/>
  <sheetViews>
    <sheetView view="pageBreakPreview" zoomScale="75" zoomScaleNormal="55" zoomScaleSheetLayoutView="75" workbookViewId="0" topLeftCell="A1">
      <selection activeCell="A1" sqref="A1"/>
    </sheetView>
  </sheetViews>
  <sheetFormatPr defaultColWidth="9.140625" defaultRowHeight="12.75"/>
  <cols>
    <col min="1" max="1" width="38.00390625" style="72" customWidth="1"/>
    <col min="2" max="2" width="12.7109375" style="6" customWidth="1"/>
    <col min="3" max="3" width="13.8515625" style="6" customWidth="1"/>
    <col min="4" max="14" width="12.7109375" style="6" customWidth="1"/>
    <col min="15" max="15" width="18.57421875" style="6" customWidth="1"/>
    <col min="16" max="19" width="12.7109375" style="6" customWidth="1"/>
    <col min="20" max="20" width="13.7109375" style="6" customWidth="1"/>
    <col min="21" max="21" width="14.7109375" style="6" customWidth="1"/>
    <col min="22" max="22" width="14.421875" style="6" bestFit="1" customWidth="1"/>
    <col min="23" max="16384" width="9.140625" style="6" customWidth="1"/>
  </cols>
  <sheetData>
    <row r="1" spans="1:19" ht="15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33" ht="25.5" customHeight="1">
      <c r="A2" s="149" t="s">
        <v>191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15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 t="s">
        <v>0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22" s="67" customFormat="1" ht="78" customHeight="1">
      <c r="A4" s="66" t="s">
        <v>164</v>
      </c>
      <c r="B4" s="63" t="s">
        <v>186</v>
      </c>
      <c r="C4" s="63" t="s">
        <v>185</v>
      </c>
      <c r="D4" s="63" t="s">
        <v>174</v>
      </c>
      <c r="E4" s="63" t="s">
        <v>124</v>
      </c>
      <c r="F4" s="63" t="s">
        <v>168</v>
      </c>
      <c r="G4" s="63" t="s">
        <v>169</v>
      </c>
      <c r="H4" s="63" t="s">
        <v>170</v>
      </c>
      <c r="I4" s="63" t="s">
        <v>125</v>
      </c>
      <c r="J4" s="112" t="s">
        <v>162</v>
      </c>
      <c r="K4" s="63" t="s">
        <v>172</v>
      </c>
      <c r="L4" s="63" t="s">
        <v>128</v>
      </c>
      <c r="M4" s="63" t="s">
        <v>126</v>
      </c>
      <c r="N4" s="63" t="s">
        <v>171</v>
      </c>
      <c r="O4" s="63" t="s">
        <v>127</v>
      </c>
      <c r="P4" s="63" t="s">
        <v>130</v>
      </c>
      <c r="Q4" s="63" t="s">
        <v>132</v>
      </c>
      <c r="R4" s="63" t="s">
        <v>150</v>
      </c>
      <c r="S4" s="63" t="s">
        <v>187</v>
      </c>
      <c r="T4" s="63" t="s">
        <v>173</v>
      </c>
      <c r="U4" s="63" t="s">
        <v>167</v>
      </c>
      <c r="V4" s="63" t="s">
        <v>149</v>
      </c>
    </row>
    <row r="5" spans="1:22" ht="27" customHeight="1">
      <c r="A5" s="117" t="s">
        <v>165</v>
      </c>
      <c r="B5" s="68">
        <v>174770415.77</v>
      </c>
      <c r="C5" s="68">
        <v>137531106.82999998</v>
      </c>
      <c r="D5" s="68">
        <v>115802435.1499999</v>
      </c>
      <c r="E5" s="68">
        <v>103254501.44000001</v>
      </c>
      <c r="F5" s="68">
        <v>98713972.40000004</v>
      </c>
      <c r="G5" s="68">
        <v>83623385</v>
      </c>
      <c r="H5" s="68">
        <v>79637452.69999999</v>
      </c>
      <c r="I5" s="68">
        <v>57506813.45999999</v>
      </c>
      <c r="J5" s="68">
        <v>43996201.30000001</v>
      </c>
      <c r="K5" s="68">
        <v>29970313.970000003</v>
      </c>
      <c r="L5" s="68">
        <v>29740260.189999998</v>
      </c>
      <c r="M5" s="68">
        <v>29230667.410000004</v>
      </c>
      <c r="N5" s="68">
        <v>13107130.729999999</v>
      </c>
      <c r="O5" s="68">
        <v>10145867.3534233</v>
      </c>
      <c r="P5" s="68">
        <v>11755650.28999999</v>
      </c>
      <c r="Q5" s="68">
        <v>6043572</v>
      </c>
      <c r="R5" s="68">
        <v>5357102.86</v>
      </c>
      <c r="S5" s="68">
        <v>3248829.8</v>
      </c>
      <c r="T5" s="68">
        <v>2087009.15</v>
      </c>
      <c r="U5" s="68">
        <v>34633.61</v>
      </c>
      <c r="V5" s="81">
        <v>1035557321.4134233</v>
      </c>
    </row>
    <row r="6" spans="1:22" ht="27" customHeight="1">
      <c r="A6" s="117" t="s">
        <v>166</v>
      </c>
      <c r="B6" s="68">
        <v>0</v>
      </c>
      <c r="C6" s="68">
        <v>0</v>
      </c>
      <c r="D6" s="68">
        <v>8536342.59</v>
      </c>
      <c r="E6" s="68">
        <v>0</v>
      </c>
      <c r="F6" s="68">
        <v>190352.89</v>
      </c>
      <c r="G6" s="68">
        <v>2557043</v>
      </c>
      <c r="H6" s="68">
        <v>0</v>
      </c>
      <c r="I6" s="68">
        <v>0</v>
      </c>
      <c r="J6" s="68">
        <v>0</v>
      </c>
      <c r="K6" s="118">
        <v>0</v>
      </c>
      <c r="L6" s="68">
        <v>0</v>
      </c>
      <c r="M6" s="68">
        <v>0</v>
      </c>
      <c r="N6" s="68">
        <v>0</v>
      </c>
      <c r="O6" s="68">
        <v>2753847.6665767</v>
      </c>
      <c r="P6" s="68">
        <v>0</v>
      </c>
      <c r="Q6" s="68">
        <v>0</v>
      </c>
      <c r="R6" s="68">
        <v>0</v>
      </c>
      <c r="S6" s="68">
        <v>1060019.2</v>
      </c>
      <c r="T6" s="82">
        <v>0</v>
      </c>
      <c r="U6" s="81">
        <v>0</v>
      </c>
      <c r="V6" s="81">
        <v>15097605.3465767</v>
      </c>
    </row>
    <row r="7" spans="1:22" ht="27" customHeight="1">
      <c r="A7" s="69" t="s">
        <v>20</v>
      </c>
      <c r="B7" s="70">
        <v>174770415.77</v>
      </c>
      <c r="C7" s="70">
        <v>137531106.82999998</v>
      </c>
      <c r="D7" s="70">
        <v>124338777.7399999</v>
      </c>
      <c r="E7" s="70">
        <v>103254501.44000001</v>
      </c>
      <c r="F7" s="70">
        <v>98904325.29000004</v>
      </c>
      <c r="G7" s="70">
        <v>86180428</v>
      </c>
      <c r="H7" s="70">
        <v>79637452.69999999</v>
      </c>
      <c r="I7" s="70">
        <v>57506813.45999999</v>
      </c>
      <c r="J7" s="70">
        <v>43996201.30000001</v>
      </c>
      <c r="K7" s="70">
        <v>29970313.970000003</v>
      </c>
      <c r="L7" s="70">
        <v>29740260.189999998</v>
      </c>
      <c r="M7" s="70">
        <v>29230667.410000004</v>
      </c>
      <c r="N7" s="70">
        <v>13107130.729999999</v>
      </c>
      <c r="O7" s="70">
        <v>12899715.02</v>
      </c>
      <c r="P7" s="70">
        <v>11755650.28999999</v>
      </c>
      <c r="Q7" s="70">
        <v>6043572</v>
      </c>
      <c r="R7" s="70">
        <v>5357102.86</v>
      </c>
      <c r="S7" s="70">
        <v>4308849</v>
      </c>
      <c r="T7" s="70">
        <v>2087009.15</v>
      </c>
      <c r="U7" s="70">
        <v>34633.61</v>
      </c>
      <c r="V7" s="70">
        <v>1050654926.76</v>
      </c>
    </row>
    <row r="8" spans="1:19" ht="12.75">
      <c r="A8" s="7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5.75">
      <c r="A9" s="89" t="s">
        <v>175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7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0"/>
    </row>
    <row r="11" spans="1:19" ht="12.75">
      <c r="A11" s="7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39"/>
    </row>
    <row r="12" spans="1:19" ht="12.75">
      <c r="A12" s="71"/>
      <c r="B12" s="14"/>
      <c r="C12" s="14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"/>
      <c r="Q12" s="14"/>
      <c r="R12" s="14"/>
      <c r="S12" s="14"/>
    </row>
    <row r="13" spans="1:19" ht="12.75">
      <c r="A13" s="71"/>
      <c r="B13" s="14"/>
      <c r="C13" s="14"/>
      <c r="D13" s="14"/>
      <c r="E13" s="14"/>
      <c r="F13" s="139"/>
      <c r="G13" s="139"/>
      <c r="H13" s="14"/>
      <c r="I13" s="14"/>
      <c r="J13" s="14"/>
      <c r="K13" s="14"/>
      <c r="L13" s="14"/>
      <c r="M13" s="14"/>
      <c r="N13" s="14"/>
      <c r="O13" s="139"/>
      <c r="P13" s="14"/>
      <c r="Q13" s="14"/>
      <c r="R13" s="14"/>
      <c r="S13" s="14"/>
    </row>
    <row r="14" spans="1:19" ht="12.75">
      <c r="A14" s="71"/>
      <c r="B14" s="14"/>
      <c r="C14" s="14"/>
      <c r="D14" s="13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7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7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7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7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7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7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7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7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7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7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7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7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.75">
      <c r="A27" s="7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.75">
      <c r="A28" s="7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.75">
      <c r="A29" s="7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7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.75">
      <c r="A31" s="7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7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.75">
      <c r="A33" s="7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7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.75">
      <c r="A35" s="7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.75">
      <c r="A36" s="7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</sheetData>
  <mergeCells count="1">
    <mergeCell ref="A2:V2"/>
  </mergeCells>
  <printOptions horizontalCentered="1"/>
  <pageMargins left="0.3937007874015748" right="0.1968503937007874" top="0.7480314960629921" bottom="0.5905511811023623" header="0.4724409448818898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59.7109375" style="27" customWidth="1"/>
    <col min="3" max="3" width="10.00390625" style="27" customWidth="1"/>
    <col min="4" max="4" width="11.7109375" style="27" customWidth="1"/>
    <col min="5" max="5" width="9.57421875" style="27" customWidth="1"/>
    <col min="6" max="6" width="8.421875" style="27" customWidth="1"/>
    <col min="7" max="7" width="10.00390625" style="27" customWidth="1"/>
    <col min="8" max="14" width="8.7109375" style="27" customWidth="1"/>
    <col min="15" max="15" width="10.00390625" style="27" customWidth="1"/>
    <col min="16" max="16" width="11.28125" style="27" customWidth="1"/>
    <col min="17" max="17" width="8.7109375" style="27" customWidth="1"/>
    <col min="18" max="18" width="10.00390625" style="27" customWidth="1"/>
    <col min="19" max="20" width="8.7109375" style="27" customWidth="1"/>
    <col min="21" max="21" width="10.421875" style="27" customWidth="1"/>
    <col min="22" max="16384" width="9.28125" style="27" customWidth="1"/>
  </cols>
  <sheetData>
    <row r="2" spans="1:23" ht="18.75" customHeight="1">
      <c r="A2" s="152" t="s">
        <v>180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18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W3" s="141" t="s">
        <v>182</v>
      </c>
    </row>
    <row r="4" spans="1:23" s="28" customFormat="1" ht="63.75" customHeight="1">
      <c r="A4" s="150"/>
      <c r="B4" s="151"/>
      <c r="C4" s="107" t="s">
        <v>186</v>
      </c>
      <c r="D4" s="63" t="s">
        <v>185</v>
      </c>
      <c r="E4" s="108" t="s">
        <v>174</v>
      </c>
      <c r="F4" s="108" t="s">
        <v>124</v>
      </c>
      <c r="G4" s="107" t="s">
        <v>168</v>
      </c>
      <c r="H4" s="108" t="s">
        <v>178</v>
      </c>
      <c r="I4" s="108" t="s">
        <v>170</v>
      </c>
      <c r="J4" s="108" t="s">
        <v>125</v>
      </c>
      <c r="K4" s="108" t="s">
        <v>162</v>
      </c>
      <c r="L4" s="108" t="s">
        <v>129</v>
      </c>
      <c r="M4" s="108" t="s">
        <v>128</v>
      </c>
      <c r="N4" s="108" t="s">
        <v>126</v>
      </c>
      <c r="O4" s="108" t="s">
        <v>131</v>
      </c>
      <c r="P4" s="108" t="s">
        <v>127</v>
      </c>
      <c r="Q4" s="108" t="s">
        <v>130</v>
      </c>
      <c r="R4" s="108" t="s">
        <v>132</v>
      </c>
      <c r="S4" s="108" t="s">
        <v>150</v>
      </c>
      <c r="T4" s="108" t="s">
        <v>187</v>
      </c>
      <c r="U4" s="108" t="s">
        <v>1</v>
      </c>
      <c r="V4" s="108" t="s">
        <v>167</v>
      </c>
      <c r="W4" s="108" t="s">
        <v>149</v>
      </c>
    </row>
    <row r="5" spans="1:23" s="28" customFormat="1" ht="12.75">
      <c r="A5" s="109" t="s">
        <v>22</v>
      </c>
      <c r="B5" s="31" t="s">
        <v>23</v>
      </c>
      <c r="C5" s="126">
        <v>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6">
        <v>0</v>
      </c>
      <c r="K5" s="126">
        <v>0</v>
      </c>
      <c r="L5" s="126">
        <v>0</v>
      </c>
      <c r="M5" s="126">
        <v>0</v>
      </c>
      <c r="N5" s="126">
        <v>0</v>
      </c>
      <c r="O5" s="126">
        <v>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0</v>
      </c>
      <c r="W5" s="126">
        <v>0</v>
      </c>
    </row>
    <row r="6" spans="1:23" s="28" customFormat="1" ht="11.25">
      <c r="A6" s="110" t="s">
        <v>24</v>
      </c>
      <c r="B6" s="33" t="s">
        <v>133</v>
      </c>
      <c r="C6" s="12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6">
        <v>0</v>
      </c>
    </row>
    <row r="7" spans="1:23" s="34" customFormat="1" ht="12.75">
      <c r="A7" s="35" t="s">
        <v>25</v>
      </c>
      <c r="B7" s="33" t="s">
        <v>134</v>
      </c>
      <c r="C7" s="126">
        <v>174770</v>
      </c>
      <c r="D7" s="126">
        <v>137531</v>
      </c>
      <c r="E7" s="126">
        <v>124339</v>
      </c>
      <c r="F7" s="126">
        <v>103255</v>
      </c>
      <c r="G7" s="126">
        <v>98904</v>
      </c>
      <c r="H7" s="126">
        <v>86180</v>
      </c>
      <c r="I7" s="126">
        <v>79637</v>
      </c>
      <c r="J7" s="126">
        <v>57507</v>
      </c>
      <c r="K7" s="126">
        <v>43996</v>
      </c>
      <c r="L7" s="126">
        <v>29970</v>
      </c>
      <c r="M7" s="126">
        <v>29740</v>
      </c>
      <c r="N7" s="126">
        <v>29231</v>
      </c>
      <c r="O7" s="126">
        <v>13107</v>
      </c>
      <c r="P7" s="126">
        <v>12899.71502</v>
      </c>
      <c r="Q7" s="126">
        <v>11756</v>
      </c>
      <c r="R7" s="126">
        <v>6044</v>
      </c>
      <c r="S7" s="126">
        <v>5357.10286</v>
      </c>
      <c r="T7" s="126">
        <v>4309</v>
      </c>
      <c r="U7" s="126">
        <v>3559</v>
      </c>
      <c r="V7" s="126">
        <v>34</v>
      </c>
      <c r="W7" s="126">
        <v>1052125.81788</v>
      </c>
    </row>
    <row r="8" spans="1:25" s="36" customFormat="1" ht="12.75">
      <c r="A8" s="35" t="s">
        <v>26</v>
      </c>
      <c r="B8" s="33" t="s">
        <v>27</v>
      </c>
      <c r="C8" s="126">
        <v>-37628</v>
      </c>
      <c r="D8" s="126">
        <v>-4983</v>
      </c>
      <c r="E8" s="126">
        <v>-32163</v>
      </c>
      <c r="F8" s="126">
        <v>-638</v>
      </c>
      <c r="G8" s="126">
        <v>-8710</v>
      </c>
      <c r="H8" s="126">
        <v>-1140</v>
      </c>
      <c r="I8" s="126">
        <v>-36258</v>
      </c>
      <c r="J8" s="126">
        <v>-5248</v>
      </c>
      <c r="K8" s="126">
        <v>-7161</v>
      </c>
      <c r="L8" s="126">
        <v>-8234</v>
      </c>
      <c r="M8" s="126">
        <v>-23114</v>
      </c>
      <c r="N8" s="126">
        <v>-3368</v>
      </c>
      <c r="O8" s="126">
        <v>-5404</v>
      </c>
      <c r="P8" s="126">
        <v>-8280.21035</v>
      </c>
      <c r="Q8" s="126">
        <v>-751</v>
      </c>
      <c r="R8" s="126">
        <v>-2564</v>
      </c>
      <c r="S8" s="126">
        <v>-2815.01127</v>
      </c>
      <c r="T8" s="126">
        <v>-71</v>
      </c>
      <c r="U8" s="126">
        <v>-1022</v>
      </c>
      <c r="V8" s="126">
        <v>-9</v>
      </c>
      <c r="W8" s="126">
        <v>-189561.22162</v>
      </c>
      <c r="Y8" s="34"/>
    </row>
    <row r="9" spans="1:25" ht="10.5" customHeight="1">
      <c r="A9" s="35" t="s">
        <v>28</v>
      </c>
      <c r="B9" s="33" t="s">
        <v>29</v>
      </c>
      <c r="C9" s="126">
        <v>-20441</v>
      </c>
      <c r="D9" s="126">
        <v>7231</v>
      </c>
      <c r="E9" s="126">
        <v>-4745</v>
      </c>
      <c r="F9" s="126">
        <v>1860</v>
      </c>
      <c r="G9" s="126">
        <v>-13100</v>
      </c>
      <c r="H9" s="126">
        <v>-2016</v>
      </c>
      <c r="I9" s="126">
        <v>-8427</v>
      </c>
      <c r="J9" s="126">
        <v>-527</v>
      </c>
      <c r="K9" s="126">
        <v>7700</v>
      </c>
      <c r="L9" s="126">
        <v>-958</v>
      </c>
      <c r="M9" s="126">
        <v>2735</v>
      </c>
      <c r="N9" s="126">
        <v>205</v>
      </c>
      <c r="O9" s="126">
        <v>-998</v>
      </c>
      <c r="P9" s="126">
        <v>178.08141</v>
      </c>
      <c r="Q9" s="126">
        <v>-131</v>
      </c>
      <c r="R9" s="126">
        <v>45</v>
      </c>
      <c r="S9" s="126">
        <v>-449.77508</v>
      </c>
      <c r="T9" s="126">
        <v>-1166</v>
      </c>
      <c r="U9" s="126">
        <v>-630</v>
      </c>
      <c r="V9" s="126">
        <v>-20</v>
      </c>
      <c r="W9" s="126">
        <v>-33654.69367</v>
      </c>
      <c r="Y9" s="34"/>
    </row>
    <row r="10" spans="1:25" ht="12.75">
      <c r="A10" s="35"/>
      <c r="B10" s="33" t="s">
        <v>30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-1571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-1571</v>
      </c>
      <c r="Y10" s="34"/>
    </row>
    <row r="11" spans="1:25" ht="12.75">
      <c r="A11" s="35" t="s">
        <v>31</v>
      </c>
      <c r="B11" s="33" t="s">
        <v>32</v>
      </c>
      <c r="C11" s="126">
        <v>4629</v>
      </c>
      <c r="D11" s="126">
        <v>-1130</v>
      </c>
      <c r="E11" s="126">
        <v>2915</v>
      </c>
      <c r="F11" s="126">
        <v>-50</v>
      </c>
      <c r="G11" s="126">
        <v>1531</v>
      </c>
      <c r="H11" s="126">
        <v>0</v>
      </c>
      <c r="I11" s="126">
        <v>4291</v>
      </c>
      <c r="J11" s="126">
        <v>-314</v>
      </c>
      <c r="K11" s="126">
        <v>-12753</v>
      </c>
      <c r="L11" s="126">
        <v>60</v>
      </c>
      <c r="M11" s="126">
        <v>-195</v>
      </c>
      <c r="N11" s="126">
        <v>473</v>
      </c>
      <c r="O11" s="126">
        <v>-768</v>
      </c>
      <c r="P11" s="126">
        <v>-275.32533</v>
      </c>
      <c r="Q11" s="126">
        <v>0</v>
      </c>
      <c r="R11" s="126">
        <v>395</v>
      </c>
      <c r="S11" s="126">
        <v>603.87252</v>
      </c>
      <c r="T11" s="126">
        <v>-433</v>
      </c>
      <c r="U11" s="126">
        <v>-29</v>
      </c>
      <c r="V11" s="126">
        <v>6</v>
      </c>
      <c r="W11" s="126">
        <v>-1043.4528100000002</v>
      </c>
      <c r="Y11" s="34"/>
    </row>
    <row r="12" spans="1:25" ht="12.75">
      <c r="A12" s="37"/>
      <c r="B12" s="38" t="s">
        <v>135</v>
      </c>
      <c r="C12" s="126">
        <v>121330</v>
      </c>
      <c r="D12" s="126">
        <v>138649</v>
      </c>
      <c r="E12" s="126">
        <v>90346</v>
      </c>
      <c r="F12" s="126">
        <v>104427</v>
      </c>
      <c r="G12" s="126">
        <v>78625</v>
      </c>
      <c r="H12" s="126">
        <v>83024</v>
      </c>
      <c r="I12" s="126">
        <v>39243</v>
      </c>
      <c r="J12" s="126">
        <v>51418</v>
      </c>
      <c r="K12" s="126">
        <v>31782</v>
      </c>
      <c r="L12" s="126">
        <v>20838</v>
      </c>
      <c r="M12" s="126">
        <v>9166</v>
      </c>
      <c r="N12" s="126">
        <v>26541</v>
      </c>
      <c r="O12" s="126">
        <v>5937</v>
      </c>
      <c r="P12" s="126">
        <v>4522.26075</v>
      </c>
      <c r="Q12" s="126">
        <v>10874</v>
      </c>
      <c r="R12" s="126">
        <v>3920</v>
      </c>
      <c r="S12" s="126">
        <v>2696.18903</v>
      </c>
      <c r="T12" s="126">
        <v>2639</v>
      </c>
      <c r="U12" s="126">
        <v>1878</v>
      </c>
      <c r="V12" s="126">
        <v>11</v>
      </c>
      <c r="W12" s="126">
        <v>827866.44978</v>
      </c>
      <c r="Y12" s="34"/>
    </row>
    <row r="13" spans="1:25" s="28" customFormat="1" ht="12.75" customHeight="1">
      <c r="A13" s="29" t="s">
        <v>33</v>
      </c>
      <c r="B13" s="39" t="s">
        <v>146</v>
      </c>
      <c r="C13" s="126">
        <v>9191</v>
      </c>
      <c r="D13" s="126">
        <v>0</v>
      </c>
      <c r="E13" s="126">
        <v>1312</v>
      </c>
      <c r="F13" s="126">
        <v>3884</v>
      </c>
      <c r="G13" s="126">
        <v>10117</v>
      </c>
      <c r="H13" s="126">
        <v>0</v>
      </c>
      <c r="I13" s="126">
        <v>0</v>
      </c>
      <c r="J13" s="126">
        <v>-1774</v>
      </c>
      <c r="K13" s="126">
        <v>371</v>
      </c>
      <c r="L13" s="126">
        <v>0</v>
      </c>
      <c r="M13" s="126">
        <v>0</v>
      </c>
      <c r="N13" s="126">
        <v>0</v>
      </c>
      <c r="O13" s="126">
        <v>251</v>
      </c>
      <c r="P13" s="126">
        <v>273.6634291129329</v>
      </c>
      <c r="Q13" s="126">
        <v>0</v>
      </c>
      <c r="R13" s="126">
        <v>295</v>
      </c>
      <c r="S13" s="126">
        <v>0</v>
      </c>
      <c r="T13" s="126">
        <v>102</v>
      </c>
      <c r="U13" s="126">
        <v>0</v>
      </c>
      <c r="V13" s="126">
        <v>0</v>
      </c>
      <c r="W13" s="126">
        <v>24022.663429112934</v>
      </c>
      <c r="Y13" s="34"/>
    </row>
    <row r="14" spans="1:25" ht="12.75">
      <c r="A14" s="29" t="s">
        <v>34</v>
      </c>
      <c r="B14" s="33" t="s">
        <v>136</v>
      </c>
      <c r="C14" s="126">
        <v>67</v>
      </c>
      <c r="D14" s="126">
        <v>295</v>
      </c>
      <c r="E14" s="126">
        <v>161</v>
      </c>
      <c r="F14" s="126">
        <v>151</v>
      </c>
      <c r="G14" s="126">
        <v>114</v>
      </c>
      <c r="H14" s="126">
        <v>0</v>
      </c>
      <c r="I14" s="126">
        <v>21</v>
      </c>
      <c r="J14" s="126">
        <v>602</v>
      </c>
      <c r="K14" s="126">
        <v>0</v>
      </c>
      <c r="L14" s="126">
        <v>0</v>
      </c>
      <c r="M14" s="126">
        <v>0</v>
      </c>
      <c r="N14" s="126">
        <v>305</v>
      </c>
      <c r="O14" s="126">
        <v>119</v>
      </c>
      <c r="P14" s="126">
        <v>35.24434</v>
      </c>
      <c r="Q14" s="126">
        <v>0</v>
      </c>
      <c r="R14" s="126">
        <v>0</v>
      </c>
      <c r="S14" s="126">
        <v>0</v>
      </c>
      <c r="T14" s="126">
        <v>0</v>
      </c>
      <c r="U14" s="126">
        <v>52</v>
      </c>
      <c r="V14" s="126">
        <v>0</v>
      </c>
      <c r="W14" s="126">
        <v>1922.24434</v>
      </c>
      <c r="Y14" s="34"/>
    </row>
    <row r="15" spans="1:25" ht="11.25" customHeight="1">
      <c r="A15" s="32" t="s">
        <v>35</v>
      </c>
      <c r="B15" s="33" t="s">
        <v>137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Y15" s="34"/>
    </row>
    <row r="16" spans="1:25" ht="12.75">
      <c r="A16" s="35" t="s">
        <v>25</v>
      </c>
      <c r="B16" s="33" t="s">
        <v>36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Y16" s="34"/>
    </row>
    <row r="17" spans="1:25" ht="12.75">
      <c r="A17" s="35" t="s">
        <v>37</v>
      </c>
      <c r="B17" s="33" t="s">
        <v>38</v>
      </c>
      <c r="C17" s="126">
        <v>-83590</v>
      </c>
      <c r="D17" s="126">
        <v>-65844</v>
      </c>
      <c r="E17" s="126">
        <v>-45945</v>
      </c>
      <c r="F17" s="126">
        <v>-40281</v>
      </c>
      <c r="G17" s="126">
        <v>-31418</v>
      </c>
      <c r="H17" s="126">
        <v>-24591</v>
      </c>
      <c r="I17" s="126">
        <v>-41586</v>
      </c>
      <c r="J17" s="126">
        <v>-22786</v>
      </c>
      <c r="K17" s="126">
        <v>-19708</v>
      </c>
      <c r="L17" s="126">
        <v>-1554</v>
      </c>
      <c r="M17" s="126">
        <v>-15103</v>
      </c>
      <c r="N17" s="126">
        <v>-9089</v>
      </c>
      <c r="O17" s="126">
        <v>-3886</v>
      </c>
      <c r="P17" s="126">
        <v>-2388.84309</v>
      </c>
      <c r="Q17" s="126">
        <v>-4882</v>
      </c>
      <c r="R17" s="126">
        <v>-1684</v>
      </c>
      <c r="S17" s="126">
        <v>-221.14622</v>
      </c>
      <c r="T17" s="126">
        <v>-168</v>
      </c>
      <c r="U17" s="126">
        <v>-826</v>
      </c>
      <c r="V17" s="126">
        <v>0</v>
      </c>
      <c r="W17" s="126">
        <v>-415550.98931</v>
      </c>
      <c r="Y17" s="34"/>
    </row>
    <row r="18" spans="1:25" ht="12.75">
      <c r="A18" s="35" t="s">
        <v>39</v>
      </c>
      <c r="B18" s="33" t="s">
        <v>40</v>
      </c>
      <c r="C18" s="126">
        <v>7871</v>
      </c>
      <c r="D18" s="126">
        <v>131</v>
      </c>
      <c r="E18" s="126">
        <v>5324</v>
      </c>
      <c r="F18" s="126">
        <v>0</v>
      </c>
      <c r="G18" s="126">
        <v>1021</v>
      </c>
      <c r="H18" s="126">
        <v>0</v>
      </c>
      <c r="I18" s="126">
        <v>18135</v>
      </c>
      <c r="J18" s="126">
        <v>3008</v>
      </c>
      <c r="K18" s="126">
        <v>1838</v>
      </c>
      <c r="L18" s="126">
        <v>0</v>
      </c>
      <c r="M18" s="126">
        <v>12039</v>
      </c>
      <c r="N18" s="126">
        <v>242</v>
      </c>
      <c r="O18" s="126">
        <v>1976</v>
      </c>
      <c r="P18" s="126">
        <v>1865.85968</v>
      </c>
      <c r="Q18" s="126">
        <v>402</v>
      </c>
      <c r="R18" s="126">
        <v>516</v>
      </c>
      <c r="S18" s="126">
        <v>34.35094</v>
      </c>
      <c r="T18" s="126">
        <v>0</v>
      </c>
      <c r="U18" s="126">
        <v>420</v>
      </c>
      <c r="V18" s="126">
        <v>0</v>
      </c>
      <c r="W18" s="126">
        <v>54823.21062</v>
      </c>
      <c r="Y18" s="34"/>
    </row>
    <row r="19" spans="1:25" ht="12.75">
      <c r="A19" s="37"/>
      <c r="B19" s="40" t="s">
        <v>138</v>
      </c>
      <c r="C19" s="126">
        <v>-75719</v>
      </c>
      <c r="D19" s="126">
        <v>-65713</v>
      </c>
      <c r="E19" s="126">
        <v>-40621</v>
      </c>
      <c r="F19" s="126">
        <v>-40281</v>
      </c>
      <c r="G19" s="126">
        <v>-30397</v>
      </c>
      <c r="H19" s="126">
        <v>-24591</v>
      </c>
      <c r="I19" s="126">
        <v>-23451</v>
      </c>
      <c r="J19" s="126">
        <v>-19778</v>
      </c>
      <c r="K19" s="126">
        <v>-17870</v>
      </c>
      <c r="L19" s="126">
        <v>-1555</v>
      </c>
      <c r="M19" s="126">
        <v>-3064</v>
      </c>
      <c r="N19" s="126">
        <v>-8847</v>
      </c>
      <c r="O19" s="126">
        <v>-1910</v>
      </c>
      <c r="P19" s="126">
        <v>-522.9834099999998</v>
      </c>
      <c r="Q19" s="126">
        <v>-4480</v>
      </c>
      <c r="R19" s="126">
        <v>-1168</v>
      </c>
      <c r="S19" s="126">
        <v>-186.79528</v>
      </c>
      <c r="T19" s="126">
        <v>-168</v>
      </c>
      <c r="U19" s="126">
        <v>-406</v>
      </c>
      <c r="V19" s="126">
        <v>0</v>
      </c>
      <c r="W19" s="126">
        <v>-360728.77869</v>
      </c>
      <c r="Y19" s="34"/>
    </row>
    <row r="20" spans="1:25" ht="12.75">
      <c r="A20" s="35" t="s">
        <v>26</v>
      </c>
      <c r="B20" s="33" t="s">
        <v>41</v>
      </c>
      <c r="C20" s="126">
        <v>-8231</v>
      </c>
      <c r="D20" s="126">
        <v>-17845</v>
      </c>
      <c r="E20" s="126">
        <v>-16533</v>
      </c>
      <c r="F20" s="126">
        <v>-2727</v>
      </c>
      <c r="G20" s="126">
        <v>-25391</v>
      </c>
      <c r="H20" s="126">
        <v>-9506</v>
      </c>
      <c r="I20" s="126">
        <v>-7875</v>
      </c>
      <c r="J20" s="126">
        <v>-5145</v>
      </c>
      <c r="K20" s="126">
        <v>-7275</v>
      </c>
      <c r="L20" s="126">
        <v>-2121</v>
      </c>
      <c r="M20" s="126">
        <v>-15401</v>
      </c>
      <c r="N20" s="126">
        <v>-6087</v>
      </c>
      <c r="O20" s="126">
        <v>-2291</v>
      </c>
      <c r="P20" s="126">
        <v>-2131.76654</v>
      </c>
      <c r="Q20" s="126">
        <v>-854</v>
      </c>
      <c r="R20" s="126">
        <v>84</v>
      </c>
      <c r="S20" s="126">
        <v>-244.1874</v>
      </c>
      <c r="T20" s="126">
        <v>-305</v>
      </c>
      <c r="U20" s="126">
        <v>-341</v>
      </c>
      <c r="V20" s="126">
        <v>-1</v>
      </c>
      <c r="W20" s="126">
        <v>-130220.95393999999</v>
      </c>
      <c r="Y20" s="34"/>
    </row>
    <row r="21" spans="1:25" ht="12.75">
      <c r="A21" s="35" t="s">
        <v>28</v>
      </c>
      <c r="B21" s="33" t="s">
        <v>42</v>
      </c>
      <c r="C21" s="126">
        <v>-257</v>
      </c>
      <c r="D21" s="126">
        <v>-747</v>
      </c>
      <c r="E21" s="126">
        <v>2771</v>
      </c>
      <c r="F21" s="126">
        <v>330</v>
      </c>
      <c r="G21" s="126">
        <v>3862</v>
      </c>
      <c r="H21" s="126">
        <v>0</v>
      </c>
      <c r="I21" s="126">
        <v>6034</v>
      </c>
      <c r="J21" s="126">
        <v>742</v>
      </c>
      <c r="K21" s="126">
        <v>-763</v>
      </c>
      <c r="L21" s="126">
        <v>0</v>
      </c>
      <c r="M21" s="126">
        <v>12957</v>
      </c>
      <c r="N21" s="126">
        <v>1792</v>
      </c>
      <c r="O21" s="126">
        <v>1219</v>
      </c>
      <c r="P21" s="126">
        <v>2088.06233</v>
      </c>
      <c r="Q21" s="126">
        <v>169</v>
      </c>
      <c r="R21" s="126">
        <v>-515</v>
      </c>
      <c r="S21" s="126">
        <v>-6.57298999999999</v>
      </c>
      <c r="T21" s="126">
        <v>0</v>
      </c>
      <c r="U21" s="126">
        <v>160</v>
      </c>
      <c r="V21" s="126">
        <v>0</v>
      </c>
      <c r="W21" s="126">
        <v>29835.48934</v>
      </c>
      <c r="Y21" s="34"/>
    </row>
    <row r="22" spans="1:25" ht="12.75">
      <c r="A22" s="37"/>
      <c r="B22" s="38" t="s">
        <v>105</v>
      </c>
      <c r="C22" s="126">
        <v>-84207</v>
      </c>
      <c r="D22" s="126">
        <v>-84305</v>
      </c>
      <c r="E22" s="126">
        <v>-54383</v>
      </c>
      <c r="F22" s="126">
        <v>-42678</v>
      </c>
      <c r="G22" s="126">
        <v>-51926</v>
      </c>
      <c r="H22" s="126">
        <v>-34097</v>
      </c>
      <c r="I22" s="126">
        <v>-25292</v>
      </c>
      <c r="J22" s="126">
        <v>-24181</v>
      </c>
      <c r="K22" s="126">
        <v>-25908</v>
      </c>
      <c r="L22" s="126">
        <v>-3676</v>
      </c>
      <c r="M22" s="126">
        <v>-5508</v>
      </c>
      <c r="N22" s="126">
        <v>-13142</v>
      </c>
      <c r="O22" s="126">
        <v>-2982</v>
      </c>
      <c r="P22" s="126">
        <v>-566.6876199999997</v>
      </c>
      <c r="Q22" s="126">
        <v>-5165</v>
      </c>
      <c r="R22" s="126">
        <v>-1599</v>
      </c>
      <c r="S22" s="126">
        <v>-437.55566999999996</v>
      </c>
      <c r="T22" s="126">
        <v>-473</v>
      </c>
      <c r="U22" s="126">
        <v>-587</v>
      </c>
      <c r="V22" s="126">
        <v>-1</v>
      </c>
      <c r="W22" s="126">
        <v>-461114.24328999995</v>
      </c>
      <c r="Y22" s="34"/>
    </row>
    <row r="23" spans="1:25" s="28" customFormat="1" ht="22.5">
      <c r="A23" s="32" t="s">
        <v>43</v>
      </c>
      <c r="B23" s="33" t="s">
        <v>139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Y23" s="34"/>
    </row>
    <row r="24" spans="1:25" ht="12.75">
      <c r="A24" s="35" t="s">
        <v>25</v>
      </c>
      <c r="B24" s="33" t="s">
        <v>44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-36</v>
      </c>
      <c r="V24" s="126">
        <v>0</v>
      </c>
      <c r="W24" s="126">
        <v>-36</v>
      </c>
      <c r="Y24" s="34"/>
    </row>
    <row r="25" spans="1:25" ht="12.75">
      <c r="A25" s="35" t="s">
        <v>26</v>
      </c>
      <c r="B25" s="33" t="s">
        <v>45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Y25" s="34"/>
    </row>
    <row r="26" spans="1:25" ht="12.75">
      <c r="A26" s="32"/>
      <c r="B26" s="38" t="s">
        <v>111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126">
        <v>-36</v>
      </c>
      <c r="V26" s="126">
        <v>0</v>
      </c>
      <c r="W26" s="126">
        <v>-36</v>
      </c>
      <c r="Y26" s="34"/>
    </row>
    <row r="27" spans="1:25" s="28" customFormat="1" ht="12.75">
      <c r="A27" s="32" t="s">
        <v>46</v>
      </c>
      <c r="B27" s="33" t="s">
        <v>47</v>
      </c>
      <c r="C27" s="126">
        <v>0</v>
      </c>
      <c r="D27" s="126">
        <v>-771</v>
      </c>
      <c r="E27" s="126">
        <v>0</v>
      </c>
      <c r="F27" s="126">
        <v>0</v>
      </c>
      <c r="G27" s="126">
        <v>0</v>
      </c>
      <c r="H27" s="126">
        <v>0</v>
      </c>
      <c r="I27" s="126">
        <v>-2584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-3355</v>
      </c>
      <c r="Y27" s="34"/>
    </row>
    <row r="28" spans="1:25" ht="12.75">
      <c r="A28" s="32" t="s">
        <v>48</v>
      </c>
      <c r="B28" s="33" t="s">
        <v>49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Y28" s="34"/>
    </row>
    <row r="29" spans="1:25" ht="14.25" customHeight="1">
      <c r="A29" s="35" t="s">
        <v>25</v>
      </c>
      <c r="B29" s="33" t="s">
        <v>50</v>
      </c>
      <c r="C29" s="126">
        <v>-31220</v>
      </c>
      <c r="D29" s="126">
        <v>-28070</v>
      </c>
      <c r="E29" s="126">
        <v>-23717</v>
      </c>
      <c r="F29" s="126">
        <v>-24925</v>
      </c>
      <c r="G29" s="126">
        <v>-20470</v>
      </c>
      <c r="H29" s="126">
        <v>-21747</v>
      </c>
      <c r="I29" s="126">
        <v>-20151</v>
      </c>
      <c r="J29" s="126">
        <v>-11617</v>
      </c>
      <c r="K29" s="126">
        <v>-8575</v>
      </c>
      <c r="L29" s="126">
        <v>-291</v>
      </c>
      <c r="M29" s="126">
        <v>-11078</v>
      </c>
      <c r="N29" s="126">
        <v>-6140</v>
      </c>
      <c r="O29" s="126">
        <v>-3175</v>
      </c>
      <c r="P29" s="126">
        <v>-1757.21729</v>
      </c>
      <c r="Q29" s="126">
        <v>-2896</v>
      </c>
      <c r="R29" s="126">
        <v>-2442</v>
      </c>
      <c r="S29" s="126">
        <v>-1714.39085</v>
      </c>
      <c r="T29" s="126">
        <v>-1258</v>
      </c>
      <c r="U29" s="126">
        <v>-318</v>
      </c>
      <c r="V29" s="126">
        <v>-77</v>
      </c>
      <c r="W29" s="126">
        <v>-221638.60814</v>
      </c>
      <c r="Y29" s="34"/>
    </row>
    <row r="30" spans="1:25" ht="12.75">
      <c r="A30" s="35" t="s">
        <v>26</v>
      </c>
      <c r="B30" s="33" t="s">
        <v>51</v>
      </c>
      <c r="C30" s="126">
        <v>5124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375</v>
      </c>
      <c r="L30" s="126">
        <v>0</v>
      </c>
      <c r="M30" s="126">
        <v>0</v>
      </c>
      <c r="N30" s="126">
        <v>0</v>
      </c>
      <c r="O30" s="126">
        <v>0</v>
      </c>
      <c r="P30" s="126">
        <v>125.18798</v>
      </c>
      <c r="Q30" s="126">
        <v>0</v>
      </c>
      <c r="R30" s="126">
        <v>0</v>
      </c>
      <c r="S30" s="126">
        <v>0</v>
      </c>
      <c r="T30" s="126">
        <v>401</v>
      </c>
      <c r="U30" s="126">
        <v>0</v>
      </c>
      <c r="V30" s="126">
        <v>0</v>
      </c>
      <c r="W30" s="126">
        <v>6025.18798</v>
      </c>
      <c r="Y30" s="34"/>
    </row>
    <row r="31" spans="1:25" ht="12.75">
      <c r="A31" s="35" t="s">
        <v>28</v>
      </c>
      <c r="B31" s="33" t="s">
        <v>52</v>
      </c>
      <c r="C31" s="126">
        <v>-15274</v>
      </c>
      <c r="D31" s="126">
        <v>-19748</v>
      </c>
      <c r="E31" s="126">
        <v>-10097</v>
      </c>
      <c r="F31" s="126">
        <v>-25733</v>
      </c>
      <c r="G31" s="126">
        <v>-14896</v>
      </c>
      <c r="H31" s="126">
        <v>-6561</v>
      </c>
      <c r="I31" s="126">
        <v>-10765</v>
      </c>
      <c r="J31" s="126">
        <v>-14166</v>
      </c>
      <c r="K31" s="126">
        <v>-7355</v>
      </c>
      <c r="L31" s="126">
        <v>-4238</v>
      </c>
      <c r="M31" s="126">
        <v>-683</v>
      </c>
      <c r="N31" s="126">
        <v>-5905</v>
      </c>
      <c r="O31" s="126">
        <v>-2648</v>
      </c>
      <c r="P31" s="126">
        <v>-2458.27927</v>
      </c>
      <c r="Q31" s="126">
        <v>-2482</v>
      </c>
      <c r="R31" s="126">
        <v>-974</v>
      </c>
      <c r="S31" s="126">
        <v>-2422.978</v>
      </c>
      <c r="T31" s="126">
        <v>-702</v>
      </c>
      <c r="U31" s="126">
        <v>-273</v>
      </c>
      <c r="V31" s="126">
        <v>-111</v>
      </c>
      <c r="W31" s="126">
        <v>-147492.25727</v>
      </c>
      <c r="Y31" s="34"/>
    </row>
    <row r="32" spans="1:25" ht="12.75">
      <c r="A32" s="35" t="s">
        <v>31</v>
      </c>
      <c r="B32" s="33" t="s">
        <v>53</v>
      </c>
      <c r="C32" s="126">
        <v>5005</v>
      </c>
      <c r="D32" s="126">
        <v>253</v>
      </c>
      <c r="E32" s="126">
        <v>6251</v>
      </c>
      <c r="F32" s="126">
        <v>0</v>
      </c>
      <c r="G32" s="126">
        <v>1409</v>
      </c>
      <c r="H32" s="126">
        <v>1</v>
      </c>
      <c r="I32" s="126">
        <v>14070</v>
      </c>
      <c r="J32" s="126">
        <v>932</v>
      </c>
      <c r="K32" s="126">
        <v>644</v>
      </c>
      <c r="L32" s="126">
        <v>26</v>
      </c>
      <c r="M32" s="126">
        <v>9241</v>
      </c>
      <c r="N32" s="126">
        <v>387</v>
      </c>
      <c r="O32" s="126">
        <v>1161</v>
      </c>
      <c r="P32" s="126">
        <v>1870.08366</v>
      </c>
      <c r="Q32" s="126">
        <v>0</v>
      </c>
      <c r="R32" s="126">
        <v>1018</v>
      </c>
      <c r="S32" s="126">
        <v>1300.87651</v>
      </c>
      <c r="T32" s="126">
        <v>14</v>
      </c>
      <c r="U32" s="126">
        <v>346</v>
      </c>
      <c r="V32" s="126">
        <v>3</v>
      </c>
      <c r="W32" s="126">
        <v>43931.96017</v>
      </c>
      <c r="Y32" s="34"/>
    </row>
    <row r="33" spans="1:25" ht="12.75">
      <c r="A33" s="41"/>
      <c r="B33" s="38" t="s">
        <v>107</v>
      </c>
      <c r="C33" s="126">
        <v>-36365</v>
      </c>
      <c r="D33" s="126">
        <v>-47565</v>
      </c>
      <c r="E33" s="126">
        <v>-27563</v>
      </c>
      <c r="F33" s="126">
        <v>-50658</v>
      </c>
      <c r="G33" s="126">
        <v>-33957</v>
      </c>
      <c r="H33" s="126">
        <v>-28307</v>
      </c>
      <c r="I33" s="126">
        <v>-16846</v>
      </c>
      <c r="J33" s="126">
        <v>-24851</v>
      </c>
      <c r="K33" s="126">
        <v>-14911</v>
      </c>
      <c r="L33" s="126">
        <v>-4503</v>
      </c>
      <c r="M33" s="126">
        <v>-2520</v>
      </c>
      <c r="N33" s="126">
        <v>-11658</v>
      </c>
      <c r="O33" s="126">
        <v>-4662</v>
      </c>
      <c r="P33" s="126">
        <v>-2220.2249199999997</v>
      </c>
      <c r="Q33" s="126">
        <v>-5378</v>
      </c>
      <c r="R33" s="126">
        <v>-2398</v>
      </c>
      <c r="S33" s="126">
        <v>-2836.49234</v>
      </c>
      <c r="T33" s="126">
        <v>-1545</v>
      </c>
      <c r="U33" s="126">
        <v>-245</v>
      </c>
      <c r="V33" s="126">
        <v>-185</v>
      </c>
      <c r="W33" s="126">
        <v>-319173.71726</v>
      </c>
      <c r="Y33" s="34"/>
    </row>
    <row r="34" spans="1:25" s="28" customFormat="1" ht="12.75">
      <c r="A34" s="32" t="s">
        <v>54</v>
      </c>
      <c r="B34" s="33" t="s">
        <v>55</v>
      </c>
      <c r="C34" s="126">
        <v>-2951</v>
      </c>
      <c r="D34" s="126">
        <v>-18694</v>
      </c>
      <c r="E34" s="126">
        <v>-4862</v>
      </c>
      <c r="F34" s="126">
        <v>-5346</v>
      </c>
      <c r="G34" s="126">
        <v>-2602</v>
      </c>
      <c r="H34" s="126">
        <v>-7726</v>
      </c>
      <c r="I34" s="126">
        <v>-2318</v>
      </c>
      <c r="J34" s="126">
        <v>-3306</v>
      </c>
      <c r="K34" s="126">
        <v>-3031</v>
      </c>
      <c r="L34" s="126">
        <v>-2698</v>
      </c>
      <c r="M34" s="126">
        <v>-4201</v>
      </c>
      <c r="N34" s="126">
        <v>-1950</v>
      </c>
      <c r="O34" s="126">
        <v>-208</v>
      </c>
      <c r="P34" s="126">
        <v>-6.39197</v>
      </c>
      <c r="Q34" s="126">
        <v>-114</v>
      </c>
      <c r="R34" s="126">
        <v>0</v>
      </c>
      <c r="S34" s="126">
        <v>0</v>
      </c>
      <c r="T34" s="126">
        <v>0</v>
      </c>
      <c r="U34" s="126">
        <v>-181</v>
      </c>
      <c r="V34" s="126">
        <v>0</v>
      </c>
      <c r="W34" s="126">
        <v>-60194.39197</v>
      </c>
      <c r="Y34" s="34"/>
    </row>
    <row r="35" spans="1:25" ht="12.75">
      <c r="A35" s="32" t="s">
        <v>56</v>
      </c>
      <c r="B35" s="33" t="s">
        <v>58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Y35" s="34"/>
    </row>
    <row r="36" spans="1:25" ht="12.75">
      <c r="A36" s="32" t="s">
        <v>57</v>
      </c>
      <c r="B36" s="33" t="s">
        <v>108</v>
      </c>
      <c r="C36" s="126">
        <v>7065</v>
      </c>
      <c r="D36" s="126">
        <v>-12391</v>
      </c>
      <c r="E36" s="126">
        <v>5011</v>
      </c>
      <c r="F36" s="126">
        <v>9780</v>
      </c>
      <c r="G36" s="126">
        <v>371</v>
      </c>
      <c r="H36" s="126">
        <v>12894</v>
      </c>
      <c r="I36" s="126">
        <v>-7776</v>
      </c>
      <c r="J36" s="126">
        <v>-2092</v>
      </c>
      <c r="K36" s="126">
        <v>-11697</v>
      </c>
      <c r="L36" s="126">
        <v>9961</v>
      </c>
      <c r="M36" s="126">
        <v>-3063</v>
      </c>
      <c r="N36" s="126">
        <v>96</v>
      </c>
      <c r="O36" s="126">
        <v>-1545</v>
      </c>
      <c r="P36" s="126">
        <v>2037.8640091129344</v>
      </c>
      <c r="Q36" s="126">
        <v>217</v>
      </c>
      <c r="R36" s="126">
        <v>218</v>
      </c>
      <c r="S36" s="126">
        <v>-577.85898</v>
      </c>
      <c r="T36" s="126">
        <v>723</v>
      </c>
      <c r="U36" s="126">
        <v>881</v>
      </c>
      <c r="V36" s="126">
        <v>-175</v>
      </c>
      <c r="W36" s="126">
        <v>9938.005029112934</v>
      </c>
      <c r="Y36" s="34"/>
    </row>
    <row r="37" spans="1:25" ht="12.75">
      <c r="A37" s="30" t="s">
        <v>71</v>
      </c>
      <c r="B37" s="31" t="s">
        <v>72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  <c r="Y37" s="34"/>
    </row>
    <row r="38" spans="1:25" ht="12.75">
      <c r="A38" s="32" t="s">
        <v>24</v>
      </c>
      <c r="B38" s="33" t="s">
        <v>147</v>
      </c>
      <c r="C38" s="126">
        <v>7065</v>
      </c>
      <c r="D38" s="126">
        <v>-12391</v>
      </c>
      <c r="E38" s="126">
        <v>5011</v>
      </c>
      <c r="F38" s="126">
        <v>9780</v>
      </c>
      <c r="G38" s="126">
        <v>371</v>
      </c>
      <c r="H38" s="126">
        <v>12894</v>
      </c>
      <c r="I38" s="126">
        <v>-7776</v>
      </c>
      <c r="J38" s="126">
        <v>-2092</v>
      </c>
      <c r="K38" s="126">
        <v>-11697</v>
      </c>
      <c r="L38" s="126">
        <v>9961</v>
      </c>
      <c r="M38" s="126">
        <v>-3063</v>
      </c>
      <c r="N38" s="126">
        <v>96</v>
      </c>
      <c r="O38" s="126">
        <v>-1545</v>
      </c>
      <c r="P38" s="126">
        <v>2037.8640091129344</v>
      </c>
      <c r="Q38" s="126">
        <v>217</v>
      </c>
      <c r="R38" s="126">
        <v>218</v>
      </c>
      <c r="S38" s="126">
        <v>-577.85898</v>
      </c>
      <c r="T38" s="126">
        <v>723</v>
      </c>
      <c r="U38" s="126">
        <v>881</v>
      </c>
      <c r="V38" s="126">
        <v>-175</v>
      </c>
      <c r="W38" s="126">
        <v>9938.005029112934</v>
      </c>
      <c r="Y38" s="34"/>
    </row>
    <row r="39" spans="1:25" ht="12.75">
      <c r="A39" s="32" t="s">
        <v>33</v>
      </c>
      <c r="B39" s="33" t="s">
        <v>157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Y39" s="34"/>
    </row>
    <row r="40" spans="1:25" ht="12.75">
      <c r="A40" s="41" t="s">
        <v>34</v>
      </c>
      <c r="B40" s="33" t="s">
        <v>73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26">
        <v>0</v>
      </c>
      <c r="V40" s="126">
        <v>0</v>
      </c>
      <c r="W40" s="126">
        <v>0</v>
      </c>
      <c r="Y40" s="34"/>
    </row>
    <row r="41" spans="1:25" ht="12.75">
      <c r="A41" s="35" t="s">
        <v>25</v>
      </c>
      <c r="B41" s="33" t="s">
        <v>140</v>
      </c>
      <c r="C41" s="126">
        <v>15</v>
      </c>
      <c r="D41" s="126">
        <v>2285</v>
      </c>
      <c r="E41" s="126">
        <v>0</v>
      </c>
      <c r="F41" s="126">
        <v>38</v>
      </c>
      <c r="G41" s="126">
        <v>0</v>
      </c>
      <c r="H41" s="126">
        <v>0</v>
      </c>
      <c r="I41" s="126">
        <v>18</v>
      </c>
      <c r="J41" s="126">
        <v>0</v>
      </c>
      <c r="K41" s="126">
        <v>0</v>
      </c>
      <c r="L41" s="126">
        <v>26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2382</v>
      </c>
      <c r="Y41" s="34"/>
    </row>
    <row r="42" spans="1:25" ht="12.75">
      <c r="A42" s="37"/>
      <c r="B42" s="33" t="s">
        <v>141</v>
      </c>
      <c r="C42" s="126">
        <v>0</v>
      </c>
      <c r="D42" s="126">
        <v>2285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26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2311</v>
      </c>
      <c r="Y42" s="34"/>
    </row>
    <row r="43" spans="1:25" ht="12.75">
      <c r="A43" s="37" t="s">
        <v>26</v>
      </c>
      <c r="B43" s="33" t="s">
        <v>60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Y43" s="34"/>
    </row>
    <row r="44" spans="1:25" ht="12.75">
      <c r="A44" s="37"/>
      <c r="B44" s="33" t="s">
        <v>141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Y44" s="34"/>
    </row>
    <row r="45" spans="1:25" ht="12.75">
      <c r="A45" s="42" t="s">
        <v>61</v>
      </c>
      <c r="B45" s="33" t="s">
        <v>62</v>
      </c>
      <c r="C45" s="126">
        <v>582</v>
      </c>
      <c r="D45" s="126">
        <v>150</v>
      </c>
      <c r="E45" s="126">
        <v>672</v>
      </c>
      <c r="F45" s="126">
        <v>6</v>
      </c>
      <c r="G45" s="126">
        <v>0</v>
      </c>
      <c r="H45" s="126">
        <v>108</v>
      </c>
      <c r="I45" s="126">
        <v>3545</v>
      </c>
      <c r="J45" s="126">
        <v>43</v>
      </c>
      <c r="K45" s="126">
        <v>0</v>
      </c>
      <c r="L45" s="126">
        <v>66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129</v>
      </c>
      <c r="S45" s="126">
        <v>0</v>
      </c>
      <c r="T45" s="126">
        <v>0</v>
      </c>
      <c r="U45" s="126">
        <v>0</v>
      </c>
      <c r="V45" s="126">
        <v>0</v>
      </c>
      <c r="W45" s="126">
        <v>5301</v>
      </c>
      <c r="Y45" s="34"/>
    </row>
    <row r="46" spans="1:25" ht="12.75">
      <c r="A46" s="42" t="s">
        <v>63</v>
      </c>
      <c r="B46" s="33" t="s">
        <v>64</v>
      </c>
      <c r="C46" s="126">
        <v>2514</v>
      </c>
      <c r="D46" s="126">
        <v>7173</v>
      </c>
      <c r="E46" s="126">
        <v>3048</v>
      </c>
      <c r="F46" s="126">
        <v>2417</v>
      </c>
      <c r="G46" s="126">
        <v>0</v>
      </c>
      <c r="H46" s="126">
        <v>1696</v>
      </c>
      <c r="I46" s="126">
        <v>2419</v>
      </c>
      <c r="J46" s="126">
        <v>437</v>
      </c>
      <c r="K46" s="126">
        <v>161</v>
      </c>
      <c r="L46" s="126">
        <v>1517</v>
      </c>
      <c r="M46" s="126">
        <v>479</v>
      </c>
      <c r="N46" s="126">
        <v>791</v>
      </c>
      <c r="O46" s="126">
        <v>402</v>
      </c>
      <c r="P46" s="126">
        <v>602.73093</v>
      </c>
      <c r="Q46" s="126">
        <v>366</v>
      </c>
      <c r="R46" s="126">
        <v>255</v>
      </c>
      <c r="S46" s="126">
        <v>0</v>
      </c>
      <c r="T46" s="126">
        <v>292</v>
      </c>
      <c r="U46" s="126">
        <v>661</v>
      </c>
      <c r="V46" s="126">
        <v>197</v>
      </c>
      <c r="W46" s="126">
        <v>25427.73093</v>
      </c>
      <c r="Y46" s="34"/>
    </row>
    <row r="47" spans="1:25" ht="12.75">
      <c r="A47" s="43"/>
      <c r="B47" s="40" t="s">
        <v>109</v>
      </c>
      <c r="C47" s="126">
        <v>3096</v>
      </c>
      <c r="D47" s="126">
        <v>7323</v>
      </c>
      <c r="E47" s="126">
        <v>3720</v>
      </c>
      <c r="F47" s="126">
        <v>2423</v>
      </c>
      <c r="G47" s="126">
        <v>0</v>
      </c>
      <c r="H47" s="126">
        <v>1804</v>
      </c>
      <c r="I47" s="126">
        <v>5964</v>
      </c>
      <c r="J47" s="126">
        <v>480</v>
      </c>
      <c r="K47" s="126">
        <v>161</v>
      </c>
      <c r="L47" s="126">
        <v>1583</v>
      </c>
      <c r="M47" s="126">
        <v>479</v>
      </c>
      <c r="N47" s="126">
        <v>791</v>
      </c>
      <c r="O47" s="126">
        <v>402</v>
      </c>
      <c r="P47" s="126">
        <v>602.73093</v>
      </c>
      <c r="Q47" s="126">
        <v>366</v>
      </c>
      <c r="R47" s="126">
        <v>384</v>
      </c>
      <c r="S47" s="126">
        <v>0</v>
      </c>
      <c r="T47" s="126">
        <v>292</v>
      </c>
      <c r="U47" s="126">
        <v>661</v>
      </c>
      <c r="V47" s="126">
        <v>197</v>
      </c>
      <c r="W47" s="126">
        <v>30728.73093</v>
      </c>
      <c r="Y47" s="34"/>
    </row>
    <row r="48" spans="1:25" ht="12.75">
      <c r="A48" s="37" t="s">
        <v>28</v>
      </c>
      <c r="B48" s="33" t="s">
        <v>65</v>
      </c>
      <c r="C48" s="126">
        <v>16613</v>
      </c>
      <c r="D48" s="126">
        <v>548</v>
      </c>
      <c r="E48" s="126">
        <v>598</v>
      </c>
      <c r="F48" s="126">
        <v>1585</v>
      </c>
      <c r="G48" s="126">
        <v>25850</v>
      </c>
      <c r="H48" s="126">
        <v>695</v>
      </c>
      <c r="I48" s="126">
        <v>181</v>
      </c>
      <c r="J48" s="126">
        <v>375</v>
      </c>
      <c r="K48" s="126">
        <v>358</v>
      </c>
      <c r="L48" s="126">
        <v>76</v>
      </c>
      <c r="M48" s="126">
        <v>825</v>
      </c>
      <c r="N48" s="126">
        <v>144</v>
      </c>
      <c r="O48" s="126">
        <v>45</v>
      </c>
      <c r="P48" s="126">
        <v>0.33982</v>
      </c>
      <c r="Q48" s="126">
        <v>0</v>
      </c>
      <c r="R48" s="126">
        <v>4</v>
      </c>
      <c r="S48" s="126">
        <v>341.58803</v>
      </c>
      <c r="T48" s="126">
        <v>0</v>
      </c>
      <c r="U48" s="126">
        <v>164</v>
      </c>
      <c r="V48" s="126">
        <v>0</v>
      </c>
      <c r="W48" s="126">
        <v>48402.92785</v>
      </c>
      <c r="Y48" s="34"/>
    </row>
    <row r="49" spans="1:25" ht="12.75">
      <c r="A49" s="37" t="s">
        <v>31</v>
      </c>
      <c r="B49" s="33" t="s">
        <v>66</v>
      </c>
      <c r="C49" s="126">
        <v>0</v>
      </c>
      <c r="D49" s="126">
        <v>0</v>
      </c>
      <c r="E49" s="126">
        <v>56</v>
      </c>
      <c r="F49" s="126">
        <v>13</v>
      </c>
      <c r="G49" s="126">
        <v>710</v>
      </c>
      <c r="H49" s="126">
        <v>1</v>
      </c>
      <c r="I49" s="126">
        <v>0</v>
      </c>
      <c r="J49" s="126">
        <v>20</v>
      </c>
      <c r="K49" s="126">
        <v>0</v>
      </c>
      <c r="L49" s="126">
        <v>73</v>
      </c>
      <c r="M49" s="126">
        <v>32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230.71932</v>
      </c>
      <c r="T49" s="126">
        <v>0</v>
      </c>
      <c r="U49" s="126">
        <v>0</v>
      </c>
      <c r="V49" s="126">
        <v>0</v>
      </c>
      <c r="W49" s="126">
        <v>1135.71932</v>
      </c>
      <c r="Y49" s="34"/>
    </row>
    <row r="50" spans="1:25" ht="12.75">
      <c r="A50" s="44"/>
      <c r="B50" s="38" t="s">
        <v>110</v>
      </c>
      <c r="C50" s="126">
        <v>19724</v>
      </c>
      <c r="D50" s="126">
        <v>10156</v>
      </c>
      <c r="E50" s="126">
        <v>4374</v>
      </c>
      <c r="F50" s="126">
        <v>4059</v>
      </c>
      <c r="G50" s="126">
        <v>26560</v>
      </c>
      <c r="H50" s="126">
        <v>2500</v>
      </c>
      <c r="I50" s="126">
        <v>6163</v>
      </c>
      <c r="J50" s="126">
        <v>875</v>
      </c>
      <c r="K50" s="126">
        <v>519</v>
      </c>
      <c r="L50" s="126">
        <v>1758</v>
      </c>
      <c r="M50" s="126">
        <v>1336</v>
      </c>
      <c r="N50" s="126">
        <v>935</v>
      </c>
      <c r="O50" s="126">
        <v>447</v>
      </c>
      <c r="P50" s="126">
        <v>603.07075</v>
      </c>
      <c r="Q50" s="126">
        <v>366</v>
      </c>
      <c r="R50" s="126">
        <v>388</v>
      </c>
      <c r="S50" s="126">
        <v>572.30735</v>
      </c>
      <c r="T50" s="126">
        <v>292</v>
      </c>
      <c r="U50" s="126">
        <v>825</v>
      </c>
      <c r="V50" s="126">
        <v>197</v>
      </c>
      <c r="W50" s="126">
        <v>82649.3781</v>
      </c>
      <c r="Y50" s="34"/>
    </row>
    <row r="51" spans="1:25" s="28" customFormat="1" ht="22.5">
      <c r="A51" s="41" t="s">
        <v>35</v>
      </c>
      <c r="B51" s="33" t="s">
        <v>158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0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Y51" s="34"/>
    </row>
    <row r="52" spans="1:25" ht="12.75">
      <c r="A52" s="32" t="s">
        <v>43</v>
      </c>
      <c r="B52" s="33" t="s">
        <v>142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Y52" s="34"/>
    </row>
    <row r="53" spans="1:25" ht="12.75">
      <c r="A53" s="35" t="s">
        <v>25</v>
      </c>
      <c r="B53" s="33" t="s">
        <v>143</v>
      </c>
      <c r="C53" s="126">
        <v>0</v>
      </c>
      <c r="D53" s="126">
        <v>0</v>
      </c>
      <c r="E53" s="126">
        <v>-102</v>
      </c>
      <c r="F53" s="126">
        <v>-187</v>
      </c>
      <c r="G53" s="126">
        <v>0</v>
      </c>
      <c r="H53" s="126">
        <v>-44</v>
      </c>
      <c r="I53" s="126">
        <v>-423</v>
      </c>
      <c r="J53" s="126">
        <v>-30</v>
      </c>
      <c r="K53" s="126">
        <v>-101</v>
      </c>
      <c r="L53" s="126">
        <v>-2</v>
      </c>
      <c r="M53" s="126">
        <v>-67</v>
      </c>
      <c r="N53" s="126">
        <v>0</v>
      </c>
      <c r="O53" s="126">
        <v>0</v>
      </c>
      <c r="P53" s="126">
        <v>-0.10803</v>
      </c>
      <c r="Q53" s="126">
        <v>0</v>
      </c>
      <c r="R53" s="126">
        <v>0</v>
      </c>
      <c r="S53" s="126">
        <v>-7.17495</v>
      </c>
      <c r="T53" s="126">
        <v>0</v>
      </c>
      <c r="U53" s="126">
        <v>-51</v>
      </c>
      <c r="V53" s="126">
        <v>-3</v>
      </c>
      <c r="W53" s="126">
        <v>-1017.28298</v>
      </c>
      <c r="Y53" s="34"/>
    </row>
    <row r="54" spans="1:25" ht="12.75">
      <c r="A54" s="35" t="s">
        <v>26</v>
      </c>
      <c r="B54" s="33" t="s">
        <v>67</v>
      </c>
      <c r="C54" s="126">
        <v>-12498</v>
      </c>
      <c r="D54" s="126">
        <v>-431</v>
      </c>
      <c r="E54" s="126">
        <v>-2637</v>
      </c>
      <c r="F54" s="126">
        <v>-4182</v>
      </c>
      <c r="G54" s="126">
        <v>-33499</v>
      </c>
      <c r="H54" s="126">
        <v>-1610</v>
      </c>
      <c r="I54" s="126">
        <v>-143</v>
      </c>
      <c r="J54" s="126">
        <v>-2523</v>
      </c>
      <c r="K54" s="126">
        <v>-47</v>
      </c>
      <c r="L54" s="126">
        <v>-200</v>
      </c>
      <c r="M54" s="126">
        <v>-672</v>
      </c>
      <c r="N54" s="126">
        <v>-158</v>
      </c>
      <c r="O54" s="126">
        <v>-379</v>
      </c>
      <c r="P54" s="126">
        <v>-0.09561</v>
      </c>
      <c r="Q54" s="126">
        <v>-54</v>
      </c>
      <c r="R54" s="126">
        <v>-16</v>
      </c>
      <c r="S54" s="126">
        <v>-1375.5964</v>
      </c>
      <c r="T54" s="126">
        <v>0</v>
      </c>
      <c r="U54" s="126">
        <v>-332</v>
      </c>
      <c r="V54" s="126">
        <v>0</v>
      </c>
      <c r="W54" s="126">
        <v>-60756.69201</v>
      </c>
      <c r="Y54" s="34"/>
    </row>
    <row r="55" spans="1:25" ht="12.75">
      <c r="A55" s="35" t="s">
        <v>28</v>
      </c>
      <c r="B55" s="33" t="s">
        <v>159</v>
      </c>
      <c r="C55" s="126">
        <v>-13</v>
      </c>
      <c r="D55" s="126">
        <v>-443</v>
      </c>
      <c r="E55" s="126">
        <v>-339</v>
      </c>
      <c r="F55" s="126">
        <v>-147</v>
      </c>
      <c r="G55" s="126">
        <v>0</v>
      </c>
      <c r="H55" s="126">
        <v>-42</v>
      </c>
      <c r="I55" s="126">
        <v>-2535</v>
      </c>
      <c r="J55" s="126">
        <v>-96</v>
      </c>
      <c r="K55" s="126">
        <v>0</v>
      </c>
      <c r="L55" s="126">
        <v>-35</v>
      </c>
      <c r="M55" s="126">
        <v>0</v>
      </c>
      <c r="N55" s="126">
        <v>0</v>
      </c>
      <c r="O55" s="126">
        <v>0</v>
      </c>
      <c r="P55" s="126">
        <v>-41.207</v>
      </c>
      <c r="Q55" s="126">
        <v>0</v>
      </c>
      <c r="R55" s="126">
        <v>0</v>
      </c>
      <c r="S55" s="126">
        <v>-43.44357</v>
      </c>
      <c r="T55" s="126">
        <v>0</v>
      </c>
      <c r="U55" s="126">
        <v>0</v>
      </c>
      <c r="V55" s="126">
        <v>0</v>
      </c>
      <c r="W55" s="126">
        <v>-3734.65057</v>
      </c>
      <c r="Y55" s="34"/>
    </row>
    <row r="56" spans="1:25" ht="12.75">
      <c r="A56" s="35"/>
      <c r="B56" s="38" t="s">
        <v>106</v>
      </c>
      <c r="C56" s="126">
        <v>-12511</v>
      </c>
      <c r="D56" s="126">
        <v>-874</v>
      </c>
      <c r="E56" s="126">
        <v>-3078</v>
      </c>
      <c r="F56" s="126">
        <v>-4516</v>
      </c>
      <c r="G56" s="126">
        <v>-33499</v>
      </c>
      <c r="H56" s="126">
        <v>-1696</v>
      </c>
      <c r="I56" s="126">
        <v>-3101</v>
      </c>
      <c r="J56" s="126">
        <v>-2649</v>
      </c>
      <c r="K56" s="126">
        <v>-148</v>
      </c>
      <c r="L56" s="126">
        <v>-237</v>
      </c>
      <c r="M56" s="126">
        <v>-739</v>
      </c>
      <c r="N56" s="126">
        <v>-158</v>
      </c>
      <c r="O56" s="126">
        <v>-379</v>
      </c>
      <c r="P56" s="126">
        <v>-41.41064</v>
      </c>
      <c r="Q56" s="126">
        <v>-54</v>
      </c>
      <c r="R56" s="126">
        <v>-16</v>
      </c>
      <c r="S56" s="126">
        <v>-1426.21492</v>
      </c>
      <c r="T56" s="126">
        <v>0</v>
      </c>
      <c r="U56" s="126">
        <v>-383</v>
      </c>
      <c r="V56" s="126">
        <v>-3</v>
      </c>
      <c r="W56" s="126">
        <v>-65508.62556</v>
      </c>
      <c r="Y56" s="34"/>
    </row>
    <row r="57" spans="1:25" s="28" customFormat="1" ht="22.5">
      <c r="A57" s="41" t="s">
        <v>46</v>
      </c>
      <c r="B57" s="33" t="s">
        <v>148</v>
      </c>
      <c r="C57" s="126">
        <v>-9191</v>
      </c>
      <c r="D57" s="126">
        <v>0</v>
      </c>
      <c r="E57" s="126">
        <v>-1312</v>
      </c>
      <c r="F57" s="126">
        <v>-3884</v>
      </c>
      <c r="G57" s="126">
        <v>-10117</v>
      </c>
      <c r="H57" s="126">
        <v>0</v>
      </c>
      <c r="I57" s="126">
        <v>0</v>
      </c>
      <c r="J57" s="126">
        <v>1774</v>
      </c>
      <c r="K57" s="126">
        <v>-371</v>
      </c>
      <c r="L57" s="126">
        <v>0</v>
      </c>
      <c r="M57" s="126">
        <v>0</v>
      </c>
      <c r="N57" s="126">
        <v>0</v>
      </c>
      <c r="O57" s="126">
        <v>-251</v>
      </c>
      <c r="P57" s="126">
        <v>-273.6634291129329</v>
      </c>
      <c r="Q57" s="126">
        <v>0</v>
      </c>
      <c r="R57" s="126">
        <v>-295</v>
      </c>
      <c r="S57" s="126">
        <v>0</v>
      </c>
      <c r="T57" s="126">
        <v>-102</v>
      </c>
      <c r="U57" s="126">
        <v>0</v>
      </c>
      <c r="V57" s="126">
        <v>0</v>
      </c>
      <c r="W57" s="126">
        <v>-24022.663429112934</v>
      </c>
      <c r="Y57" s="34"/>
    </row>
    <row r="58" spans="1:25" ht="12.75">
      <c r="A58" s="41" t="s">
        <v>48</v>
      </c>
      <c r="B58" s="33" t="s">
        <v>144</v>
      </c>
      <c r="C58" s="126">
        <v>1185</v>
      </c>
      <c r="D58" s="126">
        <v>0</v>
      </c>
      <c r="E58" s="126">
        <v>0</v>
      </c>
      <c r="F58" s="126">
        <v>0</v>
      </c>
      <c r="G58" s="126">
        <v>183</v>
      </c>
      <c r="H58" s="126">
        <v>167</v>
      </c>
      <c r="I58" s="126">
        <v>0</v>
      </c>
      <c r="J58" s="126">
        <v>7</v>
      </c>
      <c r="K58" s="126">
        <v>0</v>
      </c>
      <c r="L58" s="126">
        <v>153</v>
      </c>
      <c r="M58" s="126">
        <v>0</v>
      </c>
      <c r="N58" s="126">
        <v>51</v>
      </c>
      <c r="O58" s="126">
        <v>10</v>
      </c>
      <c r="P58" s="126">
        <v>362.14784</v>
      </c>
      <c r="Q58" s="126">
        <v>0</v>
      </c>
      <c r="R58" s="126">
        <v>528</v>
      </c>
      <c r="S58" s="126">
        <v>0.63628</v>
      </c>
      <c r="T58" s="126">
        <v>0</v>
      </c>
      <c r="U58" s="126">
        <v>50</v>
      </c>
      <c r="V58" s="126">
        <v>0</v>
      </c>
      <c r="W58" s="126">
        <v>2696.7841200000003</v>
      </c>
      <c r="Y58" s="34"/>
    </row>
    <row r="59" spans="1:25" ht="12.75">
      <c r="A59" s="41" t="s">
        <v>54</v>
      </c>
      <c r="B59" s="33" t="s">
        <v>74</v>
      </c>
      <c r="C59" s="126">
        <v>-1161</v>
      </c>
      <c r="D59" s="126">
        <v>0</v>
      </c>
      <c r="E59" s="126">
        <v>199</v>
      </c>
      <c r="F59" s="126">
        <v>0</v>
      </c>
      <c r="G59" s="126">
        <v>-1158</v>
      </c>
      <c r="H59" s="126">
        <v>-101</v>
      </c>
      <c r="I59" s="126">
        <v>-228</v>
      </c>
      <c r="J59" s="126">
        <v>-167</v>
      </c>
      <c r="K59" s="126">
        <v>0</v>
      </c>
      <c r="L59" s="126">
        <v>-23</v>
      </c>
      <c r="M59" s="126">
        <v>-9</v>
      </c>
      <c r="N59" s="126">
        <v>-270</v>
      </c>
      <c r="O59" s="126">
        <v>-7</v>
      </c>
      <c r="P59" s="126">
        <v>145.67916</v>
      </c>
      <c r="Q59" s="126">
        <v>-19</v>
      </c>
      <c r="R59" s="126">
        <v>-760</v>
      </c>
      <c r="S59" s="126">
        <v>-1.65696</v>
      </c>
      <c r="T59" s="126">
        <v>0</v>
      </c>
      <c r="U59" s="126">
        <v>-81</v>
      </c>
      <c r="V59" s="126">
        <v>-3</v>
      </c>
      <c r="W59" s="126">
        <v>-3643.9777999999997</v>
      </c>
      <c r="Y59" s="34"/>
    </row>
    <row r="60" spans="1:25" ht="12.75">
      <c r="A60" s="41" t="s">
        <v>56</v>
      </c>
      <c r="B60" s="33" t="s">
        <v>112</v>
      </c>
      <c r="C60" s="126">
        <v>5111</v>
      </c>
      <c r="D60" s="126">
        <v>-3109</v>
      </c>
      <c r="E60" s="126">
        <v>5194</v>
      </c>
      <c r="F60" s="126">
        <v>5439</v>
      </c>
      <c r="G60" s="126">
        <v>-17660</v>
      </c>
      <c r="H60" s="126">
        <v>13764</v>
      </c>
      <c r="I60" s="126">
        <v>-4942</v>
      </c>
      <c r="J60" s="126">
        <v>-2252</v>
      </c>
      <c r="K60" s="126">
        <v>-11697</v>
      </c>
      <c r="L60" s="126">
        <v>11612</v>
      </c>
      <c r="M60" s="126">
        <v>-2475</v>
      </c>
      <c r="N60" s="126">
        <v>654</v>
      </c>
      <c r="O60" s="126">
        <v>-1725</v>
      </c>
      <c r="P60" s="126">
        <v>2833.6876900000016</v>
      </c>
      <c r="Q60" s="126">
        <v>510</v>
      </c>
      <c r="R60" s="126">
        <v>63</v>
      </c>
      <c r="S60" s="126">
        <v>-1432.78723</v>
      </c>
      <c r="T60" s="126">
        <v>913</v>
      </c>
      <c r="U60" s="126">
        <v>1292</v>
      </c>
      <c r="V60" s="126">
        <v>16</v>
      </c>
      <c r="W60" s="126">
        <v>2108.9004600000017</v>
      </c>
      <c r="Y60" s="34"/>
    </row>
    <row r="61" spans="1:25" ht="12.75">
      <c r="A61" s="41" t="s">
        <v>57</v>
      </c>
      <c r="B61" s="33" t="s">
        <v>75</v>
      </c>
      <c r="C61" s="126">
        <v>0</v>
      </c>
      <c r="D61" s="126">
        <v>74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15</v>
      </c>
      <c r="K61" s="126">
        <v>0</v>
      </c>
      <c r="L61" s="126">
        <v>0</v>
      </c>
      <c r="M61" s="126">
        <v>95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184</v>
      </c>
      <c r="Y61" s="34"/>
    </row>
    <row r="62" spans="1:25" ht="12.75">
      <c r="A62" s="41" t="s">
        <v>59</v>
      </c>
      <c r="B62" s="33" t="s">
        <v>76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-18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-18</v>
      </c>
      <c r="Y62" s="34"/>
    </row>
    <row r="63" spans="1:25" ht="12.75">
      <c r="A63" s="41" t="s">
        <v>68</v>
      </c>
      <c r="B63" s="33" t="s">
        <v>113</v>
      </c>
      <c r="C63" s="126">
        <v>0</v>
      </c>
      <c r="D63" s="126">
        <v>74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-3</v>
      </c>
      <c r="K63" s="126">
        <v>0</v>
      </c>
      <c r="L63" s="126">
        <v>0</v>
      </c>
      <c r="M63" s="126">
        <v>95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166</v>
      </c>
      <c r="Y63" s="34"/>
    </row>
    <row r="64" spans="1:25" ht="12.75">
      <c r="A64" s="41" t="s">
        <v>69</v>
      </c>
      <c r="B64" s="33" t="s">
        <v>160</v>
      </c>
      <c r="C64" s="126">
        <v>0</v>
      </c>
      <c r="D64" s="126">
        <v>0</v>
      </c>
      <c r="E64" s="126">
        <v>-519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126">
        <v>0</v>
      </c>
      <c r="L64" s="126">
        <v>-1161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-1680</v>
      </c>
      <c r="Y64" s="34"/>
    </row>
    <row r="65" spans="1:25" ht="12.75">
      <c r="A65" s="41" t="s">
        <v>70</v>
      </c>
      <c r="B65" s="33" t="s">
        <v>77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-317.4725</v>
      </c>
      <c r="Q65" s="126">
        <v>0</v>
      </c>
      <c r="R65" s="126">
        <v>0</v>
      </c>
      <c r="S65" s="126">
        <v>0</v>
      </c>
      <c r="T65" s="126">
        <v>-9</v>
      </c>
      <c r="U65" s="126">
        <v>0</v>
      </c>
      <c r="V65" s="126">
        <v>-1</v>
      </c>
      <c r="W65" s="126">
        <v>-327.4725</v>
      </c>
      <c r="Y65" s="34"/>
    </row>
    <row r="66" spans="1:25" ht="12.75">
      <c r="A66" s="106" t="s">
        <v>161</v>
      </c>
      <c r="B66" s="33" t="s">
        <v>145</v>
      </c>
      <c r="C66" s="126">
        <v>5111</v>
      </c>
      <c r="D66" s="126">
        <v>-3035</v>
      </c>
      <c r="E66" s="126">
        <v>4675</v>
      </c>
      <c r="F66" s="126">
        <v>5439</v>
      </c>
      <c r="G66" s="126">
        <v>-17660</v>
      </c>
      <c r="H66" s="126">
        <v>13764</v>
      </c>
      <c r="I66" s="126">
        <v>-4942</v>
      </c>
      <c r="J66" s="126">
        <v>-2255</v>
      </c>
      <c r="K66" s="126">
        <v>-11697</v>
      </c>
      <c r="L66" s="126">
        <v>10451</v>
      </c>
      <c r="M66" s="126">
        <v>-2380</v>
      </c>
      <c r="N66" s="126">
        <v>654</v>
      </c>
      <c r="O66" s="126">
        <v>-1725</v>
      </c>
      <c r="P66" s="126">
        <v>2516.2151900000017</v>
      </c>
      <c r="Q66" s="126">
        <v>510</v>
      </c>
      <c r="R66" s="126">
        <v>63</v>
      </c>
      <c r="S66" s="126">
        <v>-1432.78723</v>
      </c>
      <c r="T66" s="126">
        <v>904</v>
      </c>
      <c r="U66" s="126">
        <v>1292</v>
      </c>
      <c r="V66" s="126">
        <v>15</v>
      </c>
      <c r="W66" s="126">
        <v>267.4279600000018</v>
      </c>
      <c r="Y66" s="34"/>
    </row>
    <row r="69" ht="12.75" customHeight="1">
      <c r="A69" s="89" t="s">
        <v>175</v>
      </c>
    </row>
    <row r="70" ht="12.75">
      <c r="A70" s="111" t="s">
        <v>181</v>
      </c>
    </row>
  </sheetData>
  <mergeCells count="2">
    <mergeCell ref="A4:B4"/>
    <mergeCell ref="A2:W2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5"/>
  <sheetViews>
    <sheetView tabSelected="1" view="pageBreakPreview" zoomScale="75" zoomScaleSheetLayoutView="75" workbookViewId="0" topLeftCell="A16">
      <selection activeCell="A1" sqref="A1"/>
    </sheetView>
  </sheetViews>
  <sheetFormatPr defaultColWidth="9.140625" defaultRowHeight="12.75"/>
  <cols>
    <col min="1" max="1" width="5.8515625" style="6" customWidth="1"/>
    <col min="2" max="2" width="43.00390625" style="6" customWidth="1"/>
    <col min="3" max="3" width="14.00390625" style="6" customWidth="1"/>
    <col min="4" max="4" width="14.00390625" style="8" customWidth="1"/>
    <col min="5" max="15" width="12.7109375" style="8" customWidth="1"/>
    <col min="16" max="16" width="16.8515625" style="8" customWidth="1"/>
    <col min="17" max="22" width="12.7109375" style="8" customWidth="1"/>
    <col min="23" max="23" width="16.00390625" style="8" customWidth="1"/>
    <col min="24" max="24" width="11.8515625" style="8" customWidth="1"/>
    <col min="25" max="30" width="9.140625" style="8" customWidth="1"/>
    <col min="31" max="16384" width="9.140625" style="6" customWidth="1"/>
  </cols>
  <sheetData>
    <row r="2" spans="1:22" ht="33.75" customHeight="1">
      <c r="A2" s="156" t="s">
        <v>189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3" ht="18" customHeight="1">
      <c r="A3" s="46"/>
      <c r="B3" s="46"/>
      <c r="C3" s="46"/>
      <c r="D3" s="46"/>
      <c r="E3" s="46"/>
      <c r="F3" s="46"/>
      <c r="G3" s="46"/>
      <c r="H3" s="46"/>
      <c r="I3" s="46"/>
      <c r="K3" s="46"/>
      <c r="O3" s="46"/>
      <c r="P3" s="46"/>
      <c r="Q3" s="46"/>
      <c r="R3" s="46"/>
      <c r="S3" s="46"/>
      <c r="T3" s="46"/>
      <c r="U3" s="46"/>
      <c r="V3" s="46"/>
      <c r="W3" s="94" t="s">
        <v>177</v>
      </c>
    </row>
    <row r="4" spans="1:30" s="7" customFormat="1" ht="84.75" customHeight="1">
      <c r="A4" s="153" t="s">
        <v>21</v>
      </c>
      <c r="B4" s="153"/>
      <c r="C4" s="96" t="s">
        <v>183</v>
      </c>
      <c r="D4" s="96" t="s">
        <v>184</v>
      </c>
      <c r="E4" s="95" t="s">
        <v>174</v>
      </c>
      <c r="F4" s="95" t="s">
        <v>124</v>
      </c>
      <c r="G4" s="96" t="s">
        <v>168</v>
      </c>
      <c r="H4" s="95" t="s">
        <v>178</v>
      </c>
      <c r="I4" s="63" t="s">
        <v>170</v>
      </c>
      <c r="J4" s="95" t="s">
        <v>125</v>
      </c>
      <c r="K4" s="96" t="s">
        <v>162</v>
      </c>
      <c r="L4" s="95" t="s">
        <v>172</v>
      </c>
      <c r="M4" s="95" t="s">
        <v>128</v>
      </c>
      <c r="N4" s="95" t="s">
        <v>126</v>
      </c>
      <c r="O4" s="95" t="s">
        <v>171</v>
      </c>
      <c r="P4" s="95" t="s">
        <v>127</v>
      </c>
      <c r="Q4" s="95" t="s">
        <v>130</v>
      </c>
      <c r="R4" s="95" t="s">
        <v>132</v>
      </c>
      <c r="S4" s="95" t="s">
        <v>150</v>
      </c>
      <c r="T4" s="95" t="s">
        <v>187</v>
      </c>
      <c r="U4" s="95" t="s">
        <v>173</v>
      </c>
      <c r="V4" s="63" t="s">
        <v>167</v>
      </c>
      <c r="W4" s="97" t="s">
        <v>149</v>
      </c>
      <c r="X4" s="47"/>
      <c r="Y4" s="47"/>
      <c r="Z4" s="47"/>
      <c r="AA4" s="47"/>
      <c r="AB4" s="47"/>
      <c r="AC4" s="47"/>
      <c r="AD4" s="47"/>
    </row>
    <row r="5" spans="1:30" s="50" customFormat="1" ht="22.5" customHeight="1">
      <c r="A5" s="154" t="s">
        <v>78</v>
      </c>
      <c r="B5" s="155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100"/>
      <c r="W5" s="105"/>
      <c r="X5" s="49"/>
      <c r="Y5" s="49"/>
      <c r="Z5" s="49"/>
      <c r="AA5" s="49"/>
      <c r="AB5" s="49"/>
      <c r="AC5" s="49"/>
      <c r="AD5" s="49"/>
    </row>
    <row r="6" spans="1:23" ht="18" customHeight="1">
      <c r="A6" s="98" t="s">
        <v>79</v>
      </c>
      <c r="B6" s="99" t="s">
        <v>80</v>
      </c>
      <c r="C6" s="23">
        <v>746</v>
      </c>
      <c r="D6" s="23">
        <v>1285</v>
      </c>
      <c r="E6" s="23">
        <v>64</v>
      </c>
      <c r="F6" s="23">
        <v>128</v>
      </c>
      <c r="G6" s="23">
        <v>428</v>
      </c>
      <c r="H6" s="23">
        <v>18</v>
      </c>
      <c r="I6" s="23">
        <v>61</v>
      </c>
      <c r="J6" s="23">
        <v>735</v>
      </c>
      <c r="K6" s="23">
        <v>55</v>
      </c>
      <c r="L6" s="23">
        <v>244</v>
      </c>
      <c r="M6" s="23">
        <v>87</v>
      </c>
      <c r="N6" s="23">
        <v>124</v>
      </c>
      <c r="O6" s="23">
        <v>4</v>
      </c>
      <c r="P6" s="23">
        <v>49.09074</v>
      </c>
      <c r="Q6" s="23">
        <v>161</v>
      </c>
      <c r="R6" s="23">
        <v>774</v>
      </c>
      <c r="S6" s="23">
        <v>30.20062</v>
      </c>
      <c r="T6" s="23">
        <v>184</v>
      </c>
      <c r="U6" s="23">
        <v>1</v>
      </c>
      <c r="V6" s="23">
        <v>99</v>
      </c>
      <c r="W6" s="113">
        <v>5277.291359999999</v>
      </c>
    </row>
    <row r="7" spans="1:23" ht="18" customHeight="1">
      <c r="A7" s="54" t="s">
        <v>81</v>
      </c>
      <c r="B7" s="56" t="s">
        <v>82</v>
      </c>
      <c r="C7" s="23">
        <v>105723</v>
      </c>
      <c r="D7" s="23">
        <v>201100</v>
      </c>
      <c r="E7" s="23">
        <v>120868</v>
      </c>
      <c r="F7" s="23">
        <v>76163</v>
      </c>
      <c r="G7" s="23">
        <v>73819</v>
      </c>
      <c r="H7" s="23">
        <v>51575</v>
      </c>
      <c r="I7" s="23">
        <v>55478</v>
      </c>
      <c r="J7" s="23">
        <v>17859</v>
      </c>
      <c r="K7" s="23">
        <v>29465</v>
      </c>
      <c r="L7" s="23">
        <v>47483</v>
      </c>
      <c r="M7" s="23">
        <v>27705</v>
      </c>
      <c r="N7" s="23">
        <v>24010</v>
      </c>
      <c r="O7" s="23">
        <v>10965</v>
      </c>
      <c r="P7" s="23">
        <v>17130.95876</v>
      </c>
      <c r="Q7" s="23">
        <v>10747</v>
      </c>
      <c r="R7" s="23">
        <v>7537</v>
      </c>
      <c r="S7" s="23">
        <v>8619.22936</v>
      </c>
      <c r="T7" s="23">
        <v>8705</v>
      </c>
      <c r="U7" s="23">
        <v>13849</v>
      </c>
      <c r="V7" s="23">
        <v>6059</v>
      </c>
      <c r="W7" s="113">
        <v>914860.18812</v>
      </c>
    </row>
    <row r="8" spans="1:23" ht="57">
      <c r="A8" s="54" t="s">
        <v>83</v>
      </c>
      <c r="B8" s="56" t="s">
        <v>84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/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113">
        <v>0</v>
      </c>
    </row>
    <row r="9" spans="1:23" ht="18" customHeight="1">
      <c r="A9" s="54" t="s">
        <v>85</v>
      </c>
      <c r="B9" s="56" t="s">
        <v>86</v>
      </c>
      <c r="C9" s="23">
        <v>71901</v>
      </c>
      <c r="D9" s="23">
        <v>50548</v>
      </c>
      <c r="E9" s="23">
        <v>36951</v>
      </c>
      <c r="F9" s="23">
        <v>44149</v>
      </c>
      <c r="G9" s="23">
        <v>41843</v>
      </c>
      <c r="H9" s="23">
        <v>57789</v>
      </c>
      <c r="I9" s="23">
        <v>23828</v>
      </c>
      <c r="J9" s="23">
        <v>30465</v>
      </c>
      <c r="K9" s="23">
        <v>15666</v>
      </c>
      <c r="L9" s="23">
        <v>13292</v>
      </c>
      <c r="M9" s="23">
        <v>20154</v>
      </c>
      <c r="N9" s="23">
        <v>7399</v>
      </c>
      <c r="O9" s="23">
        <v>4114</v>
      </c>
      <c r="P9" s="23">
        <v>5699.8304</v>
      </c>
      <c r="Q9" s="23">
        <v>5643</v>
      </c>
      <c r="R9" s="23">
        <v>3818</v>
      </c>
      <c r="S9" s="23">
        <v>587.9671699999999</v>
      </c>
      <c r="T9" s="23">
        <v>1413</v>
      </c>
      <c r="U9" s="23">
        <v>1134</v>
      </c>
      <c r="V9" s="23">
        <v>44</v>
      </c>
      <c r="W9" s="113">
        <v>436438.79757</v>
      </c>
    </row>
    <row r="10" spans="1:23" ht="18" customHeight="1">
      <c r="A10" s="54" t="s">
        <v>87</v>
      </c>
      <c r="B10" s="56" t="s">
        <v>88</v>
      </c>
      <c r="C10" s="23">
        <v>22613</v>
      </c>
      <c r="D10" s="23">
        <v>19461</v>
      </c>
      <c r="E10" s="23">
        <v>12580</v>
      </c>
      <c r="F10" s="23">
        <v>7230</v>
      </c>
      <c r="G10" s="23">
        <v>3307</v>
      </c>
      <c r="H10" s="23">
        <v>7980</v>
      </c>
      <c r="I10" s="23">
        <v>3713</v>
      </c>
      <c r="J10" s="23">
        <v>4564</v>
      </c>
      <c r="K10" s="23">
        <v>8856</v>
      </c>
      <c r="L10" s="23">
        <v>5640</v>
      </c>
      <c r="M10" s="23">
        <v>3353</v>
      </c>
      <c r="N10" s="23">
        <v>3910</v>
      </c>
      <c r="O10" s="23">
        <v>2063</v>
      </c>
      <c r="P10" s="23">
        <v>787.0868599999999</v>
      </c>
      <c r="Q10" s="23">
        <v>970</v>
      </c>
      <c r="R10" s="23">
        <v>3379</v>
      </c>
      <c r="S10" s="23">
        <v>523.5513100000001</v>
      </c>
      <c r="T10" s="23">
        <v>64</v>
      </c>
      <c r="U10" s="23">
        <v>2233</v>
      </c>
      <c r="V10" s="23">
        <v>523</v>
      </c>
      <c r="W10" s="113">
        <v>113749.63816999999</v>
      </c>
    </row>
    <row r="11" spans="1:23" ht="28.5">
      <c r="A11" s="54" t="s">
        <v>89</v>
      </c>
      <c r="B11" s="56" t="s">
        <v>90</v>
      </c>
      <c r="C11" s="23">
        <v>19228</v>
      </c>
      <c r="D11" s="23">
        <v>17</v>
      </c>
      <c r="E11" s="23">
        <v>85</v>
      </c>
      <c r="F11" s="23">
        <v>0</v>
      </c>
      <c r="G11" s="23">
        <v>19</v>
      </c>
      <c r="H11" s="23">
        <v>3740</v>
      </c>
      <c r="I11" s="23">
        <v>18</v>
      </c>
      <c r="J11" s="23">
        <v>0</v>
      </c>
      <c r="K11" s="23">
        <v>8034</v>
      </c>
      <c r="L11" s="23">
        <v>45</v>
      </c>
      <c r="M11" s="23">
        <v>100</v>
      </c>
      <c r="N11" s="23">
        <v>530</v>
      </c>
      <c r="O11" s="23">
        <v>245</v>
      </c>
      <c r="P11" s="23">
        <v>1085.41264</v>
      </c>
      <c r="Q11" s="23">
        <v>11</v>
      </c>
      <c r="R11" s="23">
        <v>215</v>
      </c>
      <c r="S11" s="23">
        <v>68.86363</v>
      </c>
      <c r="T11" s="23">
        <v>930</v>
      </c>
      <c r="U11" s="23">
        <v>20</v>
      </c>
      <c r="V11" s="23">
        <v>131</v>
      </c>
      <c r="W11" s="113">
        <v>34522.27627</v>
      </c>
    </row>
    <row r="12" spans="1:23" ht="18" customHeight="1">
      <c r="A12" s="54"/>
      <c r="B12" s="56" t="s">
        <v>91</v>
      </c>
      <c r="C12" s="23">
        <v>220211</v>
      </c>
      <c r="D12" s="23">
        <v>272411</v>
      </c>
      <c r="E12" s="23">
        <v>170548</v>
      </c>
      <c r="F12" s="23">
        <v>127670</v>
      </c>
      <c r="G12" s="23">
        <v>119416</v>
      </c>
      <c r="H12" s="23">
        <v>121102</v>
      </c>
      <c r="I12" s="23">
        <v>83098</v>
      </c>
      <c r="J12" s="23">
        <v>53623</v>
      </c>
      <c r="K12" s="23">
        <v>62076</v>
      </c>
      <c r="L12" s="23">
        <v>66704</v>
      </c>
      <c r="M12" s="23">
        <v>51399</v>
      </c>
      <c r="N12" s="23">
        <v>35973</v>
      </c>
      <c r="O12" s="23">
        <v>17391</v>
      </c>
      <c r="P12" s="23">
        <v>24752.379399999998</v>
      </c>
      <c r="Q12" s="23">
        <v>17532</v>
      </c>
      <c r="R12" s="23">
        <v>15723</v>
      </c>
      <c r="S12" s="23">
        <v>9829.81209</v>
      </c>
      <c r="T12" s="23">
        <v>11296</v>
      </c>
      <c r="U12" s="23">
        <v>17237</v>
      </c>
      <c r="V12" s="23">
        <v>6856</v>
      </c>
      <c r="W12" s="113">
        <v>1504848.1914899999</v>
      </c>
    </row>
    <row r="13" spans="1:23" ht="21" customHeight="1">
      <c r="A13" s="54" t="s">
        <v>92</v>
      </c>
      <c r="B13" s="56" t="s">
        <v>93</v>
      </c>
      <c r="C13" s="23">
        <v>0</v>
      </c>
      <c r="D13" s="23">
        <v>6198</v>
      </c>
      <c r="E13" s="23">
        <v>0</v>
      </c>
      <c r="F13" s="23">
        <v>1286</v>
      </c>
      <c r="G13" s="23">
        <v>0</v>
      </c>
      <c r="H13" s="23">
        <v>5989</v>
      </c>
      <c r="I13" s="23">
        <v>7327</v>
      </c>
      <c r="J13" s="23">
        <v>0</v>
      </c>
      <c r="K13" s="23">
        <v>0</v>
      </c>
      <c r="L13" s="23">
        <v>0</v>
      </c>
      <c r="M13" s="23">
        <v>0</v>
      </c>
      <c r="N13" s="23">
        <v>1942</v>
      </c>
      <c r="O13" s="23">
        <v>0</v>
      </c>
      <c r="P13" s="23">
        <v>31.9319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113">
        <v>22773.9319</v>
      </c>
    </row>
    <row r="14" spans="1:23" ht="15.75" customHeight="1">
      <c r="A14" s="157" t="s">
        <v>94</v>
      </c>
      <c r="B14" s="15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114"/>
    </row>
    <row r="15" spans="1:23" ht="14.25" customHeight="1">
      <c r="A15" s="157"/>
      <c r="B15" s="158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115"/>
    </row>
    <row r="16" spans="1:23" ht="18" customHeight="1">
      <c r="A16" s="53" t="s">
        <v>79</v>
      </c>
      <c r="B16" s="101" t="s">
        <v>95</v>
      </c>
      <c r="C16" s="23">
        <v>49928</v>
      </c>
      <c r="D16" s="23">
        <v>80259</v>
      </c>
      <c r="E16" s="23">
        <v>38944</v>
      </c>
      <c r="F16" s="23">
        <v>32105</v>
      </c>
      <c r="G16" s="23">
        <v>17042</v>
      </c>
      <c r="H16" s="23">
        <v>52554</v>
      </c>
      <c r="I16" s="23">
        <v>16393</v>
      </c>
      <c r="J16" s="23">
        <v>18191</v>
      </c>
      <c r="K16" s="23">
        <v>2069</v>
      </c>
      <c r="L16" s="23">
        <v>41241</v>
      </c>
      <c r="M16" s="23">
        <v>7969</v>
      </c>
      <c r="N16" s="23">
        <v>12018</v>
      </c>
      <c r="O16" s="23">
        <v>6156</v>
      </c>
      <c r="P16" s="23">
        <v>16567.47157</v>
      </c>
      <c r="Q16" s="23">
        <v>7964</v>
      </c>
      <c r="R16" s="23">
        <v>9356</v>
      </c>
      <c r="S16" s="23">
        <v>6100.30764</v>
      </c>
      <c r="T16" s="23">
        <v>7884</v>
      </c>
      <c r="U16" s="23">
        <v>14377</v>
      </c>
      <c r="V16" s="23">
        <v>6787</v>
      </c>
      <c r="W16" s="113">
        <v>443904.77921</v>
      </c>
    </row>
    <row r="17" spans="1:23" ht="18.75" customHeight="1">
      <c r="A17" s="54" t="s">
        <v>81</v>
      </c>
      <c r="B17" s="56" t="s">
        <v>96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6648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113">
        <v>6648</v>
      </c>
    </row>
    <row r="18" spans="1:23" ht="18" customHeight="1">
      <c r="A18" s="54" t="s">
        <v>83</v>
      </c>
      <c r="B18" s="56" t="s">
        <v>97</v>
      </c>
      <c r="C18" s="116">
        <v>139565</v>
      </c>
      <c r="D18" s="23">
        <v>172587</v>
      </c>
      <c r="E18" s="116">
        <v>113259</v>
      </c>
      <c r="F18" s="23">
        <v>86136</v>
      </c>
      <c r="G18" s="23">
        <v>91558</v>
      </c>
      <c r="H18" s="23">
        <v>63874</v>
      </c>
      <c r="I18" s="23">
        <v>48048</v>
      </c>
      <c r="J18" s="23">
        <v>29819</v>
      </c>
      <c r="K18" s="23">
        <v>51580</v>
      </c>
      <c r="L18" s="23">
        <v>13728</v>
      </c>
      <c r="M18" s="23">
        <v>31815</v>
      </c>
      <c r="N18" s="23">
        <v>20276</v>
      </c>
      <c r="O18" s="23">
        <v>5219</v>
      </c>
      <c r="P18" s="23">
        <v>3127.8385799999996</v>
      </c>
      <c r="Q18" s="23">
        <v>8407</v>
      </c>
      <c r="R18" s="23">
        <v>3254</v>
      </c>
      <c r="S18" s="23">
        <v>1450.8688900000002</v>
      </c>
      <c r="T18" s="23">
        <v>2753</v>
      </c>
      <c r="U18" s="23">
        <v>2648</v>
      </c>
      <c r="V18" s="23">
        <v>15</v>
      </c>
      <c r="W18" s="113">
        <v>889119.70747</v>
      </c>
    </row>
    <row r="19" spans="1:23" ht="42.75">
      <c r="A19" s="55" t="s">
        <v>85</v>
      </c>
      <c r="B19" s="56" t="s">
        <v>98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113">
        <v>0</v>
      </c>
    </row>
    <row r="20" spans="1:23" ht="28.5">
      <c r="A20" s="54" t="s">
        <v>87</v>
      </c>
      <c r="B20" s="56" t="s">
        <v>99</v>
      </c>
      <c r="C20" s="23">
        <v>186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137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113">
        <v>323</v>
      </c>
    </row>
    <row r="21" spans="1:23" ht="18" customHeight="1">
      <c r="A21" s="54" t="s">
        <v>89</v>
      </c>
      <c r="B21" s="56" t="s">
        <v>100</v>
      </c>
      <c r="C21" s="23">
        <v>28459</v>
      </c>
      <c r="D21" s="23">
        <v>19565</v>
      </c>
      <c r="E21" s="23">
        <v>18345</v>
      </c>
      <c r="F21" s="23">
        <v>9429</v>
      </c>
      <c r="G21" s="23">
        <v>10816</v>
      </c>
      <c r="H21" s="23">
        <v>4674</v>
      </c>
      <c r="I21" s="23">
        <v>12009</v>
      </c>
      <c r="J21" s="23">
        <v>5613</v>
      </c>
      <c r="K21" s="23">
        <v>8427</v>
      </c>
      <c r="L21" s="23">
        <v>11493</v>
      </c>
      <c r="M21" s="23">
        <v>11615</v>
      </c>
      <c r="N21" s="23">
        <v>3679</v>
      </c>
      <c r="O21" s="23">
        <v>5879</v>
      </c>
      <c r="P21" s="23">
        <v>3932.44709</v>
      </c>
      <c r="Q21" s="23">
        <v>1161</v>
      </c>
      <c r="R21" s="23">
        <v>3113</v>
      </c>
      <c r="S21" s="23">
        <v>2278.63555</v>
      </c>
      <c r="T21" s="23">
        <v>647</v>
      </c>
      <c r="U21" s="23">
        <v>212</v>
      </c>
      <c r="V21" s="23">
        <v>54</v>
      </c>
      <c r="W21" s="113">
        <v>161401.08264</v>
      </c>
    </row>
    <row r="22" spans="1:23" ht="28.5">
      <c r="A22" s="54" t="s">
        <v>92</v>
      </c>
      <c r="B22" s="102" t="s">
        <v>101</v>
      </c>
      <c r="C22" s="23">
        <v>2073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242</v>
      </c>
      <c r="M22" s="23">
        <v>0</v>
      </c>
      <c r="N22" s="23">
        <v>0</v>
      </c>
      <c r="O22" s="23">
        <v>0</v>
      </c>
      <c r="P22" s="23">
        <v>1124.67687</v>
      </c>
      <c r="Q22" s="23">
        <v>0</v>
      </c>
      <c r="R22" s="23">
        <v>0</v>
      </c>
      <c r="S22" s="23">
        <v>0</v>
      </c>
      <c r="T22" s="23">
        <v>12</v>
      </c>
      <c r="U22" s="23">
        <v>0</v>
      </c>
      <c r="V22" s="23">
        <v>0</v>
      </c>
      <c r="W22" s="113">
        <v>3451.6768700000002</v>
      </c>
    </row>
    <row r="23" spans="1:23" ht="19.5" customHeight="1">
      <c r="A23" s="57"/>
      <c r="B23" s="102" t="s">
        <v>102</v>
      </c>
      <c r="C23" s="23">
        <v>220211</v>
      </c>
      <c r="D23" s="23">
        <v>272411</v>
      </c>
      <c r="E23" s="23">
        <v>170548</v>
      </c>
      <c r="F23" s="23">
        <v>127670</v>
      </c>
      <c r="G23" s="23">
        <v>119416</v>
      </c>
      <c r="H23" s="23">
        <v>121102</v>
      </c>
      <c r="I23" s="23">
        <v>83098</v>
      </c>
      <c r="J23" s="23">
        <v>53623</v>
      </c>
      <c r="K23" s="23">
        <v>62076</v>
      </c>
      <c r="L23" s="23">
        <v>66704</v>
      </c>
      <c r="M23" s="23">
        <v>51399</v>
      </c>
      <c r="N23" s="23">
        <v>35973</v>
      </c>
      <c r="O23" s="23">
        <v>17391</v>
      </c>
      <c r="P23" s="23">
        <v>24752.434110000002</v>
      </c>
      <c r="Q23" s="23">
        <v>17532</v>
      </c>
      <c r="R23" s="23">
        <v>15723</v>
      </c>
      <c r="S23" s="23">
        <v>9829.81208</v>
      </c>
      <c r="T23" s="23">
        <v>11296</v>
      </c>
      <c r="U23" s="23">
        <v>17237</v>
      </c>
      <c r="V23" s="23">
        <v>6856</v>
      </c>
      <c r="W23" s="113">
        <v>1504848.24619</v>
      </c>
    </row>
    <row r="24" spans="1:23" ht="18" customHeight="1">
      <c r="A24" s="104" t="s">
        <v>103</v>
      </c>
      <c r="B24" s="103" t="s">
        <v>104</v>
      </c>
      <c r="C24" s="23">
        <v>0</v>
      </c>
      <c r="D24" s="23">
        <v>6198</v>
      </c>
      <c r="E24" s="23">
        <v>0</v>
      </c>
      <c r="F24" s="23">
        <v>1286</v>
      </c>
      <c r="G24" s="23">
        <v>0</v>
      </c>
      <c r="H24" s="23">
        <v>5989</v>
      </c>
      <c r="I24" s="23">
        <v>7327</v>
      </c>
      <c r="J24" s="23">
        <v>0</v>
      </c>
      <c r="K24" s="23">
        <v>0</v>
      </c>
      <c r="L24" s="23">
        <v>0</v>
      </c>
      <c r="M24" s="23">
        <v>0</v>
      </c>
      <c r="N24" s="23">
        <v>1942</v>
      </c>
      <c r="O24" s="23">
        <v>0</v>
      </c>
      <c r="P24" s="23">
        <v>32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113">
        <v>22774</v>
      </c>
    </row>
    <row r="25" spans="1:21" ht="18.75">
      <c r="A25" s="58"/>
      <c r="B25" s="58"/>
      <c r="C25" s="14"/>
      <c r="U25" s="59"/>
    </row>
    <row r="26" spans="1:30" s="21" customFormat="1" ht="18.75">
      <c r="A26" s="89" t="s">
        <v>175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59"/>
      <c r="V26" s="60"/>
      <c r="W26" s="60"/>
      <c r="X26" s="60"/>
      <c r="Y26" s="60"/>
      <c r="Z26" s="60"/>
      <c r="AA26" s="60"/>
      <c r="AB26" s="60"/>
      <c r="AC26" s="60"/>
      <c r="AD26" s="60"/>
    </row>
    <row r="27" spans="21:30" ht="12.75">
      <c r="U27" s="60"/>
      <c r="AC27" s="6"/>
      <c r="AD27" s="6"/>
    </row>
    <row r="28" spans="29:30" ht="12.75">
      <c r="AC28" s="6"/>
      <c r="AD28" s="6"/>
    </row>
    <row r="29" spans="29:30" ht="12.75">
      <c r="AC29" s="6"/>
      <c r="AD29" s="6"/>
    </row>
    <row r="30" spans="29:30" ht="12.75">
      <c r="AC30" s="6"/>
      <c r="AD30" s="6"/>
    </row>
    <row r="31" spans="29:30" ht="12.75">
      <c r="AC31" s="6"/>
      <c r="AD31" s="6"/>
    </row>
    <row r="32" spans="29:30" ht="12.75">
      <c r="AC32" s="6"/>
      <c r="AD32" s="6"/>
    </row>
    <row r="33" spans="29:30" ht="12.75">
      <c r="AC33" s="6"/>
      <c r="AD33" s="6"/>
    </row>
    <row r="34" spans="29:30" ht="12.75">
      <c r="AC34" s="6"/>
      <c r="AD34" s="6"/>
    </row>
    <row r="35" spans="29:30" ht="12.75">
      <c r="AC35" s="6"/>
      <c r="AD35" s="6"/>
    </row>
    <row r="36" spans="29:30" ht="12.75">
      <c r="AC36" s="6"/>
      <c r="AD36" s="6"/>
    </row>
    <row r="37" spans="29:30" ht="12.75">
      <c r="AC37" s="6"/>
      <c r="AD37" s="6"/>
    </row>
    <row r="38" spans="29:30" ht="12.75">
      <c r="AC38" s="6"/>
      <c r="AD38" s="6"/>
    </row>
    <row r="39" spans="29:30" ht="12.75">
      <c r="AC39" s="6"/>
      <c r="AD39" s="6"/>
    </row>
    <row r="40" spans="29:30" ht="12.75">
      <c r="AC40" s="6"/>
      <c r="AD40" s="6"/>
    </row>
    <row r="41" spans="29:30" ht="12.75">
      <c r="AC41" s="6"/>
      <c r="AD41" s="6"/>
    </row>
    <row r="42" spans="29:30" ht="12.75">
      <c r="AC42" s="6"/>
      <c r="AD42" s="6"/>
    </row>
    <row r="43" spans="29:30" ht="12.75">
      <c r="AC43" s="6"/>
      <c r="AD43" s="6"/>
    </row>
    <row r="44" spans="29:30" ht="12.75">
      <c r="AC44" s="6"/>
      <c r="AD44" s="6"/>
    </row>
    <row r="45" spans="29:30" ht="12.75">
      <c r="AC45" s="6"/>
      <c r="AD45" s="6"/>
    </row>
  </sheetData>
  <mergeCells count="4">
    <mergeCell ref="A4:B4"/>
    <mergeCell ref="A5:B5"/>
    <mergeCell ref="A2:V2"/>
    <mergeCell ref="A14:B15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evtimova_r</cp:lastModifiedBy>
  <cp:lastPrinted>2008-11-26T10:34:19Z</cp:lastPrinted>
  <dcterms:created xsi:type="dcterms:W3CDTF">2003-08-06T12:13:42Z</dcterms:created>
  <dcterms:modified xsi:type="dcterms:W3CDTF">2008-11-27T12:56:19Z</dcterms:modified>
  <cp:category/>
  <cp:version/>
  <cp:contentType/>
  <cp:contentStatus/>
</cp:coreProperties>
</file>