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emiums" sheetId="1" r:id="rId1"/>
    <sheet name="Payments" sheetId="2" r:id="rId2"/>
    <sheet name="balance" sheetId="3" r:id="rId3"/>
    <sheet name="income_statement" sheetId="4" r:id="rId4"/>
    <sheet name="direct_premium" sheetId="5" r:id="rId5"/>
  </sheets>
  <externalReferences>
    <externalReference r:id="rId8"/>
    <externalReference r:id="rId9"/>
    <externalReference r:id="rId10"/>
    <externalReference r:id="rId11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'[3]база'!#REF!</definedName>
    <definedName name="other">#REF!</definedName>
    <definedName name="other2">#REF!</definedName>
    <definedName name="_xlnm.Print_Area" localSheetId="2">'balance'!$A$1:$AD$37</definedName>
    <definedName name="_xlnm.Print_Area" localSheetId="4">'direct_premium'!$A$1:$V$15</definedName>
    <definedName name="_xlnm.Print_Area" localSheetId="3">'income_statement'!$A$1:$Y$80</definedName>
    <definedName name="profit1">#REF!</definedName>
    <definedName name="Profit2">#REF!</definedName>
    <definedName name="services">#REF!</definedName>
    <definedName name="XS014562443">'[4]T-Securities_Trade 2001'!$F$5</definedName>
  </definedNames>
  <calcPr fullCalcOnLoad="1"/>
</workbook>
</file>

<file path=xl/sharedStrings.xml><?xml version="1.0" encoding="utf-8"?>
<sst xmlns="http://schemas.openxmlformats.org/spreadsheetml/2006/main" count="345" uniqueCount="195">
  <si>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</si>
  <si>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</si>
  <si>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</si>
  <si>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</si>
  <si>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</si>
  <si>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</si>
  <si>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</si>
  <si>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</si>
  <si>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</si>
  <si>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</si>
  <si>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</si>
  <si>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</si>
  <si>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</si>
  <si>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</si>
  <si>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</si>
  <si>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</si>
  <si>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</si>
  <si>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</si>
  <si>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</si>
  <si>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</si>
  <si>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</si>
  <si>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</si>
  <si>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</si>
  <si>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</si>
  <si>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</si>
  <si>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</si>
  <si>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</si>
  <si>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</si>
  <si>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</si>
  <si>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</si>
  <si>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</si>
  <si>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</si>
  <si>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</si>
  <si>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</si>
  <si>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</si>
  <si>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</si>
  <si>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</si>
  <si>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</si>
  <si>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</si>
  <si>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</si>
  <si>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</si>
  <si>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</si>
  <si>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</si>
  <si>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</si>
  <si>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</si>
  <si>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</si>
  <si>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</si>
  <si>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</si>
  <si>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</si>
  <si>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</si>
  <si>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</si>
  <si>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</si>
  <si>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</si>
  <si>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</si>
  <si>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</si>
  <si>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</si>
  <si>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</si>
  <si>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</si>
  <si>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</si>
  <si>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</si>
  <si>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</si>
  <si>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</si>
  <si>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</si>
  <si>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</si>
  <si>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</si>
  <si>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</si>
  <si>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</si>
  <si>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</si>
  <si>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</si>
  <si>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</si>
  <si>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</si>
  <si>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</si>
  <si>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</si>
  <si>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</si>
  <si>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</si>
  <si>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</si>
  <si>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</si>
  <si>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</si>
  <si>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</si>
  <si>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</si>
  <si>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</si>
  <si>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</si>
  <si>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</si>
  <si>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</si>
  <si>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</si>
  <si>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</si>
  <si>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</si>
  <si>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</si>
  <si>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</si>
  <si>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</si>
  <si>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</si>
  <si>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</si>
  <si>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</si>
  <si>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</si>
  <si>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</si>
  <si>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</si>
  <si>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</si>
  <si>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</si>
  <si>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</si>
  <si>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</si>
  <si>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</si>
  <si>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</si>
  <si>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</si>
  <si>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</si>
  <si>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</si>
  <si>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</si>
  <si>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</si>
  <si>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</si>
  <si>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</si>
  <si>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</si>
  <si>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</si>
  <si>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</si>
  <si>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</si>
  <si>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</si>
  <si>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</si>
  <si>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</si>
  <si>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</si>
  <si>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</si>
  <si>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</si>
  <si>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</si>
  <si>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</si>
  <si>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</si>
  <si>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</si>
  <si>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</si>
  <si>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“ДЗИ - Общо застраховане” АД</t>
  </si>
  <si>
    <t>ЗПАД “Алианц България” АД</t>
  </si>
  <si>
    <t>ЗД “Бул инс” АД</t>
  </si>
  <si>
    <t>“Застрахователно акционерно дружество “Армеец”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</si>
  <si>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</si>
  <si>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</si>
  <si>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</si>
  <si>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</si>
  <si>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</si>
  <si>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</si>
  <si>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</si>
  <si>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“Общинска застрахователна компания”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</si>
  <si>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</si>
  <si>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</si>
  <si>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</si>
  <si>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</si>
  <si>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</si>
  <si>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</si>
  <si>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</si>
  <si>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</si>
  <si>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</si>
  <si>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</si>
  <si>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</si>
  <si>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</si>
  <si>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</si>
  <si>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ОБЩО</t>
  </si>
  <si>
    <t>ЗК ДСК Гаранция АД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</si>
  <si>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</si>
  <si>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</si>
  <si>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</si>
  <si>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</si>
  <si>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В т.ч. ПО ГО НА АВТОМОБИЛИСТИТЕ</t>
  </si>
  <si>
    <t>В т.ч. ПО ГО НА ПРЕВОЗВАЧА</t>
  </si>
  <si>
    <t>загуби от реализацията на инвестиции</t>
  </si>
  <si>
    <t>Корпоративен данък</t>
  </si>
  <si>
    <t>15.</t>
  </si>
  <si>
    <t>ОББ-Ей Ай Джи ЗПД" АД</t>
  </si>
  <si>
    <t>ЗК "Уника" АД</t>
  </si>
  <si>
    <t>"Дженерали застраховане" АД</t>
  </si>
  <si>
    <t>В т.ч. ГРАНИЧНА ЗАСТРАХОВКА "ГРАЖДАНСКА ОТГОВОРНОСТ"</t>
  </si>
  <si>
    <t>Премийният приход на "Българска агенция за експортно застраховане" АД по Кодекса за застраховането е 1 825 431 лв.</t>
  </si>
  <si>
    <t>ПРЕМИЕН ПРИХОД</t>
  </si>
  <si>
    <t>ПРЯКО ЗАСТРАХОВАНЕ</t>
  </si>
  <si>
    <t>АКТИВНО ПРЕЗАСТРАХОВАНЕ</t>
  </si>
  <si>
    <t>Премийният приход на "Българска агенция за експортно застраховане" АД по Кодекса за застраховането е 465 062 лв.</t>
  </si>
  <si>
    <t xml:space="preserve"> ПРЕМИЕН ПРИХОД ПО ОБЩО ЗАСТРАХОВАНЕ ЗА ПЪРВО ТРИМЕСЕЧИЕ НА 2008 ГОДИНА</t>
  </si>
  <si>
    <t>"ГРАВЕ България Общо застраховане" ЕАД</t>
  </si>
  <si>
    <t>ЗПАД “Булстрад” АД</t>
  </si>
  <si>
    <t xml:space="preserve">ЗПАД '“ДЗИ - Общо застраховане” </t>
  </si>
  <si>
    <t>ЗПК “Лев Инс” АД</t>
  </si>
  <si>
    <t>ЗД "Уника" АД</t>
  </si>
  <si>
    <t>ЗПАД “Армеец” АД</t>
  </si>
  <si>
    <t>“Интерамерикан България ЗЕАД”</t>
  </si>
  <si>
    <t>ЗПАД “Енергия”</t>
  </si>
  <si>
    <t>"Българска агенция за експортно застраховане" ЕАД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</si>
  <si>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</si>
  <si>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</si>
  <si>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</si>
  <si>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</si>
  <si>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</si>
  <si>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ЗК “Лев Инс” АД</t>
  </si>
  <si>
    <t>(хил.лв)</t>
  </si>
  <si>
    <r>
      <t>СЧЕТОВОДНИ БАЛАНСИ НА ЗАСТРАХОВАТЕЛИТЕ ПО ОБЩО ЗАСТРАХОВАНЕ КЪМ 31.03.2008 ГОДИНА</t>
    </r>
    <r>
      <rPr>
        <b/>
        <vertAlign val="superscript"/>
        <sz val="18"/>
        <rFont val="Times New Roman"/>
        <family val="1"/>
      </rPr>
      <t>1</t>
    </r>
  </si>
  <si>
    <r>
      <t>ОТЧЕТИ ЗА ДОХОДИТЕ НА ЗАСТРАХОВАТЕЛИТЕ ПО ОБЩО ЗАСТРАОХВАНЕ ЗА ПЪРВО ТРИМЕСЕЧИЕ НА 2008 ГОДИНА</t>
    </r>
    <r>
      <rPr>
        <b/>
        <vertAlign val="superscript"/>
        <sz val="14"/>
        <rFont val="Times New Roman"/>
        <family val="1"/>
      </rPr>
      <t>1</t>
    </r>
  </si>
  <si>
    <r>
      <t>БРУТНИ НАЧИСЛЕНИ (ЗАПИСАНИ) ПРЕМИИ КЪМ 31.03.2008 ГОДИНА - ОБЩО ЗАСТРАХОВАНЕ</t>
    </r>
    <r>
      <rPr>
        <b/>
        <vertAlign val="superscript"/>
        <sz val="18"/>
        <rFont val="Times New Roman"/>
        <family val="1"/>
      </rPr>
      <t>1</t>
    </r>
  </si>
  <si>
    <r>
      <t>1</t>
    </r>
    <r>
      <rPr>
        <b/>
        <sz val="10"/>
        <rFont val="Times New Roman"/>
        <family val="1"/>
      </rPr>
      <t>По данни на застрахователите, представени в КФН съгласно Наредба №30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</si>
  <si>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r>
      <t>1</t>
    </r>
    <r>
      <rPr>
        <b/>
        <sz val="12"/>
        <rFont val="Times New Roman"/>
        <family val="1"/>
      </rPr>
      <t>По данни на застрахователите, представени в КФН съгласно Наредба №30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</si>
  <si>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r>
      <t>1</t>
    </r>
    <r>
      <rPr>
        <sz val="8"/>
        <rFont val="Times New Roman"/>
        <family val="1"/>
      </rPr>
      <t>По данни на застрахователите, представени в КФН съгласно Наредба №30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</si>
  <si>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t>1По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</si>
  <si>
    <t>ИЗПЛАТЕНИ ОБЕЗЩЕТЕНИЯ КЪМ 31.03.2008 ГОДИНА - ОБЩО ЗАСТРАХОВАНЕ1</t>
  </si>
  <si>
    <t>(в хил. лв.)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</si>
</sst>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;\(#,##0\)"/>
    <numFmt numFmtId="174" formatCode="_-* #,##0.00\ [$€-1]_-;\-* #,##0.00\ [$€-1]_-;_-* &quot;-&quot;??\ [$€-1]_-"/>
    <numFmt numFmtId="175" formatCode="0.0;\(0.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-* #,##0\ &quot;Lei&quot;_-;\-* #,##0\ &quot;Lei&quot;_-;_-* &quot;-&quot;\ &quot;Lei&quot;_-;_-@_-"/>
    <numFmt numFmtId="179" formatCode="_-* #,##0.00\ &quot;Lei&quot;_-;\-* #,##0.00\ &quot;Lei&quot;_-;_-* &quot;-&quot;??\ &quot;Lei&quot;_-;_-@_-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25"/>
      <name val="Arial"/>
      <family val="0"/>
    </font>
    <font>
      <sz val="17.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b/>
      <i/>
      <sz val="1.75"/>
      <name val="Arial"/>
      <family val="2"/>
    </font>
    <font>
      <sz val="1"/>
      <name val="Arial"/>
      <family val="2"/>
    </font>
    <font>
      <b/>
      <sz val="14.5"/>
      <name val="Times New Roman"/>
      <family val="1"/>
    </font>
    <font>
      <sz val="29.75"/>
      <name val="Times New Roman"/>
      <family val="1"/>
    </font>
    <font>
      <sz val="25"/>
      <name val="Times New Roman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0.75"/>
      <name val="Times New Roman"/>
      <family val="1"/>
    </font>
    <font>
      <b/>
      <sz val="11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14" fillId="0" borderId="0">
      <alignment horizontal="right" vertical="center"/>
      <protection/>
    </xf>
    <xf numFmtId="0" fontId="14" fillId="0" borderId="0">
      <alignment horizontal="center" vertical="center" wrapText="1"/>
      <protection/>
    </xf>
    <xf numFmtId="0" fontId="1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24" applyFont="1" applyFill="1" applyBorder="1" applyAlignment="1">
      <alignment vertical="center" wrapText="1"/>
      <protection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3" fillId="0" borderId="1" xfId="21" applyFont="1" applyFill="1" applyBorder="1" applyAlignment="1">
      <alignment horizontal="right" vertical="center"/>
      <protection/>
    </xf>
    <xf numFmtId="3" fontId="13" fillId="0" borderId="1" xfId="0" applyNumberFormat="1" applyFont="1" applyBorder="1" applyAlignment="1">
      <alignment horizontal="right" vertical="center" wrapText="1"/>
    </xf>
    <xf numFmtId="10" fontId="11" fillId="0" borderId="0" xfId="0" applyNumberFormat="1" applyFont="1" applyAlignment="1">
      <alignment/>
    </xf>
    <xf numFmtId="0" fontId="13" fillId="0" borderId="2" xfId="21" applyFont="1" applyFill="1" applyBorder="1" applyAlignment="1">
      <alignment horizontal="right" vertical="center"/>
      <protection/>
    </xf>
    <xf numFmtId="10" fontId="15" fillId="0" borderId="3" xfId="25" applyNumberFormat="1" applyFont="1" applyBorder="1" applyAlignment="1">
      <alignment/>
    </xf>
    <xf numFmtId="0" fontId="13" fillId="0" borderId="0" xfId="21" applyFont="1" applyFill="1" applyBorder="1" applyAlignment="1">
      <alignment horizontal="left"/>
      <protection/>
    </xf>
    <xf numFmtId="2" fontId="15" fillId="0" borderId="0" xfId="25" applyNumberFormat="1" applyFont="1" applyBorder="1" applyAlignment="1">
      <alignment/>
    </xf>
    <xf numFmtId="0" fontId="15" fillId="2" borderId="4" xfId="0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7" fillId="0" borderId="5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9" fillId="2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0" fontId="15" fillId="0" borderId="0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24" applyFont="1" applyFill="1" applyBorder="1" applyAlignment="1">
      <alignment wrapText="1"/>
      <protection/>
    </xf>
    <xf numFmtId="3" fontId="11" fillId="0" borderId="0" xfId="0" applyNumberFormat="1" applyFont="1" applyAlignment="1">
      <alignment/>
    </xf>
    <xf numFmtId="0" fontId="27" fillId="0" borderId="6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1" fillId="0" borderId="7" xfId="24" applyFont="1" applyFill="1" applyBorder="1" applyAlignment="1">
      <alignment vertical="center" wrapText="1"/>
      <protection/>
    </xf>
    <xf numFmtId="3" fontId="16" fillId="0" borderId="1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/>
    </xf>
    <xf numFmtId="10" fontId="28" fillId="0" borderId="0" xfId="25" applyNumberFormat="1" applyFont="1" applyAlignment="1">
      <alignment/>
    </xf>
    <xf numFmtId="0" fontId="11" fillId="0" borderId="7" xfId="24" applyFont="1" applyFill="1" applyBorder="1" applyAlignment="1" applyProtection="1">
      <alignment horizontal="left" vertical="center" wrapText="1"/>
      <protection/>
    </xf>
    <xf numFmtId="0" fontId="11" fillId="0" borderId="7" xfId="24" applyFont="1" applyFill="1" applyBorder="1" applyAlignment="1" applyProtection="1">
      <alignment vertical="center" wrapText="1"/>
      <protection/>
    </xf>
    <xf numFmtId="0" fontId="11" fillId="0" borderId="7" xfId="24" applyFont="1" applyFill="1" applyBorder="1" applyAlignment="1" applyProtection="1">
      <alignment vertical="center" wrapText="1"/>
      <protection/>
    </xf>
    <xf numFmtId="0" fontId="13" fillId="0" borderId="8" xfId="21" applyFont="1" applyFill="1" applyBorder="1" applyAlignment="1">
      <alignment horizontal="right" vertical="center"/>
      <protection/>
    </xf>
    <xf numFmtId="3" fontId="15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8" fillId="0" borderId="4" xfId="0" applyFont="1" applyBorder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 wrapText="1"/>
    </xf>
    <xf numFmtId="3" fontId="11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3" fontId="10" fillId="0" borderId="7" xfId="23" applyNumberFormat="1" applyFont="1" applyFill="1" applyBorder="1" applyAlignment="1" applyProtection="1">
      <alignment horizontal="center" vertical="center" wrapText="1"/>
      <protection/>
    </xf>
    <xf numFmtId="3" fontId="10" fillId="0" borderId="1" xfId="23" applyNumberFormat="1" applyFont="1" applyFill="1" applyBorder="1" applyAlignment="1" applyProtection="1">
      <alignment horizontal="left" vertical="center"/>
      <protection/>
    </xf>
    <xf numFmtId="3" fontId="18" fillId="0" borderId="1" xfId="0" applyNumberFormat="1" applyFont="1" applyBorder="1" applyAlignment="1">
      <alignment horizontal="right" vertical="center"/>
    </xf>
    <xf numFmtId="0" fontId="10" fillId="0" borderId="7" xfId="23" applyNumberFormat="1" applyFont="1" applyFill="1" applyBorder="1" applyAlignment="1" applyProtection="1">
      <alignment horizontal="center" vertical="center" wrapText="1"/>
      <protection/>
    </xf>
    <xf numFmtId="0" fontId="10" fillId="0" borderId="1" xfId="23" applyNumberFormat="1" applyFont="1" applyFill="1" applyBorder="1" applyAlignment="1" applyProtection="1">
      <alignment horizontal="left" vertical="center" wrapText="1"/>
      <protection/>
    </xf>
    <xf numFmtId="3" fontId="11" fillId="3" borderId="9" xfId="0" applyNumberFormat="1" applyFont="1" applyFill="1" applyBorder="1" applyAlignment="1">
      <alignment vertical="center" wrapText="1"/>
    </xf>
    <xf numFmtId="3" fontId="11" fillId="3" borderId="10" xfId="0" applyNumberFormat="1" applyFont="1" applyFill="1" applyBorder="1" applyAlignment="1">
      <alignment vertical="center" wrapText="1"/>
    </xf>
    <xf numFmtId="0" fontId="15" fillId="0" borderId="7" xfId="23" applyNumberFormat="1" applyFont="1" applyFill="1" applyBorder="1" applyAlignment="1" applyProtection="1">
      <alignment horizontal="center" vertical="center"/>
      <protection/>
    </xf>
    <xf numFmtId="0" fontId="15" fillId="0" borderId="1" xfId="23" applyNumberFormat="1" applyFont="1" applyFill="1" applyBorder="1" applyAlignment="1" applyProtection="1">
      <alignment horizontal="left" vertical="center"/>
      <protection/>
    </xf>
    <xf numFmtId="0" fontId="15" fillId="0" borderId="7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NumberFormat="1" applyFont="1" applyFill="1" applyBorder="1" applyAlignment="1" applyProtection="1">
      <alignment horizontal="left" vertical="center" wrapText="1"/>
      <protection/>
    </xf>
    <xf numFmtId="0" fontId="31" fillId="0" borderId="7" xfId="23" applyNumberFormat="1" applyFont="1" applyFill="1" applyBorder="1" applyAlignment="1" applyProtection="1">
      <alignment horizontal="center" vertical="center" wrapText="1"/>
      <protection/>
    </xf>
    <xf numFmtId="0" fontId="31" fillId="0" borderId="1" xfId="23" applyNumberFormat="1" applyFont="1" applyFill="1" applyBorder="1" applyAlignment="1" applyProtection="1">
      <alignment horizontal="left" vertical="center" wrapText="1"/>
      <protection/>
    </xf>
    <xf numFmtId="3" fontId="15" fillId="0" borderId="1" xfId="23" applyNumberFormat="1" applyFont="1" applyBorder="1" applyAlignment="1" applyProtection="1">
      <alignment horizontal="left" vertical="center" wrapText="1"/>
      <protection/>
    </xf>
    <xf numFmtId="3" fontId="16" fillId="0" borderId="7" xfId="23" applyNumberFormat="1" applyFont="1" applyBorder="1" applyAlignment="1" applyProtection="1">
      <alignment horizontal="center" vertical="center" wrapText="1"/>
      <protection/>
    </xf>
    <xf numFmtId="3" fontId="15" fillId="0" borderId="8" xfId="23" applyNumberFormat="1" applyFont="1" applyBorder="1" applyAlignment="1">
      <alignment horizontal="center" vertical="center" wrapText="1"/>
      <protection/>
    </xf>
    <xf numFmtId="3" fontId="15" fillId="0" borderId="11" xfId="23" applyNumberFormat="1" applyFont="1" applyBorder="1" applyAlignment="1">
      <alignment horizontal="left" vertical="center" wrapText="1"/>
      <protection/>
    </xf>
    <xf numFmtId="0" fontId="11" fillId="0" borderId="4" xfId="0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23" applyNumberFormat="1" applyFont="1" applyFill="1" applyAlignment="1" applyProtection="1">
      <alignment horizontal="center" vertical="center" wrapText="1"/>
      <protection/>
    </xf>
    <xf numFmtId="3" fontId="33" fillId="0" borderId="0" xfId="23" applyNumberFormat="1" applyFont="1" applyFill="1" applyBorder="1" applyProtection="1">
      <alignment horizontal="center" vertical="center" wrapText="1"/>
      <protection/>
    </xf>
    <xf numFmtId="3" fontId="30" fillId="0" borderId="0" xfId="23" applyNumberFormat="1" applyFont="1" applyFill="1" applyBorder="1" applyProtection="1">
      <alignment horizontal="center" vertical="center" wrapText="1"/>
      <protection/>
    </xf>
    <xf numFmtId="3" fontId="13" fillId="0" borderId="1" xfId="23" applyNumberFormat="1" applyFont="1" applyFill="1" applyBorder="1" applyAlignment="1" applyProtection="1">
      <alignment horizontal="left" vertical="center" wrapText="1"/>
      <protection/>
    </xf>
    <xf numFmtId="4" fontId="34" fillId="2" borderId="1" xfId="22" applyNumberFormat="1" applyFont="1" applyFill="1" applyBorder="1" applyProtection="1">
      <alignment horizontal="right" vertical="center"/>
      <protection/>
    </xf>
    <xf numFmtId="3" fontId="30" fillId="0" borderId="1" xfId="23" applyNumberFormat="1" applyFont="1" applyFill="1" applyBorder="1" applyProtection="1">
      <alignment horizontal="center" vertical="center" wrapText="1"/>
      <protection/>
    </xf>
    <xf numFmtId="3" fontId="33" fillId="0" borderId="1" xfId="23" applyNumberFormat="1" applyFont="1" applyFill="1" applyBorder="1" applyAlignment="1" applyProtection="1">
      <alignment horizontal="left" vertical="center" wrapText="1"/>
      <protection/>
    </xf>
    <xf numFmtId="3" fontId="13" fillId="0" borderId="1" xfId="23" applyNumberFormat="1" applyFont="1" applyFill="1" applyBorder="1" applyProtection="1">
      <alignment horizontal="center" vertical="center" wrapText="1"/>
      <protection/>
    </xf>
    <xf numFmtId="169" fontId="11" fillId="0" borderId="1" xfId="22" applyNumberFormat="1" applyFont="1" applyBorder="1" applyProtection="1">
      <alignment horizontal="right" vertical="center"/>
      <protection locked="0"/>
    </xf>
    <xf numFmtId="3" fontId="13" fillId="0" borderId="0" xfId="23" applyNumberFormat="1" applyFont="1" applyFill="1" applyBorder="1" applyProtection="1">
      <alignment horizontal="center" vertical="center" wrapText="1"/>
      <protection/>
    </xf>
    <xf numFmtId="3" fontId="33" fillId="0" borderId="0" xfId="23" applyNumberFormat="1" applyFont="1" applyFill="1" applyBorder="1" applyAlignment="1" applyProtection="1">
      <alignment horizontal="center" vertical="center" wrapText="1"/>
      <protection/>
    </xf>
    <xf numFmtId="3" fontId="30" fillId="0" borderId="1" xfId="23" applyNumberFormat="1" applyFont="1" applyFill="1" applyBorder="1" applyAlignment="1" applyProtection="1">
      <alignment horizontal="right" vertical="center" wrapText="1"/>
      <protection/>
    </xf>
    <xf numFmtId="3" fontId="33" fillId="0" borderId="1" xfId="23" applyNumberFormat="1" applyFont="1" applyFill="1" applyBorder="1" applyAlignment="1" applyProtection="1">
      <alignment vertical="center" wrapText="1"/>
      <protection/>
    </xf>
    <xf numFmtId="3" fontId="33" fillId="0" borderId="1" xfId="23" applyNumberFormat="1" applyFont="1" applyFill="1" applyBorder="1" applyAlignment="1" applyProtection="1">
      <alignment horizontal="right" vertical="center" wrapText="1"/>
      <protection/>
    </xf>
    <xf numFmtId="3" fontId="33" fillId="0" borderId="0" xfId="23" applyNumberFormat="1" applyFont="1" applyFill="1" applyBorder="1" applyAlignment="1" applyProtection="1">
      <alignment horizontal="left"/>
      <protection/>
    </xf>
    <xf numFmtId="0" fontId="33" fillId="2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2" borderId="1" xfId="0" applyFont="1" applyFill="1" applyBorder="1" applyAlignment="1" applyProtection="1">
      <alignment horizontal="left" vertical="center" wrapText="1"/>
      <protection/>
    </xf>
    <xf numFmtId="3" fontId="16" fillId="0" borderId="1" xfId="0" applyNumberFormat="1" applyFont="1" applyFill="1" applyBorder="1" applyAlignment="1" applyProtection="1" quotePrefix="1">
      <alignment horizontal="right" vertical="center"/>
      <protection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3" fontId="16" fillId="0" borderId="1" xfId="0" applyNumberFormat="1" applyFont="1" applyFill="1" applyBorder="1" applyAlignment="1">
      <alignment vertical="center"/>
    </xf>
    <xf numFmtId="0" fontId="36" fillId="2" borderId="1" xfId="0" applyFont="1" applyFill="1" applyBorder="1" applyAlignment="1" applyProtection="1">
      <alignment horizontal="right"/>
      <protection/>
    </xf>
    <xf numFmtId="3" fontId="15" fillId="0" borderId="1" xfId="0" applyNumberFormat="1" applyFont="1" applyFill="1" applyBorder="1" applyAlignment="1" applyProtection="1" quotePrefix="1">
      <alignment horizontal="right" vertic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8" fillId="0" borderId="1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right"/>
    </xf>
    <xf numFmtId="3" fontId="13" fillId="0" borderId="0" xfId="23" applyNumberFormat="1" applyFont="1" applyFill="1" applyBorder="1" applyAlignment="1" applyProtection="1">
      <alignment horizontal="right" wrapText="1"/>
      <protection/>
    </xf>
    <xf numFmtId="3" fontId="13" fillId="0" borderId="1" xfId="23" applyNumberFormat="1" applyFont="1" applyFill="1" applyBorder="1" applyAlignment="1" applyProtection="1">
      <alignment horizontal="center"/>
      <protection/>
    </xf>
    <xf numFmtId="3" fontId="33" fillId="0" borderId="1" xfId="23" applyNumberFormat="1" applyFont="1" applyFill="1" applyBorder="1" applyAlignment="1" applyProtection="1">
      <alignment horizontal="center" vertical="center"/>
      <protection/>
    </xf>
    <xf numFmtId="3" fontId="33" fillId="0" borderId="1" xfId="23" applyNumberFormat="1" applyFont="1" applyFill="1" applyBorder="1" applyAlignment="1" applyProtection="1">
      <alignment horizontal="right" vertical="center"/>
      <protection/>
    </xf>
    <xf numFmtId="3" fontId="33" fillId="0" borderId="1" xfId="23" applyNumberFormat="1" applyFont="1" applyFill="1" applyBorder="1" applyAlignment="1" applyProtection="1">
      <alignment horizontal="center" vertical="center" wrapText="1"/>
      <protection/>
    </xf>
    <xf numFmtId="3" fontId="33" fillId="0" borderId="1" xfId="23" applyNumberFormat="1" applyFont="1" applyFill="1" applyBorder="1" applyProtection="1">
      <alignment horizontal="center" vertical="center" wrapText="1"/>
      <protection/>
    </xf>
    <xf numFmtId="3" fontId="33" fillId="0" borderId="1" xfId="23" applyNumberFormat="1" applyFont="1" applyFill="1" applyBorder="1" applyAlignment="1" applyProtection="1">
      <alignment horizontal="right"/>
      <protection/>
    </xf>
    <xf numFmtId="3" fontId="33" fillId="0" borderId="1" xfId="23" applyNumberFormat="1" applyFont="1" applyFill="1" applyBorder="1" applyAlignment="1" applyProtection="1">
      <alignment horizontal="left"/>
      <protection/>
    </xf>
    <xf numFmtId="3" fontId="30" fillId="0" borderId="1" xfId="23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2" fontId="10" fillId="3" borderId="7" xfId="23" applyNumberFormat="1" applyFont="1" applyFill="1" applyBorder="1" applyAlignment="1" applyProtection="1">
      <alignment horizontal="center" vertical="center" wrapText="1"/>
      <protection/>
    </xf>
    <xf numFmtId="2" fontId="10" fillId="3" borderId="1" xfId="23" applyNumberFormat="1" applyFont="1" applyFill="1" applyBorder="1" applyAlignment="1" applyProtection="1">
      <alignment horizontal="center" vertical="center" wrapText="1"/>
      <protection/>
    </xf>
    <xf numFmtId="3" fontId="10" fillId="0" borderId="0" xfId="23" applyNumberFormat="1" applyFont="1" applyFill="1" applyAlignment="1" applyProtection="1">
      <alignment horizontal="center" vertical="center" wrapText="1"/>
      <protection/>
    </xf>
    <xf numFmtId="3" fontId="15" fillId="0" borderId="1" xfId="23" applyNumberFormat="1" applyFont="1" applyFill="1" applyBorder="1" applyAlignment="1" applyProtection="1">
      <alignment horizontal="center" vertical="center" wrapText="1"/>
      <protection/>
    </xf>
    <xf numFmtId="3" fontId="16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3" fontId="34" fillId="0" borderId="0" xfId="23" applyNumberFormat="1" applyFont="1" applyFill="1" applyBorder="1" applyAlignment="1" applyProtection="1">
      <alignment horizontal="right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Spravki_NonLIfe_New" xfId="23"/>
    <cellStyle name="Normal_Spravki_NonLIfe199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31.03.2008 Г. - 
ОБЩО ЗАСТРАХОВАНЕ 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25"/>
          <c:y val="0.4095"/>
          <c:w val="0.3125"/>
          <c:h val="0.25075"/>
        </c:manualLayout>
      </c:layout>
      <c:pie3DChart>
        <c:varyColors val="1"/>
        <c:ser>
          <c:idx val="0"/>
          <c:order val="0"/>
          <c:tx>
            <c:strRef>
              <c:f>Premiums!$A$1</c:f>
              <c:strCache>
                <c:ptCount val="1"/>
                <c:pt idx="0">
                  <c:v>БРУТНИ НАЧИСЛЕНИ (ЗАПИСАНИ) ПРЕМИИ КЪМ 31.03.2008 ГОДИНА - ОБЩО ЗАСТРАХОВАНЕ1</c:v>
                </c:pt>
              </c:strCache>
            </c:strRef>
          </c:tx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Premiums!$B$40:$K$40</c:f>
              <c:strCache/>
            </c:strRef>
          </c:cat>
          <c:val>
            <c:numRef>
              <c:f>Premiums!$B$41:$K$41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СТРУКТУРА НА ИЗПЛАТЕНИТЕ ОБЕЗЩЕТЕНИЯ ПО ВИДОВЕ ЗАСТРАХОВКИ КЪМ 31.03.2008 Г. - 
ОБЩО ЗАСТРАХОВАНЕ</a:t>
            </a:r>
          </a:p>
        </c:rich>
      </c:tx>
      <c:layout>
        <c:manualLayout>
          <c:xMode val="factor"/>
          <c:yMode val="factor"/>
          <c:x val="-0.08525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605"/>
          <c:y val="0.44325"/>
          <c:w val="0.33375"/>
          <c:h val="0.40225"/>
        </c:manualLayout>
      </c:layout>
      <c:pie3DChart>
        <c:varyColors val="1"/>
        <c:ser>
          <c:idx val="0"/>
          <c:order val="0"/>
          <c:tx>
            <c:strRef>
              <c:f>Payments!$A$1</c:f>
              <c:strCache>
                <c:ptCount val="1"/>
                <c:pt idx="0">
                  <c:v>ИЗПЛАТЕНИ ОБЕЗЩЕТЕНИЯ КЪМ 31.03.2008 ГОДИНА - ОБЩО ЗАСТРАХОВАНЕ1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Pt>
            <c:idx val="8"/>
            <c:spPr>
              <a:solidFill>
                <a:srgbClr val="CCCCFF"/>
              </a:solidFill>
            </c:spPr>
          </c:dPt>
          <c:dPt>
            <c:idx val="9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/>
            </c:strRef>
          </c:cat>
          <c:val>
            <c:numRef>
              <c:f>Payments!$B$38:$K$38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11</xdr:col>
      <xdr:colOff>714375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13201650"/>
        <a:ext cx="1354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1876425</xdr:colOff>
      <xdr:row>32</xdr:row>
      <xdr:rowOff>123825</xdr:rowOff>
    </xdr:from>
    <xdr:to>
      <xdr:col>12</xdr:col>
      <xdr:colOff>704850</xdr:colOff>
      <xdr:row>70</xdr:row>
      <xdr:rowOff>114300</xdr:rowOff>
    </xdr:to>
    <xdr:graphicFrame>
      <xdr:nvGraphicFramePr>
        <xdr:cNvPr id="2" name="Chart 2"/>
        <xdr:cNvGraphicFramePr/>
      </xdr:nvGraphicFramePr>
      <xdr:xfrm>
        <a:off x="1876425" y="13487400"/>
        <a:ext cx="1257300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10325100"/>
        <a:ext cx="1985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33</xdr:row>
      <xdr:rowOff>104775</xdr:rowOff>
    </xdr:from>
    <xdr:to>
      <xdr:col>16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904875" y="11439525"/>
        <a:ext cx="15811500" cy="809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Nonlife%202008\Nonlife_2008_1\Non_life_1_08_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Direct_premium"/>
      <sheetName val="balance"/>
      <sheetName val="income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75" zoomScaleNormal="75" zoomScaleSheetLayoutView="75" workbookViewId="0" topLeftCell="A1">
      <selection activeCell="Z27" sqref="Z27"/>
    </sheetView>
  </sheetViews>
  <sheetFormatPr defaultColWidth="9.140625" defaultRowHeight="12.75"/>
  <cols>
    <col min="1" max="1" width="55.28125" style="2" customWidth="1"/>
    <col min="2" max="20" width="13.7109375" style="2" customWidth="1"/>
    <col min="21" max="22" width="15.00390625" style="2" customWidth="1"/>
    <col min="23" max="16384" width="9.140625" style="2" customWidth="1"/>
  </cols>
  <sheetData>
    <row r="1" spans="1:22" ht="30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"/>
      <c r="V1" s="1" t="s">
        <v>0</v>
      </c>
    </row>
    <row r="2" spans="1:22" s="4" customFormat="1" ht="132" customHeight="1">
      <c r="A2" s="146" t="s">
        <v>151</v>
      </c>
      <c r="B2" s="3" t="s">
        <v>171</v>
      </c>
      <c r="C2" s="53" t="s">
        <v>172</v>
      </c>
      <c r="D2" s="3" t="s">
        <v>125</v>
      </c>
      <c r="E2" s="3" t="s">
        <v>126</v>
      </c>
      <c r="F2" s="54" t="s">
        <v>173</v>
      </c>
      <c r="G2" s="54" t="s">
        <v>174</v>
      </c>
      <c r="H2" s="53" t="s">
        <v>175</v>
      </c>
      <c r="I2" s="3" t="s">
        <v>128</v>
      </c>
      <c r="J2" s="3" t="s">
        <v>162</v>
      </c>
      <c r="K2" s="3" t="s">
        <v>129</v>
      </c>
      <c r="L2" s="3" t="s">
        <v>131</v>
      </c>
      <c r="M2" s="3" t="s">
        <v>130</v>
      </c>
      <c r="N2" s="54" t="s">
        <v>176</v>
      </c>
      <c r="O2" s="3" t="s">
        <v>133</v>
      </c>
      <c r="P2" s="3" t="s">
        <v>135</v>
      </c>
      <c r="Q2" s="3" t="s">
        <v>160</v>
      </c>
      <c r="R2" s="3" t="s">
        <v>150</v>
      </c>
      <c r="S2" s="54" t="s">
        <v>177</v>
      </c>
      <c r="T2" s="54" t="s">
        <v>178</v>
      </c>
      <c r="U2" s="3" t="s">
        <v>170</v>
      </c>
      <c r="V2" s="3" t="s">
        <v>149</v>
      </c>
    </row>
    <row r="3" spans="1:22" ht="31.5" customHeight="1">
      <c r="A3" s="5" t="s">
        <v>2</v>
      </c>
      <c r="B3" s="6">
        <v>1568087.83</v>
      </c>
      <c r="C3" s="6">
        <v>1099555.01</v>
      </c>
      <c r="D3" s="6">
        <v>795871.84</v>
      </c>
      <c r="E3" s="6">
        <v>167287.78</v>
      </c>
      <c r="F3" s="6">
        <v>197226</v>
      </c>
      <c r="G3" s="6">
        <v>112472.33</v>
      </c>
      <c r="H3" s="6">
        <v>412569.21</v>
      </c>
      <c r="I3" s="6">
        <v>313394.51</v>
      </c>
      <c r="J3" s="6">
        <v>159261.16</v>
      </c>
      <c r="K3" s="6">
        <v>786535.42</v>
      </c>
      <c r="L3" s="6">
        <v>22460</v>
      </c>
      <c r="M3" s="6">
        <v>771890.47</v>
      </c>
      <c r="N3" s="6">
        <v>95190.53</v>
      </c>
      <c r="O3" s="6">
        <v>37693.82</v>
      </c>
      <c r="P3" s="6">
        <v>306351</v>
      </c>
      <c r="Q3" s="6">
        <v>5664</v>
      </c>
      <c r="R3" s="6">
        <v>976.9</v>
      </c>
      <c r="S3" s="6">
        <v>329171.54</v>
      </c>
      <c r="T3" s="6">
        <v>0</v>
      </c>
      <c r="U3" s="6">
        <v>0</v>
      </c>
      <c r="V3" s="6">
        <v>7181659.350000001</v>
      </c>
    </row>
    <row r="4" spans="1:22" ht="38.25">
      <c r="A4" s="7" t="s">
        <v>152</v>
      </c>
      <c r="B4" s="6">
        <v>713207.78</v>
      </c>
      <c r="C4" s="6">
        <v>138130.54</v>
      </c>
      <c r="D4" s="6">
        <v>305069.66</v>
      </c>
      <c r="E4" s="6">
        <v>23451.83</v>
      </c>
      <c r="F4" s="6">
        <v>148269</v>
      </c>
      <c r="G4" s="6">
        <v>50137.35</v>
      </c>
      <c r="H4" s="6">
        <v>69933.47</v>
      </c>
      <c r="I4" s="6">
        <v>103578.64</v>
      </c>
      <c r="J4" s="6">
        <v>82509.67</v>
      </c>
      <c r="K4" s="6">
        <v>1462.97</v>
      </c>
      <c r="L4" s="6">
        <v>0</v>
      </c>
      <c r="M4" s="6">
        <v>0</v>
      </c>
      <c r="N4" s="6">
        <v>0</v>
      </c>
      <c r="O4" s="6">
        <v>0</v>
      </c>
      <c r="P4" s="6">
        <v>8861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1644611.91</v>
      </c>
    </row>
    <row r="5" spans="1:22" ht="31.5" customHeight="1">
      <c r="A5" s="5" t="s">
        <v>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</row>
    <row r="6" spans="1:22" ht="25.5">
      <c r="A6" s="5" t="s">
        <v>4</v>
      </c>
      <c r="B6" s="6">
        <v>23041998.589999985</v>
      </c>
      <c r="C6" s="6">
        <v>23757816.67</v>
      </c>
      <c r="D6" s="6">
        <v>16244608.75</v>
      </c>
      <c r="E6" s="6">
        <v>26180838.13</v>
      </c>
      <c r="F6" s="6">
        <v>9740227</v>
      </c>
      <c r="G6" s="6">
        <v>12662579.96</v>
      </c>
      <c r="H6" s="6">
        <v>17094932.119999997</v>
      </c>
      <c r="I6" s="6">
        <v>8265074.9</v>
      </c>
      <c r="J6" s="6">
        <v>5961273</v>
      </c>
      <c r="K6" s="6">
        <v>3602324.52</v>
      </c>
      <c r="L6" s="6">
        <v>2293330.48</v>
      </c>
      <c r="M6" s="6">
        <v>0</v>
      </c>
      <c r="N6" s="6">
        <v>903599.09</v>
      </c>
      <c r="O6" s="6">
        <v>1726433.61</v>
      </c>
      <c r="P6" s="6">
        <v>507455</v>
      </c>
      <c r="Q6" s="6">
        <v>0</v>
      </c>
      <c r="R6" s="6">
        <v>0</v>
      </c>
      <c r="S6" s="6">
        <v>375057.11</v>
      </c>
      <c r="T6" s="6">
        <v>0</v>
      </c>
      <c r="U6" s="6">
        <v>0</v>
      </c>
      <c r="V6" s="6">
        <v>152357548.93000004</v>
      </c>
    </row>
    <row r="7" spans="1:22" ht="31.5" customHeight="1">
      <c r="A7" s="5" t="s">
        <v>5</v>
      </c>
      <c r="B7" s="6">
        <v>0</v>
      </c>
      <c r="C7" s="6">
        <v>21454.07</v>
      </c>
      <c r="D7" s="6">
        <v>4859642.11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4881096.18</v>
      </c>
    </row>
    <row r="8" spans="1:22" ht="31.5" customHeight="1">
      <c r="A8" s="5" t="s">
        <v>6</v>
      </c>
      <c r="B8" s="6">
        <v>1620574.59</v>
      </c>
      <c r="C8" s="6">
        <v>203546.68</v>
      </c>
      <c r="D8" s="6">
        <v>0</v>
      </c>
      <c r="E8" s="6">
        <v>0</v>
      </c>
      <c r="F8" s="6">
        <v>0</v>
      </c>
      <c r="G8" s="6">
        <v>28093.86</v>
      </c>
      <c r="H8" s="6">
        <v>205975.44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2058190.57</v>
      </c>
    </row>
    <row r="9" spans="1:22" ht="31.5" customHeight="1">
      <c r="A9" s="5" t="s">
        <v>7</v>
      </c>
      <c r="B9" s="6">
        <v>8902341.879999999</v>
      </c>
      <c r="C9" s="6">
        <v>168425.32</v>
      </c>
      <c r="D9" s="6">
        <v>6028516.25999999</v>
      </c>
      <c r="E9" s="6">
        <v>0</v>
      </c>
      <c r="F9" s="6">
        <v>0</v>
      </c>
      <c r="G9" s="6">
        <v>10396.2</v>
      </c>
      <c r="H9" s="6">
        <v>76545.99</v>
      </c>
      <c r="I9" s="6">
        <v>350205.57</v>
      </c>
      <c r="J9" s="6">
        <v>0</v>
      </c>
      <c r="K9" s="6">
        <v>412396.1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15948827.31999999</v>
      </c>
    </row>
    <row r="10" spans="1:22" ht="31.5" customHeight="1">
      <c r="A10" s="5" t="s">
        <v>8</v>
      </c>
      <c r="B10" s="6">
        <v>1843519.5</v>
      </c>
      <c r="C10" s="6">
        <v>905443.99</v>
      </c>
      <c r="D10" s="6">
        <v>600856.2099999989</v>
      </c>
      <c r="E10" s="6">
        <v>54478.57</v>
      </c>
      <c r="F10" s="6">
        <v>26532</v>
      </c>
      <c r="G10" s="6">
        <v>255347.94</v>
      </c>
      <c r="H10" s="6">
        <v>101789.53</v>
      </c>
      <c r="I10" s="6">
        <v>331720.94</v>
      </c>
      <c r="J10" s="6">
        <v>89514.59</v>
      </c>
      <c r="K10" s="6">
        <v>61295.79</v>
      </c>
      <c r="L10" s="6">
        <v>15097.94</v>
      </c>
      <c r="M10" s="6">
        <v>775222.73</v>
      </c>
      <c r="N10" s="6">
        <v>207838.66</v>
      </c>
      <c r="O10" s="6">
        <v>2108.64</v>
      </c>
      <c r="P10" s="6">
        <v>6381</v>
      </c>
      <c r="Q10" s="6">
        <v>0</v>
      </c>
      <c r="R10" s="6">
        <v>0</v>
      </c>
      <c r="S10" s="6">
        <v>3364.95</v>
      </c>
      <c r="T10" s="6">
        <v>0</v>
      </c>
      <c r="U10" s="6">
        <v>0</v>
      </c>
      <c r="V10" s="6">
        <v>5280512.98</v>
      </c>
    </row>
    <row r="11" spans="1:22" ht="31.5" customHeight="1">
      <c r="A11" s="5" t="s">
        <v>9</v>
      </c>
      <c r="B11" s="6">
        <v>10661379.700000003</v>
      </c>
      <c r="C11" s="6">
        <v>4462677.12</v>
      </c>
      <c r="D11" s="6">
        <v>8105614.669999999</v>
      </c>
      <c r="E11" s="6">
        <v>10645.75</v>
      </c>
      <c r="F11" s="6">
        <v>375407</v>
      </c>
      <c r="G11" s="6">
        <v>288151.06</v>
      </c>
      <c r="H11" s="6">
        <v>1958383.6</v>
      </c>
      <c r="I11" s="6">
        <v>936130.19</v>
      </c>
      <c r="J11" s="6">
        <v>1484436.17</v>
      </c>
      <c r="K11" s="6">
        <v>982710.36</v>
      </c>
      <c r="L11" s="6">
        <v>312580.63</v>
      </c>
      <c r="M11" s="6">
        <v>2312236.03</v>
      </c>
      <c r="N11" s="6">
        <v>588026.6399999984</v>
      </c>
      <c r="O11" s="6">
        <v>453036.45</v>
      </c>
      <c r="P11" s="6">
        <v>384493</v>
      </c>
      <c r="Q11" s="6">
        <v>1492407</v>
      </c>
      <c r="R11" s="6">
        <v>1188228.75</v>
      </c>
      <c r="S11" s="6">
        <v>326421.35</v>
      </c>
      <c r="T11" s="6">
        <v>0</v>
      </c>
      <c r="U11" s="6">
        <v>1212.2</v>
      </c>
      <c r="V11" s="6">
        <v>36324177.67000001</v>
      </c>
    </row>
    <row r="12" spans="1:22" ht="31.5" customHeight="1">
      <c r="A12" s="5" t="s">
        <v>10</v>
      </c>
      <c r="B12" s="6">
        <v>3769499.25</v>
      </c>
      <c r="C12" s="6">
        <v>554924.12</v>
      </c>
      <c r="D12" s="6">
        <v>3069358.729999989</v>
      </c>
      <c r="E12" s="6">
        <v>416695.86</v>
      </c>
      <c r="F12" s="6">
        <v>66762</v>
      </c>
      <c r="G12" s="6">
        <v>3843332.7</v>
      </c>
      <c r="H12" s="6">
        <v>148889.18</v>
      </c>
      <c r="I12" s="6">
        <v>298432.78</v>
      </c>
      <c r="J12" s="6">
        <v>1407378.58</v>
      </c>
      <c r="K12" s="6">
        <v>56033.21</v>
      </c>
      <c r="L12" s="6">
        <v>163524.87</v>
      </c>
      <c r="M12" s="6">
        <v>-45675.85</v>
      </c>
      <c r="N12" s="6">
        <v>682580.0800000016</v>
      </c>
      <c r="O12" s="6">
        <v>79295.74</v>
      </c>
      <c r="P12" s="6">
        <v>262762</v>
      </c>
      <c r="Q12" s="6">
        <v>0</v>
      </c>
      <c r="R12" s="6">
        <v>0</v>
      </c>
      <c r="S12" s="6">
        <v>52381.49</v>
      </c>
      <c r="T12" s="6">
        <v>0</v>
      </c>
      <c r="U12" s="6">
        <v>841.14</v>
      </c>
      <c r="V12" s="6">
        <v>14827015.879999992</v>
      </c>
    </row>
    <row r="13" spans="1:22" ht="51" customHeight="1">
      <c r="A13" s="5" t="s">
        <v>11</v>
      </c>
      <c r="B13" s="6">
        <v>20382670.110000003</v>
      </c>
      <c r="C13" s="6">
        <v>15816382.14</v>
      </c>
      <c r="D13" s="6">
        <v>4073720.21</v>
      </c>
      <c r="E13" s="6">
        <v>4208673.13</v>
      </c>
      <c r="F13" s="6">
        <v>17030528</v>
      </c>
      <c r="G13" s="6">
        <v>9079581.63</v>
      </c>
      <c r="H13" s="6">
        <v>5540951.149999999</v>
      </c>
      <c r="I13" s="6">
        <v>7364789.739999999</v>
      </c>
      <c r="J13" s="6">
        <v>3407955.52</v>
      </c>
      <c r="K13" s="6">
        <v>4653561.92</v>
      </c>
      <c r="L13" s="6">
        <v>7068663.970000001</v>
      </c>
      <c r="M13" s="6">
        <v>0</v>
      </c>
      <c r="N13" s="6">
        <v>1283409.94</v>
      </c>
      <c r="O13" s="6">
        <v>949944.57</v>
      </c>
      <c r="P13" s="6">
        <v>461545</v>
      </c>
      <c r="Q13" s="6">
        <v>0</v>
      </c>
      <c r="R13" s="6">
        <v>233607.07</v>
      </c>
      <c r="S13" s="6">
        <v>100141.08</v>
      </c>
      <c r="T13" s="6">
        <v>0</v>
      </c>
      <c r="U13" s="6">
        <v>0</v>
      </c>
      <c r="V13" s="6">
        <v>101656125.17999998</v>
      </c>
    </row>
    <row r="14" spans="1:22" ht="31.5" customHeight="1">
      <c r="A14" s="8" t="s">
        <v>155</v>
      </c>
      <c r="B14" s="6">
        <v>18063248.730000004</v>
      </c>
      <c r="C14" s="6">
        <v>15813770.83</v>
      </c>
      <c r="D14" s="6">
        <v>3999141.35</v>
      </c>
      <c r="E14" s="6">
        <v>4208673.13</v>
      </c>
      <c r="F14" s="6">
        <v>17030528</v>
      </c>
      <c r="G14" s="6">
        <v>8713768.42</v>
      </c>
      <c r="H14" s="6">
        <v>5369629.91</v>
      </c>
      <c r="I14" s="6">
        <v>7342374.81</v>
      </c>
      <c r="J14" s="6">
        <v>3207160.35</v>
      </c>
      <c r="K14" s="6">
        <v>4653561.92</v>
      </c>
      <c r="L14" s="6">
        <v>7009762.86</v>
      </c>
      <c r="M14" s="6">
        <v>0</v>
      </c>
      <c r="N14" s="6">
        <v>1279035.94</v>
      </c>
      <c r="O14" s="6">
        <v>773984.9615078081</v>
      </c>
      <c r="P14" s="6">
        <v>461545</v>
      </c>
      <c r="Q14" s="6">
        <v>0</v>
      </c>
      <c r="R14" s="6">
        <v>233607.07</v>
      </c>
      <c r="S14" s="6">
        <v>100141.08</v>
      </c>
      <c r="T14" s="6">
        <v>0</v>
      </c>
      <c r="U14" s="6">
        <v>0</v>
      </c>
      <c r="V14" s="6">
        <v>98259934.3615078</v>
      </c>
    </row>
    <row r="15" spans="1:22" ht="31.5" customHeight="1">
      <c r="A15" s="8" t="s">
        <v>153</v>
      </c>
      <c r="B15" s="6">
        <v>2319421.38</v>
      </c>
      <c r="C15" s="6">
        <v>2611.31</v>
      </c>
      <c r="D15" s="6">
        <v>6571.85999999999</v>
      </c>
      <c r="E15" s="6">
        <v>0</v>
      </c>
      <c r="F15" s="6">
        <v>0</v>
      </c>
      <c r="G15" s="6">
        <v>0</v>
      </c>
      <c r="H15" s="6">
        <v>54483.77</v>
      </c>
      <c r="I15" s="6">
        <v>6720.93</v>
      </c>
      <c r="J15" s="6">
        <v>24588</v>
      </c>
      <c r="K15" s="6">
        <v>0</v>
      </c>
      <c r="L15" s="6">
        <v>1729.5</v>
      </c>
      <c r="M15" s="6">
        <v>0</v>
      </c>
      <c r="N15" s="6">
        <v>4374</v>
      </c>
      <c r="O15" s="6">
        <v>27214.54356648865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2447715.2935664887</v>
      </c>
    </row>
    <row r="16" spans="1:22" ht="31.5" customHeight="1">
      <c r="A16" s="9" t="s">
        <v>163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37963</v>
      </c>
      <c r="I16" s="6">
        <v>15694</v>
      </c>
      <c r="J16" s="6">
        <v>87797.92</v>
      </c>
      <c r="K16" s="6">
        <v>0</v>
      </c>
      <c r="L16" s="6">
        <v>7211.5</v>
      </c>
      <c r="M16" s="6">
        <v>0</v>
      </c>
      <c r="N16" s="6">
        <v>0</v>
      </c>
      <c r="O16" s="6">
        <v>148745.0649257032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297411.48492570315</v>
      </c>
    </row>
    <row r="17" spans="1:22" ht="31.5" customHeight="1">
      <c r="A17" s="8" t="s">
        <v>156</v>
      </c>
      <c r="B17" s="6">
        <v>0</v>
      </c>
      <c r="C17" s="6">
        <v>0</v>
      </c>
      <c r="D17" s="6">
        <v>68007</v>
      </c>
      <c r="E17" s="6">
        <v>0</v>
      </c>
      <c r="F17" s="6">
        <v>0</v>
      </c>
      <c r="G17" s="6">
        <v>365813.21</v>
      </c>
      <c r="H17" s="6">
        <v>78874.47</v>
      </c>
      <c r="I17" s="6">
        <v>0</v>
      </c>
      <c r="J17" s="6">
        <v>88409.25</v>
      </c>
      <c r="K17" s="6">
        <v>0</v>
      </c>
      <c r="L17" s="6">
        <v>49960.11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651064.04</v>
      </c>
    </row>
    <row r="18" spans="1:22" ht="31.5" customHeight="1">
      <c r="A18" s="5" t="s">
        <v>12</v>
      </c>
      <c r="B18" s="6">
        <v>1168540.11</v>
      </c>
      <c r="C18" s="6">
        <v>36378.44</v>
      </c>
      <c r="D18" s="6">
        <v>272491.8</v>
      </c>
      <c r="E18" s="6">
        <v>0</v>
      </c>
      <c r="F18" s="6">
        <v>0</v>
      </c>
      <c r="G18" s="6">
        <v>6615.74</v>
      </c>
      <c r="H18" s="6">
        <v>37508.84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1521534.93</v>
      </c>
    </row>
    <row r="19" spans="1:22" ht="31.5" customHeight="1">
      <c r="A19" s="5" t="s">
        <v>13</v>
      </c>
      <c r="B19" s="6">
        <v>263021.77</v>
      </c>
      <c r="C19" s="6">
        <v>1533.21</v>
      </c>
      <c r="D19" s="6">
        <v>651918.189999999</v>
      </c>
      <c r="E19" s="6">
        <v>0</v>
      </c>
      <c r="F19" s="6">
        <v>0</v>
      </c>
      <c r="G19" s="6">
        <v>0</v>
      </c>
      <c r="H19" s="6">
        <v>2377.3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918850.469999999</v>
      </c>
    </row>
    <row r="20" spans="1:22" ht="31.5" customHeight="1">
      <c r="A20" s="5" t="s">
        <v>14</v>
      </c>
      <c r="B20" s="6">
        <v>3878251.4</v>
      </c>
      <c r="C20" s="6">
        <v>750693.74</v>
      </c>
      <c r="D20" s="6">
        <v>2107043.39</v>
      </c>
      <c r="E20" s="6">
        <v>27134.42</v>
      </c>
      <c r="F20" s="6">
        <v>94637</v>
      </c>
      <c r="G20" s="6">
        <v>413218.67</v>
      </c>
      <c r="H20" s="6">
        <v>460782.26</v>
      </c>
      <c r="I20" s="6">
        <v>330100.83</v>
      </c>
      <c r="J20" s="6">
        <v>227032.3</v>
      </c>
      <c r="K20" s="6">
        <v>91155.32</v>
      </c>
      <c r="L20" s="6">
        <v>50127.33</v>
      </c>
      <c r="M20" s="6">
        <v>487322.56</v>
      </c>
      <c r="N20" s="6">
        <v>330356.49</v>
      </c>
      <c r="O20" s="6">
        <v>21035.47</v>
      </c>
      <c r="P20" s="6">
        <v>47727</v>
      </c>
      <c r="Q20" s="6">
        <v>0</v>
      </c>
      <c r="R20" s="6">
        <v>0</v>
      </c>
      <c r="S20" s="6">
        <v>14325</v>
      </c>
      <c r="T20" s="6">
        <v>0</v>
      </c>
      <c r="U20" s="6">
        <v>154.26</v>
      </c>
      <c r="V20" s="6">
        <v>9331097.44</v>
      </c>
    </row>
    <row r="21" spans="1:22" ht="31.5" customHeight="1">
      <c r="A21" s="5" t="s">
        <v>15</v>
      </c>
      <c r="B21" s="6">
        <v>0</v>
      </c>
      <c r="C21" s="6">
        <v>255215.98</v>
      </c>
      <c r="D21" s="6">
        <v>0</v>
      </c>
      <c r="E21" s="6">
        <v>0</v>
      </c>
      <c r="F21" s="6">
        <v>676901</v>
      </c>
      <c r="G21" s="6">
        <v>47288.36</v>
      </c>
      <c r="H21" s="6">
        <v>105373.33</v>
      </c>
      <c r="I21" s="6">
        <v>87416.8</v>
      </c>
      <c r="J21" s="6">
        <v>0</v>
      </c>
      <c r="K21" s="6">
        <v>0</v>
      </c>
      <c r="L21" s="6">
        <v>0</v>
      </c>
      <c r="M21" s="6">
        <v>201520.9</v>
      </c>
      <c r="N21" s="6">
        <v>9486.26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465061.68</v>
      </c>
      <c r="U21" s="6">
        <v>0</v>
      </c>
      <c r="V21" s="6">
        <v>1848264.31</v>
      </c>
    </row>
    <row r="22" spans="1:22" ht="31.5" customHeight="1">
      <c r="A22" s="5" t="s">
        <v>16</v>
      </c>
      <c r="B22" s="6">
        <v>0</v>
      </c>
      <c r="C22" s="6">
        <v>177134</v>
      </c>
      <c r="D22" s="6">
        <v>396630.25999999896</v>
      </c>
      <c r="E22" s="6">
        <v>0</v>
      </c>
      <c r="F22" s="6">
        <v>23549</v>
      </c>
      <c r="G22" s="6">
        <v>3174</v>
      </c>
      <c r="H22" s="6">
        <v>168297.33</v>
      </c>
      <c r="I22" s="6">
        <v>120016.09</v>
      </c>
      <c r="J22" s="6">
        <v>5900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894700.6799999989</v>
      </c>
    </row>
    <row r="23" spans="1:22" ht="31.5" customHeight="1">
      <c r="A23" s="5" t="s">
        <v>17</v>
      </c>
      <c r="B23" s="6">
        <v>90046.56</v>
      </c>
      <c r="C23" s="6">
        <v>588877.21</v>
      </c>
      <c r="D23" s="6">
        <v>796712.22</v>
      </c>
      <c r="E23" s="6">
        <v>496522.47</v>
      </c>
      <c r="F23" s="6">
        <v>157541</v>
      </c>
      <c r="G23" s="6">
        <v>0</v>
      </c>
      <c r="H23" s="6">
        <v>8100.18</v>
      </c>
      <c r="I23" s="6">
        <v>132784.6</v>
      </c>
      <c r="J23" s="6">
        <v>526959.28</v>
      </c>
      <c r="K23" s="6">
        <v>89302.44</v>
      </c>
      <c r="L23" s="6">
        <v>0</v>
      </c>
      <c r="M23" s="6">
        <v>250848.95</v>
      </c>
      <c r="N23" s="6">
        <v>0</v>
      </c>
      <c r="O23" s="6">
        <v>14186.77</v>
      </c>
      <c r="P23" s="6">
        <v>15048</v>
      </c>
      <c r="Q23" s="6">
        <v>359632</v>
      </c>
      <c r="R23" s="6">
        <v>0</v>
      </c>
      <c r="S23" s="6">
        <v>0</v>
      </c>
      <c r="T23" s="6">
        <v>0</v>
      </c>
      <c r="U23" s="6">
        <v>0</v>
      </c>
      <c r="V23" s="6">
        <v>3526561.68</v>
      </c>
    </row>
    <row r="24" spans="1:22" ht="31.5" customHeight="1">
      <c r="A24" s="5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31.5" customHeight="1">
      <c r="A25" s="5" t="s">
        <v>19</v>
      </c>
      <c r="B25" s="6">
        <v>155815.9</v>
      </c>
      <c r="C25" s="6">
        <v>421513.95</v>
      </c>
      <c r="D25" s="6">
        <v>627977.55</v>
      </c>
      <c r="E25" s="6">
        <v>73836.48</v>
      </c>
      <c r="F25" s="6">
        <v>52868</v>
      </c>
      <c r="G25" s="6">
        <v>33145.88</v>
      </c>
      <c r="H25" s="6">
        <v>291362.12</v>
      </c>
      <c r="I25" s="6">
        <v>172428.44</v>
      </c>
      <c r="J25" s="6">
        <v>94985.45</v>
      </c>
      <c r="K25" s="6">
        <v>54543.3</v>
      </c>
      <c r="L25" s="6">
        <v>41159.45</v>
      </c>
      <c r="M25" s="6">
        <v>0</v>
      </c>
      <c r="N25" s="6">
        <v>38677.9</v>
      </c>
      <c r="O25" s="6">
        <v>39420.94</v>
      </c>
      <c r="P25" s="6">
        <v>7311</v>
      </c>
      <c r="Q25" s="6">
        <v>0</v>
      </c>
      <c r="R25" s="6">
        <v>88120.15</v>
      </c>
      <c r="S25" s="6">
        <v>0</v>
      </c>
      <c r="T25" s="6">
        <v>0</v>
      </c>
      <c r="U25" s="6">
        <v>0</v>
      </c>
      <c r="V25" s="6">
        <v>2193166.51</v>
      </c>
    </row>
    <row r="26" spans="1:22" s="12" customFormat="1" ht="31.5" customHeight="1">
      <c r="A26" s="10" t="s">
        <v>20</v>
      </c>
      <c r="B26" s="11">
        <v>77345747.19</v>
      </c>
      <c r="C26" s="11">
        <v>49221571.650000006</v>
      </c>
      <c r="D26" s="11">
        <v>48630962.18999997</v>
      </c>
      <c r="E26" s="11">
        <v>31636112.59</v>
      </c>
      <c r="F26" s="11">
        <v>28442178</v>
      </c>
      <c r="G26" s="11">
        <v>26783398.330000006</v>
      </c>
      <c r="H26" s="11">
        <v>26613837.58</v>
      </c>
      <c r="I26" s="11">
        <v>18702495.39</v>
      </c>
      <c r="J26" s="11">
        <v>13364696.049999999</v>
      </c>
      <c r="K26" s="11">
        <v>10789858.379999999</v>
      </c>
      <c r="L26" s="11">
        <v>9966944.669999996</v>
      </c>
      <c r="M26" s="11">
        <v>4753365.79</v>
      </c>
      <c r="N26" s="11">
        <v>4139165.59</v>
      </c>
      <c r="O26" s="11">
        <v>3323156</v>
      </c>
      <c r="P26" s="11">
        <v>1999073</v>
      </c>
      <c r="Q26" s="11">
        <v>1857703</v>
      </c>
      <c r="R26" s="11">
        <v>1510932.87</v>
      </c>
      <c r="S26" s="11">
        <v>1200862.52</v>
      </c>
      <c r="T26" s="11">
        <v>465061.68</v>
      </c>
      <c r="U26" s="11">
        <v>2207.6</v>
      </c>
      <c r="V26" s="11">
        <v>360749330.07</v>
      </c>
    </row>
    <row r="27" spans="1:22" s="12" customFormat="1" ht="31.5" customHeight="1" thickBot="1">
      <c r="A27" s="13" t="s">
        <v>154</v>
      </c>
      <c r="B27" s="14">
        <v>0.21440302376997286</v>
      </c>
      <c r="C27" s="14">
        <v>0.13644258643654036</v>
      </c>
      <c r="D27" s="14">
        <v>0.13480541233593862</v>
      </c>
      <c r="E27" s="14">
        <v>0.08769555464971013</v>
      </c>
      <c r="F27" s="14">
        <v>0.0788419426710538</v>
      </c>
      <c r="G27" s="14">
        <v>0.07424379228868683</v>
      </c>
      <c r="H27" s="14">
        <v>0.07377376854680738</v>
      </c>
      <c r="I27" s="14">
        <v>0.05184346534024321</v>
      </c>
      <c r="J27" s="14">
        <v>0.03704704329570538</v>
      </c>
      <c r="K27" s="14">
        <v>0.029909572882384366</v>
      </c>
      <c r="L27" s="14">
        <v>0.027628449560990188</v>
      </c>
      <c r="M27" s="14">
        <v>0.013176367615367864</v>
      </c>
      <c r="N27" s="14">
        <v>0.011473799796653356</v>
      </c>
      <c r="O27" s="14">
        <v>0.009211814750578117</v>
      </c>
      <c r="P27" s="14">
        <v>0.0055414461881664445</v>
      </c>
      <c r="Q27" s="14">
        <v>0.005149567428550818</v>
      </c>
      <c r="R27" s="14">
        <v>0.004188317881856684</v>
      </c>
      <c r="S27" s="14">
        <v>0.00332880041597578</v>
      </c>
      <c r="T27" s="14">
        <v>0.0012891546601341136</v>
      </c>
      <c r="U27" s="14">
        <v>6.1194846836489925E-06</v>
      </c>
      <c r="V27" s="14">
        <v>1</v>
      </c>
    </row>
    <row r="28" spans="1:21" s="12" customFormat="1" ht="15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.75">
      <c r="A29" s="17" t="s">
        <v>168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19"/>
      <c r="Q29" s="20"/>
      <c r="R29" s="20"/>
      <c r="S29" s="20"/>
      <c r="T29" s="20"/>
      <c r="U29" s="20"/>
    </row>
    <row r="30" spans="1:21" s="24" customFormat="1" ht="18.75">
      <c r="A30" s="21" t="s">
        <v>189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1:21" ht="19.5">
      <c r="A31" s="25"/>
      <c r="B31" s="22"/>
      <c r="C31" s="26"/>
      <c r="D31" s="22"/>
      <c r="E31" s="22"/>
      <c r="F31" s="22"/>
      <c r="G31" s="22"/>
      <c r="H31" s="26"/>
      <c r="I31" s="22"/>
      <c r="J31" s="26"/>
      <c r="K31" s="22"/>
      <c r="L31" s="19"/>
      <c r="M31" s="27"/>
      <c r="N31" s="27"/>
      <c r="O31" s="27"/>
      <c r="P31" s="27"/>
      <c r="Q31" s="28"/>
      <c r="R31" s="28"/>
      <c r="S31" s="28"/>
      <c r="T31" s="28"/>
      <c r="U31" s="28"/>
    </row>
    <row r="32" spans="1:12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40" spans="2:11" ht="76.5">
      <c r="B40" s="29" t="s">
        <v>114</v>
      </c>
      <c r="C40" s="30" t="s">
        <v>115</v>
      </c>
      <c r="D40" s="31" t="s">
        <v>116</v>
      </c>
      <c r="E40" s="30" t="s">
        <v>117</v>
      </c>
      <c r="F40" s="30" t="s">
        <v>118</v>
      </c>
      <c r="G40" s="30" t="s">
        <v>120</v>
      </c>
      <c r="H40" s="30" t="s">
        <v>119</v>
      </c>
      <c r="I40" s="30" t="s">
        <v>123</v>
      </c>
      <c r="J40" s="30" t="s">
        <v>121</v>
      </c>
      <c r="K40" s="30" t="s">
        <v>122</v>
      </c>
    </row>
    <row r="41" spans="2:12" ht="12.75">
      <c r="B41" s="32">
        <f>V6+V13</f>
        <v>254013674.11</v>
      </c>
      <c r="C41" s="32">
        <f>V3+V5</f>
        <v>7181659.350000001</v>
      </c>
      <c r="D41" s="32">
        <f>V25</f>
        <v>2193166.51</v>
      </c>
      <c r="E41" s="32">
        <f>V24+V23+V22+V21</f>
        <v>6269526.67</v>
      </c>
      <c r="F41" s="32">
        <f>V20</f>
        <v>9331097.44</v>
      </c>
      <c r="G41" s="32">
        <f>V10</f>
        <v>5280512.98</v>
      </c>
      <c r="H41" s="32">
        <f>V11+V12</f>
        <v>51151193.55</v>
      </c>
      <c r="I41" s="32">
        <f>V7</f>
        <v>4881096.18</v>
      </c>
      <c r="J41" s="32">
        <f>V9+V19</f>
        <v>16867677.789999988</v>
      </c>
      <c r="K41" s="32">
        <f>V8+V18</f>
        <v>3579725.5</v>
      </c>
      <c r="L41" s="32" t="e">
        <f>SVM(B41:K41)</f>
        <v>#NAME?</v>
      </c>
    </row>
  </sheetData>
  <mergeCells count="1">
    <mergeCell ref="A1:T1"/>
  </mergeCells>
  <printOptions/>
  <pageMargins left="0.75" right="0.75" top="1" bottom="1" header="0.5" footer="0.5"/>
  <pageSetup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75" zoomScaleNormal="75" zoomScaleSheetLayoutView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U1"/>
    </sheetView>
  </sheetViews>
  <sheetFormatPr defaultColWidth="9.140625" defaultRowHeight="12.75"/>
  <cols>
    <col min="1" max="1" width="37.140625" style="34" customWidth="1"/>
    <col min="2" max="22" width="13.7109375" style="34" customWidth="1"/>
    <col min="23" max="23" width="12.421875" style="34" customWidth="1"/>
    <col min="24" max="16384" width="9.140625" style="34" customWidth="1"/>
  </cols>
  <sheetData>
    <row r="1" spans="1:22" ht="42" customHeight="1" thickBot="1">
      <c r="A1" s="133" t="s">
        <v>193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33" t="s">
        <v>0</v>
      </c>
    </row>
    <row r="2" spans="1:22" s="35" customFormat="1" ht="106.5" customHeight="1">
      <c r="A2" s="147" t="s">
        <v>151</v>
      </c>
      <c r="B2" s="3" t="s">
        <v>171</v>
      </c>
      <c r="C2" s="53" t="s">
        <v>172</v>
      </c>
      <c r="D2" s="3" t="s">
        <v>125</v>
      </c>
      <c r="E2" s="3" t="s">
        <v>126</v>
      </c>
      <c r="F2" s="54" t="s">
        <v>173</v>
      </c>
      <c r="G2" s="54" t="s">
        <v>174</v>
      </c>
      <c r="H2" s="53" t="s">
        <v>175</v>
      </c>
      <c r="I2" s="3" t="s">
        <v>128</v>
      </c>
      <c r="J2" s="3" t="s">
        <v>162</v>
      </c>
      <c r="K2" s="3" t="s">
        <v>129</v>
      </c>
      <c r="L2" s="3" t="s">
        <v>131</v>
      </c>
      <c r="M2" s="3" t="s">
        <v>130</v>
      </c>
      <c r="N2" s="54" t="s">
        <v>176</v>
      </c>
      <c r="O2" s="3" t="s">
        <v>133</v>
      </c>
      <c r="P2" s="3" t="s">
        <v>135</v>
      </c>
      <c r="Q2" s="3" t="s">
        <v>160</v>
      </c>
      <c r="R2" s="3" t="s">
        <v>150</v>
      </c>
      <c r="S2" s="54" t="s">
        <v>177</v>
      </c>
      <c r="T2" s="54" t="s">
        <v>178</v>
      </c>
      <c r="U2" s="3" t="s">
        <v>170</v>
      </c>
      <c r="V2" s="3" t="s">
        <v>149</v>
      </c>
    </row>
    <row r="3" spans="1:24" ht="15.75">
      <c r="A3" s="36" t="s">
        <v>2</v>
      </c>
      <c r="B3" s="37">
        <v>278229.83</v>
      </c>
      <c r="C3" s="37">
        <v>70659.49</v>
      </c>
      <c r="D3" s="37">
        <v>237526.27</v>
      </c>
      <c r="E3" s="37">
        <v>4436.86</v>
      </c>
      <c r="F3" s="37">
        <v>39742</v>
      </c>
      <c r="G3" s="37">
        <v>2360</v>
      </c>
      <c r="H3" s="37">
        <v>93947.34</v>
      </c>
      <c r="I3" s="37">
        <v>59469.5</v>
      </c>
      <c r="J3" s="37">
        <v>2776</v>
      </c>
      <c r="K3" s="37">
        <v>73441.23</v>
      </c>
      <c r="L3" s="37">
        <v>60</v>
      </c>
      <c r="M3" s="37">
        <v>101142.2</v>
      </c>
      <c r="N3" s="37">
        <v>11525.41</v>
      </c>
      <c r="O3" s="37">
        <v>5943.643577462282</v>
      </c>
      <c r="P3" s="37">
        <v>28106</v>
      </c>
      <c r="Q3" s="37">
        <v>2000</v>
      </c>
      <c r="R3" s="37">
        <v>0</v>
      </c>
      <c r="S3" s="37">
        <v>68858.03</v>
      </c>
      <c r="T3" s="37">
        <v>0</v>
      </c>
      <c r="U3" s="37">
        <v>0</v>
      </c>
      <c r="V3" s="37">
        <v>1080223.8035774622</v>
      </c>
      <c r="W3" s="38"/>
      <c r="X3" s="39"/>
    </row>
    <row r="4" spans="1:24" ht="56.25" customHeight="1">
      <c r="A4" s="40" t="s">
        <v>152</v>
      </c>
      <c r="B4" s="37">
        <v>78800</v>
      </c>
      <c r="C4" s="37">
        <v>2076</v>
      </c>
      <c r="D4" s="37">
        <v>144400</v>
      </c>
      <c r="E4" s="37">
        <v>0</v>
      </c>
      <c r="F4" s="37">
        <v>20000</v>
      </c>
      <c r="G4" s="37">
        <v>2000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247276</v>
      </c>
      <c r="W4" s="38"/>
      <c r="X4" s="39"/>
    </row>
    <row r="5" spans="1:24" ht="15.75">
      <c r="A5" s="36" t="s">
        <v>3</v>
      </c>
      <c r="B5" s="37">
        <v>0</v>
      </c>
      <c r="C5" s="37">
        <v>56.3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1500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3672.9734217283726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5229.273421728372</v>
      </c>
      <c r="W5" s="38"/>
      <c r="X5" s="39"/>
    </row>
    <row r="6" spans="1:24" ht="37.5" customHeight="1">
      <c r="A6" s="36" t="s">
        <v>4</v>
      </c>
      <c r="B6" s="37">
        <v>12432089.420000004</v>
      </c>
      <c r="C6" s="37">
        <v>10589647.76</v>
      </c>
      <c r="D6" s="37">
        <v>8741186.940000009</v>
      </c>
      <c r="E6" s="37">
        <v>11799118.435745189</v>
      </c>
      <c r="F6" s="37">
        <v>3870689</v>
      </c>
      <c r="G6" s="37">
        <v>8399122.02</v>
      </c>
      <c r="H6" s="37">
        <v>5749631.81</v>
      </c>
      <c r="I6" s="37">
        <v>2981635.28</v>
      </c>
      <c r="J6" s="37">
        <v>3507439.05</v>
      </c>
      <c r="K6" s="37">
        <v>1459847.79</v>
      </c>
      <c r="L6" s="37">
        <v>1712760.42</v>
      </c>
      <c r="M6" s="37">
        <v>0</v>
      </c>
      <c r="N6" s="37">
        <v>478881.24</v>
      </c>
      <c r="O6" s="37">
        <v>658328.1529326942</v>
      </c>
      <c r="P6" s="37">
        <v>228295</v>
      </c>
      <c r="Q6" s="37">
        <v>0</v>
      </c>
      <c r="R6" s="37">
        <v>0</v>
      </c>
      <c r="S6" s="37">
        <v>119668.15</v>
      </c>
      <c r="T6" s="37">
        <v>0</v>
      </c>
      <c r="U6" s="37">
        <v>0</v>
      </c>
      <c r="V6" s="37">
        <v>72728340.46867788</v>
      </c>
      <c r="W6" s="38"/>
      <c r="X6" s="39"/>
    </row>
    <row r="7" spans="1:24" ht="29.25" customHeight="1">
      <c r="A7" s="36" t="s">
        <v>5</v>
      </c>
      <c r="B7" s="37">
        <v>0</v>
      </c>
      <c r="C7" s="37">
        <v>100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100</v>
      </c>
      <c r="W7" s="38"/>
      <c r="X7" s="39"/>
    </row>
    <row r="8" spans="1:24" ht="30.75" customHeight="1">
      <c r="A8" s="36" t="s">
        <v>6</v>
      </c>
      <c r="B8" s="37">
        <v>2436.63</v>
      </c>
      <c r="C8" s="37">
        <v>28.5</v>
      </c>
      <c r="D8" s="37">
        <v>0</v>
      </c>
      <c r="E8" s="37">
        <v>0</v>
      </c>
      <c r="F8" s="37">
        <v>0</v>
      </c>
      <c r="G8" s="37">
        <v>0</v>
      </c>
      <c r="H8" s="37">
        <v>45120.69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47585.82</v>
      </c>
      <c r="W8" s="38"/>
      <c r="X8" s="39"/>
    </row>
    <row r="9" spans="1:24" ht="31.5" customHeight="1">
      <c r="A9" s="36" t="s">
        <v>7</v>
      </c>
      <c r="B9" s="37">
        <v>2572288.25</v>
      </c>
      <c r="C9" s="37">
        <v>220963.01</v>
      </c>
      <c r="D9" s="37">
        <v>1397053.95</v>
      </c>
      <c r="E9" s="37">
        <v>0</v>
      </c>
      <c r="F9" s="37">
        <v>0</v>
      </c>
      <c r="G9" s="37">
        <v>0</v>
      </c>
      <c r="H9" s="37">
        <v>42860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4233165.21</v>
      </c>
      <c r="W9" s="38"/>
      <c r="X9" s="39"/>
    </row>
    <row r="10" spans="1:24" ht="32.25" customHeight="1">
      <c r="A10" s="36" t="s">
        <v>8</v>
      </c>
      <c r="B10" s="37">
        <v>257710.6</v>
      </c>
      <c r="C10" s="37">
        <v>123904.56</v>
      </c>
      <c r="D10" s="37">
        <v>62974.63</v>
      </c>
      <c r="E10" s="37">
        <v>687</v>
      </c>
      <c r="F10" s="37">
        <v>0</v>
      </c>
      <c r="G10" s="37">
        <v>10460.68</v>
      </c>
      <c r="H10" s="37">
        <v>14067.95</v>
      </c>
      <c r="I10" s="37">
        <v>20364.85</v>
      </c>
      <c r="J10" s="37">
        <v>2116</v>
      </c>
      <c r="K10" s="37">
        <v>942.67</v>
      </c>
      <c r="L10" s="37">
        <v>0</v>
      </c>
      <c r="M10" s="37">
        <v>62259.1</v>
      </c>
      <c r="N10" s="37">
        <v>3295.79</v>
      </c>
      <c r="O10" s="37">
        <v>21.748593157896345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558805.5785931579</v>
      </c>
      <c r="W10" s="38"/>
      <c r="X10" s="39"/>
    </row>
    <row r="11" spans="1:24" ht="30.75" customHeight="1">
      <c r="A11" s="36" t="s">
        <v>9</v>
      </c>
      <c r="B11" s="37">
        <v>2081457.24</v>
      </c>
      <c r="C11" s="37">
        <v>660224.22</v>
      </c>
      <c r="D11" s="37">
        <v>1756824.66</v>
      </c>
      <c r="E11" s="37">
        <v>9267.93</v>
      </c>
      <c r="F11" s="37">
        <v>40564</v>
      </c>
      <c r="G11" s="37">
        <v>144263.53</v>
      </c>
      <c r="H11" s="37">
        <v>140508.29</v>
      </c>
      <c r="I11" s="37">
        <v>92047.24100649173</v>
      </c>
      <c r="J11" s="37">
        <v>236164.205</v>
      </c>
      <c r="K11" s="37">
        <v>75729.81</v>
      </c>
      <c r="L11" s="37">
        <v>46425.284</v>
      </c>
      <c r="M11" s="37">
        <v>203412.75</v>
      </c>
      <c r="N11" s="37">
        <v>107666.8</v>
      </c>
      <c r="O11" s="37">
        <v>102568.33502347965</v>
      </c>
      <c r="P11" s="37">
        <v>55999</v>
      </c>
      <c r="Q11" s="37">
        <v>35994</v>
      </c>
      <c r="R11" s="37">
        <v>28588.06</v>
      </c>
      <c r="S11" s="37">
        <v>234167.23</v>
      </c>
      <c r="T11" s="37">
        <v>0</v>
      </c>
      <c r="U11" s="37">
        <v>0</v>
      </c>
      <c r="V11" s="37">
        <v>6051872.585029971</v>
      </c>
      <c r="W11" s="38"/>
      <c r="X11" s="39"/>
    </row>
    <row r="12" spans="1:24" ht="25.5">
      <c r="A12" s="36" t="s">
        <v>10</v>
      </c>
      <c r="B12" s="37">
        <v>230354.51</v>
      </c>
      <c r="C12" s="37">
        <v>132070.11</v>
      </c>
      <c r="D12" s="37">
        <v>273027.27</v>
      </c>
      <c r="E12" s="37">
        <v>28469.91</v>
      </c>
      <c r="F12" s="37">
        <v>4100</v>
      </c>
      <c r="G12" s="37">
        <v>358477.35</v>
      </c>
      <c r="H12" s="37">
        <v>12813</v>
      </c>
      <c r="I12" s="37">
        <v>43883.68899350827</v>
      </c>
      <c r="J12" s="37">
        <v>229773.245</v>
      </c>
      <c r="K12" s="37">
        <v>14090.1</v>
      </c>
      <c r="L12" s="37">
        <v>47497.136000000006</v>
      </c>
      <c r="M12" s="37">
        <v>0</v>
      </c>
      <c r="N12" s="37">
        <v>13589.43</v>
      </c>
      <c r="O12" s="37">
        <v>20728.2106374477</v>
      </c>
      <c r="P12" s="37">
        <v>1058</v>
      </c>
      <c r="Q12" s="37">
        <v>0</v>
      </c>
      <c r="R12" s="37">
        <v>0</v>
      </c>
      <c r="S12" s="37">
        <v>15763.49</v>
      </c>
      <c r="T12" s="37">
        <v>0</v>
      </c>
      <c r="U12" s="37">
        <v>0</v>
      </c>
      <c r="V12" s="37">
        <v>1425695.450630956</v>
      </c>
      <c r="W12" s="38"/>
      <c r="X12" s="39"/>
    </row>
    <row r="13" spans="1:24" ht="38.25">
      <c r="A13" s="36" t="s">
        <v>11</v>
      </c>
      <c r="B13" s="37">
        <v>6611757.039999999</v>
      </c>
      <c r="C13" s="37">
        <v>6817016.64</v>
      </c>
      <c r="D13" s="37">
        <v>1177655.64</v>
      </c>
      <c r="E13" s="37">
        <v>1156393.64</v>
      </c>
      <c r="F13" s="37">
        <v>3555312</v>
      </c>
      <c r="G13" s="37">
        <v>4194552.73</v>
      </c>
      <c r="H13" s="37">
        <v>2193655.91</v>
      </c>
      <c r="I13" s="37">
        <v>1809267.36</v>
      </c>
      <c r="J13" s="37">
        <v>1255810.66</v>
      </c>
      <c r="K13" s="37">
        <v>890101.6</v>
      </c>
      <c r="L13" s="37">
        <v>1850005.83</v>
      </c>
      <c r="M13" s="37">
        <v>0</v>
      </c>
      <c r="N13" s="37">
        <v>204220.59</v>
      </c>
      <c r="O13" s="37">
        <v>184524.75471301062</v>
      </c>
      <c r="P13" s="37">
        <v>207049</v>
      </c>
      <c r="Q13" s="37">
        <v>0</v>
      </c>
      <c r="R13" s="37">
        <v>21715.02</v>
      </c>
      <c r="S13" s="37">
        <v>14449.63</v>
      </c>
      <c r="T13" s="37">
        <v>0</v>
      </c>
      <c r="U13" s="37">
        <v>0</v>
      </c>
      <c r="V13" s="37">
        <v>32143488.04471301</v>
      </c>
      <c r="W13" s="38"/>
      <c r="X13" s="39"/>
    </row>
    <row r="14" spans="1:22" ht="15.75">
      <c r="A14" s="41" t="s">
        <v>155</v>
      </c>
      <c r="B14" s="37">
        <v>4645440.83</v>
      </c>
      <c r="C14" s="37">
        <v>6568541.399999999</v>
      </c>
      <c r="D14" s="37">
        <v>964351.4799999989</v>
      </c>
      <c r="E14" s="37">
        <v>1088926.56</v>
      </c>
      <c r="F14" s="37">
        <v>3555312</v>
      </c>
      <c r="G14" s="37">
        <v>3758988.11</v>
      </c>
      <c r="H14" s="37">
        <v>2082809</v>
      </c>
      <c r="I14" s="37">
        <v>1507092.53</v>
      </c>
      <c r="J14" s="37">
        <v>1149452.58</v>
      </c>
      <c r="K14" s="37">
        <v>889052.57</v>
      </c>
      <c r="L14" s="37">
        <v>1680770.26</v>
      </c>
      <c r="M14" s="37">
        <v>0</v>
      </c>
      <c r="N14" s="37">
        <v>201128.9117275</v>
      </c>
      <c r="O14" s="37">
        <v>183110.56247507097</v>
      </c>
      <c r="P14" s="37">
        <v>207049</v>
      </c>
      <c r="Q14" s="37">
        <v>0</v>
      </c>
      <c r="R14" s="37">
        <v>21715.02</v>
      </c>
      <c r="S14" s="37">
        <v>14449.63</v>
      </c>
      <c r="T14" s="37">
        <v>0</v>
      </c>
      <c r="U14" s="37">
        <v>0</v>
      </c>
      <c r="V14" s="37">
        <v>28518190.444202572</v>
      </c>
    </row>
    <row r="15" spans="1:22" ht="15.75">
      <c r="A15" s="41" t="s">
        <v>153</v>
      </c>
      <c r="B15" s="37">
        <v>1966316.21</v>
      </c>
      <c r="C15" s="37">
        <v>248475.24</v>
      </c>
      <c r="D15" s="37">
        <v>188956.16</v>
      </c>
      <c r="E15" s="37">
        <v>67467.08</v>
      </c>
      <c r="F15" s="37">
        <v>0</v>
      </c>
      <c r="G15" s="37">
        <v>368086.06</v>
      </c>
      <c r="H15" s="37">
        <v>108891.62</v>
      </c>
      <c r="I15" s="37">
        <v>302174.83</v>
      </c>
      <c r="J15" s="37">
        <v>103390.27</v>
      </c>
      <c r="K15" s="37">
        <v>1049.03</v>
      </c>
      <c r="L15" s="37">
        <v>155601.54</v>
      </c>
      <c r="M15" s="37">
        <v>0</v>
      </c>
      <c r="N15" s="37">
        <v>3091.6782725</v>
      </c>
      <c r="O15" s="37">
        <v>56.125447247824184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3513555.843719748</v>
      </c>
    </row>
    <row r="16" spans="1:22" s="2" customFormat="1" ht="25.5">
      <c r="A16" s="42" t="s">
        <v>163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1358.0667906918745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1358.0667906918745</v>
      </c>
    </row>
    <row r="17" spans="1:22" ht="15.75">
      <c r="A17" s="41" t="s">
        <v>156</v>
      </c>
      <c r="B17" s="37">
        <v>0</v>
      </c>
      <c r="C17" s="37">
        <v>0</v>
      </c>
      <c r="D17" s="37">
        <v>24348</v>
      </c>
      <c r="E17" s="37">
        <v>0</v>
      </c>
      <c r="F17" s="37">
        <v>0</v>
      </c>
      <c r="G17" s="37">
        <v>67478.56</v>
      </c>
      <c r="H17" s="37">
        <v>1955.64</v>
      </c>
      <c r="I17" s="37">
        <v>0</v>
      </c>
      <c r="J17" s="37">
        <v>2967.81</v>
      </c>
      <c r="K17" s="37">
        <v>0</v>
      </c>
      <c r="L17" s="37">
        <v>13634.03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110384.04</v>
      </c>
    </row>
    <row r="18" spans="1:22" ht="38.25">
      <c r="A18" s="36" t="s">
        <v>12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</row>
    <row r="19" spans="1:22" ht="38.25">
      <c r="A19" s="36" t="s">
        <v>13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</row>
    <row r="20" spans="1:22" ht="30" customHeight="1">
      <c r="A20" s="36" t="s">
        <v>14</v>
      </c>
      <c r="B20" s="37">
        <v>2660106.78</v>
      </c>
      <c r="C20" s="37">
        <v>2863.93</v>
      </c>
      <c r="D20" s="37">
        <v>58707.5599999999</v>
      </c>
      <c r="E20" s="37">
        <v>110.7</v>
      </c>
      <c r="F20" s="37">
        <v>3864</v>
      </c>
      <c r="G20" s="37">
        <v>17892.34</v>
      </c>
      <c r="H20" s="37">
        <v>141.4</v>
      </c>
      <c r="I20" s="37">
        <v>335645.95</v>
      </c>
      <c r="J20" s="37">
        <v>213921</v>
      </c>
      <c r="K20" s="37">
        <v>3461.45</v>
      </c>
      <c r="L20" s="37">
        <v>12417.3</v>
      </c>
      <c r="M20" s="37">
        <v>0</v>
      </c>
      <c r="N20" s="37">
        <v>43.2</v>
      </c>
      <c r="O20" s="37">
        <v>539.3183816036317</v>
      </c>
      <c r="P20" s="37">
        <v>2489</v>
      </c>
      <c r="Q20" s="37">
        <v>0</v>
      </c>
      <c r="R20" s="37">
        <v>0</v>
      </c>
      <c r="S20" s="37">
        <v>58263.91</v>
      </c>
      <c r="T20" s="37">
        <v>0</v>
      </c>
      <c r="U20" s="37">
        <v>0</v>
      </c>
      <c r="V20" s="37">
        <v>3370467.8383816048</v>
      </c>
    </row>
    <row r="21" spans="1:22" ht="15.75">
      <c r="A21" s="36" t="s">
        <v>15</v>
      </c>
      <c r="B21" s="37">
        <v>0</v>
      </c>
      <c r="C21" s="37">
        <v>86571.58</v>
      </c>
      <c r="D21" s="37">
        <v>0</v>
      </c>
      <c r="E21" s="37">
        <v>0</v>
      </c>
      <c r="F21" s="37">
        <v>-216029</v>
      </c>
      <c r="G21" s="37">
        <v>0</v>
      </c>
      <c r="H21" s="37">
        <v>92545.19</v>
      </c>
      <c r="I21" s="37">
        <v>88028.19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194197.25</v>
      </c>
      <c r="U21" s="37">
        <v>0</v>
      </c>
      <c r="V21" s="37">
        <v>245313.21</v>
      </c>
    </row>
    <row r="22" spans="1:22" ht="15.75">
      <c r="A22" s="36" t="s">
        <v>16</v>
      </c>
      <c r="B22" s="37">
        <v>0</v>
      </c>
      <c r="C22" s="37">
        <v>0</v>
      </c>
      <c r="D22" s="37">
        <v>47145.0299999999</v>
      </c>
      <c r="E22" s="37">
        <v>0</v>
      </c>
      <c r="F22" s="37">
        <v>0</v>
      </c>
      <c r="G22" s="37">
        <v>0</v>
      </c>
      <c r="H22" s="37">
        <v>0</v>
      </c>
      <c r="I22" s="37">
        <v>126000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173145.03</v>
      </c>
    </row>
    <row r="23" spans="1:22" ht="28.5" customHeight="1">
      <c r="A23" s="36" t="s">
        <v>17</v>
      </c>
      <c r="B23" s="37">
        <v>17302.98</v>
      </c>
      <c r="C23" s="37">
        <v>64152.21</v>
      </c>
      <c r="D23" s="37">
        <v>502791.14000000095</v>
      </c>
      <c r="E23" s="37">
        <v>-1084178.7070347243</v>
      </c>
      <c r="F23" s="37">
        <v>10936</v>
      </c>
      <c r="G23" s="37">
        <v>135</v>
      </c>
      <c r="H23" s="37">
        <v>-2554</v>
      </c>
      <c r="I23" s="37">
        <v>8219</v>
      </c>
      <c r="J23" s="37">
        <v>0</v>
      </c>
      <c r="K23" s="37">
        <v>2198.67</v>
      </c>
      <c r="L23" s="37">
        <v>0</v>
      </c>
      <c r="M23" s="37">
        <v>363.69</v>
      </c>
      <c r="N23" s="37">
        <v>0</v>
      </c>
      <c r="O23" s="37">
        <v>5276.50887489257</v>
      </c>
      <c r="P23" s="37">
        <v>1830</v>
      </c>
      <c r="Q23" s="37">
        <v>1876</v>
      </c>
      <c r="R23" s="37">
        <v>0</v>
      </c>
      <c r="S23" s="37">
        <v>0</v>
      </c>
      <c r="T23" s="37">
        <v>0</v>
      </c>
      <c r="U23" s="37">
        <v>0</v>
      </c>
      <c r="V23" s="37">
        <v>-471651.5081598308</v>
      </c>
    </row>
    <row r="24" spans="1:22" ht="27.75" customHeight="1">
      <c r="A24" s="36" t="s">
        <v>18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</row>
    <row r="25" spans="1:22" ht="15.75">
      <c r="A25" s="36" t="s">
        <v>19</v>
      </c>
      <c r="B25" s="37">
        <v>21369.08</v>
      </c>
      <c r="C25" s="37">
        <v>21493.91</v>
      </c>
      <c r="D25" s="37">
        <v>203696.08</v>
      </c>
      <c r="E25" s="37">
        <v>5402.92</v>
      </c>
      <c r="F25" s="37">
        <v>68173</v>
      </c>
      <c r="G25" s="37">
        <v>1092.49</v>
      </c>
      <c r="H25" s="37">
        <v>84000.92</v>
      </c>
      <c r="I25" s="37">
        <v>48726.95</v>
      </c>
      <c r="J25" s="37">
        <v>29165.27</v>
      </c>
      <c r="K25" s="37">
        <v>3129.69</v>
      </c>
      <c r="L25" s="37">
        <v>24737.5</v>
      </c>
      <c r="M25" s="37">
        <v>0</v>
      </c>
      <c r="N25" s="37">
        <v>394.91</v>
      </c>
      <c r="O25" s="37">
        <v>6871.043844522956</v>
      </c>
      <c r="P25" s="37">
        <v>0</v>
      </c>
      <c r="Q25" s="37">
        <v>0</v>
      </c>
      <c r="R25" s="37">
        <v>1170.76</v>
      </c>
      <c r="S25" s="37">
        <v>0</v>
      </c>
      <c r="T25" s="37">
        <v>0</v>
      </c>
      <c r="U25" s="37">
        <v>0</v>
      </c>
      <c r="V25" s="37">
        <v>519424.52384452295</v>
      </c>
    </row>
    <row r="26" spans="1:22" s="45" customFormat="1" ht="22.5" customHeight="1" thickBot="1">
      <c r="A26" s="43" t="s">
        <v>20</v>
      </c>
      <c r="B26" s="44">
        <v>27165102.359999992</v>
      </c>
      <c r="C26" s="44">
        <v>18789752.22</v>
      </c>
      <c r="D26" s="44">
        <v>14458589.170000011</v>
      </c>
      <c r="E26" s="44">
        <v>11919708.688710466</v>
      </c>
      <c r="F26" s="44">
        <v>7377351</v>
      </c>
      <c r="G26" s="44">
        <v>13128356.139999999</v>
      </c>
      <c r="H26" s="44">
        <v>8466738.5</v>
      </c>
      <c r="I26" s="44">
        <v>5614788.010000001</v>
      </c>
      <c r="J26" s="44">
        <v>5477165.43</v>
      </c>
      <c r="K26" s="44">
        <v>2522943.01</v>
      </c>
      <c r="L26" s="44">
        <v>3693903.47</v>
      </c>
      <c r="M26" s="44">
        <v>367177.74</v>
      </c>
      <c r="N26" s="44">
        <v>819617.37</v>
      </c>
      <c r="O26" s="44">
        <v>988474.69</v>
      </c>
      <c r="P26" s="44">
        <v>524826</v>
      </c>
      <c r="Q26" s="44">
        <v>39870</v>
      </c>
      <c r="R26" s="44">
        <v>51473.8</v>
      </c>
      <c r="S26" s="44">
        <v>511170.44</v>
      </c>
      <c r="T26" s="44">
        <v>194197.25</v>
      </c>
      <c r="U26" s="44">
        <v>0</v>
      </c>
      <c r="V26" s="44">
        <v>122111205.28871046</v>
      </c>
    </row>
    <row r="27" spans="1:22" ht="15.75">
      <c r="A27" s="46"/>
      <c r="B27" s="47"/>
      <c r="C27" s="48"/>
      <c r="D27" s="47"/>
      <c r="E27" s="47"/>
      <c r="F27" s="47"/>
      <c r="G27" s="47"/>
      <c r="H27" s="47"/>
      <c r="I27" s="47"/>
      <c r="J27" s="49"/>
      <c r="K27" s="50"/>
      <c r="L27" s="50"/>
      <c r="M27" s="47"/>
      <c r="N27" s="50"/>
      <c r="O27" s="48"/>
      <c r="P27" s="48"/>
      <c r="Q27" s="47"/>
      <c r="R27" s="48"/>
      <c r="S27" s="47"/>
      <c r="T27" s="47"/>
      <c r="U27" s="47"/>
      <c r="V27" s="51"/>
    </row>
    <row r="28" spans="1:23" ht="15.75">
      <c r="A28" s="21" t="s">
        <v>189</v>
      </c>
      <c r="B28" s="52"/>
      <c r="D28" s="52"/>
      <c r="E28" s="52"/>
      <c r="G28" s="52"/>
      <c r="H28" s="52"/>
      <c r="I28" s="52"/>
      <c r="M28" s="52"/>
      <c r="Q28" s="52"/>
      <c r="S28" s="52"/>
      <c r="T28" s="52"/>
      <c r="U28" s="52"/>
      <c r="W28" s="38"/>
    </row>
    <row r="29" spans="1:21" ht="12.75">
      <c r="A29" s="52"/>
      <c r="B29" s="52"/>
      <c r="D29" s="52"/>
      <c r="E29" s="52"/>
      <c r="G29" s="52"/>
      <c r="H29" s="52"/>
      <c r="I29" s="52"/>
      <c r="M29" s="52"/>
      <c r="Q29" s="52"/>
      <c r="S29" s="52"/>
      <c r="T29" s="52"/>
      <c r="U29" s="52"/>
    </row>
    <row r="30" spans="1:21" ht="12.75">
      <c r="A30" s="52"/>
      <c r="B30" s="52"/>
      <c r="D30" s="52"/>
      <c r="E30" s="52"/>
      <c r="G30" s="52"/>
      <c r="H30" s="52"/>
      <c r="I30" s="52"/>
      <c r="M30" s="52"/>
      <c r="Q30" s="52"/>
      <c r="S30" s="52"/>
      <c r="T30" s="52"/>
      <c r="U30" s="52"/>
    </row>
    <row r="31" spans="1:21" ht="12.75">
      <c r="A31" s="52"/>
      <c r="B31" s="52"/>
      <c r="D31" s="52"/>
      <c r="E31" s="52"/>
      <c r="G31" s="52"/>
      <c r="H31" s="52"/>
      <c r="I31" s="52"/>
      <c r="M31" s="52"/>
      <c r="Q31" s="52"/>
      <c r="S31" s="52"/>
      <c r="T31" s="52"/>
      <c r="U31" s="52"/>
    </row>
    <row r="37" spans="2:13" ht="76.5">
      <c r="B37" s="30" t="s">
        <v>115</v>
      </c>
      <c r="C37" s="30" t="s">
        <v>122</v>
      </c>
      <c r="D37" s="30" t="s">
        <v>121</v>
      </c>
      <c r="E37" s="30" t="s">
        <v>117</v>
      </c>
      <c r="F37" s="30" t="s">
        <v>120</v>
      </c>
      <c r="G37" s="30" t="s">
        <v>118</v>
      </c>
      <c r="H37" s="31" t="s">
        <v>116</v>
      </c>
      <c r="I37" s="30" t="s">
        <v>123</v>
      </c>
      <c r="J37" s="30" t="s">
        <v>119</v>
      </c>
      <c r="K37" s="29" t="s">
        <v>114</v>
      </c>
      <c r="M37" s="30"/>
    </row>
    <row r="38" spans="2:14" ht="12.75">
      <c r="B38" s="32">
        <f>V3+V5</f>
        <v>1085453.0769991905</v>
      </c>
      <c r="C38" s="32">
        <f>V8+V18</f>
        <v>47585.82</v>
      </c>
      <c r="D38" s="32">
        <f>V9+V19</f>
        <v>4233165.21</v>
      </c>
      <c r="E38" s="32">
        <f>V24+V23+V22+V21</f>
        <v>-53193.2681598308</v>
      </c>
      <c r="F38" s="32">
        <f>V10</f>
        <v>558805.5785931579</v>
      </c>
      <c r="G38" s="32">
        <f>V20</f>
        <v>3370467.8383816048</v>
      </c>
      <c r="H38" s="32">
        <f>V25</f>
        <v>519424.52384452295</v>
      </c>
      <c r="I38" s="32">
        <f>V7</f>
        <v>100</v>
      </c>
      <c r="J38" s="32">
        <f>V11+V12</f>
        <v>7477568.035660927</v>
      </c>
      <c r="K38" s="32">
        <f>V6+V13</f>
        <v>104871828.51339088</v>
      </c>
      <c r="L38" s="38">
        <f>SUM(B38:K38)</f>
        <v>122111205.32871045</v>
      </c>
      <c r="N38" s="38">
        <f>SUM(B38:R38)</f>
        <v>0</v>
      </c>
    </row>
  </sheetData>
  <mergeCells count="1">
    <mergeCell ref="A1:U1"/>
  </mergeCells>
  <printOptions/>
  <pageMargins left="0.75" right="0.75" top="1" bottom="1" header="0.5" footer="0.5"/>
  <pageSetup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43.140625" style="2" customWidth="1"/>
    <col min="3" max="3" width="14.8515625" style="32" customWidth="1"/>
    <col min="4" max="20" width="12.7109375" style="32" customWidth="1"/>
    <col min="21" max="21" width="16.140625" style="32" customWidth="1"/>
    <col min="22" max="22" width="12.7109375" style="32" customWidth="1"/>
    <col min="23" max="23" width="16.00390625" style="32" customWidth="1"/>
    <col min="24" max="30" width="9.140625" style="32" customWidth="1"/>
    <col min="31" max="16384" width="9.140625" style="2" customWidth="1"/>
  </cols>
  <sheetData>
    <row r="1" spans="1:22" ht="33.75" customHeight="1">
      <c r="A1" s="134" t="s">
        <v>186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3" ht="33.75" customHeight="1" thickBot="1">
      <c r="A2" s="55"/>
      <c r="B2" s="55"/>
      <c r="C2" s="55"/>
      <c r="D2" s="55"/>
      <c r="E2" s="55"/>
      <c r="F2" s="55"/>
      <c r="G2" s="55"/>
      <c r="I2" s="55"/>
      <c r="K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19" t="s">
        <v>185</v>
      </c>
    </row>
    <row r="3" spans="1:30" s="4" customFormat="1" ht="102.75" thickBot="1">
      <c r="A3" s="135" t="s">
        <v>21</v>
      </c>
      <c r="B3" s="136"/>
      <c r="C3" s="113" t="s">
        <v>172</v>
      </c>
      <c r="D3" s="114" t="s">
        <v>171</v>
      </c>
      <c r="E3" s="115" t="s">
        <v>125</v>
      </c>
      <c r="F3" s="115" t="s">
        <v>126</v>
      </c>
      <c r="G3" s="115" t="s">
        <v>173</v>
      </c>
      <c r="H3" s="113" t="s">
        <v>175</v>
      </c>
      <c r="I3" s="115" t="s">
        <v>174</v>
      </c>
      <c r="J3" s="115" t="s">
        <v>128</v>
      </c>
      <c r="K3" s="113" t="s">
        <v>162</v>
      </c>
      <c r="L3" s="115" t="s">
        <v>177</v>
      </c>
      <c r="M3" s="115" t="s">
        <v>131</v>
      </c>
      <c r="N3" s="115" t="s">
        <v>129</v>
      </c>
      <c r="O3" s="115" t="s">
        <v>130</v>
      </c>
      <c r="P3" s="115" t="s">
        <v>176</v>
      </c>
      <c r="Q3" s="115" t="s">
        <v>133</v>
      </c>
      <c r="R3" s="115" t="s">
        <v>135</v>
      </c>
      <c r="S3" s="115" t="s">
        <v>150</v>
      </c>
      <c r="T3" s="113" t="s">
        <v>160</v>
      </c>
      <c r="U3" s="115" t="s">
        <v>1</v>
      </c>
      <c r="V3" s="116" t="s">
        <v>170</v>
      </c>
      <c r="W3" s="117" t="s">
        <v>149</v>
      </c>
      <c r="X3" s="56"/>
      <c r="Y3" s="56"/>
      <c r="Z3" s="56"/>
      <c r="AA3" s="56"/>
      <c r="AB3" s="56"/>
      <c r="AC3" s="56"/>
      <c r="AD3" s="56"/>
    </row>
    <row r="4" spans="1:30" s="58" customFormat="1" ht="32.25" customHeight="1">
      <c r="A4" s="137" t="s">
        <v>78</v>
      </c>
      <c r="B4" s="138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112"/>
      <c r="X4" s="57"/>
      <c r="Y4" s="57"/>
      <c r="Z4" s="57"/>
      <c r="AA4" s="57"/>
      <c r="AB4" s="57"/>
      <c r="AC4" s="57"/>
      <c r="AD4" s="57"/>
    </row>
    <row r="5" spans="1:23" ht="18.75">
      <c r="A5" s="59" t="s">
        <v>79</v>
      </c>
      <c r="B5" s="60" t="s">
        <v>80</v>
      </c>
      <c r="C5" s="61">
        <v>1460</v>
      </c>
      <c r="D5" s="61">
        <v>580</v>
      </c>
      <c r="E5" s="61">
        <v>156</v>
      </c>
      <c r="F5" s="61">
        <v>139</v>
      </c>
      <c r="G5" s="61">
        <v>23</v>
      </c>
      <c r="H5" s="61">
        <v>513</v>
      </c>
      <c r="I5" s="61">
        <v>126</v>
      </c>
      <c r="J5" s="61">
        <v>747</v>
      </c>
      <c r="K5" s="61">
        <v>30</v>
      </c>
      <c r="L5" s="61">
        <v>303</v>
      </c>
      <c r="M5" s="61">
        <v>107</v>
      </c>
      <c r="N5" s="61">
        <v>139</v>
      </c>
      <c r="O5" s="61">
        <v>32.61216</v>
      </c>
      <c r="P5" s="109">
        <v>7</v>
      </c>
      <c r="Q5" s="61">
        <v>173</v>
      </c>
      <c r="R5" s="61">
        <v>10</v>
      </c>
      <c r="S5" s="61">
        <v>40</v>
      </c>
      <c r="T5" s="61">
        <v>168</v>
      </c>
      <c r="U5" s="61">
        <v>13</v>
      </c>
      <c r="V5" s="61">
        <v>0</v>
      </c>
      <c r="W5" s="61">
        <v>4766.61216</v>
      </c>
    </row>
    <row r="6" spans="1:23" ht="18.75">
      <c r="A6" s="62" t="s">
        <v>81</v>
      </c>
      <c r="B6" s="63" t="s">
        <v>82</v>
      </c>
      <c r="C6" s="61">
        <v>159625</v>
      </c>
      <c r="D6" s="61">
        <v>108122</v>
      </c>
      <c r="E6" s="61">
        <v>115673</v>
      </c>
      <c r="F6" s="61">
        <v>73631</v>
      </c>
      <c r="G6" s="61">
        <v>51293</v>
      </c>
      <c r="H6" s="61">
        <v>62817</v>
      </c>
      <c r="I6" s="61">
        <v>52952</v>
      </c>
      <c r="J6" s="61">
        <v>22129</v>
      </c>
      <c r="K6" s="61">
        <v>9632</v>
      </c>
      <c r="L6" s="61">
        <v>41487</v>
      </c>
      <c r="M6" s="61">
        <v>17906</v>
      </c>
      <c r="N6" s="61">
        <v>21805</v>
      </c>
      <c r="O6" s="61">
        <v>17232.873489999998</v>
      </c>
      <c r="P6" s="61">
        <v>11707</v>
      </c>
      <c r="Q6" s="61">
        <v>10285</v>
      </c>
      <c r="R6" s="61">
        <v>7589</v>
      </c>
      <c r="S6" s="61">
        <v>8310</v>
      </c>
      <c r="T6" s="61">
        <v>7471</v>
      </c>
      <c r="U6" s="61">
        <v>13580</v>
      </c>
      <c r="V6" s="61">
        <v>6226</v>
      </c>
      <c r="W6" s="61">
        <v>819472.87349</v>
      </c>
    </row>
    <row r="7" spans="1:23" ht="75">
      <c r="A7" s="62" t="s">
        <v>83</v>
      </c>
      <c r="B7" s="63" t="s">
        <v>84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</row>
    <row r="8" spans="1:23" ht="18.75">
      <c r="A8" s="62" t="s">
        <v>85</v>
      </c>
      <c r="B8" s="63" t="s">
        <v>86</v>
      </c>
      <c r="C8" s="61">
        <v>52216</v>
      </c>
      <c r="D8" s="61">
        <v>76623</v>
      </c>
      <c r="E8" s="61">
        <v>39859</v>
      </c>
      <c r="F8" s="61">
        <v>32924</v>
      </c>
      <c r="G8" s="61">
        <v>43635</v>
      </c>
      <c r="H8" s="61">
        <v>27607</v>
      </c>
      <c r="I8" s="61">
        <v>20809</v>
      </c>
      <c r="J8" s="61">
        <v>26644</v>
      </c>
      <c r="K8" s="61">
        <v>20352</v>
      </c>
      <c r="L8" s="61">
        <v>9326</v>
      </c>
      <c r="M8" s="61">
        <v>27725</v>
      </c>
      <c r="N8" s="61">
        <v>7338</v>
      </c>
      <c r="O8" s="61">
        <v>6763.36938</v>
      </c>
      <c r="P8" s="61">
        <v>3682</v>
      </c>
      <c r="Q8" s="61">
        <v>5015</v>
      </c>
      <c r="R8" s="61">
        <v>4042</v>
      </c>
      <c r="S8" s="61">
        <v>516</v>
      </c>
      <c r="T8" s="61">
        <v>976</v>
      </c>
      <c r="U8" s="61">
        <v>865</v>
      </c>
      <c r="V8" s="61">
        <v>0</v>
      </c>
      <c r="W8" s="61">
        <v>406917.36938</v>
      </c>
    </row>
    <row r="9" spans="1:23" ht="18.75">
      <c r="A9" s="62" t="s">
        <v>87</v>
      </c>
      <c r="B9" s="63" t="s">
        <v>88</v>
      </c>
      <c r="C9" s="61">
        <v>17277</v>
      </c>
      <c r="D9" s="61">
        <v>23043</v>
      </c>
      <c r="E9" s="61">
        <v>15570</v>
      </c>
      <c r="F9" s="61">
        <v>10346</v>
      </c>
      <c r="G9" s="61">
        <v>8303</v>
      </c>
      <c r="H9" s="61">
        <v>4088</v>
      </c>
      <c r="I9" s="61">
        <v>3982</v>
      </c>
      <c r="J9" s="61">
        <v>4409</v>
      </c>
      <c r="K9" s="61">
        <v>7459</v>
      </c>
      <c r="L9" s="61">
        <v>11318</v>
      </c>
      <c r="M9" s="61">
        <v>5522</v>
      </c>
      <c r="N9" s="61">
        <v>3850</v>
      </c>
      <c r="O9" s="61">
        <v>303.24377</v>
      </c>
      <c r="P9" s="61">
        <v>1276</v>
      </c>
      <c r="Q9" s="61">
        <v>791</v>
      </c>
      <c r="R9" s="61">
        <v>3219</v>
      </c>
      <c r="S9" s="61">
        <v>694</v>
      </c>
      <c r="T9" s="61">
        <v>269</v>
      </c>
      <c r="U9" s="61">
        <v>1688</v>
      </c>
      <c r="V9" s="61">
        <v>617</v>
      </c>
      <c r="W9" s="61">
        <v>124024.24377</v>
      </c>
    </row>
    <row r="10" spans="1:23" ht="56.25">
      <c r="A10" s="62" t="s">
        <v>89</v>
      </c>
      <c r="B10" s="63" t="s">
        <v>90</v>
      </c>
      <c r="C10" s="61">
        <v>561</v>
      </c>
      <c r="D10" s="61">
        <v>18225</v>
      </c>
      <c r="E10" s="61">
        <v>221</v>
      </c>
      <c r="F10" s="61">
        <v>0</v>
      </c>
      <c r="G10" s="61">
        <v>3426</v>
      </c>
      <c r="H10" s="61">
        <v>66</v>
      </c>
      <c r="I10" s="61">
        <v>45</v>
      </c>
      <c r="J10" s="61">
        <v>0</v>
      </c>
      <c r="K10" s="61">
        <v>8832</v>
      </c>
      <c r="L10" s="61">
        <v>49</v>
      </c>
      <c r="M10" s="61">
        <v>157</v>
      </c>
      <c r="N10" s="61">
        <v>512</v>
      </c>
      <c r="O10" s="61">
        <v>899.6701899999999</v>
      </c>
      <c r="P10" s="61">
        <v>469</v>
      </c>
      <c r="Q10" s="61">
        <v>30</v>
      </c>
      <c r="R10" s="61">
        <v>66</v>
      </c>
      <c r="S10" s="61">
        <v>72</v>
      </c>
      <c r="T10" s="61">
        <v>587</v>
      </c>
      <c r="U10" s="61">
        <v>52</v>
      </c>
      <c r="V10" s="61">
        <v>33</v>
      </c>
      <c r="W10" s="61">
        <v>34302.67019</v>
      </c>
    </row>
    <row r="11" spans="1:23" ht="18.75">
      <c r="A11" s="62"/>
      <c r="B11" s="63" t="s">
        <v>91</v>
      </c>
      <c r="C11" s="61">
        <v>231139</v>
      </c>
      <c r="D11" s="61">
        <v>226593</v>
      </c>
      <c r="E11" s="61">
        <v>171479</v>
      </c>
      <c r="F11" s="61">
        <v>117040</v>
      </c>
      <c r="G11" s="61">
        <v>106680</v>
      </c>
      <c r="H11" s="61">
        <v>95091</v>
      </c>
      <c r="I11" s="61">
        <v>77914</v>
      </c>
      <c r="J11" s="61">
        <v>53929</v>
      </c>
      <c r="K11" s="61">
        <v>46305</v>
      </c>
      <c r="L11" s="61">
        <v>62483</v>
      </c>
      <c r="M11" s="61">
        <v>51417</v>
      </c>
      <c r="N11" s="61">
        <v>33644</v>
      </c>
      <c r="O11" s="61">
        <v>25231.76899</v>
      </c>
      <c r="P11" s="61">
        <v>17141</v>
      </c>
      <c r="Q11" s="61">
        <v>16294</v>
      </c>
      <c r="R11" s="61">
        <v>14926</v>
      </c>
      <c r="S11" s="61">
        <v>9632</v>
      </c>
      <c r="T11" s="61">
        <v>9471</v>
      </c>
      <c r="U11" s="61">
        <v>16198</v>
      </c>
      <c r="V11" s="61">
        <v>6876</v>
      </c>
      <c r="W11" s="61">
        <v>1389483.76899</v>
      </c>
    </row>
    <row r="12" spans="1:23" ht="21.75" customHeight="1">
      <c r="A12" s="62" t="s">
        <v>92</v>
      </c>
      <c r="B12" s="63" t="s">
        <v>93</v>
      </c>
      <c r="C12" s="61">
        <v>5230</v>
      </c>
      <c r="D12" s="61">
        <v>1059</v>
      </c>
      <c r="E12" s="61">
        <v>0</v>
      </c>
      <c r="F12" s="61">
        <v>1286</v>
      </c>
      <c r="G12" s="61">
        <v>5989</v>
      </c>
      <c r="H12" s="61">
        <v>0</v>
      </c>
      <c r="I12" s="61">
        <v>6677</v>
      </c>
      <c r="J12" s="61">
        <v>0</v>
      </c>
      <c r="K12" s="61">
        <v>0</v>
      </c>
      <c r="L12" s="61">
        <v>0</v>
      </c>
      <c r="M12" s="61">
        <v>0</v>
      </c>
      <c r="N12" s="61">
        <v>1619</v>
      </c>
      <c r="O12" s="61">
        <v>32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21892</v>
      </c>
    </row>
    <row r="13" spans="1:23" ht="15.75" customHeight="1">
      <c r="A13" s="139" t="s">
        <v>94</v>
      </c>
      <c r="B13" s="140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ht="14.25" customHeight="1">
      <c r="A14" s="139"/>
      <c r="B14" s="14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8.75">
      <c r="A15" s="66" t="s">
        <v>79</v>
      </c>
      <c r="B15" s="67" t="s">
        <v>95</v>
      </c>
      <c r="C15" s="61">
        <v>30228</v>
      </c>
      <c r="D15" s="61">
        <v>52833</v>
      </c>
      <c r="E15" s="61">
        <v>37062</v>
      </c>
      <c r="F15" s="61">
        <v>26971</v>
      </c>
      <c r="G15" s="61">
        <v>41010</v>
      </c>
      <c r="H15" s="61">
        <v>20252</v>
      </c>
      <c r="I15" s="61">
        <v>14512</v>
      </c>
      <c r="J15" s="61">
        <v>20948</v>
      </c>
      <c r="K15" s="61">
        <v>17985</v>
      </c>
      <c r="L15" s="61">
        <v>35867</v>
      </c>
      <c r="M15" s="61">
        <v>11529</v>
      </c>
      <c r="N15" s="61">
        <v>11382</v>
      </c>
      <c r="O15" s="61">
        <v>14986.805429999999</v>
      </c>
      <c r="P15" s="61">
        <v>6894</v>
      </c>
      <c r="Q15" s="61">
        <v>7477</v>
      </c>
      <c r="R15" s="61">
        <v>9292</v>
      </c>
      <c r="S15" s="61">
        <v>6876</v>
      </c>
      <c r="T15" s="61">
        <v>6786</v>
      </c>
      <c r="U15" s="61">
        <v>13825</v>
      </c>
      <c r="V15" s="61">
        <v>6864</v>
      </c>
      <c r="W15" s="61">
        <v>393579.80543</v>
      </c>
    </row>
    <row r="16" spans="1:23" ht="18.75">
      <c r="A16" s="68" t="s">
        <v>81</v>
      </c>
      <c r="B16" s="69" t="s">
        <v>96</v>
      </c>
      <c r="C16" s="61">
        <v>15000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6434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21434</v>
      </c>
    </row>
    <row r="17" spans="1:23" ht="18.75">
      <c r="A17" s="68" t="s">
        <v>83</v>
      </c>
      <c r="B17" s="69" t="s">
        <v>97</v>
      </c>
      <c r="C17" s="61">
        <v>166534</v>
      </c>
      <c r="D17" s="61">
        <v>138667</v>
      </c>
      <c r="E17" s="61">
        <v>106318</v>
      </c>
      <c r="F17" s="61">
        <v>85111</v>
      </c>
      <c r="G17" s="61">
        <v>57974</v>
      </c>
      <c r="H17" s="61">
        <v>67528</v>
      </c>
      <c r="I17" s="61">
        <v>45747</v>
      </c>
      <c r="J17" s="61">
        <v>25897</v>
      </c>
      <c r="K17" s="61">
        <v>20208</v>
      </c>
      <c r="L17" s="61">
        <v>5075</v>
      </c>
      <c r="M17" s="61">
        <v>27599</v>
      </c>
      <c r="N17" s="61">
        <v>18794</v>
      </c>
      <c r="O17" s="61">
        <v>3209.328629999999</v>
      </c>
      <c r="P17" s="61">
        <v>3919</v>
      </c>
      <c r="Q17" s="61">
        <v>8015</v>
      </c>
      <c r="R17" s="61">
        <v>3582</v>
      </c>
      <c r="S17" s="61">
        <v>1294.807136568472</v>
      </c>
      <c r="T17" s="61">
        <v>2138</v>
      </c>
      <c r="U17" s="61">
        <v>1958</v>
      </c>
      <c r="V17" s="61">
        <v>2</v>
      </c>
      <c r="W17" s="61">
        <v>789570.1357665685</v>
      </c>
    </row>
    <row r="18" spans="1:23" ht="42.75">
      <c r="A18" s="70" t="s">
        <v>85</v>
      </c>
      <c r="B18" s="71" t="s">
        <v>98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3" ht="31.5">
      <c r="A19" s="68" t="s">
        <v>87</v>
      </c>
      <c r="B19" s="69" t="s">
        <v>99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137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137</v>
      </c>
    </row>
    <row r="20" spans="1:23" ht="21" customHeight="1">
      <c r="A20" s="68" t="s">
        <v>89</v>
      </c>
      <c r="B20" s="69" t="s">
        <v>100</v>
      </c>
      <c r="C20" s="61">
        <v>19377</v>
      </c>
      <c r="D20" s="61">
        <v>33256</v>
      </c>
      <c r="E20" s="61">
        <v>28099</v>
      </c>
      <c r="F20" s="61">
        <v>4958</v>
      </c>
      <c r="G20" s="61">
        <v>7696</v>
      </c>
      <c r="H20" s="61">
        <v>7311</v>
      </c>
      <c r="I20" s="61">
        <v>11221</v>
      </c>
      <c r="J20" s="61">
        <v>7084</v>
      </c>
      <c r="K20" s="61">
        <v>8112</v>
      </c>
      <c r="L20" s="61">
        <v>21299</v>
      </c>
      <c r="M20" s="61">
        <v>12289</v>
      </c>
      <c r="N20" s="61">
        <v>3468</v>
      </c>
      <c r="O20" s="61">
        <v>5861.62542</v>
      </c>
      <c r="P20" s="61">
        <v>6191</v>
      </c>
      <c r="Q20" s="61">
        <v>802</v>
      </c>
      <c r="R20" s="61">
        <v>2052</v>
      </c>
      <c r="S20" s="61">
        <v>1461</v>
      </c>
      <c r="T20" s="61">
        <v>536</v>
      </c>
      <c r="U20" s="61">
        <v>415</v>
      </c>
      <c r="V20" s="61">
        <v>10</v>
      </c>
      <c r="W20" s="61">
        <v>181498.62542</v>
      </c>
    </row>
    <row r="21" spans="1:23" ht="31.5">
      <c r="A21" s="68" t="s">
        <v>92</v>
      </c>
      <c r="B21" s="72" t="s">
        <v>101</v>
      </c>
      <c r="C21" s="61">
        <v>0</v>
      </c>
      <c r="D21" s="61">
        <v>1837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242</v>
      </c>
      <c r="M21" s="61">
        <v>0</v>
      </c>
      <c r="N21" s="61">
        <v>0</v>
      </c>
      <c r="O21" s="61">
        <v>1173.79495</v>
      </c>
      <c r="P21" s="61">
        <v>0</v>
      </c>
      <c r="Q21" s="61">
        <v>0</v>
      </c>
      <c r="R21" s="61">
        <v>0</v>
      </c>
      <c r="S21" s="61">
        <v>0</v>
      </c>
      <c r="T21" s="61">
        <v>11</v>
      </c>
      <c r="U21" s="61">
        <v>0</v>
      </c>
      <c r="V21" s="61">
        <v>0</v>
      </c>
      <c r="W21" s="61">
        <v>3263.79495</v>
      </c>
    </row>
    <row r="22" spans="1:23" ht="18.75">
      <c r="A22" s="73"/>
      <c r="B22" s="72" t="s">
        <v>102</v>
      </c>
      <c r="C22" s="61">
        <v>231139</v>
      </c>
      <c r="D22" s="61">
        <v>226593</v>
      </c>
      <c r="E22" s="61">
        <v>171479</v>
      </c>
      <c r="F22" s="61">
        <v>117040</v>
      </c>
      <c r="G22" s="61">
        <v>106680</v>
      </c>
      <c r="H22" s="61">
        <v>95091</v>
      </c>
      <c r="I22" s="61">
        <v>77914</v>
      </c>
      <c r="J22" s="61">
        <v>53929</v>
      </c>
      <c r="K22" s="61">
        <v>46305</v>
      </c>
      <c r="L22" s="61">
        <v>62483</v>
      </c>
      <c r="M22" s="61">
        <v>51417</v>
      </c>
      <c r="N22" s="61">
        <v>33644</v>
      </c>
      <c r="O22" s="61">
        <v>25231.554429999997</v>
      </c>
      <c r="P22" s="61">
        <v>17141</v>
      </c>
      <c r="Q22" s="61">
        <v>16294</v>
      </c>
      <c r="R22" s="61">
        <v>14926</v>
      </c>
      <c r="S22" s="61">
        <v>9631.807136568472</v>
      </c>
      <c r="T22" s="61">
        <v>9471</v>
      </c>
      <c r="U22" s="61">
        <v>16198</v>
      </c>
      <c r="V22" s="61">
        <v>6876</v>
      </c>
      <c r="W22" s="61">
        <v>1389483.3615665685</v>
      </c>
    </row>
    <row r="23" spans="1:23" ht="19.5" thickBot="1">
      <c r="A23" s="74" t="s">
        <v>103</v>
      </c>
      <c r="B23" s="75" t="s">
        <v>104</v>
      </c>
      <c r="C23" s="61">
        <v>5230</v>
      </c>
      <c r="D23" s="61">
        <v>1059</v>
      </c>
      <c r="E23" s="61">
        <v>0</v>
      </c>
      <c r="F23" s="61">
        <v>1286</v>
      </c>
      <c r="G23" s="61">
        <v>5989</v>
      </c>
      <c r="H23" s="61">
        <v>0</v>
      </c>
      <c r="I23" s="61">
        <v>6677</v>
      </c>
      <c r="J23" s="61">
        <v>0</v>
      </c>
      <c r="K23" s="61">
        <v>0</v>
      </c>
      <c r="L23" s="61">
        <v>0</v>
      </c>
      <c r="M23" s="61">
        <v>0</v>
      </c>
      <c r="N23" s="61">
        <v>1619</v>
      </c>
      <c r="O23" s="61">
        <v>32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21892</v>
      </c>
    </row>
    <row r="24" spans="1:21" ht="18.75">
      <c r="A24" s="76"/>
      <c r="B24" s="76"/>
      <c r="U24" s="77"/>
    </row>
    <row r="25" spans="1:30" s="24" customFormat="1" ht="18.75">
      <c r="A25" s="78" t="s">
        <v>190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7"/>
      <c r="V25" s="79"/>
      <c r="W25" s="79"/>
      <c r="X25" s="79"/>
      <c r="Y25" s="79"/>
      <c r="Z25" s="79"/>
      <c r="AA25" s="79"/>
      <c r="AB25" s="79"/>
      <c r="AC25" s="79"/>
      <c r="AD25" s="79"/>
    </row>
    <row r="26" spans="21:30" ht="12.75">
      <c r="U26" s="79"/>
      <c r="AC26" s="2"/>
      <c r="AD26" s="2"/>
    </row>
    <row r="27" spans="29:30" ht="12.75">
      <c r="AC27" s="2"/>
      <c r="AD27" s="2"/>
    </row>
    <row r="28" spans="29:30" ht="12.75">
      <c r="AC28" s="2"/>
      <c r="AD28" s="2"/>
    </row>
    <row r="29" spans="29:30" ht="12.75">
      <c r="AC29" s="2"/>
      <c r="AD29" s="2"/>
    </row>
    <row r="30" spans="29:30" ht="12.75">
      <c r="AC30" s="2"/>
      <c r="AD30" s="2"/>
    </row>
    <row r="31" spans="29:30" ht="12.75">
      <c r="AC31" s="2"/>
      <c r="AD31" s="2"/>
    </row>
    <row r="32" spans="29:30" ht="12.75">
      <c r="AC32" s="2"/>
      <c r="AD32" s="2"/>
    </row>
    <row r="33" spans="29:30" ht="12.75">
      <c r="AC33" s="2"/>
      <c r="AD33" s="2"/>
    </row>
    <row r="34" spans="29:30" ht="12.75">
      <c r="AC34" s="2"/>
      <c r="AD34" s="2"/>
    </row>
    <row r="35" spans="29:30" ht="12.75">
      <c r="AC35" s="2"/>
      <c r="AD35" s="2"/>
    </row>
    <row r="36" spans="29:30" ht="12.75">
      <c r="AC36" s="2"/>
      <c r="AD36" s="2"/>
    </row>
    <row r="37" spans="29:30" ht="12.75">
      <c r="AC37" s="2"/>
      <c r="AD37" s="2"/>
    </row>
    <row r="38" spans="29:30" ht="12.75">
      <c r="AC38" s="2"/>
      <c r="AD38" s="2"/>
    </row>
    <row r="39" spans="29:30" ht="12.75">
      <c r="AC39" s="2"/>
      <c r="AD39" s="2"/>
    </row>
    <row r="40" spans="29:30" ht="12.75">
      <c r="AC40" s="2"/>
      <c r="AD40" s="2"/>
    </row>
    <row r="41" spans="29:30" ht="12.75">
      <c r="AC41" s="2"/>
      <c r="AD41" s="2"/>
    </row>
    <row r="42" spans="29:30" ht="12.75">
      <c r="AC42" s="2"/>
      <c r="AD42" s="2"/>
    </row>
    <row r="43" spans="29:30" ht="12.75">
      <c r="AC43" s="2"/>
      <c r="AD43" s="2"/>
    </row>
    <row r="44" spans="29:30" ht="12.75">
      <c r="AC44" s="2"/>
      <c r="AD44" s="2"/>
    </row>
  </sheetData>
  <mergeCells count="4">
    <mergeCell ref="A1:V1"/>
    <mergeCell ref="A3:B3"/>
    <mergeCell ref="A4:B4"/>
    <mergeCell ref="A13:B14"/>
  </mergeCells>
  <printOptions/>
  <pageMargins left="0.75" right="0.75" top="1" bottom="1" header="0.5" footer="0.5"/>
  <pageSetup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421875" style="81" customWidth="1"/>
    <col min="2" max="2" width="67.140625" style="81" customWidth="1"/>
    <col min="3" max="3" width="12.7109375" style="81" customWidth="1"/>
    <col min="4" max="4" width="11.421875" style="81" customWidth="1"/>
    <col min="5" max="5" width="10.8515625" style="81" customWidth="1"/>
    <col min="6" max="6" width="8.7109375" style="81" customWidth="1"/>
    <col min="7" max="7" width="9.57421875" style="81" customWidth="1"/>
    <col min="8" max="9" width="8.7109375" style="81" customWidth="1"/>
    <col min="10" max="10" width="8.8515625" style="81" customWidth="1"/>
    <col min="11" max="11" width="11.421875" style="81" customWidth="1"/>
    <col min="12" max="12" width="10.140625" style="81" customWidth="1"/>
    <col min="13" max="13" width="10.421875" style="81" customWidth="1"/>
    <col min="14" max="14" width="11.421875" style="81" customWidth="1"/>
    <col min="15" max="15" width="8.8515625" style="81" customWidth="1"/>
    <col min="16" max="16" width="14.421875" style="81" customWidth="1"/>
    <col min="17" max="17" width="8.7109375" style="81" customWidth="1"/>
    <col min="18" max="18" width="13.8515625" style="81" customWidth="1"/>
    <col min="19" max="20" width="8.7109375" style="81" customWidth="1"/>
    <col min="21" max="21" width="11.7109375" style="81" customWidth="1"/>
    <col min="22" max="22" width="12.140625" style="81" customWidth="1"/>
    <col min="23" max="16384" width="9.28125" style="81" customWidth="1"/>
  </cols>
  <sheetData>
    <row r="1" spans="1:22" ht="18.75">
      <c r="A1" s="141" t="s">
        <v>187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ht="2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48" t="s">
        <v>194</v>
      </c>
    </row>
    <row r="3" spans="1:23" s="82" customFormat="1" ht="102" customHeight="1">
      <c r="A3" s="142"/>
      <c r="B3" s="143"/>
      <c r="C3" s="129" t="s">
        <v>172</v>
      </c>
      <c r="D3" s="130" t="s">
        <v>171</v>
      </c>
      <c r="E3" s="128" t="s">
        <v>125</v>
      </c>
      <c r="F3" s="128" t="s">
        <v>126</v>
      </c>
      <c r="G3" s="128" t="s">
        <v>173</v>
      </c>
      <c r="H3" s="129" t="s">
        <v>175</v>
      </c>
      <c r="I3" s="128" t="s">
        <v>174</v>
      </c>
      <c r="J3" s="131" t="s">
        <v>128</v>
      </c>
      <c r="K3" s="131" t="s">
        <v>162</v>
      </c>
      <c r="L3" s="128" t="s">
        <v>177</v>
      </c>
      <c r="M3" s="131" t="s">
        <v>131</v>
      </c>
      <c r="N3" s="131" t="s">
        <v>129</v>
      </c>
      <c r="O3" s="131" t="s">
        <v>130</v>
      </c>
      <c r="P3" s="128" t="s">
        <v>176</v>
      </c>
      <c r="Q3" s="131" t="s">
        <v>133</v>
      </c>
      <c r="R3" s="131" t="s">
        <v>135</v>
      </c>
      <c r="S3" s="131" t="s">
        <v>150</v>
      </c>
      <c r="T3" s="131" t="s">
        <v>160</v>
      </c>
      <c r="U3" s="131" t="s">
        <v>1</v>
      </c>
      <c r="V3" s="131" t="s">
        <v>170</v>
      </c>
      <c r="W3" s="131" t="s">
        <v>149</v>
      </c>
    </row>
    <row r="4" spans="1:23" s="82" customFormat="1" ht="12.75">
      <c r="A4" s="120" t="s">
        <v>22</v>
      </c>
      <c r="B4" s="83" t="s">
        <v>23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s="82" customFormat="1" ht="12.75">
      <c r="A5" s="121" t="s">
        <v>24</v>
      </c>
      <c r="B5" s="86" t="s">
        <v>136</v>
      </c>
      <c r="C5" s="84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9" customFormat="1" ht="12.75">
      <c r="A6" s="93" t="s">
        <v>25</v>
      </c>
      <c r="B6" s="86" t="s">
        <v>137</v>
      </c>
      <c r="C6" s="88">
        <v>49222</v>
      </c>
      <c r="D6" s="88">
        <v>77346</v>
      </c>
      <c r="E6" s="88">
        <v>48631</v>
      </c>
      <c r="F6" s="88">
        <v>31636</v>
      </c>
      <c r="G6" s="88">
        <v>28442</v>
      </c>
      <c r="H6" s="88">
        <v>26614</v>
      </c>
      <c r="I6" s="88">
        <v>26783</v>
      </c>
      <c r="J6" s="88">
        <v>18702</v>
      </c>
      <c r="K6" s="88">
        <v>13365</v>
      </c>
      <c r="L6" s="88">
        <v>1201</v>
      </c>
      <c r="M6" s="88">
        <v>9967</v>
      </c>
      <c r="N6" s="88">
        <v>10790</v>
      </c>
      <c r="O6" s="88">
        <v>4753.36579</v>
      </c>
      <c r="P6" s="88">
        <v>4139</v>
      </c>
      <c r="Q6" s="88">
        <v>3323</v>
      </c>
      <c r="R6" s="88">
        <v>1999</v>
      </c>
      <c r="S6" s="88">
        <v>1511</v>
      </c>
      <c r="T6" s="88">
        <v>1858</v>
      </c>
      <c r="U6" s="88">
        <v>721</v>
      </c>
      <c r="V6" s="88">
        <v>2</v>
      </c>
      <c r="W6" s="88">
        <v>361005.36579</v>
      </c>
    </row>
    <row r="7" spans="1:23" s="90" customFormat="1" ht="12.75">
      <c r="A7" s="93" t="s">
        <v>26</v>
      </c>
      <c r="B7" s="86" t="s">
        <v>27</v>
      </c>
      <c r="C7" s="88">
        <v>-1913</v>
      </c>
      <c r="D7" s="88">
        <v>-21099</v>
      </c>
      <c r="E7" s="88">
        <v>-14968</v>
      </c>
      <c r="F7" s="88">
        <v>-7</v>
      </c>
      <c r="G7" s="88">
        <v>-451</v>
      </c>
      <c r="H7" s="88">
        <v>-1659</v>
      </c>
      <c r="I7" s="88">
        <v>-11701</v>
      </c>
      <c r="J7" s="88">
        <v>-966</v>
      </c>
      <c r="K7" s="88">
        <v>-2685</v>
      </c>
      <c r="L7" s="88">
        <v>-6</v>
      </c>
      <c r="M7" s="88">
        <v>-8352</v>
      </c>
      <c r="N7" s="88">
        <v>-1068</v>
      </c>
      <c r="O7" s="88">
        <v>-3103.64264</v>
      </c>
      <c r="P7" s="88">
        <v>-1652</v>
      </c>
      <c r="Q7" s="88">
        <v>-135</v>
      </c>
      <c r="R7" s="88">
        <v>-907</v>
      </c>
      <c r="S7" s="88">
        <v>-793</v>
      </c>
      <c r="T7" s="88">
        <v>-24</v>
      </c>
      <c r="U7" s="88">
        <v>-150</v>
      </c>
      <c r="V7" s="88">
        <v>0</v>
      </c>
      <c r="W7" s="88">
        <v>-71639.64264</v>
      </c>
    </row>
    <row r="8" spans="1:23" ht="10.5" customHeight="1">
      <c r="A8" s="93" t="s">
        <v>28</v>
      </c>
      <c r="B8" s="86" t="s">
        <v>29</v>
      </c>
      <c r="C8" s="88">
        <v>-724</v>
      </c>
      <c r="D8" s="88">
        <v>-28070</v>
      </c>
      <c r="E8" s="88">
        <v>-5937</v>
      </c>
      <c r="F8" s="88">
        <v>1920</v>
      </c>
      <c r="G8" s="88">
        <v>-3438</v>
      </c>
      <c r="H8" s="88">
        <v>-1905</v>
      </c>
      <c r="I8" s="88">
        <v>-3266</v>
      </c>
      <c r="J8" s="88">
        <v>-780</v>
      </c>
      <c r="K8" s="88">
        <v>1203</v>
      </c>
      <c r="L8" s="88">
        <v>9142</v>
      </c>
      <c r="M8" s="88">
        <v>1083</v>
      </c>
      <c r="N8" s="88">
        <v>-652</v>
      </c>
      <c r="O8" s="88">
        <v>-251.07868</v>
      </c>
      <c r="P8" s="88">
        <v>-341</v>
      </c>
      <c r="Q8" s="88">
        <v>-45</v>
      </c>
      <c r="R8" s="88">
        <v>-85</v>
      </c>
      <c r="S8" s="88">
        <v>-120</v>
      </c>
      <c r="T8" s="88">
        <v>-1555</v>
      </c>
      <c r="U8" s="88">
        <v>6</v>
      </c>
      <c r="V8" s="88">
        <v>-2</v>
      </c>
      <c r="W8" s="88">
        <v>-33817.07868</v>
      </c>
    </row>
    <row r="9" spans="1:23" ht="12.75">
      <c r="A9" s="93"/>
      <c r="B9" s="86" t="s">
        <v>30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</row>
    <row r="10" spans="1:23" ht="12.75">
      <c r="A10" s="93" t="s">
        <v>31</v>
      </c>
      <c r="B10" s="86" t="s">
        <v>32</v>
      </c>
      <c r="C10" s="88">
        <v>-134</v>
      </c>
      <c r="D10" s="88">
        <v>9847</v>
      </c>
      <c r="E10" s="88">
        <v>4710</v>
      </c>
      <c r="F10" s="88">
        <v>-6</v>
      </c>
      <c r="G10" s="88">
        <v>0</v>
      </c>
      <c r="H10" s="88">
        <v>-931</v>
      </c>
      <c r="I10" s="88">
        <v>1638</v>
      </c>
      <c r="J10" s="88">
        <v>-550</v>
      </c>
      <c r="K10" s="88">
        <v>-702</v>
      </c>
      <c r="L10" s="88">
        <v>-2369</v>
      </c>
      <c r="M10" s="88">
        <v>4752</v>
      </c>
      <c r="N10" s="88">
        <v>293</v>
      </c>
      <c r="O10" s="88">
        <v>92.00044</v>
      </c>
      <c r="P10" s="88">
        <v>-530</v>
      </c>
      <c r="Q10" s="88">
        <v>0</v>
      </c>
      <c r="R10" s="88">
        <v>146</v>
      </c>
      <c r="S10" s="88">
        <v>196</v>
      </c>
      <c r="T10" s="88">
        <v>344</v>
      </c>
      <c r="U10" s="88">
        <v>-95</v>
      </c>
      <c r="V10" s="88">
        <v>0</v>
      </c>
      <c r="W10" s="88">
        <v>16701.00044</v>
      </c>
    </row>
    <row r="11" spans="1:23" ht="12.75">
      <c r="A11" s="122"/>
      <c r="B11" s="91" t="s">
        <v>138</v>
      </c>
      <c r="C11" s="88">
        <v>46451</v>
      </c>
      <c r="D11" s="88">
        <v>38024</v>
      </c>
      <c r="E11" s="88">
        <v>32436</v>
      </c>
      <c r="F11" s="88">
        <v>33543</v>
      </c>
      <c r="G11" s="88">
        <v>24553</v>
      </c>
      <c r="H11" s="88">
        <v>22119</v>
      </c>
      <c r="I11" s="88">
        <v>13454</v>
      </c>
      <c r="J11" s="88">
        <v>16406</v>
      </c>
      <c r="K11" s="88">
        <v>11181</v>
      </c>
      <c r="L11" s="88">
        <v>7968</v>
      </c>
      <c r="M11" s="88">
        <v>7450</v>
      </c>
      <c r="N11" s="88">
        <v>9363</v>
      </c>
      <c r="O11" s="88">
        <v>1490.6449099999998</v>
      </c>
      <c r="P11" s="88">
        <v>1616</v>
      </c>
      <c r="Q11" s="88">
        <v>3143</v>
      </c>
      <c r="R11" s="88">
        <v>1153</v>
      </c>
      <c r="S11" s="88">
        <v>794</v>
      </c>
      <c r="T11" s="88">
        <v>623</v>
      </c>
      <c r="U11" s="88">
        <v>482</v>
      </c>
      <c r="V11" s="88">
        <v>0</v>
      </c>
      <c r="W11" s="88">
        <v>272249.64491</v>
      </c>
    </row>
    <row r="12" spans="1:23" s="82" customFormat="1" ht="12.75" customHeight="1">
      <c r="A12" s="123" t="s">
        <v>33</v>
      </c>
      <c r="B12" s="92" t="s">
        <v>179</v>
      </c>
      <c r="C12" s="88">
        <v>0</v>
      </c>
      <c r="D12" s="88">
        <v>9632</v>
      </c>
      <c r="E12" s="88">
        <v>1268</v>
      </c>
      <c r="F12" s="88">
        <v>1517</v>
      </c>
      <c r="G12" s="88">
        <v>0</v>
      </c>
      <c r="H12" s="88">
        <v>544</v>
      </c>
      <c r="I12" s="88">
        <v>0</v>
      </c>
      <c r="J12" s="88">
        <v>-1062</v>
      </c>
      <c r="K12" s="88">
        <v>133</v>
      </c>
      <c r="L12" s="88">
        <v>0</v>
      </c>
      <c r="M12" s="88">
        <v>-11</v>
      </c>
      <c r="N12" s="88">
        <v>0</v>
      </c>
      <c r="O12" s="88">
        <v>102.74874856545215</v>
      </c>
      <c r="P12" s="88">
        <v>60</v>
      </c>
      <c r="Q12" s="88">
        <v>0</v>
      </c>
      <c r="R12" s="88">
        <v>84</v>
      </c>
      <c r="S12" s="88">
        <v>0</v>
      </c>
      <c r="T12" s="88">
        <v>23</v>
      </c>
      <c r="U12" s="88">
        <v>0</v>
      </c>
      <c r="V12" s="88">
        <v>0</v>
      </c>
      <c r="W12" s="88">
        <v>12290.748748565453</v>
      </c>
    </row>
    <row r="13" spans="1:23" ht="12.75">
      <c r="A13" s="123" t="s">
        <v>34</v>
      </c>
      <c r="B13" s="86" t="s">
        <v>139</v>
      </c>
      <c r="C13" s="88">
        <v>90</v>
      </c>
      <c r="D13" s="88">
        <v>46</v>
      </c>
      <c r="E13" s="88">
        <v>1897</v>
      </c>
      <c r="F13" s="88">
        <v>53</v>
      </c>
      <c r="G13" s="88">
        <v>0</v>
      </c>
      <c r="H13" s="88">
        <v>46</v>
      </c>
      <c r="I13" s="88">
        <v>9</v>
      </c>
      <c r="J13" s="88">
        <v>251</v>
      </c>
      <c r="K13" s="88">
        <v>142</v>
      </c>
      <c r="L13" s="88">
        <v>0</v>
      </c>
      <c r="M13" s="88">
        <v>0</v>
      </c>
      <c r="N13" s="88">
        <v>218</v>
      </c>
      <c r="O13" s="88">
        <v>14.187719999999999</v>
      </c>
      <c r="P13" s="88">
        <v>93</v>
      </c>
      <c r="Q13" s="88">
        <v>0</v>
      </c>
      <c r="R13" s="88">
        <v>0</v>
      </c>
      <c r="S13" s="88">
        <v>0</v>
      </c>
      <c r="T13" s="88">
        <v>0</v>
      </c>
      <c r="U13" s="88">
        <v>13</v>
      </c>
      <c r="V13" s="88">
        <v>0</v>
      </c>
      <c r="W13" s="88">
        <v>2872.18772</v>
      </c>
    </row>
    <row r="14" spans="1:23" ht="11.25" customHeight="1">
      <c r="A14" s="121" t="s">
        <v>35</v>
      </c>
      <c r="B14" s="86" t="s">
        <v>140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</row>
    <row r="15" spans="1:23" ht="12.75">
      <c r="A15" s="93" t="s">
        <v>25</v>
      </c>
      <c r="B15" s="86" t="s">
        <v>36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</row>
    <row r="16" spans="1:23" ht="12.75">
      <c r="A16" s="93" t="s">
        <v>37</v>
      </c>
      <c r="B16" s="86" t="s">
        <v>38</v>
      </c>
      <c r="C16" s="88">
        <v>-18790</v>
      </c>
      <c r="D16" s="88">
        <v>-27165</v>
      </c>
      <c r="E16" s="88">
        <v>-14458</v>
      </c>
      <c r="F16" s="88">
        <v>-11920</v>
      </c>
      <c r="G16" s="88">
        <v>-7377</v>
      </c>
      <c r="H16" s="88">
        <v>-8467</v>
      </c>
      <c r="I16" s="88">
        <v>-13128</v>
      </c>
      <c r="J16" s="88">
        <v>-5615</v>
      </c>
      <c r="K16" s="88">
        <v>-5477</v>
      </c>
      <c r="L16" s="88">
        <v>-511</v>
      </c>
      <c r="M16" s="88">
        <v>-3694</v>
      </c>
      <c r="N16" s="88">
        <v>-2523</v>
      </c>
      <c r="O16" s="88">
        <v>-367.17742</v>
      </c>
      <c r="P16" s="88">
        <v>-820</v>
      </c>
      <c r="Q16" s="88">
        <v>-989</v>
      </c>
      <c r="R16" s="88">
        <v>-524</v>
      </c>
      <c r="S16" s="88">
        <v>-52</v>
      </c>
      <c r="T16" s="88">
        <v>-40</v>
      </c>
      <c r="U16" s="88">
        <v>-195</v>
      </c>
      <c r="V16" s="88">
        <v>0</v>
      </c>
      <c r="W16" s="88">
        <v>-122112.17741999999</v>
      </c>
    </row>
    <row r="17" spans="1:23" ht="12.75">
      <c r="A17" s="93" t="s">
        <v>39</v>
      </c>
      <c r="B17" s="86" t="s">
        <v>40</v>
      </c>
      <c r="C17" s="88">
        <v>64</v>
      </c>
      <c r="D17" s="88">
        <v>3715</v>
      </c>
      <c r="E17" s="88">
        <v>2659</v>
      </c>
      <c r="F17" s="88">
        <v>0</v>
      </c>
      <c r="G17" s="88">
        <v>0</v>
      </c>
      <c r="H17" s="88">
        <v>213</v>
      </c>
      <c r="I17" s="88">
        <v>5331</v>
      </c>
      <c r="J17" s="88">
        <v>466</v>
      </c>
      <c r="K17" s="88">
        <v>174</v>
      </c>
      <c r="L17" s="88">
        <v>0</v>
      </c>
      <c r="M17" s="88">
        <v>2948</v>
      </c>
      <c r="N17" s="88">
        <v>100</v>
      </c>
      <c r="O17" s="88">
        <v>183.20868</v>
      </c>
      <c r="P17" s="88">
        <v>479</v>
      </c>
      <c r="Q17" s="88">
        <v>0</v>
      </c>
      <c r="R17" s="88">
        <v>218</v>
      </c>
      <c r="S17" s="88">
        <v>9</v>
      </c>
      <c r="T17" s="88">
        <v>0</v>
      </c>
      <c r="U17" s="88">
        <v>99</v>
      </c>
      <c r="V17" s="88">
        <v>0</v>
      </c>
      <c r="W17" s="88">
        <v>16658.20868</v>
      </c>
    </row>
    <row r="18" spans="1:23" ht="12.75">
      <c r="A18" s="122"/>
      <c r="B18" s="93" t="s">
        <v>141</v>
      </c>
      <c r="C18" s="88">
        <v>-18726</v>
      </c>
      <c r="D18" s="88">
        <v>-23450</v>
      </c>
      <c r="E18" s="88">
        <v>-11799</v>
      </c>
      <c r="F18" s="88">
        <v>-11920</v>
      </c>
      <c r="G18" s="88">
        <v>-7377</v>
      </c>
      <c r="H18" s="88">
        <v>-8254</v>
      </c>
      <c r="I18" s="88">
        <v>-7797</v>
      </c>
      <c r="J18" s="88">
        <v>-5149</v>
      </c>
      <c r="K18" s="88">
        <v>-5303</v>
      </c>
      <c r="L18" s="88">
        <v>-511</v>
      </c>
      <c r="M18" s="88">
        <v>-746</v>
      </c>
      <c r="N18" s="88">
        <v>-2423</v>
      </c>
      <c r="O18" s="88">
        <v>-183.96874</v>
      </c>
      <c r="P18" s="88">
        <v>-341</v>
      </c>
      <c r="Q18" s="88">
        <v>-989</v>
      </c>
      <c r="R18" s="88">
        <v>-306</v>
      </c>
      <c r="S18" s="88">
        <v>-43</v>
      </c>
      <c r="T18" s="88">
        <v>-40</v>
      </c>
      <c r="U18" s="88">
        <v>-96</v>
      </c>
      <c r="V18" s="88">
        <v>0</v>
      </c>
      <c r="W18" s="88">
        <v>-105453.96874</v>
      </c>
    </row>
    <row r="19" spans="1:23" ht="12.75">
      <c r="A19" s="93" t="s">
        <v>26</v>
      </c>
      <c r="B19" s="86" t="s">
        <v>41</v>
      </c>
      <c r="C19" s="88">
        <v>-4538</v>
      </c>
      <c r="D19" s="88">
        <v>-4840</v>
      </c>
      <c r="E19" s="88">
        <v>-6224</v>
      </c>
      <c r="F19" s="88">
        <v>-1476</v>
      </c>
      <c r="G19" s="88">
        <v>-2184</v>
      </c>
      <c r="H19" s="88">
        <v>-9483</v>
      </c>
      <c r="I19" s="88">
        <v>-4065</v>
      </c>
      <c r="J19" s="88">
        <v>145</v>
      </c>
      <c r="K19" s="88">
        <v>-444</v>
      </c>
      <c r="L19" s="88">
        <v>-1139</v>
      </c>
      <c r="M19" s="88">
        <v>-7419</v>
      </c>
      <c r="N19" s="88">
        <v>-1988</v>
      </c>
      <c r="O19" s="88">
        <v>-2320.1838</v>
      </c>
      <c r="P19" s="88">
        <v>-2031</v>
      </c>
      <c r="Q19" s="88">
        <v>-549</v>
      </c>
      <c r="R19" s="88">
        <v>-118</v>
      </c>
      <c r="S19" s="88">
        <v>-41</v>
      </c>
      <c r="T19" s="88">
        <v>-80</v>
      </c>
      <c r="U19" s="88">
        <v>-39</v>
      </c>
      <c r="V19" s="88">
        <v>0</v>
      </c>
      <c r="W19" s="88">
        <v>-48833.1838</v>
      </c>
    </row>
    <row r="20" spans="1:23" ht="12.75">
      <c r="A20" s="93" t="s">
        <v>28</v>
      </c>
      <c r="B20" s="86" t="s">
        <v>42</v>
      </c>
      <c r="C20" s="88">
        <v>-1042</v>
      </c>
      <c r="D20" s="88">
        <v>-340</v>
      </c>
      <c r="E20" s="88">
        <v>-1201</v>
      </c>
      <c r="F20" s="88">
        <v>0</v>
      </c>
      <c r="G20" s="88">
        <v>0</v>
      </c>
      <c r="H20" s="88">
        <v>3251</v>
      </c>
      <c r="I20" s="88">
        <v>2017</v>
      </c>
      <c r="J20" s="88">
        <v>-136</v>
      </c>
      <c r="K20" s="88">
        <v>-91</v>
      </c>
      <c r="L20" s="88">
        <v>0</v>
      </c>
      <c r="M20" s="88">
        <v>5893</v>
      </c>
      <c r="N20" s="88">
        <v>213</v>
      </c>
      <c r="O20" s="88">
        <v>2246.7295</v>
      </c>
      <c r="P20" s="88">
        <v>1364</v>
      </c>
      <c r="Q20" s="88">
        <v>-39</v>
      </c>
      <c r="R20" s="88">
        <v>-262</v>
      </c>
      <c r="S20" s="88">
        <v>24</v>
      </c>
      <c r="T20" s="88">
        <v>2</v>
      </c>
      <c r="U20" s="88">
        <v>19</v>
      </c>
      <c r="V20" s="88">
        <v>0</v>
      </c>
      <c r="W20" s="88">
        <v>11918.7295</v>
      </c>
    </row>
    <row r="21" spans="1:23" ht="12.75">
      <c r="A21" s="122"/>
      <c r="B21" s="91" t="s">
        <v>105</v>
      </c>
      <c r="C21" s="88">
        <v>-24306</v>
      </c>
      <c r="D21" s="88">
        <v>-28630</v>
      </c>
      <c r="E21" s="88">
        <v>-19224</v>
      </c>
      <c r="F21" s="88">
        <v>-13396</v>
      </c>
      <c r="G21" s="88">
        <v>-9561</v>
      </c>
      <c r="H21" s="88">
        <v>-14486</v>
      </c>
      <c r="I21" s="88">
        <v>-9845</v>
      </c>
      <c r="J21" s="88">
        <v>-5140</v>
      </c>
      <c r="K21" s="88">
        <v>-5838</v>
      </c>
      <c r="L21" s="88">
        <v>-1650</v>
      </c>
      <c r="M21" s="88">
        <v>-2272</v>
      </c>
      <c r="N21" s="88">
        <v>-4198</v>
      </c>
      <c r="O21" s="88">
        <v>-257.4230399999997</v>
      </c>
      <c r="P21" s="88">
        <v>-1008</v>
      </c>
      <c r="Q21" s="88">
        <v>-1577</v>
      </c>
      <c r="R21" s="88">
        <v>-686</v>
      </c>
      <c r="S21" s="88">
        <v>-60</v>
      </c>
      <c r="T21" s="88">
        <v>-118</v>
      </c>
      <c r="U21" s="88">
        <v>-116</v>
      </c>
      <c r="V21" s="88">
        <v>0</v>
      </c>
      <c r="W21" s="88">
        <v>-142368.42304</v>
      </c>
    </row>
    <row r="22" spans="1:23" s="82" customFormat="1" ht="22.5">
      <c r="A22" s="121" t="s">
        <v>43</v>
      </c>
      <c r="B22" s="86" t="s">
        <v>142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</row>
    <row r="23" spans="1:23" ht="12.75">
      <c r="A23" s="93" t="s">
        <v>25</v>
      </c>
      <c r="B23" s="86" t="s">
        <v>44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-79</v>
      </c>
      <c r="V23" s="88">
        <v>0</v>
      </c>
      <c r="W23" s="88">
        <v>-79</v>
      </c>
    </row>
    <row r="24" spans="1:23" ht="12.75">
      <c r="A24" s="93" t="s">
        <v>26</v>
      </c>
      <c r="B24" s="86" t="s">
        <v>45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</row>
    <row r="25" spans="1:23" ht="12.75">
      <c r="A25" s="121"/>
      <c r="B25" s="91" t="s">
        <v>111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-79</v>
      </c>
      <c r="V25" s="88">
        <v>0</v>
      </c>
      <c r="W25" s="88">
        <v>-79</v>
      </c>
    </row>
    <row r="26" spans="1:23" s="82" customFormat="1" ht="12.75">
      <c r="A26" s="121" t="s">
        <v>46</v>
      </c>
      <c r="B26" s="86" t="s">
        <v>47</v>
      </c>
      <c r="C26" s="88">
        <v>-222</v>
      </c>
      <c r="D26" s="88">
        <v>-41</v>
      </c>
      <c r="E26" s="88">
        <v>0</v>
      </c>
      <c r="F26" s="88">
        <v>0</v>
      </c>
      <c r="G26" s="88">
        <v>0</v>
      </c>
      <c r="H26" s="88">
        <v>0</v>
      </c>
      <c r="I26" s="88">
        <v>-1488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-1751</v>
      </c>
    </row>
    <row r="27" spans="1:23" ht="12.75">
      <c r="A27" s="121" t="s">
        <v>48</v>
      </c>
      <c r="B27" s="86" t="s">
        <v>49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ht="14.25" customHeight="1">
      <c r="A28" s="93" t="s">
        <v>25</v>
      </c>
      <c r="B28" s="86" t="s">
        <v>50</v>
      </c>
      <c r="C28" s="88">
        <v>-10289</v>
      </c>
      <c r="D28" s="88">
        <v>-12274</v>
      </c>
      <c r="E28" s="88">
        <v>-8431</v>
      </c>
      <c r="F28" s="88">
        <v>-8363</v>
      </c>
      <c r="G28" s="88">
        <v>-9137</v>
      </c>
      <c r="H28" s="88">
        <v>-6075</v>
      </c>
      <c r="I28" s="88">
        <v>-6644</v>
      </c>
      <c r="J28" s="88">
        <v>-3146</v>
      </c>
      <c r="K28" s="88">
        <v>-2520</v>
      </c>
      <c r="L28" s="88">
        <v>-89</v>
      </c>
      <c r="M28" s="88">
        <v>-3759</v>
      </c>
      <c r="N28" s="88">
        <v>-2344</v>
      </c>
      <c r="O28" s="88">
        <v>-507.64306</v>
      </c>
      <c r="P28" s="88">
        <v>-1068</v>
      </c>
      <c r="Q28" s="88">
        <v>-756</v>
      </c>
      <c r="R28" s="88">
        <v>-776</v>
      </c>
      <c r="S28" s="88">
        <v>-440</v>
      </c>
      <c r="T28" s="88">
        <v>-221</v>
      </c>
      <c r="U28" s="88">
        <v>-92</v>
      </c>
      <c r="V28" s="88">
        <v>-1</v>
      </c>
      <c r="W28" s="88">
        <v>-76932.64306</v>
      </c>
    </row>
    <row r="29" spans="1:23" ht="12.75">
      <c r="A29" s="93" t="s">
        <v>26</v>
      </c>
      <c r="B29" s="86" t="s">
        <v>51</v>
      </c>
      <c r="C29" s="88">
        <v>0</v>
      </c>
      <c r="D29" s="88">
        <v>4016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274</v>
      </c>
      <c r="L29" s="88">
        <v>0</v>
      </c>
      <c r="M29" s="88">
        <v>0</v>
      </c>
      <c r="N29" s="88">
        <v>0</v>
      </c>
      <c r="O29" s="88">
        <v>53.60263</v>
      </c>
      <c r="P29" s="88">
        <v>0</v>
      </c>
      <c r="Q29" s="88">
        <v>0</v>
      </c>
      <c r="R29" s="88">
        <v>0</v>
      </c>
      <c r="S29" s="88">
        <v>0</v>
      </c>
      <c r="T29" s="88">
        <v>59</v>
      </c>
      <c r="U29" s="88">
        <v>0</v>
      </c>
      <c r="V29" s="88">
        <v>0</v>
      </c>
      <c r="W29" s="88">
        <v>4402.60263</v>
      </c>
    </row>
    <row r="30" spans="1:23" ht="12.75">
      <c r="A30" s="93" t="s">
        <v>28</v>
      </c>
      <c r="B30" s="86" t="s">
        <v>52</v>
      </c>
      <c r="C30" s="88">
        <v>-6176</v>
      </c>
      <c r="D30" s="88">
        <v>-4738</v>
      </c>
      <c r="E30" s="88">
        <v>-3677</v>
      </c>
      <c r="F30" s="88">
        <v>-8603</v>
      </c>
      <c r="G30" s="88">
        <v>-2480</v>
      </c>
      <c r="H30" s="88">
        <v>-4509</v>
      </c>
      <c r="I30" s="88">
        <v>-3938</v>
      </c>
      <c r="J30" s="88">
        <v>-5053</v>
      </c>
      <c r="K30" s="88">
        <v>-2400</v>
      </c>
      <c r="L30" s="88">
        <v>-1327</v>
      </c>
      <c r="M30" s="88">
        <v>-240</v>
      </c>
      <c r="N30" s="88">
        <v>-2219</v>
      </c>
      <c r="O30" s="88">
        <v>-653.9331800000001</v>
      </c>
      <c r="P30" s="88">
        <v>-911</v>
      </c>
      <c r="Q30" s="88">
        <v>-862</v>
      </c>
      <c r="R30" s="88">
        <v>-220</v>
      </c>
      <c r="S30" s="88">
        <v>-740</v>
      </c>
      <c r="T30" s="88">
        <v>-242</v>
      </c>
      <c r="U30" s="88">
        <v>-98</v>
      </c>
      <c r="V30" s="88">
        <v>-23</v>
      </c>
      <c r="W30" s="88">
        <v>-49109.93318</v>
      </c>
    </row>
    <row r="31" spans="1:23" ht="12.75">
      <c r="A31" s="93" t="s">
        <v>31</v>
      </c>
      <c r="B31" s="86" t="s">
        <v>53</v>
      </c>
      <c r="C31" s="88">
        <v>88</v>
      </c>
      <c r="D31" s="88">
        <v>1527</v>
      </c>
      <c r="E31" s="88">
        <v>3101</v>
      </c>
      <c r="F31" s="88">
        <v>0</v>
      </c>
      <c r="G31" s="88">
        <v>1</v>
      </c>
      <c r="H31" s="88">
        <v>337</v>
      </c>
      <c r="I31" s="88">
        <v>4805</v>
      </c>
      <c r="J31" s="88">
        <v>261</v>
      </c>
      <c r="K31" s="88">
        <v>401</v>
      </c>
      <c r="L31" s="88">
        <v>25</v>
      </c>
      <c r="M31" s="88">
        <v>1978</v>
      </c>
      <c r="N31" s="88">
        <v>88</v>
      </c>
      <c r="O31" s="88">
        <v>667.49266</v>
      </c>
      <c r="P31" s="88">
        <v>321</v>
      </c>
      <c r="Q31" s="88">
        <v>0</v>
      </c>
      <c r="R31" s="88">
        <v>301</v>
      </c>
      <c r="S31" s="88">
        <v>262</v>
      </c>
      <c r="T31" s="88">
        <v>3</v>
      </c>
      <c r="U31" s="88">
        <v>50</v>
      </c>
      <c r="V31" s="88">
        <v>0</v>
      </c>
      <c r="W31" s="88">
        <v>14216.49266</v>
      </c>
    </row>
    <row r="32" spans="1:23" ht="12.75">
      <c r="A32" s="124"/>
      <c r="B32" s="91" t="s">
        <v>107</v>
      </c>
      <c r="C32" s="88">
        <v>-16377</v>
      </c>
      <c r="D32" s="88">
        <v>-11469</v>
      </c>
      <c r="E32" s="88">
        <v>-9007</v>
      </c>
      <c r="F32" s="88">
        <v>-16966</v>
      </c>
      <c r="G32" s="88">
        <v>-11616</v>
      </c>
      <c r="H32" s="88">
        <v>-10247</v>
      </c>
      <c r="I32" s="88">
        <v>-5777</v>
      </c>
      <c r="J32" s="88">
        <v>-7938</v>
      </c>
      <c r="K32" s="88">
        <v>-4245</v>
      </c>
      <c r="L32" s="88">
        <v>-1391</v>
      </c>
      <c r="M32" s="88">
        <v>-2021</v>
      </c>
      <c r="N32" s="88">
        <v>-4475</v>
      </c>
      <c r="O32" s="88">
        <v>-440.48095</v>
      </c>
      <c r="P32" s="88">
        <v>-1658</v>
      </c>
      <c r="Q32" s="88">
        <v>-1618</v>
      </c>
      <c r="R32" s="88">
        <v>-695</v>
      </c>
      <c r="S32" s="88">
        <v>-918</v>
      </c>
      <c r="T32" s="88">
        <v>-401</v>
      </c>
      <c r="U32" s="88">
        <v>-140</v>
      </c>
      <c r="V32" s="88">
        <v>-24</v>
      </c>
      <c r="W32" s="88">
        <v>-107423.48095</v>
      </c>
    </row>
    <row r="33" spans="1:23" s="82" customFormat="1" ht="12.75">
      <c r="A33" s="121" t="s">
        <v>54</v>
      </c>
      <c r="B33" s="86" t="s">
        <v>55</v>
      </c>
      <c r="C33" s="88">
        <v>-6314</v>
      </c>
      <c r="D33" s="88">
        <v>-883</v>
      </c>
      <c r="E33" s="88">
        <v>-2918</v>
      </c>
      <c r="F33" s="88">
        <v>-2453</v>
      </c>
      <c r="G33" s="88">
        <v>-1195</v>
      </c>
      <c r="H33" s="88">
        <v>-61</v>
      </c>
      <c r="I33" s="88">
        <v>-925</v>
      </c>
      <c r="J33" s="88">
        <v>-2351</v>
      </c>
      <c r="K33" s="88">
        <v>-1076</v>
      </c>
      <c r="L33" s="88">
        <v>-4</v>
      </c>
      <c r="M33" s="88">
        <v>-2237</v>
      </c>
      <c r="N33" s="88">
        <v>-1028</v>
      </c>
      <c r="O33" s="88">
        <v>-0.83662</v>
      </c>
      <c r="P33" s="88">
        <v>0</v>
      </c>
      <c r="Q33" s="88">
        <v>4</v>
      </c>
      <c r="R33" s="88">
        <v>0</v>
      </c>
      <c r="S33" s="88">
        <v>0</v>
      </c>
      <c r="T33" s="88">
        <v>0</v>
      </c>
      <c r="U33" s="88">
        <v>-17</v>
      </c>
      <c r="V33" s="88">
        <v>0</v>
      </c>
      <c r="W33" s="88">
        <v>-21458.83662</v>
      </c>
    </row>
    <row r="34" spans="1:23" ht="12.75">
      <c r="A34" s="121" t="s">
        <v>56</v>
      </c>
      <c r="B34" s="86" t="s">
        <v>58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</row>
    <row r="35" spans="1:23" ht="12.75">
      <c r="A35" s="121" t="s">
        <v>57</v>
      </c>
      <c r="B35" s="86" t="s">
        <v>108</v>
      </c>
      <c r="C35" s="88">
        <v>-678</v>
      </c>
      <c r="D35" s="88">
        <v>6679</v>
      </c>
      <c r="E35" s="88">
        <v>4452</v>
      </c>
      <c r="F35" s="88">
        <v>2298</v>
      </c>
      <c r="G35" s="88">
        <v>2181</v>
      </c>
      <c r="H35" s="88">
        <v>-2085</v>
      </c>
      <c r="I35" s="88">
        <v>-4572</v>
      </c>
      <c r="J35" s="88">
        <v>166</v>
      </c>
      <c r="K35" s="88">
        <v>297</v>
      </c>
      <c r="L35" s="88">
        <v>4923</v>
      </c>
      <c r="M35" s="88">
        <v>909</v>
      </c>
      <c r="N35" s="88">
        <v>-120</v>
      </c>
      <c r="O35" s="88">
        <v>908.8407685654521</v>
      </c>
      <c r="P35" s="88">
        <v>-897</v>
      </c>
      <c r="Q35" s="88">
        <v>-48</v>
      </c>
      <c r="R35" s="88">
        <v>-144</v>
      </c>
      <c r="S35" s="88">
        <v>-184</v>
      </c>
      <c r="T35" s="88">
        <v>127</v>
      </c>
      <c r="U35" s="88">
        <v>143</v>
      </c>
      <c r="V35" s="88">
        <v>-24</v>
      </c>
      <c r="W35" s="88">
        <v>14331.840768565453</v>
      </c>
    </row>
    <row r="36" spans="1:23" ht="12.75">
      <c r="A36" s="120" t="s">
        <v>71</v>
      </c>
      <c r="B36" s="83" t="s">
        <v>72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</row>
    <row r="37" spans="1:23" ht="12.75">
      <c r="A37" s="121" t="s">
        <v>24</v>
      </c>
      <c r="B37" s="86" t="s">
        <v>180</v>
      </c>
      <c r="C37" s="88">
        <v>-678</v>
      </c>
      <c r="D37" s="88">
        <v>6679</v>
      </c>
      <c r="E37" s="88">
        <v>4452</v>
      </c>
      <c r="F37" s="88">
        <v>2298</v>
      </c>
      <c r="G37" s="88">
        <v>2181</v>
      </c>
      <c r="H37" s="88">
        <v>-2085</v>
      </c>
      <c r="I37" s="88">
        <v>-4572</v>
      </c>
      <c r="J37" s="88">
        <v>166</v>
      </c>
      <c r="K37" s="88">
        <v>297</v>
      </c>
      <c r="L37" s="88">
        <v>4923</v>
      </c>
      <c r="M37" s="88">
        <v>909</v>
      </c>
      <c r="N37" s="88">
        <v>-120</v>
      </c>
      <c r="O37" s="88">
        <v>908.8407685654521</v>
      </c>
      <c r="P37" s="88">
        <v>-897</v>
      </c>
      <c r="Q37" s="88">
        <v>-48</v>
      </c>
      <c r="R37" s="88">
        <v>-144</v>
      </c>
      <c r="S37" s="88">
        <v>-184</v>
      </c>
      <c r="T37" s="88">
        <v>127</v>
      </c>
      <c r="U37" s="88">
        <v>143</v>
      </c>
      <c r="V37" s="88">
        <v>-24</v>
      </c>
      <c r="W37" s="88">
        <v>14331.840768565453</v>
      </c>
    </row>
    <row r="38" spans="1:23" ht="12.75">
      <c r="A38" s="121" t="s">
        <v>33</v>
      </c>
      <c r="B38" s="86" t="s">
        <v>181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</row>
    <row r="39" spans="1:23" ht="12.75">
      <c r="A39" s="124" t="s">
        <v>34</v>
      </c>
      <c r="B39" s="86" t="s">
        <v>73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</row>
    <row r="40" spans="1:23" ht="12.75">
      <c r="A40" s="93" t="s">
        <v>25</v>
      </c>
      <c r="B40" s="86" t="s">
        <v>143</v>
      </c>
      <c r="C40" s="88">
        <v>0</v>
      </c>
      <c r="D40" s="88">
        <v>0</v>
      </c>
      <c r="E40" s="88">
        <v>0</v>
      </c>
      <c r="F40" s="88">
        <v>3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3</v>
      </c>
    </row>
    <row r="41" spans="1:23" ht="12.75">
      <c r="A41" s="122"/>
      <c r="B41" s="86" t="s">
        <v>144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</row>
    <row r="42" spans="1:23" ht="12.75">
      <c r="A42" s="122" t="s">
        <v>26</v>
      </c>
      <c r="B42" s="86" t="s">
        <v>60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</row>
    <row r="43" spans="1:23" ht="12.75">
      <c r="A43" s="122"/>
      <c r="B43" s="86" t="s">
        <v>144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</row>
    <row r="44" spans="1:23" ht="12.75">
      <c r="A44" s="125" t="s">
        <v>61</v>
      </c>
      <c r="B44" s="86" t="s">
        <v>62</v>
      </c>
      <c r="C44" s="88">
        <v>46</v>
      </c>
      <c r="D44" s="88">
        <v>80</v>
      </c>
      <c r="E44" s="88">
        <v>170</v>
      </c>
      <c r="F44" s="88">
        <v>2</v>
      </c>
      <c r="G44" s="88">
        <v>30</v>
      </c>
      <c r="H44" s="88">
        <v>0</v>
      </c>
      <c r="I44" s="88">
        <v>0</v>
      </c>
      <c r="J44" s="88">
        <v>12</v>
      </c>
      <c r="K44" s="88">
        <v>3</v>
      </c>
      <c r="L44" s="88">
        <v>22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43</v>
      </c>
      <c r="S44" s="88">
        <v>0</v>
      </c>
      <c r="T44" s="88">
        <v>0</v>
      </c>
      <c r="U44" s="88">
        <v>0</v>
      </c>
      <c r="V44" s="88">
        <v>0</v>
      </c>
      <c r="W44" s="88">
        <v>408</v>
      </c>
    </row>
    <row r="45" spans="1:23" ht="12.75">
      <c r="A45" s="125" t="s">
        <v>63</v>
      </c>
      <c r="B45" s="86" t="s">
        <v>64</v>
      </c>
      <c r="C45" s="88">
        <v>1935</v>
      </c>
      <c r="D45" s="88">
        <v>737</v>
      </c>
      <c r="E45" s="88">
        <v>1419</v>
      </c>
      <c r="F45" s="88">
        <v>852</v>
      </c>
      <c r="G45" s="88">
        <v>783</v>
      </c>
      <c r="H45" s="88">
        <v>0</v>
      </c>
      <c r="I45" s="88">
        <v>767</v>
      </c>
      <c r="J45" s="88">
        <v>123</v>
      </c>
      <c r="K45" s="88">
        <v>0</v>
      </c>
      <c r="L45" s="88">
        <v>557</v>
      </c>
      <c r="M45" s="88">
        <v>56</v>
      </c>
      <c r="N45" s="88">
        <v>234</v>
      </c>
      <c r="O45" s="88">
        <v>200.07287</v>
      </c>
      <c r="P45" s="88">
        <v>122</v>
      </c>
      <c r="Q45" s="88">
        <v>84</v>
      </c>
      <c r="R45" s="88">
        <v>89</v>
      </c>
      <c r="S45" s="88">
        <v>0</v>
      </c>
      <c r="T45" s="88">
        <v>80</v>
      </c>
      <c r="U45" s="88">
        <v>160</v>
      </c>
      <c r="V45" s="88">
        <v>34</v>
      </c>
      <c r="W45" s="88">
        <v>8232.07287</v>
      </c>
    </row>
    <row r="46" spans="1:23" ht="12.75">
      <c r="A46" s="126"/>
      <c r="B46" s="93" t="s">
        <v>109</v>
      </c>
      <c r="C46" s="88">
        <v>1981</v>
      </c>
      <c r="D46" s="88">
        <v>817</v>
      </c>
      <c r="E46" s="88">
        <v>1589</v>
      </c>
      <c r="F46" s="88">
        <v>854</v>
      </c>
      <c r="G46" s="88">
        <v>813</v>
      </c>
      <c r="H46" s="88">
        <v>0</v>
      </c>
      <c r="I46" s="88">
        <v>767</v>
      </c>
      <c r="J46" s="88">
        <v>135</v>
      </c>
      <c r="K46" s="88">
        <v>3</v>
      </c>
      <c r="L46" s="88">
        <v>579</v>
      </c>
      <c r="M46" s="88">
        <v>56</v>
      </c>
      <c r="N46" s="88">
        <v>234</v>
      </c>
      <c r="O46" s="88">
        <v>200.07287</v>
      </c>
      <c r="P46" s="88">
        <v>122</v>
      </c>
      <c r="Q46" s="88">
        <v>84</v>
      </c>
      <c r="R46" s="88">
        <v>132</v>
      </c>
      <c r="S46" s="88">
        <v>0</v>
      </c>
      <c r="T46" s="88">
        <v>80</v>
      </c>
      <c r="U46" s="88">
        <v>160</v>
      </c>
      <c r="V46" s="88">
        <v>34</v>
      </c>
      <c r="W46" s="88">
        <v>8640.07287</v>
      </c>
    </row>
    <row r="47" spans="1:23" ht="12.75">
      <c r="A47" s="122" t="s">
        <v>28</v>
      </c>
      <c r="B47" s="86" t="s">
        <v>65</v>
      </c>
      <c r="C47" s="88">
        <v>10</v>
      </c>
      <c r="D47" s="88">
        <v>15297</v>
      </c>
      <c r="E47" s="88">
        <v>804</v>
      </c>
      <c r="F47" s="88">
        <v>661</v>
      </c>
      <c r="G47" s="88">
        <v>313</v>
      </c>
      <c r="H47" s="88">
        <v>290</v>
      </c>
      <c r="I47" s="88">
        <v>1</v>
      </c>
      <c r="J47" s="88">
        <v>77</v>
      </c>
      <c r="K47" s="88">
        <v>119</v>
      </c>
      <c r="L47" s="88">
        <v>16</v>
      </c>
      <c r="M47" s="88">
        <v>294</v>
      </c>
      <c r="N47" s="88">
        <v>5</v>
      </c>
      <c r="O47" s="88">
        <v>0.02054</v>
      </c>
      <c r="P47" s="88">
        <v>15</v>
      </c>
      <c r="Q47" s="88">
        <v>0</v>
      </c>
      <c r="R47" s="88">
        <v>1</v>
      </c>
      <c r="S47" s="88">
        <v>12</v>
      </c>
      <c r="T47" s="88">
        <v>0</v>
      </c>
      <c r="U47" s="88">
        <v>22</v>
      </c>
      <c r="V47" s="88">
        <v>0</v>
      </c>
      <c r="W47" s="88">
        <v>17937.02054</v>
      </c>
    </row>
    <row r="48" spans="1:23" ht="12.75">
      <c r="A48" s="122" t="s">
        <v>31</v>
      </c>
      <c r="B48" s="86" t="s">
        <v>66</v>
      </c>
      <c r="C48" s="88">
        <v>0</v>
      </c>
      <c r="D48" s="88">
        <v>0</v>
      </c>
      <c r="E48" s="88">
        <v>41</v>
      </c>
      <c r="F48" s="88">
        <v>1</v>
      </c>
      <c r="G48" s="88">
        <v>0</v>
      </c>
      <c r="H48" s="88">
        <v>254</v>
      </c>
      <c r="I48" s="88">
        <v>0</v>
      </c>
      <c r="J48" s="88">
        <v>15</v>
      </c>
      <c r="K48" s="88">
        <v>41</v>
      </c>
      <c r="L48" s="88">
        <v>39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391</v>
      </c>
    </row>
    <row r="49" spans="1:23" ht="12.75">
      <c r="A49" s="127"/>
      <c r="B49" s="91" t="s">
        <v>110</v>
      </c>
      <c r="C49" s="88">
        <v>1991</v>
      </c>
      <c r="D49" s="88">
        <v>16114</v>
      </c>
      <c r="E49" s="88">
        <v>2434</v>
      </c>
      <c r="F49" s="88">
        <v>1519</v>
      </c>
      <c r="G49" s="88">
        <v>1126</v>
      </c>
      <c r="H49" s="88">
        <v>544</v>
      </c>
      <c r="I49" s="88">
        <v>768</v>
      </c>
      <c r="J49" s="88">
        <v>227</v>
      </c>
      <c r="K49" s="88">
        <v>163</v>
      </c>
      <c r="L49" s="88">
        <v>634</v>
      </c>
      <c r="M49" s="88">
        <v>350</v>
      </c>
      <c r="N49" s="88">
        <v>239</v>
      </c>
      <c r="O49" s="88">
        <v>200.09341</v>
      </c>
      <c r="P49" s="88">
        <v>137</v>
      </c>
      <c r="Q49" s="88">
        <v>84</v>
      </c>
      <c r="R49" s="88">
        <v>133</v>
      </c>
      <c r="S49" s="88">
        <v>12</v>
      </c>
      <c r="T49" s="88">
        <v>80</v>
      </c>
      <c r="U49" s="88">
        <v>182</v>
      </c>
      <c r="V49" s="88">
        <v>34</v>
      </c>
      <c r="W49" s="88">
        <v>26971.09341</v>
      </c>
    </row>
    <row r="50" spans="1:23" s="82" customFormat="1" ht="22.5">
      <c r="A50" s="124" t="s">
        <v>35</v>
      </c>
      <c r="B50" s="86" t="s">
        <v>182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-23</v>
      </c>
      <c r="U50" s="88">
        <v>0</v>
      </c>
      <c r="V50" s="88">
        <v>0</v>
      </c>
      <c r="W50" s="88">
        <v>-23</v>
      </c>
    </row>
    <row r="51" spans="1:23" ht="12.75">
      <c r="A51" s="121" t="s">
        <v>43</v>
      </c>
      <c r="B51" s="86" t="s">
        <v>145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</row>
    <row r="52" spans="1:23" ht="12.75">
      <c r="A52" s="93" t="s">
        <v>25</v>
      </c>
      <c r="B52" s="86" t="s">
        <v>146</v>
      </c>
      <c r="C52" s="88">
        <v>0</v>
      </c>
      <c r="D52" s="88">
        <v>0</v>
      </c>
      <c r="E52" s="88">
        <v>-37</v>
      </c>
      <c r="F52" s="88">
        <v>-55</v>
      </c>
      <c r="G52" s="88">
        <v>-20</v>
      </c>
      <c r="H52" s="88">
        <v>0</v>
      </c>
      <c r="I52" s="88">
        <v>-136</v>
      </c>
      <c r="J52" s="88">
        <v>-16</v>
      </c>
      <c r="K52" s="88">
        <v>0</v>
      </c>
      <c r="L52" s="88">
        <v>-1</v>
      </c>
      <c r="M52" s="88">
        <v>-32</v>
      </c>
      <c r="N52" s="88">
        <v>0</v>
      </c>
      <c r="O52" s="88">
        <v>-0.07186</v>
      </c>
      <c r="P52" s="88">
        <v>0</v>
      </c>
      <c r="Q52" s="88">
        <v>0</v>
      </c>
      <c r="R52" s="88">
        <v>-3</v>
      </c>
      <c r="S52" s="88">
        <v>0</v>
      </c>
      <c r="T52" s="88">
        <v>0</v>
      </c>
      <c r="U52" s="88">
        <v>0</v>
      </c>
      <c r="V52" s="88">
        <v>-88</v>
      </c>
      <c r="W52" s="88">
        <v>-388.07186</v>
      </c>
    </row>
    <row r="53" spans="1:23" ht="12.75">
      <c r="A53" s="93" t="s">
        <v>26</v>
      </c>
      <c r="B53" s="86" t="s">
        <v>67</v>
      </c>
      <c r="C53" s="88">
        <v>-351</v>
      </c>
      <c r="D53" s="88">
        <v>-6404</v>
      </c>
      <c r="E53" s="88">
        <v>-213</v>
      </c>
      <c r="F53" s="88">
        <v>-1907</v>
      </c>
      <c r="G53" s="88">
        <v>-950</v>
      </c>
      <c r="H53" s="88">
        <v>-25021</v>
      </c>
      <c r="I53" s="88">
        <v>-117</v>
      </c>
      <c r="J53" s="88">
        <v>-1257</v>
      </c>
      <c r="K53" s="88">
        <v>-11</v>
      </c>
      <c r="L53" s="88">
        <v>-38</v>
      </c>
      <c r="M53" s="88">
        <v>-348</v>
      </c>
      <c r="N53" s="88">
        <v>-14</v>
      </c>
      <c r="O53" s="88">
        <v>0</v>
      </c>
      <c r="P53" s="88">
        <v>-164</v>
      </c>
      <c r="Q53" s="88">
        <v>-12</v>
      </c>
      <c r="R53" s="88">
        <v>-9</v>
      </c>
      <c r="S53" s="88">
        <v>-486</v>
      </c>
      <c r="T53" s="88">
        <v>0</v>
      </c>
      <c r="U53" s="88">
        <v>-56</v>
      </c>
      <c r="V53" s="88">
        <v>0</v>
      </c>
      <c r="W53" s="88">
        <v>-37358</v>
      </c>
    </row>
    <row r="54" spans="1:23" ht="12.75">
      <c r="A54" s="93" t="s">
        <v>28</v>
      </c>
      <c r="B54" s="86" t="s">
        <v>157</v>
      </c>
      <c r="C54" s="88">
        <v>-306</v>
      </c>
      <c r="D54" s="88">
        <v>-1</v>
      </c>
      <c r="E54" s="88">
        <v>-4</v>
      </c>
      <c r="F54" s="88">
        <v>-32</v>
      </c>
      <c r="G54" s="88">
        <v>-40</v>
      </c>
      <c r="H54" s="88">
        <v>0</v>
      </c>
      <c r="I54" s="88">
        <v>-1014</v>
      </c>
      <c r="J54" s="88">
        <v>-16</v>
      </c>
      <c r="K54" s="88">
        <v>-19</v>
      </c>
      <c r="L54" s="88">
        <v>-35</v>
      </c>
      <c r="M54" s="88">
        <v>0</v>
      </c>
      <c r="N54" s="88">
        <v>0</v>
      </c>
      <c r="O54" s="88">
        <v>-35.727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-1502.727</v>
      </c>
    </row>
    <row r="55" spans="1:23" ht="12.75">
      <c r="A55" s="93"/>
      <c r="B55" s="91" t="s">
        <v>106</v>
      </c>
      <c r="C55" s="88">
        <v>-657</v>
      </c>
      <c r="D55" s="88">
        <v>-6405</v>
      </c>
      <c r="E55" s="88">
        <v>-254</v>
      </c>
      <c r="F55" s="88">
        <v>-1994</v>
      </c>
      <c r="G55" s="88">
        <v>-1010</v>
      </c>
      <c r="H55" s="88">
        <v>-25021</v>
      </c>
      <c r="I55" s="88">
        <v>-1267</v>
      </c>
      <c r="J55" s="88">
        <v>-1289</v>
      </c>
      <c r="K55" s="88">
        <v>-30</v>
      </c>
      <c r="L55" s="88">
        <v>-74</v>
      </c>
      <c r="M55" s="88">
        <v>-380</v>
      </c>
      <c r="N55" s="88">
        <v>-14</v>
      </c>
      <c r="O55" s="88">
        <v>-35.79886</v>
      </c>
      <c r="P55" s="88">
        <v>-164</v>
      </c>
      <c r="Q55" s="88">
        <v>-12</v>
      </c>
      <c r="R55" s="88">
        <v>-12</v>
      </c>
      <c r="S55" s="88">
        <v>-486</v>
      </c>
      <c r="T55" s="88">
        <v>0</v>
      </c>
      <c r="U55" s="88">
        <v>-56</v>
      </c>
      <c r="V55" s="88">
        <v>-88</v>
      </c>
      <c r="W55" s="88">
        <v>-39248.79886</v>
      </c>
    </row>
    <row r="56" spans="1:23" s="82" customFormat="1" ht="22.5">
      <c r="A56" s="124" t="s">
        <v>46</v>
      </c>
      <c r="B56" s="86" t="s">
        <v>183</v>
      </c>
      <c r="C56" s="88">
        <v>0</v>
      </c>
      <c r="D56" s="88">
        <v>-9632</v>
      </c>
      <c r="E56" s="88">
        <v>-1268</v>
      </c>
      <c r="F56" s="88">
        <v>-1517</v>
      </c>
      <c r="G56" s="88">
        <v>0</v>
      </c>
      <c r="H56" s="88">
        <v>-544</v>
      </c>
      <c r="I56" s="88">
        <v>0</v>
      </c>
      <c r="J56" s="88">
        <v>1062</v>
      </c>
      <c r="K56" s="88">
        <v>-133</v>
      </c>
      <c r="L56" s="88">
        <v>0</v>
      </c>
      <c r="M56" s="88">
        <v>0</v>
      </c>
      <c r="N56" s="88">
        <v>0</v>
      </c>
      <c r="O56" s="88">
        <v>-102.74874856545215</v>
      </c>
      <c r="P56" s="88">
        <v>-60</v>
      </c>
      <c r="Q56" s="88">
        <v>0</v>
      </c>
      <c r="R56" s="88">
        <v>-84</v>
      </c>
      <c r="S56" s="88">
        <v>0</v>
      </c>
      <c r="T56" s="88">
        <v>0</v>
      </c>
      <c r="U56" s="88">
        <v>0</v>
      </c>
      <c r="V56" s="88">
        <v>0</v>
      </c>
      <c r="W56" s="88">
        <v>-12278.748748565453</v>
      </c>
    </row>
    <row r="57" spans="1:23" ht="12.75">
      <c r="A57" s="124" t="s">
        <v>48</v>
      </c>
      <c r="B57" s="86" t="s">
        <v>147</v>
      </c>
      <c r="C57" s="88">
        <v>0</v>
      </c>
      <c r="D57" s="88">
        <v>226</v>
      </c>
      <c r="E57" s="88">
        <v>0</v>
      </c>
      <c r="F57" s="88">
        <v>0</v>
      </c>
      <c r="G57" s="88">
        <v>7</v>
      </c>
      <c r="H57" s="88">
        <v>46</v>
      </c>
      <c r="I57" s="88">
        <v>1</v>
      </c>
      <c r="J57" s="88">
        <v>1</v>
      </c>
      <c r="K57" s="88">
        <v>0</v>
      </c>
      <c r="L57" s="88">
        <v>15</v>
      </c>
      <c r="M57" s="88">
        <v>30</v>
      </c>
      <c r="N57" s="88">
        <v>11</v>
      </c>
      <c r="O57" s="88">
        <v>190.56154999999998</v>
      </c>
      <c r="P57" s="88">
        <v>0</v>
      </c>
      <c r="Q57" s="88">
        <v>0</v>
      </c>
      <c r="R57" s="88">
        <v>198</v>
      </c>
      <c r="S57" s="88">
        <v>0</v>
      </c>
      <c r="T57" s="88">
        <v>0</v>
      </c>
      <c r="U57" s="88">
        <v>0</v>
      </c>
      <c r="V57" s="88">
        <v>0</v>
      </c>
      <c r="W57" s="88">
        <v>725.56155</v>
      </c>
    </row>
    <row r="58" spans="1:23" ht="12.75">
      <c r="A58" s="124" t="s">
        <v>54</v>
      </c>
      <c r="B58" s="86" t="s">
        <v>74</v>
      </c>
      <c r="C58" s="88">
        <v>0</v>
      </c>
      <c r="D58" s="88">
        <v>-120</v>
      </c>
      <c r="E58" s="88">
        <v>-912</v>
      </c>
      <c r="F58" s="88">
        <v>0</v>
      </c>
      <c r="G58" s="88">
        <v>-15</v>
      </c>
      <c r="H58" s="88">
        <v>-1076</v>
      </c>
      <c r="I58" s="88">
        <v>-3</v>
      </c>
      <c r="J58" s="88">
        <v>-48</v>
      </c>
      <c r="K58" s="88">
        <v>0</v>
      </c>
      <c r="L58" s="88">
        <v>-11</v>
      </c>
      <c r="M58" s="88">
        <v>-25</v>
      </c>
      <c r="N58" s="88">
        <v>-25</v>
      </c>
      <c r="O58" s="88">
        <v>-282.92568</v>
      </c>
      <c r="P58" s="88">
        <v>0</v>
      </c>
      <c r="Q58" s="88">
        <v>-1</v>
      </c>
      <c r="R58" s="88">
        <v>-192</v>
      </c>
      <c r="S58" s="88">
        <v>0</v>
      </c>
      <c r="T58" s="88">
        <v>0</v>
      </c>
      <c r="U58" s="88">
        <v>-44</v>
      </c>
      <c r="V58" s="88">
        <v>0</v>
      </c>
      <c r="W58" s="88">
        <v>-2754.92568</v>
      </c>
    </row>
    <row r="59" spans="1:23" ht="12.75">
      <c r="A59" s="124" t="s">
        <v>56</v>
      </c>
      <c r="B59" s="86" t="s">
        <v>112</v>
      </c>
      <c r="C59" s="88">
        <v>656</v>
      </c>
      <c r="D59" s="88">
        <v>6862</v>
      </c>
      <c r="E59" s="88">
        <v>4452</v>
      </c>
      <c r="F59" s="88">
        <v>306</v>
      </c>
      <c r="G59" s="88">
        <v>2289</v>
      </c>
      <c r="H59" s="88">
        <v>-28136</v>
      </c>
      <c r="I59" s="88">
        <v>-5073</v>
      </c>
      <c r="J59" s="88">
        <v>119</v>
      </c>
      <c r="K59" s="88">
        <v>297</v>
      </c>
      <c r="L59" s="88">
        <v>5487</v>
      </c>
      <c r="M59" s="88">
        <v>884</v>
      </c>
      <c r="N59" s="88">
        <v>91</v>
      </c>
      <c r="O59" s="88">
        <v>878.0224399999997</v>
      </c>
      <c r="P59" s="88">
        <v>-984</v>
      </c>
      <c r="Q59" s="88">
        <v>23</v>
      </c>
      <c r="R59" s="88">
        <v>-101</v>
      </c>
      <c r="S59" s="88">
        <v>-658</v>
      </c>
      <c r="T59" s="88">
        <v>184</v>
      </c>
      <c r="U59" s="88">
        <v>225</v>
      </c>
      <c r="V59" s="88">
        <v>-78</v>
      </c>
      <c r="W59" s="88">
        <v>-12276.97756</v>
      </c>
    </row>
    <row r="60" spans="1:23" ht="12.75">
      <c r="A60" s="124" t="s">
        <v>57</v>
      </c>
      <c r="B60" s="86" t="s">
        <v>75</v>
      </c>
      <c r="C60" s="88">
        <v>25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25</v>
      </c>
    </row>
    <row r="61" spans="1:23" ht="12.75">
      <c r="A61" s="124" t="s">
        <v>59</v>
      </c>
      <c r="B61" s="86" t="s">
        <v>76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-4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-4</v>
      </c>
    </row>
    <row r="62" spans="1:23" ht="12.75">
      <c r="A62" s="124" t="s">
        <v>68</v>
      </c>
      <c r="B62" s="86" t="s">
        <v>113</v>
      </c>
      <c r="C62" s="88">
        <v>25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-4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21</v>
      </c>
    </row>
    <row r="63" spans="1:23" ht="12.75">
      <c r="A63" s="124" t="s">
        <v>69</v>
      </c>
      <c r="B63" s="86" t="s">
        <v>158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-549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-549</v>
      </c>
    </row>
    <row r="64" spans="1:23" ht="12.75">
      <c r="A64" s="124" t="s">
        <v>70</v>
      </c>
      <c r="B64" s="86" t="s">
        <v>77</v>
      </c>
      <c r="C64" s="88">
        <v>0</v>
      </c>
      <c r="D64" s="88">
        <v>0</v>
      </c>
      <c r="E64" s="88">
        <v>-290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-61</v>
      </c>
      <c r="L64" s="88">
        <v>0</v>
      </c>
      <c r="M64" s="88">
        <v>0</v>
      </c>
      <c r="N64" s="88">
        <v>0</v>
      </c>
      <c r="O64" s="88">
        <v>-75.25125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-426.25125</v>
      </c>
    </row>
    <row r="65" spans="1:23" ht="12.75">
      <c r="A65" s="124" t="s">
        <v>159</v>
      </c>
      <c r="B65" s="86" t="s">
        <v>148</v>
      </c>
      <c r="C65" s="88">
        <v>681</v>
      </c>
      <c r="D65" s="88">
        <v>6862</v>
      </c>
      <c r="E65" s="88">
        <v>4162</v>
      </c>
      <c r="F65" s="88">
        <v>306</v>
      </c>
      <c r="G65" s="88">
        <v>2289</v>
      </c>
      <c r="H65" s="88">
        <v>-28136</v>
      </c>
      <c r="I65" s="88">
        <v>-5073</v>
      </c>
      <c r="J65" s="88">
        <v>115</v>
      </c>
      <c r="K65" s="88">
        <v>236</v>
      </c>
      <c r="L65" s="88">
        <v>4938</v>
      </c>
      <c r="M65" s="88">
        <v>884</v>
      </c>
      <c r="N65" s="88">
        <v>91</v>
      </c>
      <c r="O65" s="88">
        <v>802.7711899999997</v>
      </c>
      <c r="P65" s="88">
        <v>-984</v>
      </c>
      <c r="Q65" s="88">
        <v>23</v>
      </c>
      <c r="R65" s="88">
        <v>-101</v>
      </c>
      <c r="S65" s="88">
        <v>-658</v>
      </c>
      <c r="T65" s="88">
        <v>184</v>
      </c>
      <c r="U65" s="88">
        <v>225</v>
      </c>
      <c r="V65" s="88">
        <v>-78</v>
      </c>
      <c r="W65" s="88">
        <v>-13231.22881</v>
      </c>
    </row>
    <row r="66" spans="1:2" ht="11.25">
      <c r="A66" s="94"/>
      <c r="B66" s="94"/>
    </row>
    <row r="67" spans="1:2" ht="11.25">
      <c r="A67" s="94"/>
      <c r="B67" s="95" t="s">
        <v>164</v>
      </c>
    </row>
    <row r="68" ht="12.75" customHeight="1">
      <c r="B68" s="96" t="s">
        <v>191</v>
      </c>
    </row>
  </sheetData>
  <mergeCells count="2">
    <mergeCell ref="A1:V1"/>
    <mergeCell ref="A3:B3"/>
  </mergeCells>
  <printOptions/>
  <pageMargins left="0.75" right="0.75" top="1" bottom="1" header="0.5" footer="0.5"/>
  <pageSetup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5"/>
  <sheetViews>
    <sheetView view="pageBreakPreview" zoomScale="75" zoomScaleSheetLayoutView="75" workbookViewId="0" topLeftCell="A1">
      <selection activeCell="A1" sqref="A1:S1"/>
    </sheetView>
  </sheetViews>
  <sheetFormatPr defaultColWidth="9.140625" defaultRowHeight="12.75"/>
  <cols>
    <col min="1" max="1" width="55.140625" style="108" customWidth="1"/>
    <col min="2" max="12" width="12.7109375" style="2" customWidth="1"/>
    <col min="13" max="13" width="18.57421875" style="2" customWidth="1"/>
    <col min="14" max="19" width="12.7109375" style="2" customWidth="1"/>
    <col min="20" max="20" width="16.8515625" style="2" customWidth="1"/>
    <col min="21" max="21" width="14.7109375" style="2" customWidth="1"/>
    <col min="22" max="22" width="15.57421875" style="2" customWidth="1"/>
    <col min="23" max="16384" width="9.140625" style="2" customWidth="1"/>
  </cols>
  <sheetData>
    <row r="1" spans="1:19" ht="15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33" ht="19.5" thickBot="1">
      <c r="A2" s="145" t="s">
        <v>169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97"/>
      <c r="U2" s="97"/>
      <c r="V2" s="118" t="s">
        <v>0</v>
      </c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22" s="99" customFormat="1" ht="78" customHeight="1">
      <c r="A3" s="98" t="s">
        <v>165</v>
      </c>
      <c r="B3" s="3" t="s">
        <v>171</v>
      </c>
      <c r="C3" s="3" t="s">
        <v>124</v>
      </c>
      <c r="D3" s="3" t="s">
        <v>125</v>
      </c>
      <c r="E3" s="3" t="s">
        <v>126</v>
      </c>
      <c r="F3" s="3" t="s">
        <v>184</v>
      </c>
      <c r="G3" s="3" t="s">
        <v>161</v>
      </c>
      <c r="H3" s="3" t="s">
        <v>127</v>
      </c>
      <c r="I3" s="3" t="s">
        <v>128</v>
      </c>
      <c r="J3" s="3" t="s">
        <v>162</v>
      </c>
      <c r="K3" s="3" t="s">
        <v>129</v>
      </c>
      <c r="L3" s="3" t="s">
        <v>131</v>
      </c>
      <c r="M3" s="3" t="s">
        <v>130</v>
      </c>
      <c r="N3" s="3" t="s">
        <v>134</v>
      </c>
      <c r="O3" s="3" t="s">
        <v>133</v>
      </c>
      <c r="P3" s="3" t="s">
        <v>135</v>
      </c>
      <c r="Q3" s="3" t="s">
        <v>160</v>
      </c>
      <c r="R3" s="3" t="s">
        <v>150</v>
      </c>
      <c r="S3" s="3" t="s">
        <v>132</v>
      </c>
      <c r="T3" s="3" t="s">
        <v>1</v>
      </c>
      <c r="U3" s="3" t="s">
        <v>170</v>
      </c>
      <c r="V3" s="3" t="s">
        <v>149</v>
      </c>
    </row>
    <row r="4" spans="1:22" ht="27" customHeight="1">
      <c r="A4" s="100" t="s">
        <v>166</v>
      </c>
      <c r="B4" s="101">
        <v>77345747.19</v>
      </c>
      <c r="C4" s="101">
        <v>49221571.650000006</v>
      </c>
      <c r="D4" s="101">
        <v>43732821.45999997</v>
      </c>
      <c r="E4" s="101">
        <v>31636112.59</v>
      </c>
      <c r="F4" s="101">
        <v>27406996</v>
      </c>
      <c r="G4" s="101">
        <v>26783398.330000006</v>
      </c>
      <c r="H4" s="101">
        <v>26528995.45</v>
      </c>
      <c r="I4" s="101">
        <v>18702495.39</v>
      </c>
      <c r="J4" s="101">
        <v>13364696.049999999</v>
      </c>
      <c r="K4" s="101">
        <v>10789858.379999999</v>
      </c>
      <c r="L4" s="101">
        <v>9966944.669999996</v>
      </c>
      <c r="M4" s="101">
        <v>3816293.1164830998</v>
      </c>
      <c r="N4" s="101">
        <v>4139165.59</v>
      </c>
      <c r="O4" s="101">
        <v>3323156</v>
      </c>
      <c r="P4" s="101">
        <v>1999073</v>
      </c>
      <c r="Q4" s="101">
        <v>1852039</v>
      </c>
      <c r="R4" s="101">
        <v>1510932.87</v>
      </c>
      <c r="S4" s="101">
        <v>1200862.52</v>
      </c>
      <c r="T4" s="101">
        <v>465061.68</v>
      </c>
      <c r="U4" s="101">
        <v>2207.6</v>
      </c>
      <c r="V4" s="102">
        <v>353788428.5364831</v>
      </c>
    </row>
    <row r="5" spans="1:22" ht="27" customHeight="1">
      <c r="A5" s="100" t="s">
        <v>167</v>
      </c>
      <c r="B5" s="101">
        <v>0</v>
      </c>
      <c r="C5" s="101">
        <v>0</v>
      </c>
      <c r="D5" s="101">
        <v>4898140.73</v>
      </c>
      <c r="E5" s="101">
        <v>0</v>
      </c>
      <c r="F5" s="101">
        <v>1035182</v>
      </c>
      <c r="G5" s="101">
        <v>0</v>
      </c>
      <c r="H5" s="101">
        <v>84842.13</v>
      </c>
      <c r="I5" s="101">
        <v>0</v>
      </c>
      <c r="J5" s="101">
        <v>0</v>
      </c>
      <c r="K5" s="101">
        <v>0</v>
      </c>
      <c r="L5" s="101">
        <v>0</v>
      </c>
      <c r="M5" s="101">
        <v>937072.6735169</v>
      </c>
      <c r="N5" s="101">
        <v>0</v>
      </c>
      <c r="O5" s="101">
        <v>0</v>
      </c>
      <c r="P5" s="101">
        <v>0</v>
      </c>
      <c r="Q5" s="101">
        <v>5664</v>
      </c>
      <c r="R5" s="101">
        <v>0</v>
      </c>
      <c r="S5" s="103">
        <v>0</v>
      </c>
      <c r="T5" s="104">
        <v>0</v>
      </c>
      <c r="U5" s="102">
        <v>0</v>
      </c>
      <c r="V5" s="102">
        <v>6960901.5335169</v>
      </c>
    </row>
    <row r="6" spans="1:22" ht="15.75">
      <c r="A6" s="105" t="s">
        <v>20</v>
      </c>
      <c r="B6" s="106">
        <v>77345747.19</v>
      </c>
      <c r="C6" s="106">
        <v>49221571.650000006</v>
      </c>
      <c r="D6" s="106">
        <v>48630962.18999997</v>
      </c>
      <c r="E6" s="106">
        <v>31636112.59</v>
      </c>
      <c r="F6" s="106">
        <v>28442178</v>
      </c>
      <c r="G6" s="106">
        <v>26783398.330000006</v>
      </c>
      <c r="H6" s="106">
        <v>26613837.58</v>
      </c>
      <c r="I6" s="106">
        <v>18702495.39</v>
      </c>
      <c r="J6" s="106">
        <v>13364696.049999999</v>
      </c>
      <c r="K6" s="106">
        <v>10789858.379999999</v>
      </c>
      <c r="L6" s="106">
        <v>9966944.669999996</v>
      </c>
      <c r="M6" s="106">
        <v>4753365.79</v>
      </c>
      <c r="N6" s="106">
        <v>4139165.59</v>
      </c>
      <c r="O6" s="106">
        <v>3323156</v>
      </c>
      <c r="P6" s="106">
        <v>1999073</v>
      </c>
      <c r="Q6" s="106">
        <v>1857703</v>
      </c>
      <c r="R6" s="106">
        <v>1510932.87</v>
      </c>
      <c r="S6" s="106">
        <v>1200862.52</v>
      </c>
      <c r="T6" s="106">
        <v>465061.68</v>
      </c>
      <c r="U6" s="106">
        <v>2207.6</v>
      </c>
      <c r="V6" s="106">
        <v>360749330.07</v>
      </c>
    </row>
    <row r="7" spans="1:18" ht="12.75">
      <c r="A7" s="10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107" t="s">
        <v>192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10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10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s="10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>
      <c r="A12" s="10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10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10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.75">
      <c r="A15" s="10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2.75">
      <c r="A16" s="10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2.75">
      <c r="A17" s="10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s="10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2.75">
      <c r="A19" s="10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2.75">
      <c r="A20" s="10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2.75">
      <c r="A21" s="10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>
      <c r="A22" s="10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2.75">
      <c r="A23" s="10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2.75">
      <c r="A24" s="10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s="10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10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2.75">
      <c r="A27" s="10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75">
      <c r="A28" s="10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2.75">
      <c r="A29" s="10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2.75">
      <c r="A30" s="10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10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s="10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2.75">
      <c r="A33" s="10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2.75">
      <c r="A34" s="10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>
      <c r="A35" s="10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slavkova_j</cp:lastModifiedBy>
  <cp:lastPrinted>2008-05-27T07:16:11Z</cp:lastPrinted>
  <dcterms:created xsi:type="dcterms:W3CDTF">1996-10-14T23:33:28Z</dcterms:created>
  <dcterms:modified xsi:type="dcterms:W3CDTF">2008-05-27T08:57:37Z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