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765" windowHeight="6420" tabRatio="692" activeTab="0"/>
  </bookViews>
  <sheets>
    <sheet name="Direct Premiums" sheetId="1" r:id="rId1"/>
    <sheet name="Direct Payments" sheetId="2" r:id="rId2"/>
    <sheet name="Balance sheet" sheetId="3" r:id="rId3"/>
    <sheet name="Income statement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2">'Balance sheet'!$A$1:$W$140</definedName>
    <definedName name="_xlnm.Print_Area" localSheetId="1">'Direct Payments'!$A$1:$V$30</definedName>
    <definedName name="_xlnm.Print_Area" localSheetId="0">'Direct Premiums'!$A$1:$V$31</definedName>
    <definedName name="_xlnm.Print_Area" localSheetId="3">'Income statement'!$A$1:$W$69</definedName>
    <definedName name="_xlnm.Print_Titles" localSheetId="2">'Balance sheet'!$4:$4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<sst xmlns="http://schemas.openxmlformats.org/spreadsheetml/2006/main" count="526" uniqueCount="271">
  <si>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</si>
  <si>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</si>
  <si>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</si>
  <si>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</si>
  <si>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</si>
  <si>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</si>
  <si>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</si>
  <si>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</si>
  <si>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</si>
  <si>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</si>
  <si>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</si>
  <si>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</si>
  <si>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</si>
  <si>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</si>
  <si>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</si>
  <si>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</si>
  <si>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</si>
  <si>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</si>
  <si>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</si>
  <si>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</si>
  <si>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</si>
  <si>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</si>
  <si>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</si>
  <si>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</si>
  <si>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</si>
  <si>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</si>
  <si>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</si>
  <si>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</si>
  <si>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</si>
  <si>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</si>
  <si>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</si>
  <si>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</si>
  <si>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</si>
  <si>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</si>
  <si>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</si>
  <si>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</si>
  <si>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</si>
  <si>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</si>
  <si>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</si>
  <si>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</si>
  <si>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</si>
  <si>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</si>
  <si>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</si>
  <si>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</si>
  <si>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</si>
  <si>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</si>
  <si>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</si>
  <si>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</si>
  <si>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</si>
  <si>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</si>
  <si>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</si>
  <si>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</si>
  <si>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</si>
  <si>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</si>
  <si>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</si>
  <si>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</si>
  <si>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</si>
  <si>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</si>
  <si>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</si>
  <si>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</si>
  <si>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</si>
  <si>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</si>
  <si>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</si>
  <si>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</si>
  <si>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</si>
  <si>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</si>
  <si>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</si>
  <si>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</si>
  <si>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</si>
  <si>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</si>
  <si>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</si>
  <si>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</si>
  <si>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</si>
  <si>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</si>
  <si>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</si>
  <si>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</si>
  <si>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</si>
  <si>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</si>
  <si>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</si>
  <si>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</si>
  <si>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</si>
  <si>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</si>
  <si>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</si>
  <si>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</si>
  <si>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</si>
  <si>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</si>
  <si>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</si>
  <si>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</si>
  <si>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</si>
  <si>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</si>
  <si>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</si>
  <si>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</si>
  <si>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</si>
  <si>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</si>
  <si>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</si>
  <si>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</si>
  <si>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</si>
  <si>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</si>
  <si>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</si>
  <si>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</si>
  <si>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</si>
  <si>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</si>
  <si>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</si>
  <si>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</si>
  <si>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</si>
  <si>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</si>
  <si>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</si>
  <si>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</si>
  <si>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</si>
  <si>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</si>
  <si>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</si>
  <si>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</si>
  <si>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</si>
  <si>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</si>
  <si>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</si>
  <si>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</si>
  <si>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</si>
  <si>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</si>
  <si>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</si>
  <si>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</si>
  <si>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</si>
  <si>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В т.ч. ПО ЗАДЪЛЖИТЕЛНА ЗАСТРАХОВКА "ЗЛОПОЛУКА" НА ПЪТНИЦИТЕ В СРЕДСТВАТА ЗА ОБЩЕСТВЕН ТРАНСПОРТ</t>
  </si>
  <si>
    <t>ПАЗАРЕН ДЯЛ: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</si>
  <si>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</si>
  <si>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</si>
  <si>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</si>
  <si>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</si>
  <si>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</si>
  <si>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</si>
  <si>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</si>
  <si>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</si>
  <si>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</si>
  <si>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</si>
  <si>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</si>
  <si>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</si>
  <si>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</si>
  <si>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</si>
  <si>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</si>
  <si>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</si>
  <si>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</si>
  <si>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</si>
  <si>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</si>
  <si>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</si>
  <si>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</si>
  <si>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</si>
  <si>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</si>
  <si>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</si>
  <si>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</si>
  <si>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</si>
  <si>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</si>
  <si>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</si>
  <si>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</si>
  <si>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</si>
  <si>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</si>
  <si>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</si>
  <si>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</si>
  <si>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</si>
  <si>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</si>
  <si>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</si>
  <si>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</si>
  <si>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</si>
  <si>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</si>
  <si>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</si>
  <si>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</si>
  <si>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</si>
  <si>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</si>
  <si>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</si>
  <si>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</si>
  <si>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</si>
  <si>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</si>
  <si>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</si>
  <si>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</si>
  <si>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</si>
  <si>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</si>
  <si>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</si>
  <si>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</si>
  <si>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</si>
  <si>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</si>
  <si>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</si>
  <si>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</si>
  <si>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</si>
  <si>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</si>
  <si>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</si>
  <si>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</si>
  <si>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</si>
  <si>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</si>
  <si>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</si>
  <si>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</si>
  <si>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</si>
  <si>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</si>
  <si>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</si>
  <si>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</si>
  <si>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</si>
  <si>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</si>
  <si>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</si>
  <si>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</si>
  <si>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</si>
  <si>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</si>
  <si>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</si>
  <si>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</si>
  <si>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</si>
  <si>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</si>
  <si>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</si>
  <si>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</si>
  <si>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</si>
  <si>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</si>
  <si>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</si>
  <si>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</si>
  <si>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</si>
  <si>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</si>
  <si>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</si>
  <si>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</si>
  <si>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</si>
  <si>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</si>
  <si>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</si>
  <si>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</si>
  <si>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</si>
  <si>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</si>
  <si>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</si>
  <si>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</si>
  <si>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</si>
  <si>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“ДЗИ - Общо застраховане” АД</t>
  </si>
  <si>
    <t>ЗК “Лев Инс” АД</t>
  </si>
  <si>
    <t xml:space="preserve">ЗАД “Алианц България” </t>
  </si>
  <si>
    <t xml:space="preserve"> “ЗАД Армеец” АД</t>
  </si>
  <si>
    <t>ЗД “Бул инс” АД</t>
  </si>
  <si>
    <t>"Дженерали Застраховане" АД</t>
  </si>
  <si>
    <t>"Застрахователно дружество Евро инс” АД</t>
  </si>
  <si>
    <t>ЗД "Уника" АД</t>
  </si>
  <si>
    <t>"Застрахователна компания Български имоти” АД</t>
  </si>
  <si>
    <t>ЗАД "Виктория"</t>
  </si>
  <si>
    <t>“Интерамерикан България ЗЕАД”</t>
  </si>
  <si>
    <t>ЗАД “Енергия”</t>
  </si>
  <si>
    <t>“Общинска застрахователна компания” АД</t>
  </si>
  <si>
    <t>“Ей Ай Джи България застрахователно  дружество” ЕАД</t>
  </si>
  <si>
    <t>“ХДИ” ЗАД</t>
  </si>
  <si>
    <t>"ОББ-Ей Ай Джи ЗД" АД</t>
  </si>
  <si>
    <t>ЗК ДСК Гаранция АД</t>
  </si>
  <si>
    <t>"Българска агенция за експортно застраховане" ЕАД</t>
  </si>
  <si>
    <t>"ГРАВЕ България Oбщо застраховане" ЕАД</t>
  </si>
  <si>
    <t>ОБЩО</t>
  </si>
  <si>
    <t>в лв.</t>
  </si>
  <si>
    <t xml:space="preserve">    В т.ч. ПО ГО НА АВТОМОБИЛИСТИТЕ</t>
  </si>
  <si>
    <t xml:space="preserve">    В т.ч. ПО "ЗЕЛЕНА КАРТА"</t>
  </si>
  <si>
    <t xml:space="preserve">    В т.ч. ГРАНИЧНА ЗАСТРАХОВКА "ГРАЖДАНСКА ОТГОВОРНОСТ"</t>
  </si>
  <si>
    <t xml:space="preserve">    В т.ч. ПО ГО НА ПРЕВОЗВАЧА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</si>
  <si>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</si>
  <si>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ЗАД “Булстрад Виена Иншурънс Груп”</t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</si>
  <si>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</si>
  <si>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</si>
  <si>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</si>
  <si>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</si>
  <si>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</si>
  <si>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</si>
  <si>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</si>
  <si>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</si>
  <si>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</si>
  <si>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</si>
  <si>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t xml:space="preserve">    В т.ч. ПО ЗАДЪЛЖИТЕЛНА ЗАСТРАХОВКА "ЗЛОПОЛУКА" НА ПЪТНИЦИТЕ В СРЕДСТВАТА ЗА ОБЩЕСТВЕН ТРАНСПОРТ</t>
  </si>
  <si>
    <r>
      <t>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</si>
  <si>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>СЧЕТОВОДНИ БАЛАНСИ НА ЗАСТРАХОВАТЕЛИТЕ ПО ОБЩО ЗАСТРАХОВАНЕ КЪМ 30.06.2009 ГОДИНА</t>
    </r>
    <r>
      <rPr>
        <b/>
        <vertAlign val="superscript"/>
        <sz val="14"/>
        <rFont val="Times New Roman"/>
        <family val="1"/>
      </rPr>
      <t>1</t>
    </r>
  </si>
  <si>
    <t>в хил. лв.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</si>
  <si>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</si>
  <si>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</si>
  <si>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</si>
  <si>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</si>
  <si>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</si>
  <si>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r>
      <t>ОТЧЕТИ ЗА ДОХОДИТЕ НА ЗАСТРАХОВАТЕЛИТЕ ПО ОБЩО ЗАСТРАХОВАНЕ КЪМ 30.06.2009 г.</t>
    </r>
    <r>
      <rPr>
        <b/>
        <vertAlign val="superscript"/>
        <sz val="14"/>
        <rFont val="Times New Roman"/>
        <family val="1"/>
      </rPr>
      <t>1</t>
    </r>
  </si>
  <si>
    <t>* Премийният приход на "Българска агенция за експортно застраховане" ЕАД по Кодекса за застраховането е 2 182 212 лв.</t>
  </si>
  <si>
    <r>
      <t>ПРЕМИЕН ПРИХОД ПО ДИРЕКТНО ОБЩО ЗАСТРАХОВАНЕ КЪМ 30.06.2009 ГОДИНА</t>
    </r>
    <r>
      <rPr>
        <b/>
        <vertAlign val="superscript"/>
        <sz val="14"/>
        <rFont val="Times New Roman"/>
        <family val="1"/>
      </rPr>
      <t>1</t>
    </r>
  </si>
  <si>
    <r>
      <t xml:space="preserve">ИЗПЛАТЕНИ ОБЕЗЩЕТЕНИЯ ПО ДИРЕКТНО ОБЩО ЗАСТРАХОВАНЕ КЪМ 30.06.2009 ГОДИНА </t>
    </r>
    <r>
      <rPr>
        <b/>
        <vertAlign val="superscript"/>
        <sz val="14"/>
        <rFont val="Times New Roman Cyr"/>
        <family val="0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</si>
</sst>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_(* #,##0_);_(* \(#,##0\);_(* &quot;-&quot;_);_(@_)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0.0%"/>
  </numFmts>
  <fonts count="42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Book Antiqua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Times New Roman Cyr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vertAlign val="superscript"/>
      <sz val="10"/>
      <name val="Times New Roman"/>
      <family val="1"/>
    </font>
    <font>
      <b/>
      <sz val="12"/>
      <name val="Times New Roman Cyr"/>
      <family val="0"/>
    </font>
    <font>
      <sz val="9.5"/>
      <name val="Times New Roman Cyr"/>
      <family val="1"/>
    </font>
    <font>
      <b/>
      <sz val="9.5"/>
      <name val="Times New Roman CYR"/>
      <family val="1"/>
    </font>
    <font>
      <b/>
      <vertAlign val="superscript"/>
      <sz val="14"/>
      <name val="Times New Roman Cyr"/>
      <family val="0"/>
    </font>
    <font>
      <sz val="10.7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1" applyFill="0" applyBorder="0">
      <alignment horizontal="center" vertic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5" fillId="0" borderId="0" applyFill="0" applyBorder="0">
      <alignment horizontal="center"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0" fillId="0" borderId="2">
      <alignment horizontal="right"/>
      <protection/>
    </xf>
    <xf numFmtId="166" fontId="21" fillId="0" borderId="0" applyFill="0" applyBorder="0">
      <alignment horizontal="right"/>
      <protection/>
    </xf>
  </cellStyleXfs>
  <cellXfs count="103">
    <xf numFmtId="0" fontId="0" fillId="0" borderId="0" xfId="0" applyAlignment="1">
      <alignment/>
    </xf>
    <xf numFmtId="0" fontId="14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23" fillId="0" borderId="0" xfId="30" applyNumberFormat="1" applyFont="1" applyFill="1" applyBorder="1" applyProtection="1">
      <alignment horizontal="center" vertical="center" wrapText="1"/>
      <protection/>
    </xf>
    <xf numFmtId="3" fontId="25" fillId="0" borderId="0" xfId="30" applyNumberFormat="1" applyFont="1" applyFill="1" applyBorder="1" applyProtection="1">
      <alignment horizontal="center" vertical="center" wrapText="1"/>
      <protection/>
    </xf>
    <xf numFmtId="3" fontId="16" fillId="0" borderId="3" xfId="30" applyNumberFormat="1" applyFont="1" applyFill="1" applyBorder="1" applyAlignment="1" applyProtection="1">
      <alignment horizontal="left" vertical="center" wrapText="1"/>
      <protection/>
    </xf>
    <xf numFmtId="3" fontId="16" fillId="0" borderId="0" xfId="30" applyNumberFormat="1" applyFont="1" applyFill="1" applyBorder="1" applyProtection="1">
      <alignment horizontal="center" vertical="center" wrapText="1"/>
      <protection/>
    </xf>
    <xf numFmtId="3" fontId="23" fillId="0" borderId="0" xfId="30" applyNumberFormat="1" applyFont="1" applyFill="1" applyBorder="1" applyAlignment="1" applyProtection="1">
      <alignment horizontal="center" vertical="center" wrapText="1"/>
      <protection/>
    </xf>
    <xf numFmtId="3" fontId="23" fillId="0" borderId="0" xfId="30" applyNumberFormat="1" applyFont="1" applyFill="1" applyBorder="1" applyAlignment="1" applyProtection="1">
      <alignment horizontal="left"/>
      <protection/>
    </xf>
    <xf numFmtId="3" fontId="14" fillId="0" borderId="0" xfId="0" applyNumberFormat="1" applyFont="1" applyFill="1" applyAlignment="1">
      <alignment/>
    </xf>
    <xf numFmtId="0" fontId="16" fillId="0" borderId="3" xfId="28" applyFont="1" applyFill="1" applyBorder="1" applyAlignment="1">
      <alignment horizontal="right" vertical="center"/>
      <protection/>
    </xf>
    <xf numFmtId="3" fontId="16" fillId="0" borderId="3" xfId="30" applyNumberFormat="1" applyFont="1" applyFill="1" applyBorder="1" applyAlignment="1" applyProtection="1">
      <alignment horizontal="left"/>
      <protection/>
    </xf>
    <xf numFmtId="0" fontId="16" fillId="0" borderId="3" xfId="30" applyNumberFormat="1" applyFont="1" applyFill="1" applyBorder="1" applyAlignment="1" applyProtection="1">
      <alignment horizontal="left" vertical="center" wrapText="1"/>
      <protection/>
    </xf>
    <xf numFmtId="0" fontId="16" fillId="0" borderId="3" xfId="30" applyNumberFormat="1" applyFont="1" applyFill="1" applyBorder="1" applyAlignment="1" applyProtection="1">
      <alignment horizontal="left"/>
      <protection/>
    </xf>
    <xf numFmtId="0" fontId="14" fillId="0" borderId="3" xfId="30" applyNumberFormat="1" applyFont="1" applyFill="1" applyBorder="1" applyAlignment="1" applyProtection="1">
      <alignment horizontal="left" vertical="center" wrapText="1"/>
      <protection/>
    </xf>
    <xf numFmtId="0" fontId="14" fillId="0" borderId="3" xfId="30" applyNumberFormat="1" applyFont="1" applyFill="1" applyBorder="1" applyAlignment="1" applyProtection="1">
      <alignment horizontal="left"/>
      <protection/>
    </xf>
    <xf numFmtId="0" fontId="29" fillId="0" borderId="3" xfId="30" applyNumberFormat="1" applyFont="1" applyFill="1" applyBorder="1" applyAlignment="1" applyProtection="1">
      <alignment horizontal="left" vertical="center" wrapText="1"/>
      <protection/>
    </xf>
    <xf numFmtId="0" fontId="30" fillId="0" borderId="3" xfId="31" applyFont="1" applyFill="1" applyBorder="1" applyAlignment="1">
      <alignment vertical="center" wrapText="1"/>
      <protection/>
    </xf>
    <xf numFmtId="0" fontId="30" fillId="0" borderId="3" xfId="31" applyFont="1" applyFill="1" applyBorder="1" applyAlignment="1" applyProtection="1">
      <alignment horizontal="left" vertical="center" wrapText="1"/>
      <protection/>
    </xf>
    <xf numFmtId="0" fontId="30" fillId="0" borderId="3" xfId="31" applyFont="1" applyFill="1" applyBorder="1" applyAlignment="1" applyProtection="1">
      <alignment vertical="center" wrapText="1"/>
      <protection/>
    </xf>
    <xf numFmtId="0" fontId="26" fillId="0" borderId="3" xfId="28" applyFont="1" applyFill="1" applyBorder="1" applyAlignment="1">
      <alignment horizontal="right" vertical="center"/>
      <protection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 quotePrefix="1">
      <alignment horizontal="center" vertical="center" wrapText="1"/>
    </xf>
    <xf numFmtId="0" fontId="26" fillId="0" borderId="0" xfId="28" applyFont="1" applyFill="1" applyBorder="1" applyAlignment="1">
      <alignment horizontal="right" vertical="center"/>
      <protection/>
    </xf>
    <xf numFmtId="3" fontId="32" fillId="0" borderId="3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14" fillId="0" borderId="3" xfId="31" applyFont="1" applyFill="1" applyBorder="1" applyAlignment="1">
      <alignment wrapText="1"/>
      <protection/>
    </xf>
    <xf numFmtId="3" fontId="32" fillId="0" borderId="3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16" fillId="0" borderId="3" xfId="30" applyNumberFormat="1" applyFont="1" applyFill="1" applyBorder="1" applyAlignment="1" applyProtection="1">
      <alignment horizontal="center" vertical="center" wrapText="1"/>
      <protection/>
    </xf>
    <xf numFmtId="0" fontId="16" fillId="0" borderId="3" xfId="30" applyNumberFormat="1" applyFont="1" applyFill="1" applyBorder="1" applyAlignment="1" applyProtection="1">
      <alignment horizontal="center" vertical="center" wrapText="1"/>
      <protection/>
    </xf>
    <xf numFmtId="0" fontId="16" fillId="0" borderId="3" xfId="30" applyNumberFormat="1" applyFont="1" applyFill="1" applyBorder="1" applyAlignment="1" applyProtection="1">
      <alignment horizontal="center"/>
      <protection/>
    </xf>
    <xf numFmtId="0" fontId="14" fillId="0" borderId="3" xfId="30" applyNumberFormat="1" applyFont="1" applyFill="1" applyBorder="1" applyAlignment="1" applyProtection="1">
      <alignment horizontal="center" vertical="center" wrapText="1"/>
      <protection/>
    </xf>
    <xf numFmtId="0" fontId="16" fillId="0" borderId="3" xfId="30" applyNumberFormat="1" applyFont="1" applyFill="1" applyBorder="1" applyAlignment="1" applyProtection="1">
      <alignment horizontal="right" vertical="center" wrapText="1"/>
      <protection/>
    </xf>
    <xf numFmtId="3" fontId="14" fillId="0" borderId="3" xfId="30" applyNumberFormat="1" applyFont="1" applyFill="1" applyBorder="1" applyProtection="1">
      <alignment horizontal="center" vertical="center" wrapText="1"/>
      <protection/>
    </xf>
    <xf numFmtId="3" fontId="16" fillId="0" borderId="3" xfId="30" applyNumberFormat="1" applyFont="1" applyFill="1" applyBorder="1" applyProtection="1">
      <alignment horizontal="center" vertical="center" wrapText="1"/>
      <protection/>
    </xf>
    <xf numFmtId="3" fontId="14" fillId="0" borderId="3" xfId="0" applyNumberFormat="1" applyFont="1" applyFill="1" applyBorder="1" applyAlignment="1">
      <alignment horizontal="right" vertical="center" wrapText="1"/>
    </xf>
    <xf numFmtId="3" fontId="35" fillId="0" borderId="3" xfId="30" applyNumberFormat="1" applyFont="1" applyFill="1" applyBorder="1" applyAlignment="1" applyProtection="1">
      <alignment horizontal="center"/>
      <protection/>
    </xf>
    <xf numFmtId="3" fontId="35" fillId="0" borderId="3" xfId="30" applyNumberFormat="1" applyFont="1" applyFill="1" applyBorder="1" applyAlignment="1" applyProtection="1">
      <alignment horizontal="left" vertical="center" wrapText="1"/>
      <protection/>
    </xf>
    <xf numFmtId="3" fontId="15" fillId="0" borderId="3" xfId="30" applyNumberFormat="1" applyFont="1" applyFill="1" applyBorder="1" applyAlignment="1" applyProtection="1">
      <alignment horizontal="center" vertical="center"/>
      <protection/>
    </xf>
    <xf numFmtId="3" fontId="15" fillId="0" borderId="3" xfId="30" applyNumberFormat="1" applyFont="1" applyFill="1" applyBorder="1" applyAlignment="1" applyProtection="1">
      <alignment horizontal="left" vertical="center" wrapText="1"/>
      <protection/>
    </xf>
    <xf numFmtId="3" fontId="15" fillId="0" borderId="3" xfId="30" applyNumberFormat="1" applyFont="1" applyFill="1" applyBorder="1" applyAlignment="1" applyProtection="1">
      <alignment horizontal="right" vertical="center" wrapText="1"/>
      <protection/>
    </xf>
    <xf numFmtId="3" fontId="15" fillId="0" borderId="3" xfId="30" applyNumberFormat="1" applyFont="1" applyFill="1" applyBorder="1" applyAlignment="1" applyProtection="1">
      <alignment horizontal="right" vertical="center"/>
      <protection/>
    </xf>
    <xf numFmtId="3" fontId="35" fillId="0" borderId="3" xfId="30" applyNumberFormat="1" applyFont="1" applyFill="1" applyBorder="1" applyAlignment="1" applyProtection="1">
      <alignment horizontal="right" vertical="center" wrapText="1"/>
      <protection/>
    </xf>
    <xf numFmtId="3" fontId="15" fillId="0" borderId="3" xfId="30" applyNumberFormat="1" applyFont="1" applyFill="1" applyBorder="1" applyAlignment="1" applyProtection="1">
      <alignment horizontal="center" vertical="center" wrapText="1"/>
      <protection/>
    </xf>
    <xf numFmtId="3" fontId="15" fillId="0" borderId="3" xfId="30" applyNumberFormat="1" applyFont="1" applyFill="1" applyBorder="1" applyAlignment="1" applyProtection="1">
      <alignment vertical="center" wrapText="1"/>
      <protection/>
    </xf>
    <xf numFmtId="3" fontId="15" fillId="0" borderId="3" xfId="30" applyNumberFormat="1" applyFont="1" applyFill="1" applyBorder="1" applyProtection="1">
      <alignment horizontal="center" vertical="center" wrapText="1"/>
      <protection/>
    </xf>
    <xf numFmtId="3" fontId="15" fillId="0" borderId="3" xfId="30" applyNumberFormat="1" applyFont="1" applyFill="1" applyBorder="1" applyAlignment="1" applyProtection="1">
      <alignment horizontal="right"/>
      <protection/>
    </xf>
    <xf numFmtId="3" fontId="15" fillId="0" borderId="3" xfId="30" applyNumberFormat="1" applyFont="1" applyFill="1" applyBorder="1" applyAlignment="1" applyProtection="1">
      <alignment horizontal="left"/>
      <protection/>
    </xf>
    <xf numFmtId="0" fontId="25" fillId="0" borderId="3" xfId="0" applyFont="1" applyFill="1" applyBorder="1" applyAlignment="1" quotePrefix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/>
    </xf>
    <xf numFmtId="10" fontId="38" fillId="0" borderId="0" xfId="32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28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0" fontId="33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0" fontId="9" fillId="0" borderId="0" xfId="32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2" fontId="30" fillId="0" borderId="0" xfId="32" applyNumberFormat="1" applyFont="1" applyFill="1" applyAlignment="1">
      <alignment/>
    </xf>
    <xf numFmtId="10" fontId="30" fillId="0" borderId="0" xfId="32" applyNumberFormat="1" applyFont="1" applyFill="1" applyAlignment="1">
      <alignment/>
    </xf>
    <xf numFmtId="10" fontId="30" fillId="0" borderId="0" xfId="0" applyNumberFormat="1" applyFont="1" applyFill="1" applyAlignment="1">
      <alignment/>
    </xf>
    <xf numFmtId="10" fontId="14" fillId="0" borderId="0" xfId="0" applyNumberFormat="1" applyFont="1" applyFill="1" applyAlignment="1">
      <alignment/>
    </xf>
    <xf numFmtId="10" fontId="32" fillId="0" borderId="3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10" fontId="14" fillId="0" borderId="0" xfId="32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 wrapText="1"/>
    </xf>
    <xf numFmtId="0" fontId="16" fillId="0" borderId="3" xfId="0" applyFont="1" applyFill="1" applyBorder="1" applyAlignment="1" quotePrefix="1">
      <alignment horizontal="center" vertical="center" wrapText="1"/>
    </xf>
    <xf numFmtId="3" fontId="25" fillId="0" borderId="0" xfId="30" applyNumberFormat="1" applyFont="1" applyFill="1" applyProtection="1">
      <alignment horizontal="center" vertical="center" wrapText="1"/>
      <protection/>
    </xf>
    <xf numFmtId="3" fontId="14" fillId="0" borderId="3" xfId="29" applyNumberFormat="1" applyFont="1" applyFill="1" applyBorder="1" applyProtection="1">
      <alignment horizontal="right" vertical="center"/>
      <protection locked="0"/>
    </xf>
    <xf numFmtId="4" fontId="26" fillId="0" borderId="3" xfId="29" applyNumberFormat="1" applyFont="1" applyFill="1" applyBorder="1" applyProtection="1">
      <alignment horizontal="right" vertical="center"/>
      <protection/>
    </xf>
    <xf numFmtId="3" fontId="14" fillId="0" borderId="0" xfId="29" applyNumberFormat="1" applyFont="1" applyFill="1" applyBorder="1" applyProtection="1">
      <alignment horizontal="right" vertical="center"/>
      <protection locked="0"/>
    </xf>
    <xf numFmtId="0" fontId="3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6" fillId="0" borderId="5" xfId="30" applyNumberFormat="1" applyFont="1" applyFill="1" applyBorder="1" applyAlignment="1" applyProtection="1">
      <alignment horizontal="center" vertical="center" wrapText="1"/>
      <protection/>
    </xf>
    <xf numFmtId="0" fontId="16" fillId="0" borderId="6" xfId="30" applyNumberFormat="1" applyFont="1" applyFill="1" applyBorder="1" applyAlignment="1" applyProtection="1">
      <alignment horizontal="center" vertical="center" wrapText="1"/>
      <protection/>
    </xf>
    <xf numFmtId="3" fontId="16" fillId="0" borderId="3" xfId="30" applyNumberFormat="1" applyFont="1" applyFill="1" applyBorder="1" applyAlignment="1" applyProtection="1">
      <alignment horizontal="center" vertical="center" wrapText="1"/>
      <protection/>
    </xf>
    <xf numFmtId="3" fontId="14" fillId="0" borderId="3" xfId="3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/>
    </xf>
    <xf numFmtId="3" fontId="24" fillId="0" borderId="0" xfId="30" applyNumberFormat="1" applyFont="1" applyFill="1" applyAlignment="1" applyProtection="1">
      <alignment horizontal="center" vertical="center" wrapText="1"/>
      <protection/>
    </xf>
    <xf numFmtId="3" fontId="12" fillId="0" borderId="3" xfId="30" applyNumberFormat="1" applyFont="1" applyFill="1" applyBorder="1" applyAlignment="1" applyProtection="1">
      <alignment horizontal="center" vertical="center" wrapText="1"/>
      <protection/>
    </xf>
    <xf numFmtId="3" fontId="13" fillId="0" borderId="3" xfId="30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'Direct Premiums'!#REF!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Premiums'!#REF!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'Direct Premiums'!#REF!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ДИРЕКТНО ОБЩО ЗАСТРАХОВАНЕ ПО ВИДОВЕ ЗАСТРАХОВКИ КЪМ 30.06.2009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375"/>
          <c:y val="0.50725"/>
          <c:w val="0.434"/>
          <c:h val="0.32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Premiums'!$B$34:$K$34</c:f>
              <c:strCache/>
            </c:strRef>
          </c:cat>
          <c:val>
            <c:numRef>
              <c:f>'Direct Premiums'!$B$35:$K$35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'Direct Payments'!#REF!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Payments'!#REF!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'Direct Payments'!#REF!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ДИРЕКТНО ОБЩО ЗАСТРАХОВАНЕ ПО ВИДОВЕ ЗАСТРАХОВКИ КЪМ 30.06.2009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75"/>
          <c:y val="0.54925"/>
          <c:w val="0.44025"/>
          <c:h val="0.33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Застраховка на летателни 
апарати
0,10%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Payments'!$B$33:$K$33</c:f>
              <c:strCache/>
            </c:strRef>
          </c:cat>
          <c:val>
            <c:numRef>
              <c:f>'Direct Payments'!$B$34:$K$34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714375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8391525"/>
        <a:ext cx="1176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85725</xdr:rowOff>
    </xdr:from>
    <xdr:to>
      <xdr:col>11</xdr:col>
      <xdr:colOff>628650</xdr:colOff>
      <xdr:row>71</xdr:row>
      <xdr:rowOff>104775</xdr:rowOff>
    </xdr:to>
    <xdr:graphicFrame>
      <xdr:nvGraphicFramePr>
        <xdr:cNvPr id="2" name="Chart 7"/>
        <xdr:cNvGraphicFramePr/>
      </xdr:nvGraphicFramePr>
      <xdr:xfrm>
        <a:off x="66675" y="8696325"/>
        <a:ext cx="11610975" cy="649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7915275"/>
        <a:ext cx="1843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114300</xdr:rowOff>
    </xdr:from>
    <xdr:to>
      <xdr:col>11</xdr:col>
      <xdr:colOff>495300</xdr:colOff>
      <xdr:row>70</xdr:row>
      <xdr:rowOff>104775</xdr:rowOff>
    </xdr:to>
    <xdr:graphicFrame>
      <xdr:nvGraphicFramePr>
        <xdr:cNvPr id="2" name="Chart 176"/>
        <xdr:cNvGraphicFramePr/>
      </xdr:nvGraphicFramePr>
      <xdr:xfrm>
        <a:off x="0" y="8229600"/>
        <a:ext cx="11782425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Spravki-Nonlife%202009\2\GFO_2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"/>
      <sheetName val="Life"/>
      <sheetName val="Nonlife_2005"/>
      <sheetName val="Nonlife_2004"/>
      <sheetName val="Life_2005"/>
      <sheetName val="Life_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ТФ.1(sait)"/>
      <sheetName val="аТФ.1(sort)"/>
      <sheetName val="аТФ.1"/>
      <sheetName val="аТФ.2(sort)"/>
      <sheetName val="аТФ.2"/>
    </sheetNames>
    <sheetDataSet>
      <sheetData sheetId="3">
        <row r="3">
          <cell r="V3" t="str">
            <v>"ГРАВЕ България Общо застраховане" ЕАД</v>
          </cell>
          <cell r="W3" t="str">
            <v>ОБЩО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J35"/>
  <sheetViews>
    <sheetView tabSelected="1" view="pageBreakPreview" zoomScale="85" zoomScaleNormal="75" zoomScaleSheetLayoutView="85" workbookViewId="0" topLeftCell="A1">
      <selection activeCell="A2" sqref="A2:V2"/>
    </sheetView>
  </sheetViews>
  <sheetFormatPr defaultColWidth="9.140625" defaultRowHeight="12.75"/>
  <cols>
    <col min="1" max="1" width="49.00390625" style="1" customWidth="1"/>
    <col min="2" max="2" width="12.00390625" style="1" customWidth="1"/>
    <col min="3" max="3" width="13.7109375" style="1" customWidth="1"/>
    <col min="4" max="8" width="10.8515625" style="1" customWidth="1"/>
    <col min="9" max="9" width="14.00390625" style="1" customWidth="1"/>
    <col min="10" max="10" width="10.8515625" style="1" customWidth="1"/>
    <col min="11" max="11" width="11.8515625" style="1" customWidth="1"/>
    <col min="12" max="16" width="10.8515625" style="1" customWidth="1"/>
    <col min="17" max="17" width="12.00390625" style="1" customWidth="1"/>
    <col min="18" max="19" width="10.8515625" style="1" customWidth="1"/>
    <col min="20" max="20" width="13.57421875" style="1" customWidth="1"/>
    <col min="21" max="21" width="13.00390625" style="1" customWidth="1"/>
    <col min="22" max="22" width="12.8515625" style="1" customWidth="1"/>
    <col min="23" max="23" width="10.8515625" style="1" customWidth="1"/>
    <col min="24" max="16384" width="9.140625" style="1" customWidth="1"/>
  </cols>
  <sheetData>
    <row r="1" ht="21.75" customHeight="1"/>
    <row r="2" spans="1:22" ht="21.75" customHeight="1">
      <c r="A2" s="93" t="s">
        <v>269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21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 t="s">
        <v>241</v>
      </c>
    </row>
    <row r="4" spans="1:22" s="72" customFormat="1" ht="75" customHeight="1">
      <c r="A4" s="71" t="s">
        <v>120</v>
      </c>
      <c r="B4" s="21" t="s">
        <v>247</v>
      </c>
      <c r="C4" s="55" t="s">
        <v>221</v>
      </c>
      <c r="D4" s="55" t="s">
        <v>222</v>
      </c>
      <c r="E4" s="21" t="s">
        <v>224</v>
      </c>
      <c r="F4" s="21" t="s">
        <v>223</v>
      </c>
      <c r="G4" s="55" t="s">
        <v>225</v>
      </c>
      <c r="H4" s="55" t="s">
        <v>227</v>
      </c>
      <c r="I4" s="22" t="s">
        <v>226</v>
      </c>
      <c r="J4" s="22" t="s">
        <v>228</v>
      </c>
      <c r="K4" s="55" t="s">
        <v>230</v>
      </c>
      <c r="L4" s="55" t="s">
        <v>229</v>
      </c>
      <c r="M4" s="22" t="s">
        <v>231</v>
      </c>
      <c r="N4" s="55" t="s">
        <v>232</v>
      </c>
      <c r="O4" s="55" t="s">
        <v>233</v>
      </c>
      <c r="P4" s="55" t="s">
        <v>235</v>
      </c>
      <c r="Q4" s="22" t="s">
        <v>234</v>
      </c>
      <c r="R4" s="21" t="s">
        <v>236</v>
      </c>
      <c r="S4" s="55" t="s">
        <v>237</v>
      </c>
      <c r="T4" s="22" t="s">
        <v>238</v>
      </c>
      <c r="U4" s="21" t="s">
        <v>239</v>
      </c>
      <c r="V4" s="55" t="s">
        <v>240</v>
      </c>
    </row>
    <row r="5" spans="1:23" ht="17.25" customHeight="1">
      <c r="A5" s="17" t="s">
        <v>0</v>
      </c>
      <c r="B5" s="27">
        <v>2628180.01</v>
      </c>
      <c r="C5" s="24">
        <v>561157.71</v>
      </c>
      <c r="D5" s="24">
        <v>521835</v>
      </c>
      <c r="E5" s="24">
        <v>1333702.48</v>
      </c>
      <c r="F5" s="24">
        <v>2054830.93</v>
      </c>
      <c r="G5" s="24">
        <v>316847.03</v>
      </c>
      <c r="H5" s="24">
        <v>701737.95</v>
      </c>
      <c r="I5" s="24">
        <v>278797.89</v>
      </c>
      <c r="J5" s="24">
        <v>127968.91</v>
      </c>
      <c r="K5" s="24">
        <v>1609950.84</v>
      </c>
      <c r="L5" s="24">
        <v>476711</v>
      </c>
      <c r="M5" s="24">
        <v>504869.98</v>
      </c>
      <c r="N5" s="24">
        <v>297357.72</v>
      </c>
      <c r="O5" s="24">
        <v>659645.7</v>
      </c>
      <c r="P5" s="24">
        <v>177155.13</v>
      </c>
      <c r="Q5" s="24">
        <v>1726214.85</v>
      </c>
      <c r="R5" s="24">
        <v>0</v>
      </c>
      <c r="S5" s="24">
        <v>8453.29</v>
      </c>
      <c r="T5" s="24">
        <v>0</v>
      </c>
      <c r="U5" s="24">
        <v>0</v>
      </c>
      <c r="V5" s="24">
        <v>13985416.42</v>
      </c>
      <c r="W5" s="73"/>
    </row>
    <row r="6" spans="1:23" ht="37.5" customHeight="1">
      <c r="A6" s="18" t="s">
        <v>121</v>
      </c>
      <c r="B6" s="24">
        <v>1047310.89</v>
      </c>
      <c r="C6" s="24">
        <v>307122.63</v>
      </c>
      <c r="D6" s="24">
        <v>298784</v>
      </c>
      <c r="E6" s="24">
        <v>97811.89</v>
      </c>
      <c r="F6" s="24">
        <v>652291.77</v>
      </c>
      <c r="G6" s="24">
        <v>54908.86</v>
      </c>
      <c r="H6" s="24">
        <v>157393.95</v>
      </c>
      <c r="I6" s="24">
        <v>104892.06</v>
      </c>
      <c r="J6" s="24">
        <v>17918.55</v>
      </c>
      <c r="K6" s="24">
        <v>1618.63</v>
      </c>
      <c r="L6" s="24">
        <v>0</v>
      </c>
      <c r="M6" s="24">
        <v>12786.59</v>
      </c>
      <c r="N6" s="24">
        <v>0</v>
      </c>
      <c r="O6" s="24">
        <v>51514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2804353.82</v>
      </c>
      <c r="W6" s="73"/>
    </row>
    <row r="7" spans="1:23" ht="17.25" customHeight="1">
      <c r="A7" s="17" t="s">
        <v>1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583.84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9860</v>
      </c>
      <c r="P7" s="24">
        <v>19846.7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30290.54</v>
      </c>
      <c r="W7" s="74"/>
    </row>
    <row r="8" spans="1:23" ht="27.75" customHeight="1">
      <c r="A8" s="17" t="s">
        <v>2</v>
      </c>
      <c r="B8" s="24">
        <v>45707558.46000001</v>
      </c>
      <c r="C8" s="24">
        <v>51547088.76</v>
      </c>
      <c r="D8" s="24">
        <v>20920102</v>
      </c>
      <c r="E8" s="24">
        <v>46319643.749008</v>
      </c>
      <c r="F8" s="24">
        <v>28514356.659999996</v>
      </c>
      <c r="G8" s="24">
        <v>46253564.139999986</v>
      </c>
      <c r="H8" s="24">
        <v>16595848.31</v>
      </c>
      <c r="I8" s="24">
        <v>10219221.799999999</v>
      </c>
      <c r="J8" s="24">
        <v>16770026.92</v>
      </c>
      <c r="K8" s="24">
        <v>9619567.9</v>
      </c>
      <c r="L8" s="24">
        <v>4414460</v>
      </c>
      <c r="M8" s="24">
        <v>4152449.18</v>
      </c>
      <c r="N8" s="24">
        <v>681972.99</v>
      </c>
      <c r="O8" s="24">
        <v>1871939.9</v>
      </c>
      <c r="P8" s="24">
        <v>3400315.2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306988115.96900797</v>
      </c>
      <c r="W8" s="74"/>
    </row>
    <row r="9" spans="1:23" ht="17.25" customHeight="1">
      <c r="A9" s="17" t="s">
        <v>3</v>
      </c>
      <c r="B9" s="24">
        <v>0</v>
      </c>
      <c r="C9" s="24">
        <v>204895.62</v>
      </c>
      <c r="D9" s="24">
        <v>0</v>
      </c>
      <c r="E9" s="24">
        <v>0</v>
      </c>
      <c r="F9" s="24">
        <v>4543263.21</v>
      </c>
      <c r="G9" s="24">
        <v>0</v>
      </c>
      <c r="H9" s="24">
        <v>0</v>
      </c>
      <c r="I9" s="24">
        <v>0</v>
      </c>
      <c r="J9" s="24">
        <v>1115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4749273.83</v>
      </c>
      <c r="W9" s="74"/>
    </row>
    <row r="10" spans="1:23" ht="17.25" customHeight="1">
      <c r="A10" s="17" t="s">
        <v>4</v>
      </c>
      <c r="B10" s="24">
        <v>4032265.16</v>
      </c>
      <c r="C10" s="24">
        <v>0</v>
      </c>
      <c r="D10" s="24">
        <v>0</v>
      </c>
      <c r="E10" s="24">
        <v>3121381.9</v>
      </c>
      <c r="F10" s="24">
        <v>46581.15</v>
      </c>
      <c r="G10" s="24">
        <v>0</v>
      </c>
      <c r="H10" s="24">
        <v>5600</v>
      </c>
      <c r="I10" s="24">
        <v>0</v>
      </c>
      <c r="J10" s="24">
        <v>46762.27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7252590.48</v>
      </c>
      <c r="W10" s="74"/>
    </row>
    <row r="11" spans="1:23" ht="17.25" customHeight="1">
      <c r="A11" s="17" t="s">
        <v>5</v>
      </c>
      <c r="B11" s="24">
        <v>3517736.43</v>
      </c>
      <c r="C11" s="24">
        <v>370161.7</v>
      </c>
      <c r="D11" s="24">
        <v>54895</v>
      </c>
      <c r="E11" s="24">
        <v>263956.7</v>
      </c>
      <c r="F11" s="24">
        <v>1273058.04</v>
      </c>
      <c r="G11" s="24">
        <v>0</v>
      </c>
      <c r="H11" s="24">
        <v>815804.86</v>
      </c>
      <c r="I11" s="24">
        <v>4906</v>
      </c>
      <c r="J11" s="24">
        <v>97562.64</v>
      </c>
      <c r="K11" s="24">
        <v>152364.02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6550445.39</v>
      </c>
      <c r="W11" s="74"/>
    </row>
    <row r="12" spans="1:23" ht="17.25" customHeight="1">
      <c r="A12" s="17" t="s">
        <v>6</v>
      </c>
      <c r="B12" s="24">
        <v>2458890.59</v>
      </c>
      <c r="C12" s="24">
        <v>1422498.11</v>
      </c>
      <c r="D12" s="24">
        <v>20637</v>
      </c>
      <c r="E12" s="24">
        <v>273267.29</v>
      </c>
      <c r="F12" s="24">
        <v>937119.7499999991</v>
      </c>
      <c r="G12" s="24">
        <v>84738.79</v>
      </c>
      <c r="H12" s="24">
        <v>456850.06</v>
      </c>
      <c r="I12" s="24">
        <v>192359.83</v>
      </c>
      <c r="J12" s="24">
        <v>319535.22</v>
      </c>
      <c r="K12" s="24">
        <v>328617.59</v>
      </c>
      <c r="L12" s="24">
        <v>19014</v>
      </c>
      <c r="M12" s="24">
        <v>304605.37</v>
      </c>
      <c r="N12" s="24">
        <v>10123.31</v>
      </c>
      <c r="O12" s="24">
        <v>3873.8</v>
      </c>
      <c r="P12" s="24">
        <v>7001.31</v>
      </c>
      <c r="Q12" s="24">
        <v>647159.0957000001</v>
      </c>
      <c r="R12" s="24">
        <v>0</v>
      </c>
      <c r="S12" s="24">
        <v>0</v>
      </c>
      <c r="T12" s="24">
        <v>0</v>
      </c>
      <c r="U12" s="24">
        <v>0</v>
      </c>
      <c r="V12" s="24">
        <v>7486291.115699998</v>
      </c>
      <c r="W12" s="74"/>
    </row>
    <row r="13" spans="1:23" ht="17.25" customHeight="1">
      <c r="A13" s="17" t="s">
        <v>7</v>
      </c>
      <c r="B13" s="24">
        <v>17960148.769999992</v>
      </c>
      <c r="C13" s="24">
        <v>11186833.99</v>
      </c>
      <c r="D13" s="24">
        <v>1828281</v>
      </c>
      <c r="E13" s="24">
        <v>4253948.9771650005</v>
      </c>
      <c r="F13" s="24">
        <v>13737065.959999979</v>
      </c>
      <c r="G13" s="24">
        <v>26086</v>
      </c>
      <c r="H13" s="24">
        <v>3155638.0827853605</v>
      </c>
      <c r="I13" s="24">
        <v>9383536.62</v>
      </c>
      <c r="J13" s="24">
        <v>690678.16</v>
      </c>
      <c r="K13" s="24">
        <v>6016684.46</v>
      </c>
      <c r="L13" s="24">
        <v>1092832</v>
      </c>
      <c r="M13" s="24">
        <v>1174266.7</v>
      </c>
      <c r="N13" s="24">
        <v>14516170.67</v>
      </c>
      <c r="O13" s="24">
        <v>2081180.4</v>
      </c>
      <c r="P13" s="24">
        <v>1255144.9</v>
      </c>
      <c r="Q13" s="24">
        <v>1995589.2596585993</v>
      </c>
      <c r="R13" s="24">
        <v>1732118</v>
      </c>
      <c r="S13" s="24">
        <v>2582443.07</v>
      </c>
      <c r="T13" s="24">
        <v>0</v>
      </c>
      <c r="U13" s="24">
        <v>33645.62</v>
      </c>
      <c r="V13" s="24">
        <v>94702292.63960893</v>
      </c>
      <c r="W13" s="74"/>
    </row>
    <row r="14" spans="1:23" ht="17.25" customHeight="1">
      <c r="A14" s="17" t="s">
        <v>8</v>
      </c>
      <c r="B14" s="24">
        <v>3958438.87</v>
      </c>
      <c r="C14" s="24">
        <v>1392794.72</v>
      </c>
      <c r="D14" s="24">
        <v>552007</v>
      </c>
      <c r="E14" s="24">
        <v>762508.45</v>
      </c>
      <c r="F14" s="24">
        <v>5023410.91</v>
      </c>
      <c r="G14" s="24">
        <v>1233440.19</v>
      </c>
      <c r="H14" s="24">
        <v>877024.61721464</v>
      </c>
      <c r="I14" s="24">
        <v>8907901.2</v>
      </c>
      <c r="J14" s="24">
        <v>7912901.009999999</v>
      </c>
      <c r="K14" s="24">
        <v>461597.55</v>
      </c>
      <c r="L14" s="24">
        <v>255607</v>
      </c>
      <c r="M14" s="24">
        <v>6147627.040000001</v>
      </c>
      <c r="N14" s="24">
        <v>392794.75</v>
      </c>
      <c r="O14" s="24">
        <v>723236.8</v>
      </c>
      <c r="P14" s="24">
        <v>137118.88</v>
      </c>
      <c r="Q14" s="24">
        <v>29259.94290049999</v>
      </c>
      <c r="R14" s="24">
        <v>0</v>
      </c>
      <c r="S14" s="24">
        <v>0</v>
      </c>
      <c r="T14" s="24">
        <v>0</v>
      </c>
      <c r="U14" s="24">
        <v>24246.37</v>
      </c>
      <c r="V14" s="24">
        <v>38791915.30011514</v>
      </c>
      <c r="W14" s="74"/>
    </row>
    <row r="15" spans="1:23" ht="27.75" customHeight="1">
      <c r="A15" s="17" t="s">
        <v>9</v>
      </c>
      <c r="B15" s="24">
        <v>31972624.25</v>
      </c>
      <c r="C15" s="24">
        <v>34045087.57</v>
      </c>
      <c r="D15" s="24">
        <v>46196204</v>
      </c>
      <c r="E15" s="24">
        <v>11764340.417140001</v>
      </c>
      <c r="F15" s="24">
        <v>5884798.03</v>
      </c>
      <c r="G15" s="24">
        <v>7927223.259999994</v>
      </c>
      <c r="H15" s="24">
        <v>11986069.06</v>
      </c>
      <c r="I15" s="24">
        <v>4726288.53</v>
      </c>
      <c r="J15" s="24">
        <v>4639804.94</v>
      </c>
      <c r="K15" s="24">
        <v>8358593.149999999</v>
      </c>
      <c r="L15" s="24">
        <v>19692251</v>
      </c>
      <c r="M15" s="24">
        <v>3490559.75</v>
      </c>
      <c r="N15" s="24">
        <v>135414</v>
      </c>
      <c r="O15" s="24">
        <v>3453516</v>
      </c>
      <c r="P15" s="24">
        <v>4598936.73</v>
      </c>
      <c r="Q15" s="24">
        <v>0</v>
      </c>
      <c r="R15" s="24">
        <v>0</v>
      </c>
      <c r="S15" s="24">
        <v>153017.62</v>
      </c>
      <c r="T15" s="24">
        <v>0</v>
      </c>
      <c r="U15" s="24">
        <v>0</v>
      </c>
      <c r="V15" s="24">
        <v>199024728.30714</v>
      </c>
      <c r="W15" s="74"/>
    </row>
    <row r="16" spans="1:23" ht="17.25" customHeight="1">
      <c r="A16" s="19" t="s">
        <v>242</v>
      </c>
      <c r="B16" s="24">
        <v>28192491.32</v>
      </c>
      <c r="C16" s="24">
        <v>34019165.69</v>
      </c>
      <c r="D16" s="24">
        <v>46194657</v>
      </c>
      <c r="E16" s="24">
        <v>11293934.3</v>
      </c>
      <c r="F16" s="24">
        <v>5869716.51</v>
      </c>
      <c r="G16" s="24">
        <v>7797144.839999994</v>
      </c>
      <c r="H16" s="24">
        <v>11919061.06</v>
      </c>
      <c r="I16" s="24">
        <v>4521158.95</v>
      </c>
      <c r="J16" s="24">
        <v>4259183.22</v>
      </c>
      <c r="K16" s="24">
        <v>8357783.149999999</v>
      </c>
      <c r="L16" s="24">
        <v>19649982</v>
      </c>
      <c r="M16" s="24">
        <v>3363176.88</v>
      </c>
      <c r="N16" s="24">
        <v>135414</v>
      </c>
      <c r="O16" s="24">
        <v>3453516</v>
      </c>
      <c r="P16" s="24">
        <v>3872022.65</v>
      </c>
      <c r="Q16" s="24">
        <v>0</v>
      </c>
      <c r="R16" s="24">
        <v>0</v>
      </c>
      <c r="S16" s="24">
        <v>153017.62</v>
      </c>
      <c r="T16" s="24">
        <v>0</v>
      </c>
      <c r="U16" s="24">
        <v>0</v>
      </c>
      <c r="V16" s="24">
        <v>193051425.18999997</v>
      </c>
      <c r="W16" s="25"/>
    </row>
    <row r="17" spans="1:23" ht="17.25" customHeight="1">
      <c r="A17" s="19" t="s">
        <v>243</v>
      </c>
      <c r="B17" s="24">
        <v>3780132.93</v>
      </c>
      <c r="C17" s="24">
        <v>5778.61</v>
      </c>
      <c r="D17" s="24">
        <v>0</v>
      </c>
      <c r="E17" s="24">
        <v>98817.18953999999</v>
      </c>
      <c r="F17" s="24">
        <v>4406.35999999999</v>
      </c>
      <c r="G17" s="24">
        <v>0</v>
      </c>
      <c r="H17" s="24">
        <v>650</v>
      </c>
      <c r="I17" s="24">
        <v>9165</v>
      </c>
      <c r="J17" s="24">
        <v>0</v>
      </c>
      <c r="K17" s="24">
        <v>0</v>
      </c>
      <c r="L17" s="24">
        <v>0</v>
      </c>
      <c r="M17" s="24">
        <v>23174</v>
      </c>
      <c r="N17" s="24">
        <v>0</v>
      </c>
      <c r="O17" s="24">
        <v>0</v>
      </c>
      <c r="P17" s="24">
        <v>27499.080000000075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3949623.16954</v>
      </c>
      <c r="W17" s="25"/>
    </row>
    <row r="18" spans="1:23" ht="27.75" customHeight="1">
      <c r="A18" s="19" t="s">
        <v>244</v>
      </c>
      <c r="B18" s="24">
        <v>0</v>
      </c>
      <c r="C18" s="24">
        <v>20143.27</v>
      </c>
      <c r="D18" s="24">
        <v>1547</v>
      </c>
      <c r="E18" s="24">
        <v>194079</v>
      </c>
      <c r="F18" s="24">
        <v>0</v>
      </c>
      <c r="G18" s="24">
        <v>111000.15</v>
      </c>
      <c r="H18" s="24">
        <v>66358</v>
      </c>
      <c r="I18" s="24">
        <v>18644</v>
      </c>
      <c r="J18" s="24">
        <v>5040</v>
      </c>
      <c r="K18" s="24">
        <v>810</v>
      </c>
      <c r="L18" s="24">
        <v>0</v>
      </c>
      <c r="M18" s="24">
        <v>0</v>
      </c>
      <c r="N18" s="24">
        <v>0</v>
      </c>
      <c r="O18" s="24">
        <v>0</v>
      </c>
      <c r="P18" s="24">
        <v>699415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1117036.42</v>
      </c>
      <c r="W18" s="25"/>
    </row>
    <row r="19" spans="1:23" ht="17.25" customHeight="1">
      <c r="A19" s="19" t="s">
        <v>245</v>
      </c>
      <c r="B19" s="24">
        <v>0</v>
      </c>
      <c r="C19" s="24">
        <v>0</v>
      </c>
      <c r="D19" s="24">
        <v>0</v>
      </c>
      <c r="E19" s="24">
        <v>177509.9276</v>
      </c>
      <c r="F19" s="24">
        <v>60254.51</v>
      </c>
      <c r="G19" s="24">
        <v>19078.27</v>
      </c>
      <c r="H19" s="24">
        <v>0</v>
      </c>
      <c r="I19" s="24">
        <v>177320.58</v>
      </c>
      <c r="J19" s="24">
        <v>375581.72</v>
      </c>
      <c r="K19" s="24">
        <v>0</v>
      </c>
      <c r="L19" s="24">
        <v>42269</v>
      </c>
      <c r="M19" s="24">
        <v>104208.87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956222.8775999999</v>
      </c>
      <c r="W19" s="25"/>
    </row>
    <row r="20" spans="1:23" ht="27.75" customHeight="1">
      <c r="A20" s="17" t="s">
        <v>10</v>
      </c>
      <c r="B20" s="24">
        <v>1589079.58</v>
      </c>
      <c r="C20" s="24">
        <v>0</v>
      </c>
      <c r="D20" s="24">
        <v>0</v>
      </c>
      <c r="E20" s="24">
        <v>2659994.29</v>
      </c>
      <c r="F20" s="24">
        <v>242299.7399999991</v>
      </c>
      <c r="G20" s="24">
        <v>0</v>
      </c>
      <c r="H20" s="24">
        <v>0</v>
      </c>
      <c r="I20" s="24">
        <v>0</v>
      </c>
      <c r="J20" s="24">
        <v>10842.96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4502216.57</v>
      </c>
      <c r="W20" s="25"/>
    </row>
    <row r="21" spans="1:23" ht="27.75" customHeight="1">
      <c r="A21" s="17" t="s">
        <v>11</v>
      </c>
      <c r="B21" s="24">
        <v>704229.71</v>
      </c>
      <c r="C21" s="24">
        <v>291.48</v>
      </c>
      <c r="D21" s="24">
        <v>19988</v>
      </c>
      <c r="E21" s="24">
        <v>5140.86</v>
      </c>
      <c r="F21" s="24">
        <v>1263349.49</v>
      </c>
      <c r="G21" s="24">
        <v>0</v>
      </c>
      <c r="H21" s="24">
        <v>0</v>
      </c>
      <c r="I21" s="24">
        <v>0</v>
      </c>
      <c r="J21" s="24">
        <v>1603.79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1994603.33</v>
      </c>
      <c r="W21" s="25"/>
    </row>
    <row r="22" spans="1:23" ht="17.25" customHeight="1">
      <c r="A22" s="17" t="s">
        <v>12</v>
      </c>
      <c r="B22" s="24">
        <v>4939858.2</v>
      </c>
      <c r="C22" s="24">
        <v>2010476.72</v>
      </c>
      <c r="D22" s="24">
        <v>296502</v>
      </c>
      <c r="E22" s="24">
        <v>1032479.62</v>
      </c>
      <c r="F22" s="24">
        <v>4148288.64</v>
      </c>
      <c r="G22" s="24">
        <v>129630.52</v>
      </c>
      <c r="H22" s="24">
        <v>856291.34</v>
      </c>
      <c r="I22" s="24">
        <v>689753.51</v>
      </c>
      <c r="J22" s="24">
        <v>799951.71</v>
      </c>
      <c r="K22" s="24">
        <v>331436.2</v>
      </c>
      <c r="L22" s="24">
        <v>115190</v>
      </c>
      <c r="M22" s="24">
        <v>310448</v>
      </c>
      <c r="N22" s="24">
        <v>69123.58</v>
      </c>
      <c r="O22" s="24">
        <v>1143931</v>
      </c>
      <c r="P22" s="24">
        <v>24888.37</v>
      </c>
      <c r="Q22" s="24">
        <v>598901.0264234</v>
      </c>
      <c r="R22" s="24">
        <v>0</v>
      </c>
      <c r="S22" s="24">
        <v>0</v>
      </c>
      <c r="T22" s="24">
        <v>0</v>
      </c>
      <c r="U22" s="24">
        <v>4665.42</v>
      </c>
      <c r="V22" s="24">
        <v>17501815.8564234</v>
      </c>
      <c r="W22" s="25"/>
    </row>
    <row r="23" spans="1:23" ht="17.25" customHeight="1">
      <c r="A23" s="17" t="s">
        <v>13</v>
      </c>
      <c r="B23" s="24">
        <v>0</v>
      </c>
      <c r="C23" s="24">
        <v>393454.53</v>
      </c>
      <c r="D23" s="24">
        <v>6444687</v>
      </c>
      <c r="E23" s="24">
        <v>607478.71</v>
      </c>
      <c r="F23" s="24">
        <v>0</v>
      </c>
      <c r="G23" s="24">
        <v>6060</v>
      </c>
      <c r="H23" s="24">
        <v>23973.85</v>
      </c>
      <c r="I23" s="24">
        <v>0</v>
      </c>
      <c r="J23" s="24">
        <v>99390.82</v>
      </c>
      <c r="K23" s="24">
        <v>61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297120.22</v>
      </c>
      <c r="R23" s="24">
        <v>0</v>
      </c>
      <c r="S23" s="24">
        <v>0</v>
      </c>
      <c r="T23" s="24">
        <v>2182212.34</v>
      </c>
      <c r="U23" s="24">
        <v>0</v>
      </c>
      <c r="V23" s="24">
        <v>10054438.469999999</v>
      </c>
      <c r="W23" s="25"/>
    </row>
    <row r="24" spans="1:23" ht="17.25" customHeight="1">
      <c r="A24" s="17" t="s">
        <v>14</v>
      </c>
      <c r="B24" s="24">
        <v>0</v>
      </c>
      <c r="C24" s="24">
        <v>42644.93</v>
      </c>
      <c r="D24" s="24">
        <v>36307</v>
      </c>
      <c r="E24" s="24">
        <v>112978.03</v>
      </c>
      <c r="F24" s="24">
        <v>769637.349999999</v>
      </c>
      <c r="G24" s="24">
        <v>0</v>
      </c>
      <c r="H24" s="24">
        <v>133994.5</v>
      </c>
      <c r="I24" s="24">
        <v>5700</v>
      </c>
      <c r="J24" s="24">
        <v>18580.98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1119842.79</v>
      </c>
      <c r="W24" s="25"/>
    </row>
    <row r="25" spans="1:23" ht="17.25" customHeight="1">
      <c r="A25" s="17" t="s">
        <v>15</v>
      </c>
      <c r="B25" s="24">
        <v>218429.01</v>
      </c>
      <c r="C25" s="24">
        <v>931149.91</v>
      </c>
      <c r="D25" s="24">
        <v>84705</v>
      </c>
      <c r="E25" s="24">
        <v>659528.64</v>
      </c>
      <c r="F25" s="24">
        <v>1170936.8</v>
      </c>
      <c r="G25" s="24">
        <v>765308.53</v>
      </c>
      <c r="H25" s="24">
        <v>329999.05</v>
      </c>
      <c r="I25" s="24">
        <v>0</v>
      </c>
      <c r="J25" s="24">
        <v>0</v>
      </c>
      <c r="K25" s="24">
        <v>211805.63</v>
      </c>
      <c r="L25" s="24">
        <v>0</v>
      </c>
      <c r="M25" s="24">
        <v>0</v>
      </c>
      <c r="N25" s="24">
        <v>0</v>
      </c>
      <c r="O25" s="24">
        <v>52731.76</v>
      </c>
      <c r="P25" s="24">
        <v>18960.59</v>
      </c>
      <c r="Q25" s="24">
        <v>326025.46150000003</v>
      </c>
      <c r="R25" s="24">
        <v>663219</v>
      </c>
      <c r="S25" s="24">
        <v>0</v>
      </c>
      <c r="T25" s="24">
        <v>0</v>
      </c>
      <c r="U25" s="24">
        <v>0</v>
      </c>
      <c r="V25" s="24">
        <v>5432799.3815</v>
      </c>
      <c r="W25" s="25"/>
    </row>
    <row r="26" spans="1:23" ht="17.25" customHeight="1">
      <c r="A26" s="17" t="s">
        <v>16</v>
      </c>
      <c r="B26" s="24">
        <v>0</v>
      </c>
      <c r="C26" s="24">
        <v>0</v>
      </c>
      <c r="D26" s="24">
        <v>0</v>
      </c>
      <c r="E26" s="24">
        <v>0</v>
      </c>
      <c r="F26" s="24">
        <v>1850.7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1850.7</v>
      </c>
      <c r="W26" s="25"/>
    </row>
    <row r="27" spans="1:23" ht="17.25" customHeight="1">
      <c r="A27" s="17" t="s">
        <v>17</v>
      </c>
      <c r="B27" s="24">
        <v>590359.67</v>
      </c>
      <c r="C27" s="24">
        <v>912168.59</v>
      </c>
      <c r="D27" s="24">
        <v>76917</v>
      </c>
      <c r="E27" s="24">
        <v>946560.5039857</v>
      </c>
      <c r="F27" s="24">
        <v>1165261.91</v>
      </c>
      <c r="G27" s="24">
        <v>128257.26</v>
      </c>
      <c r="H27" s="24">
        <v>323857.93</v>
      </c>
      <c r="I27" s="24">
        <v>175239.82</v>
      </c>
      <c r="J27" s="24">
        <v>27415.49</v>
      </c>
      <c r="K27" s="24">
        <v>127110.45</v>
      </c>
      <c r="L27" s="24">
        <v>53399</v>
      </c>
      <c r="M27" s="24">
        <v>140314.65</v>
      </c>
      <c r="N27" s="24">
        <v>0</v>
      </c>
      <c r="O27" s="24">
        <v>22800</v>
      </c>
      <c r="P27" s="24">
        <v>110708.67</v>
      </c>
      <c r="Q27" s="24">
        <v>89420.5</v>
      </c>
      <c r="R27" s="24">
        <v>0</v>
      </c>
      <c r="S27" s="24">
        <v>184812.82</v>
      </c>
      <c r="T27" s="24">
        <v>0</v>
      </c>
      <c r="U27" s="24">
        <v>0</v>
      </c>
      <c r="V27" s="24">
        <v>5074604.263985701</v>
      </c>
      <c r="W27" s="25"/>
    </row>
    <row r="28" spans="1:23" s="76" customFormat="1" ht="17.25" customHeight="1">
      <c r="A28" s="20" t="s">
        <v>18</v>
      </c>
      <c r="B28" s="24">
        <v>120277798.71000001</v>
      </c>
      <c r="C28" s="24">
        <v>105020704.34000003</v>
      </c>
      <c r="D28" s="24">
        <v>77053067</v>
      </c>
      <c r="E28" s="24">
        <v>74116910.6172987</v>
      </c>
      <c r="F28" s="24">
        <v>70776109.26999995</v>
      </c>
      <c r="G28" s="24">
        <v>56871155.719999984</v>
      </c>
      <c r="H28" s="24">
        <v>36263273.449999996</v>
      </c>
      <c r="I28" s="24">
        <v>34583705.19999999</v>
      </c>
      <c r="J28" s="24">
        <v>31564140.82</v>
      </c>
      <c r="K28" s="24">
        <v>27217788.790000007</v>
      </c>
      <c r="L28" s="24">
        <v>26119464</v>
      </c>
      <c r="M28" s="24">
        <v>16225140.67</v>
      </c>
      <c r="N28" s="24">
        <v>16102957.02</v>
      </c>
      <c r="O28" s="24">
        <v>10022715.359999998</v>
      </c>
      <c r="P28" s="24">
        <v>9750076.480000004</v>
      </c>
      <c r="Q28" s="24">
        <v>5709690.356182499</v>
      </c>
      <c r="R28" s="24">
        <v>2395337</v>
      </c>
      <c r="S28" s="24">
        <v>2928726.8</v>
      </c>
      <c r="T28" s="24">
        <v>2182212.34</v>
      </c>
      <c r="U28" s="24">
        <v>62557.41</v>
      </c>
      <c r="V28" s="24">
        <v>725243531.353481</v>
      </c>
      <c r="W28" s="75"/>
    </row>
    <row r="29" spans="1:23" s="76" customFormat="1" ht="17.25" customHeight="1">
      <c r="A29" s="20" t="s">
        <v>122</v>
      </c>
      <c r="B29" s="77">
        <v>0.1658447038962655</v>
      </c>
      <c r="C29" s="77">
        <v>0.14480750230754327</v>
      </c>
      <c r="D29" s="77">
        <v>0.10624440435366615</v>
      </c>
      <c r="E29" s="77">
        <v>0.10219589339732338</v>
      </c>
      <c r="F29" s="77">
        <v>0.09758943887153947</v>
      </c>
      <c r="G29" s="77">
        <v>0.07841663284312865</v>
      </c>
      <c r="H29" s="77">
        <v>0.05000151243310491</v>
      </c>
      <c r="I29" s="77">
        <v>0.047685644483389425</v>
      </c>
      <c r="J29" s="77">
        <v>0.04352212664495418</v>
      </c>
      <c r="K29" s="77">
        <v>0.0375291713932353</v>
      </c>
      <c r="L29" s="77">
        <v>0.03601474935082112</v>
      </c>
      <c r="M29" s="77">
        <v>0.022371989502229597</v>
      </c>
      <c r="N29" s="77">
        <v>0.022203516920651412</v>
      </c>
      <c r="O29" s="77">
        <v>0.013819792837442025</v>
      </c>
      <c r="P29" s="77">
        <v>0.013443865485851334</v>
      </c>
      <c r="Q29" s="77">
        <v>0.007872790461883647</v>
      </c>
      <c r="R29" s="77">
        <v>0.003302803674139248</v>
      </c>
      <c r="S29" s="77">
        <v>0.004038266697166237</v>
      </c>
      <c r="T29" s="77">
        <v>0.0030089373371279303</v>
      </c>
      <c r="U29" s="77">
        <v>8.625710853739383E-05</v>
      </c>
      <c r="V29" s="77">
        <v>1</v>
      </c>
      <c r="W29" s="75"/>
    </row>
    <row r="30" spans="1:23" s="76" customFormat="1" ht="16.5" customHeight="1">
      <c r="A30" s="23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5"/>
    </row>
    <row r="31" ht="17.25" customHeight="1">
      <c r="A31" s="63" t="s">
        <v>246</v>
      </c>
    </row>
    <row r="34" spans="1:62" s="68" customFormat="1" ht="12.75" customHeight="1">
      <c r="A34" s="1"/>
      <c r="B34" s="66" t="s">
        <v>248</v>
      </c>
      <c r="C34" s="67" t="s">
        <v>249</v>
      </c>
      <c r="D34" s="66" t="s">
        <v>250</v>
      </c>
      <c r="E34" s="66" t="s">
        <v>251</v>
      </c>
      <c r="F34" s="66" t="s">
        <v>252</v>
      </c>
      <c r="G34" s="66" t="s">
        <v>253</v>
      </c>
      <c r="H34" s="66" t="s">
        <v>254</v>
      </c>
      <c r="I34" s="66" t="s">
        <v>255</v>
      </c>
      <c r="J34" s="66" t="s">
        <v>256</v>
      </c>
      <c r="K34" s="26" t="s">
        <v>257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11" s="79" customFormat="1" ht="12.75">
      <c r="B35" s="79">
        <f>(V5+V7)/V28</f>
        <v>0.01932551805576711</v>
      </c>
      <c r="C35" s="79">
        <f>(V8+V15)/V28</f>
        <v>0.6977143847554279</v>
      </c>
      <c r="D35" s="79">
        <f>V9/V28</f>
        <v>0.006548522840509447</v>
      </c>
      <c r="E35" s="79">
        <f>(V10+V20)/V28</f>
        <v>0.016208082584428803</v>
      </c>
      <c r="F35" s="79">
        <f>(V11+V21)/V28</f>
        <v>0.011782316353863724</v>
      </c>
      <c r="G35" s="79">
        <f>V12/V28</f>
        <v>0.010322451413980565</v>
      </c>
      <c r="H35" s="79">
        <f>(V13+V14)/V28</f>
        <v>0.18406811252847904</v>
      </c>
      <c r="I35" s="79">
        <f>V22/V28</f>
        <v>0.02413232948629097</v>
      </c>
      <c r="J35" s="79">
        <f>(V26+V25+V24+V23)/V28</f>
        <v>0.02290117818838548</v>
      </c>
      <c r="K35" s="79">
        <f>V27/V28</f>
        <v>0.006997103792867002</v>
      </c>
    </row>
  </sheetData>
  <mergeCells count="1">
    <mergeCell ref="A2:V2"/>
  </mergeCells>
  <printOptions horizontalCentered="1"/>
  <pageMargins left="0.2362204724409449" right="0.2362204724409449" top="0.2755905511811024" bottom="0.31496062992125984" header="0.15748031496062992" footer="0.15748031496062992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J34"/>
  <sheetViews>
    <sheetView view="pageBreakPreview" zoomScale="85" zoomScaleNormal="75" zoomScaleSheetLayoutView="85" workbookViewId="0" topLeftCell="A1">
      <selection activeCell="A2" sqref="A2:U2"/>
    </sheetView>
  </sheetViews>
  <sheetFormatPr defaultColWidth="9.140625" defaultRowHeight="12.75"/>
  <cols>
    <col min="1" max="1" width="49.140625" style="29" customWidth="1"/>
    <col min="2" max="8" width="11.7109375" style="29" customWidth="1"/>
    <col min="9" max="9" width="14.7109375" style="29" customWidth="1"/>
    <col min="10" max="19" width="11.7109375" style="29" customWidth="1"/>
    <col min="20" max="20" width="13.421875" style="29" customWidth="1"/>
    <col min="21" max="21" width="13.7109375" style="29" customWidth="1"/>
    <col min="22" max="25" width="11.7109375" style="29" customWidth="1"/>
    <col min="26" max="16384" width="9.140625" style="29" customWidth="1"/>
  </cols>
  <sheetData>
    <row r="1" ht="21.75" customHeight="1"/>
    <row r="2" spans="1:21" ht="21.75" customHeight="1">
      <c r="A2" s="94" t="s">
        <v>270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2" ht="21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 t="s">
        <v>241</v>
      </c>
    </row>
    <row r="4" spans="1:22" s="56" customFormat="1" ht="74.25" customHeight="1">
      <c r="A4" s="54" t="s">
        <v>120</v>
      </c>
      <c r="B4" s="55" t="s">
        <v>247</v>
      </c>
      <c r="C4" s="55" t="s">
        <v>221</v>
      </c>
      <c r="D4" s="55" t="s">
        <v>222</v>
      </c>
      <c r="E4" s="55" t="s">
        <v>223</v>
      </c>
      <c r="F4" s="55" t="s">
        <v>224</v>
      </c>
      <c r="G4" s="55" t="s">
        <v>225</v>
      </c>
      <c r="H4" s="55" t="s">
        <v>227</v>
      </c>
      <c r="I4" s="55" t="s">
        <v>226</v>
      </c>
      <c r="J4" s="55" t="s">
        <v>228</v>
      </c>
      <c r="K4" s="55" t="s">
        <v>230</v>
      </c>
      <c r="L4" s="55" t="s">
        <v>229</v>
      </c>
      <c r="M4" s="55" t="s">
        <v>231</v>
      </c>
      <c r="N4" s="55" t="s">
        <v>232</v>
      </c>
      <c r="O4" s="55" t="s">
        <v>233</v>
      </c>
      <c r="P4" s="55" t="s">
        <v>235</v>
      </c>
      <c r="Q4" s="55" t="s">
        <v>234</v>
      </c>
      <c r="R4" s="55" t="s">
        <v>236</v>
      </c>
      <c r="S4" s="55" t="s">
        <v>237</v>
      </c>
      <c r="T4" s="55" t="s">
        <v>238</v>
      </c>
      <c r="U4" s="55" t="s">
        <v>239</v>
      </c>
      <c r="V4" s="55" t="s">
        <v>240</v>
      </c>
    </row>
    <row r="5" spans="1:24" ht="16.5" customHeight="1">
      <c r="A5" s="17" t="s">
        <v>0</v>
      </c>
      <c r="B5" s="27">
        <v>519701.25</v>
      </c>
      <c r="C5" s="27">
        <v>127228.13</v>
      </c>
      <c r="D5" s="27">
        <v>20111</v>
      </c>
      <c r="E5" s="27">
        <v>245466.9999999989</v>
      </c>
      <c r="F5" s="27">
        <v>375219.83</v>
      </c>
      <c r="G5" s="27">
        <v>63029.17</v>
      </c>
      <c r="H5" s="27">
        <v>143713.85</v>
      </c>
      <c r="I5" s="27">
        <v>7315</v>
      </c>
      <c r="J5" s="27">
        <v>1038.82</v>
      </c>
      <c r="K5" s="27">
        <v>128585.18</v>
      </c>
      <c r="L5" s="27">
        <v>1354.45</v>
      </c>
      <c r="M5" s="27">
        <v>46271.16</v>
      </c>
      <c r="N5" s="27">
        <v>250432.94</v>
      </c>
      <c r="O5" s="27">
        <v>161461.15</v>
      </c>
      <c r="P5" s="27">
        <v>23015.07</v>
      </c>
      <c r="Q5" s="27">
        <v>149883.97</v>
      </c>
      <c r="R5" s="27">
        <v>0</v>
      </c>
      <c r="S5" s="27">
        <v>0</v>
      </c>
      <c r="T5" s="27">
        <v>0</v>
      </c>
      <c r="U5" s="27">
        <v>0</v>
      </c>
      <c r="V5" s="27">
        <f>SUM(B5:U5)</f>
        <v>2263827.969999999</v>
      </c>
      <c r="W5" s="57"/>
      <c r="X5" s="58"/>
    </row>
    <row r="6" spans="1:24" ht="38.25" customHeight="1">
      <c r="A6" s="18" t="s">
        <v>258</v>
      </c>
      <c r="B6" s="27">
        <v>132820</v>
      </c>
      <c r="C6" s="27">
        <v>27797.99</v>
      </c>
      <c r="D6" s="27">
        <v>500</v>
      </c>
      <c r="E6" s="27">
        <v>1297.26</v>
      </c>
      <c r="F6" s="27">
        <v>794</v>
      </c>
      <c r="G6" s="27">
        <v>0</v>
      </c>
      <c r="H6" s="27">
        <v>-75.22</v>
      </c>
      <c r="I6" s="27">
        <v>0</v>
      </c>
      <c r="J6" s="27">
        <v>988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f aca="true" t="shared" si="0" ref="V6:V27">SUM(B6:U6)</f>
        <v>164122.03</v>
      </c>
      <c r="W6" s="57"/>
      <c r="X6" s="58"/>
    </row>
    <row r="7" spans="1:24" ht="16.5" customHeight="1">
      <c r="A7" s="17" t="s">
        <v>1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360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3034.15</v>
      </c>
      <c r="P7" s="27">
        <v>7873.04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f t="shared" si="0"/>
        <v>11267.19</v>
      </c>
      <c r="W7" s="57"/>
      <c r="X7" s="58"/>
    </row>
    <row r="8" spans="1:24" ht="27" customHeight="1">
      <c r="A8" s="17" t="s">
        <v>2</v>
      </c>
      <c r="B8" s="27">
        <v>25928790.839999996</v>
      </c>
      <c r="C8" s="27">
        <v>29083191.5</v>
      </c>
      <c r="D8" s="27">
        <v>9370958</v>
      </c>
      <c r="E8" s="27">
        <v>25503408.09999991</v>
      </c>
      <c r="F8" s="27">
        <v>20989555.250000004</v>
      </c>
      <c r="G8" s="27">
        <v>27019300.250000082</v>
      </c>
      <c r="H8" s="27">
        <v>9882009.93</v>
      </c>
      <c r="I8" s="27">
        <v>9289233.52</v>
      </c>
      <c r="J8" s="27">
        <v>14806488.65</v>
      </c>
      <c r="K8" s="27">
        <v>4889339.42</v>
      </c>
      <c r="L8" s="27">
        <v>2881748.91</v>
      </c>
      <c r="M8" s="27">
        <v>2011287.47</v>
      </c>
      <c r="N8" s="27">
        <v>360563.26</v>
      </c>
      <c r="O8" s="27">
        <v>513988.32</v>
      </c>
      <c r="P8" s="27">
        <v>1978859.51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f t="shared" si="0"/>
        <v>184508722.92999998</v>
      </c>
      <c r="W8" s="57"/>
      <c r="X8" s="58"/>
    </row>
    <row r="9" spans="1:24" ht="17.25" customHeight="1">
      <c r="A9" s="17" t="s">
        <v>3</v>
      </c>
      <c r="B9" s="27">
        <v>0</v>
      </c>
      <c r="C9" s="27">
        <v>1984.93</v>
      </c>
      <c r="D9" s="27">
        <v>0</v>
      </c>
      <c r="E9" s="27">
        <v>974268.55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f t="shared" si="0"/>
        <v>976253.4800000001</v>
      </c>
      <c r="W9" s="57"/>
      <c r="X9" s="58"/>
    </row>
    <row r="10" spans="1:24" ht="16.5" customHeight="1">
      <c r="A10" s="17" t="s">
        <v>4</v>
      </c>
      <c r="B10" s="27">
        <v>5767.76</v>
      </c>
      <c r="C10" s="27">
        <v>0</v>
      </c>
      <c r="D10" s="27">
        <v>0</v>
      </c>
      <c r="E10" s="27">
        <v>0</v>
      </c>
      <c r="F10" s="27">
        <v>306979.38</v>
      </c>
      <c r="G10" s="27">
        <v>0</v>
      </c>
      <c r="H10" s="27">
        <v>0</v>
      </c>
      <c r="I10" s="27">
        <v>0</v>
      </c>
      <c r="J10" s="27">
        <v>6305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f t="shared" si="0"/>
        <v>319052.14</v>
      </c>
      <c r="W10" s="57"/>
      <c r="X10" s="58"/>
    </row>
    <row r="11" spans="1:24" ht="16.5" customHeight="1">
      <c r="A11" s="17" t="s">
        <v>5</v>
      </c>
      <c r="B11" s="27">
        <v>2737619.11</v>
      </c>
      <c r="C11" s="27">
        <v>247440.17</v>
      </c>
      <c r="D11" s="27">
        <v>0</v>
      </c>
      <c r="E11" s="27">
        <v>1351705.26</v>
      </c>
      <c r="F11" s="27">
        <v>28893.87</v>
      </c>
      <c r="G11" s="27">
        <v>0</v>
      </c>
      <c r="H11" s="27">
        <v>1254237.83</v>
      </c>
      <c r="I11" s="27">
        <v>0</v>
      </c>
      <c r="J11" s="27">
        <v>7090.02</v>
      </c>
      <c r="K11" s="27">
        <v>1340.45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f t="shared" si="0"/>
        <v>5628326.71</v>
      </c>
      <c r="W11" s="57"/>
      <c r="X11" s="58"/>
    </row>
    <row r="12" spans="1:24" ht="16.5" customHeight="1">
      <c r="A12" s="17" t="s">
        <v>6</v>
      </c>
      <c r="B12" s="27">
        <v>498372.18</v>
      </c>
      <c r="C12" s="27">
        <v>390406.7</v>
      </c>
      <c r="D12" s="27">
        <v>3788</v>
      </c>
      <c r="E12" s="27">
        <v>69049.43999999989</v>
      </c>
      <c r="F12" s="27">
        <v>8104.73</v>
      </c>
      <c r="G12" s="27">
        <v>14340.7</v>
      </c>
      <c r="H12" s="27">
        <v>215890.61</v>
      </c>
      <c r="I12" s="27">
        <v>-23032</v>
      </c>
      <c r="J12" s="27">
        <v>486060.93</v>
      </c>
      <c r="K12" s="27">
        <v>5026.27</v>
      </c>
      <c r="L12" s="27">
        <v>740.16</v>
      </c>
      <c r="M12" s="27">
        <v>161787.1</v>
      </c>
      <c r="N12" s="27">
        <v>0</v>
      </c>
      <c r="O12" s="27">
        <v>0</v>
      </c>
      <c r="P12" s="27">
        <v>26.92</v>
      </c>
      <c r="Q12" s="27">
        <v>31992.98</v>
      </c>
      <c r="R12" s="27">
        <v>0</v>
      </c>
      <c r="S12" s="27">
        <v>0</v>
      </c>
      <c r="T12" s="27">
        <v>0</v>
      </c>
      <c r="U12" s="27">
        <v>0</v>
      </c>
      <c r="V12" s="27">
        <f t="shared" si="0"/>
        <v>1862554.7199999997</v>
      </c>
      <c r="W12" s="57"/>
      <c r="X12" s="58"/>
    </row>
    <row r="13" spans="1:24" ht="16.5" customHeight="1">
      <c r="A13" s="17" t="s">
        <v>7</v>
      </c>
      <c r="B13" s="27">
        <v>1756828.29</v>
      </c>
      <c r="C13" s="27">
        <v>1829663.7</v>
      </c>
      <c r="D13" s="27">
        <v>85194</v>
      </c>
      <c r="E13" s="27">
        <v>2225004.75</v>
      </c>
      <c r="F13" s="27">
        <v>348717.29</v>
      </c>
      <c r="G13" s="27">
        <v>0</v>
      </c>
      <c r="H13" s="27">
        <v>196987.35566044</v>
      </c>
      <c r="I13" s="27">
        <v>388522.78</v>
      </c>
      <c r="J13" s="27">
        <v>164658.16</v>
      </c>
      <c r="K13" s="27">
        <v>136666.36</v>
      </c>
      <c r="L13" s="27">
        <v>82555.91880000001</v>
      </c>
      <c r="M13" s="27">
        <v>165867.28</v>
      </c>
      <c r="N13" s="27">
        <v>311972.86</v>
      </c>
      <c r="O13" s="27">
        <v>80492.59</v>
      </c>
      <c r="P13" s="27">
        <v>145898.17</v>
      </c>
      <c r="Q13" s="27">
        <v>331922.04</v>
      </c>
      <c r="R13" s="27">
        <v>66509</v>
      </c>
      <c r="S13" s="27">
        <v>128847.99</v>
      </c>
      <c r="T13" s="27">
        <v>0</v>
      </c>
      <c r="U13" s="27">
        <v>0</v>
      </c>
      <c r="V13" s="27">
        <f t="shared" si="0"/>
        <v>8446308.534460442</v>
      </c>
      <c r="W13" s="57"/>
      <c r="X13" s="58"/>
    </row>
    <row r="14" spans="1:24" ht="12.75">
      <c r="A14" s="17" t="s">
        <v>8</v>
      </c>
      <c r="B14" s="27">
        <v>700349.27</v>
      </c>
      <c r="C14" s="27">
        <v>306118.38</v>
      </c>
      <c r="D14" s="27">
        <v>13148</v>
      </c>
      <c r="E14" s="27">
        <v>302856.9599999989</v>
      </c>
      <c r="F14" s="27">
        <v>10979.5</v>
      </c>
      <c r="G14" s="27">
        <v>-16344.09</v>
      </c>
      <c r="H14" s="27">
        <v>59753.844339560004</v>
      </c>
      <c r="I14" s="27">
        <v>366146.78</v>
      </c>
      <c r="J14" s="27">
        <v>1084942.44</v>
      </c>
      <c r="K14" s="27">
        <v>55201.57</v>
      </c>
      <c r="L14" s="27">
        <v>4619.3712000000005</v>
      </c>
      <c r="M14" s="27">
        <v>92358.58</v>
      </c>
      <c r="N14" s="27">
        <v>6021</v>
      </c>
      <c r="O14" s="27">
        <v>58194.24</v>
      </c>
      <c r="P14" s="27">
        <v>63175.38</v>
      </c>
      <c r="Q14" s="27">
        <v>0</v>
      </c>
      <c r="R14" s="27">
        <v>0</v>
      </c>
      <c r="S14" s="27">
        <v>0</v>
      </c>
      <c r="T14" s="27">
        <v>0</v>
      </c>
      <c r="U14" s="27">
        <v>2111.07</v>
      </c>
      <c r="V14" s="27">
        <f t="shared" si="0"/>
        <v>3109632.295539559</v>
      </c>
      <c r="W14" s="57"/>
      <c r="X14" s="58"/>
    </row>
    <row r="15" spans="1:24" ht="27.75" customHeight="1">
      <c r="A15" s="17" t="s">
        <v>9</v>
      </c>
      <c r="B15" s="27">
        <v>15233085.34</v>
      </c>
      <c r="C15" s="27">
        <v>20181242.81</v>
      </c>
      <c r="D15" s="27">
        <v>10821817</v>
      </c>
      <c r="E15" s="27">
        <v>3802068.099999989</v>
      </c>
      <c r="F15" s="27">
        <v>6275467.09</v>
      </c>
      <c r="G15" s="27">
        <v>2519727.1188613</v>
      </c>
      <c r="H15" s="27">
        <v>6889558.23</v>
      </c>
      <c r="I15" s="27">
        <v>4494381.76</v>
      </c>
      <c r="J15" s="27">
        <v>11699449.41</v>
      </c>
      <c r="K15" s="27">
        <v>3728410.73</v>
      </c>
      <c r="L15" s="27">
        <v>8456866.43</v>
      </c>
      <c r="M15" s="27">
        <v>1400594.96</v>
      </c>
      <c r="N15" s="27">
        <v>193368.65</v>
      </c>
      <c r="O15" s="27">
        <v>1060296.53</v>
      </c>
      <c r="P15" s="27">
        <v>809701.64</v>
      </c>
      <c r="Q15" s="27">
        <v>0</v>
      </c>
      <c r="R15" s="27">
        <v>0</v>
      </c>
      <c r="S15" s="27">
        <v>65440.64</v>
      </c>
      <c r="T15" s="27">
        <v>0</v>
      </c>
      <c r="U15" s="27">
        <v>0</v>
      </c>
      <c r="V15" s="27">
        <f t="shared" si="0"/>
        <v>97631476.4388613</v>
      </c>
      <c r="W15" s="57"/>
      <c r="X15" s="58"/>
    </row>
    <row r="16" spans="1:24" ht="16.5" customHeight="1">
      <c r="A16" s="19" t="s">
        <v>242</v>
      </c>
      <c r="B16" s="27">
        <v>10316109.379999997</v>
      </c>
      <c r="C16" s="27">
        <v>19572557.919999998</v>
      </c>
      <c r="D16" s="27">
        <v>10821817</v>
      </c>
      <c r="E16" s="27">
        <v>3868830.499999989</v>
      </c>
      <c r="F16" s="27">
        <v>6111597.95</v>
      </c>
      <c r="G16" s="27">
        <v>2502336.0584013</v>
      </c>
      <c r="H16" s="27">
        <v>6076703.649607797</v>
      </c>
      <c r="I16" s="27">
        <v>3698469.39</v>
      </c>
      <c r="J16" s="27">
        <v>10445871.299999999</v>
      </c>
      <c r="K16" s="27">
        <v>3728410.73</v>
      </c>
      <c r="L16" s="27">
        <v>8448200.2</v>
      </c>
      <c r="M16" s="27">
        <v>1396566.43</v>
      </c>
      <c r="N16" s="27">
        <v>193368.65</v>
      </c>
      <c r="O16" s="27">
        <v>1060296.53</v>
      </c>
      <c r="P16" s="27">
        <v>770159.65</v>
      </c>
      <c r="Q16" s="27">
        <v>0</v>
      </c>
      <c r="R16" s="27">
        <v>0</v>
      </c>
      <c r="S16" s="27">
        <v>65440.64</v>
      </c>
      <c r="T16" s="27">
        <v>0</v>
      </c>
      <c r="U16" s="27">
        <v>0</v>
      </c>
      <c r="V16" s="27">
        <f t="shared" si="0"/>
        <v>89076735.97800912</v>
      </c>
      <c r="W16" s="28"/>
      <c r="X16" s="28"/>
    </row>
    <row r="17" spans="1:24" ht="16.5" customHeight="1">
      <c r="A17" s="19" t="s">
        <v>243</v>
      </c>
      <c r="B17" s="27">
        <v>4916975.96</v>
      </c>
      <c r="C17" s="27">
        <v>608734.89</v>
      </c>
      <c r="D17" s="27">
        <v>0</v>
      </c>
      <c r="E17" s="27">
        <v>235515.39</v>
      </c>
      <c r="F17" s="27">
        <v>158521.5</v>
      </c>
      <c r="G17" s="27">
        <v>17089.62046</v>
      </c>
      <c r="H17" s="27">
        <v>809523.39</v>
      </c>
      <c r="I17" s="27">
        <v>773125.42</v>
      </c>
      <c r="J17" s="27">
        <v>994980.4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10277.85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f t="shared" si="0"/>
        <v>8524744.420459999</v>
      </c>
      <c r="W17" s="28"/>
      <c r="X17" s="28"/>
    </row>
    <row r="18" spans="1:24" s="1" customFormat="1" ht="27.75" customHeight="1">
      <c r="A18" s="19" t="s">
        <v>244</v>
      </c>
      <c r="B18" s="27">
        <v>0</v>
      </c>
      <c r="C18" s="27">
        <v>-50</v>
      </c>
      <c r="D18" s="27">
        <v>0</v>
      </c>
      <c r="E18" s="27">
        <v>0</v>
      </c>
      <c r="F18" s="27">
        <v>2886.72</v>
      </c>
      <c r="G18" s="27">
        <v>0</v>
      </c>
      <c r="H18" s="27">
        <v>3331.1903922038455</v>
      </c>
      <c r="I18" s="27">
        <v>7990.95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29264.14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f t="shared" si="0"/>
        <v>43423.000392203845</v>
      </c>
      <c r="W18" s="30"/>
      <c r="X18" s="30"/>
    </row>
    <row r="19" spans="1:24" ht="16.5" customHeight="1">
      <c r="A19" s="19" t="s">
        <v>245</v>
      </c>
      <c r="B19" s="27">
        <v>0</v>
      </c>
      <c r="C19" s="27">
        <v>0</v>
      </c>
      <c r="D19" s="27">
        <v>0</v>
      </c>
      <c r="E19" s="27">
        <v>122295.69</v>
      </c>
      <c r="F19" s="27">
        <v>2460.92</v>
      </c>
      <c r="G19" s="27">
        <v>301.44</v>
      </c>
      <c r="H19" s="27">
        <v>4.156675004196586E-13</v>
      </c>
      <c r="I19" s="27">
        <v>14796</v>
      </c>
      <c r="J19" s="27">
        <v>258597.71</v>
      </c>
      <c r="K19" s="27">
        <v>0</v>
      </c>
      <c r="L19" s="27">
        <v>8666.23</v>
      </c>
      <c r="M19" s="27">
        <v>4028.53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f t="shared" si="0"/>
        <v>411146.52</v>
      </c>
      <c r="W19" s="28"/>
      <c r="X19" s="28"/>
    </row>
    <row r="20" spans="1:24" ht="27.75" customHeight="1">
      <c r="A20" s="17" t="s">
        <v>10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f t="shared" si="0"/>
        <v>0</v>
      </c>
      <c r="W20" s="28"/>
      <c r="X20" s="28"/>
    </row>
    <row r="21" spans="1:24" ht="27.75" customHeight="1">
      <c r="A21" s="17" t="s">
        <v>11</v>
      </c>
      <c r="B21" s="27">
        <v>80</v>
      </c>
      <c r="C21" s="27">
        <v>0</v>
      </c>
      <c r="D21" s="27">
        <v>0</v>
      </c>
      <c r="E21" s="27">
        <v>8004.8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f t="shared" si="0"/>
        <v>8084.8</v>
      </c>
      <c r="W21" s="28"/>
      <c r="X21" s="28"/>
    </row>
    <row r="22" spans="1:24" ht="16.5" customHeight="1">
      <c r="A22" s="17" t="s">
        <v>12</v>
      </c>
      <c r="B22" s="27">
        <v>1484901.13</v>
      </c>
      <c r="C22" s="27">
        <v>62821.82</v>
      </c>
      <c r="D22" s="27">
        <v>5871</v>
      </c>
      <c r="E22" s="27">
        <v>241401.86</v>
      </c>
      <c r="F22" s="27">
        <v>15686.28</v>
      </c>
      <c r="G22" s="27">
        <v>588</v>
      </c>
      <c r="H22" s="27">
        <v>223057.42</v>
      </c>
      <c r="I22" s="27">
        <v>165708</v>
      </c>
      <c r="J22" s="27">
        <v>96353.89</v>
      </c>
      <c r="K22" s="27">
        <v>10577.25</v>
      </c>
      <c r="L22" s="27">
        <v>3457.68</v>
      </c>
      <c r="M22" s="27">
        <v>705.32</v>
      </c>
      <c r="N22" s="27">
        <v>6923.17</v>
      </c>
      <c r="O22" s="27">
        <v>19396.15</v>
      </c>
      <c r="P22" s="27">
        <v>27.27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f t="shared" si="0"/>
        <v>2337476.2399999998</v>
      </c>
      <c r="W22" s="28"/>
      <c r="X22" s="28"/>
    </row>
    <row r="23" spans="1:24" ht="16.5" customHeight="1">
      <c r="A23" s="17" t="s">
        <v>13</v>
      </c>
      <c r="B23" s="27">
        <v>0</v>
      </c>
      <c r="C23" s="27">
        <v>201045.12</v>
      </c>
      <c r="D23" s="27">
        <v>2884514</v>
      </c>
      <c r="E23" s="27">
        <v>0</v>
      </c>
      <c r="F23" s="27">
        <v>199057.1</v>
      </c>
      <c r="G23" s="27">
        <v>0</v>
      </c>
      <c r="H23" s="27">
        <v>171102.71</v>
      </c>
      <c r="I23" s="27">
        <v>0</v>
      </c>
      <c r="J23" s="27">
        <v>4206.6</v>
      </c>
      <c r="K23" s="27">
        <v>0</v>
      </c>
      <c r="L23" s="27">
        <v>0</v>
      </c>
      <c r="M23" s="27">
        <v>152880.27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797359.78</v>
      </c>
      <c r="U23" s="27">
        <v>0</v>
      </c>
      <c r="V23" s="27">
        <f t="shared" si="0"/>
        <v>4410165.58</v>
      </c>
      <c r="W23" s="28"/>
      <c r="X23" s="28"/>
    </row>
    <row r="24" spans="1:24" ht="16.5" customHeight="1">
      <c r="A24" s="17" t="s">
        <v>14</v>
      </c>
      <c r="B24" s="27">
        <v>0</v>
      </c>
      <c r="C24" s="27">
        <v>0</v>
      </c>
      <c r="D24" s="27">
        <v>0</v>
      </c>
      <c r="E24" s="27">
        <v>128409.95</v>
      </c>
      <c r="F24" s="27">
        <v>0</v>
      </c>
      <c r="G24" s="27">
        <v>0</v>
      </c>
      <c r="H24" s="27">
        <v>29747.38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f t="shared" si="0"/>
        <v>158157.33</v>
      </c>
      <c r="W24" s="28"/>
      <c r="X24" s="28"/>
    </row>
    <row r="25" spans="1:24" ht="17.25" customHeight="1">
      <c r="A25" s="17" t="s">
        <v>15</v>
      </c>
      <c r="B25" s="27">
        <v>73195.2</v>
      </c>
      <c r="C25" s="27">
        <v>408699.7</v>
      </c>
      <c r="D25" s="27">
        <v>486879</v>
      </c>
      <c r="E25" s="27">
        <v>866845.57</v>
      </c>
      <c r="F25" s="27">
        <v>23773.59</v>
      </c>
      <c r="G25" s="27">
        <v>529057.78</v>
      </c>
      <c r="H25" s="27">
        <v>175452.64</v>
      </c>
      <c r="I25" s="27">
        <v>0</v>
      </c>
      <c r="J25" s="27">
        <v>0</v>
      </c>
      <c r="K25" s="27">
        <v>6591.63</v>
      </c>
      <c r="L25" s="27">
        <v>0</v>
      </c>
      <c r="M25" s="27">
        <v>0</v>
      </c>
      <c r="N25" s="27">
        <v>0</v>
      </c>
      <c r="O25" s="27">
        <v>-993.57</v>
      </c>
      <c r="P25" s="27">
        <v>96300.8</v>
      </c>
      <c r="Q25" s="27">
        <v>2611.13</v>
      </c>
      <c r="R25" s="27">
        <v>18209</v>
      </c>
      <c r="S25" s="27">
        <v>0</v>
      </c>
      <c r="T25" s="27">
        <v>0</v>
      </c>
      <c r="U25" s="27">
        <v>0</v>
      </c>
      <c r="V25" s="27">
        <f t="shared" si="0"/>
        <v>2686622.4699999997</v>
      </c>
      <c r="W25" s="28"/>
      <c r="X25" s="28"/>
    </row>
    <row r="26" spans="1:24" ht="17.25" customHeight="1">
      <c r="A26" s="17" t="s">
        <v>16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f t="shared" si="0"/>
        <v>0</v>
      </c>
      <c r="W26" s="28"/>
      <c r="X26" s="28"/>
    </row>
    <row r="27" spans="1:24" ht="12.75">
      <c r="A27" s="17" t="s">
        <v>17</v>
      </c>
      <c r="B27" s="27">
        <v>44187.63</v>
      </c>
      <c r="C27" s="27">
        <v>185924.76</v>
      </c>
      <c r="D27" s="27">
        <v>40669</v>
      </c>
      <c r="E27" s="27">
        <v>446017.30999999796</v>
      </c>
      <c r="F27" s="27">
        <v>214695.75</v>
      </c>
      <c r="G27" s="27">
        <v>54692.74</v>
      </c>
      <c r="H27" s="27">
        <v>149959.27</v>
      </c>
      <c r="I27" s="27">
        <v>20047.77</v>
      </c>
      <c r="J27" s="27">
        <v>577.64</v>
      </c>
      <c r="K27" s="27">
        <v>24594.45</v>
      </c>
      <c r="L27" s="27">
        <v>37148.39</v>
      </c>
      <c r="M27" s="27">
        <v>8151.2</v>
      </c>
      <c r="N27" s="27">
        <v>0</v>
      </c>
      <c r="O27" s="27">
        <v>1159.84</v>
      </c>
      <c r="P27" s="27">
        <v>54161.4</v>
      </c>
      <c r="Q27" s="27">
        <v>2568.23</v>
      </c>
      <c r="R27" s="27">
        <v>0</v>
      </c>
      <c r="S27" s="27">
        <v>166245</v>
      </c>
      <c r="T27" s="27">
        <v>0</v>
      </c>
      <c r="U27" s="27">
        <v>0</v>
      </c>
      <c r="V27" s="27">
        <f t="shared" si="0"/>
        <v>1450800.3799999976</v>
      </c>
      <c r="W27" s="28"/>
      <c r="X27" s="28"/>
    </row>
    <row r="28" spans="1:24" s="61" customFormat="1" ht="16.5" customHeight="1">
      <c r="A28" s="10" t="s">
        <v>18</v>
      </c>
      <c r="B28" s="27">
        <v>48982878</v>
      </c>
      <c r="C28" s="27">
        <v>53025767.72000001</v>
      </c>
      <c r="D28" s="27">
        <v>23732949</v>
      </c>
      <c r="E28" s="27">
        <v>36164507.64999989</v>
      </c>
      <c r="F28" s="27">
        <v>28797129.660000008</v>
      </c>
      <c r="G28" s="27">
        <v>30184391.66886138</v>
      </c>
      <c r="H28" s="27">
        <v>19391831.07</v>
      </c>
      <c r="I28" s="27">
        <v>14708323.609999998</v>
      </c>
      <c r="J28" s="27">
        <v>28357171.560000002</v>
      </c>
      <c r="K28" s="27">
        <v>8986333.31</v>
      </c>
      <c r="L28" s="27">
        <v>11468491.309999999</v>
      </c>
      <c r="M28" s="27">
        <v>4039903.34</v>
      </c>
      <c r="N28" s="27">
        <v>1129281.88</v>
      </c>
      <c r="O28" s="27">
        <v>1897029.4</v>
      </c>
      <c r="P28" s="27">
        <v>3179039.2</v>
      </c>
      <c r="Q28" s="27">
        <v>518978.35</v>
      </c>
      <c r="R28" s="27">
        <v>84718</v>
      </c>
      <c r="S28" s="27">
        <v>360533.63</v>
      </c>
      <c r="T28" s="27">
        <v>797359.78</v>
      </c>
      <c r="U28" s="27">
        <v>2111.07</v>
      </c>
      <c r="V28" s="27">
        <v>315808729.2088613</v>
      </c>
      <c r="W28" s="59"/>
      <c r="X28" s="60"/>
    </row>
    <row r="29" spans="2:22" s="64" customFormat="1" ht="15.75">
      <c r="B29" s="2"/>
      <c r="C29" s="62"/>
      <c r="D29" s="2"/>
      <c r="E29" s="2"/>
      <c r="F29" s="2"/>
      <c r="G29" s="2"/>
      <c r="H29" s="91"/>
      <c r="I29" s="2"/>
      <c r="J29" s="2"/>
      <c r="K29" s="2"/>
      <c r="L29" s="2"/>
      <c r="M29" s="2"/>
      <c r="N29" s="2"/>
      <c r="O29" s="62"/>
      <c r="P29" s="62"/>
      <c r="Q29" s="2"/>
      <c r="R29" s="62"/>
      <c r="S29" s="92"/>
      <c r="T29" s="92"/>
      <c r="U29" s="2"/>
      <c r="V29" s="2"/>
    </row>
    <row r="30" spans="1:23" ht="15.75">
      <c r="A30" s="90" t="s">
        <v>246</v>
      </c>
      <c r="B30" s="64"/>
      <c r="D30" s="64"/>
      <c r="E30" s="64"/>
      <c r="F30" s="64"/>
      <c r="H30" s="64"/>
      <c r="I30" s="64"/>
      <c r="N30" s="64"/>
      <c r="Q30" s="64"/>
      <c r="S30" s="64"/>
      <c r="T30" s="64"/>
      <c r="U30" s="64"/>
      <c r="W30" s="65"/>
    </row>
    <row r="31" spans="1:21" ht="12.75">
      <c r="A31" s="64"/>
      <c r="B31" s="64"/>
      <c r="D31" s="64"/>
      <c r="E31" s="64"/>
      <c r="F31" s="64"/>
      <c r="H31" s="64"/>
      <c r="I31" s="64"/>
      <c r="N31" s="64"/>
      <c r="Q31" s="64"/>
      <c r="S31" s="64"/>
      <c r="T31" s="64"/>
      <c r="U31" s="64"/>
    </row>
    <row r="33" spans="1:62" s="68" customFormat="1" ht="12.75" customHeight="1">
      <c r="A33" s="1"/>
      <c r="B33" s="66" t="s">
        <v>248</v>
      </c>
      <c r="C33" s="67" t="s">
        <v>249</v>
      </c>
      <c r="D33" s="66" t="s">
        <v>250</v>
      </c>
      <c r="E33" s="66" t="s">
        <v>251</v>
      </c>
      <c r="F33" s="66" t="s">
        <v>252</v>
      </c>
      <c r="G33" s="66" t="s">
        <v>253</v>
      </c>
      <c r="H33" s="66" t="s">
        <v>254</v>
      </c>
      <c r="I33" s="66" t="s">
        <v>255</v>
      </c>
      <c r="J33" s="66" t="s">
        <v>256</v>
      </c>
      <c r="K33" s="26" t="s">
        <v>257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2:11" s="69" customFormat="1" ht="12.75">
      <c r="B34" s="69">
        <f>(V5+V7)/V28</f>
        <v>0.0072040287350491694</v>
      </c>
      <c r="C34" s="69">
        <f>(V8+V15)/V28</f>
        <v>0.8933894895041573</v>
      </c>
      <c r="D34" s="69">
        <f>V9/V28</f>
        <v>0.0030912808599231315</v>
      </c>
      <c r="E34" s="69">
        <f>(V10+V20)/V28</f>
        <v>0.001010270174606205</v>
      </c>
      <c r="F34" s="69">
        <f>(V11+V21)/V28</f>
        <v>0.017847548179304246</v>
      </c>
      <c r="G34" s="69">
        <f>V12/V28</f>
        <v>0.005897730327676257</v>
      </c>
      <c r="H34" s="69">
        <f>(V13+V14)/V28</f>
        <v>0.03659158142635582</v>
      </c>
      <c r="I34" s="69">
        <f>V22/V28</f>
        <v>0.007401556777279899</v>
      </c>
      <c r="J34" s="69">
        <f>(V26+V25+V24+V23)/V28</f>
        <v>0.022972592930456694</v>
      </c>
      <c r="K34" s="69">
        <f>(V27/V28)</f>
        <v>0.00459392108519111</v>
      </c>
    </row>
  </sheetData>
  <mergeCells count="1">
    <mergeCell ref="A2:U2"/>
  </mergeCells>
  <printOptions horizontalCentered="1"/>
  <pageMargins left="0" right="0" top="0.2755905511811024" bottom="0.2755905511811024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D140"/>
  <sheetViews>
    <sheetView view="pageBreakPreview" zoomScale="85" zoomScaleSheetLayoutView="85" workbookViewId="0" topLeftCell="A1">
      <selection activeCell="A2" sqref="A2:V2"/>
    </sheetView>
  </sheetViews>
  <sheetFormatPr defaultColWidth="9.140625" defaultRowHeight="12.75"/>
  <cols>
    <col min="1" max="1" width="4.28125" style="1" customWidth="1"/>
    <col min="2" max="2" width="43.7109375" style="1" customWidth="1"/>
    <col min="3" max="22" width="12.7109375" style="9" customWidth="1"/>
    <col min="23" max="23" width="12.00390625" style="9" customWidth="1"/>
    <col min="24" max="30" width="9.140625" style="9" customWidth="1"/>
    <col min="31" max="16384" width="9.140625" style="1" customWidth="1"/>
  </cols>
  <sheetData>
    <row r="1" ht="22.5" customHeight="1"/>
    <row r="2" spans="1:22" ht="22.5" customHeight="1">
      <c r="A2" s="99" t="s">
        <v>260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22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V3" s="81" t="s">
        <v>261</v>
      </c>
    </row>
    <row r="4" spans="1:30" s="72" customFormat="1" ht="75" customHeight="1">
      <c r="A4" s="97"/>
      <c r="B4" s="98"/>
      <c r="C4" s="55" t="s">
        <v>247</v>
      </c>
      <c r="D4" s="55" t="s">
        <v>221</v>
      </c>
      <c r="E4" s="55" t="s">
        <v>222</v>
      </c>
      <c r="F4" s="55" t="s">
        <v>223</v>
      </c>
      <c r="G4" s="55" t="s">
        <v>224</v>
      </c>
      <c r="H4" s="55" t="s">
        <v>225</v>
      </c>
      <c r="I4" s="55" t="s">
        <v>227</v>
      </c>
      <c r="J4" s="55" t="s">
        <v>226</v>
      </c>
      <c r="K4" s="55" t="s">
        <v>228</v>
      </c>
      <c r="L4" s="55" t="s">
        <v>230</v>
      </c>
      <c r="M4" s="55" t="s">
        <v>229</v>
      </c>
      <c r="N4" s="55" t="s">
        <v>231</v>
      </c>
      <c r="O4" s="55" t="s">
        <v>232</v>
      </c>
      <c r="P4" s="55" t="s">
        <v>233</v>
      </c>
      <c r="Q4" s="55" t="s">
        <v>235</v>
      </c>
      <c r="R4" s="55" t="s">
        <v>234</v>
      </c>
      <c r="S4" s="55" t="s">
        <v>236</v>
      </c>
      <c r="T4" s="55" t="s">
        <v>238</v>
      </c>
      <c r="U4" s="55" t="s">
        <v>237</v>
      </c>
      <c r="V4" s="55" t="s">
        <v>239</v>
      </c>
      <c r="W4" s="55" t="s">
        <v>240</v>
      </c>
      <c r="X4" s="82"/>
      <c r="Y4" s="82"/>
      <c r="Z4" s="82"/>
      <c r="AA4" s="82"/>
      <c r="AB4" s="82"/>
      <c r="AC4" s="82"/>
      <c r="AD4" s="82"/>
    </row>
    <row r="5" spans="1:30" s="72" customFormat="1" ht="19.5" customHeight="1">
      <c r="A5" s="97" t="s">
        <v>75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2"/>
      <c r="Y5" s="82"/>
      <c r="Z5" s="82"/>
      <c r="AA5" s="82"/>
      <c r="AB5" s="82"/>
      <c r="AC5" s="82"/>
      <c r="AD5" s="82"/>
    </row>
    <row r="6" spans="1:23" ht="12.75">
      <c r="A6" s="31" t="s">
        <v>76</v>
      </c>
      <c r="B6" s="11" t="s">
        <v>126</v>
      </c>
      <c r="C6" s="38">
        <v>690</v>
      </c>
      <c r="D6" s="38">
        <v>1139</v>
      </c>
      <c r="E6" s="38">
        <v>1388</v>
      </c>
      <c r="F6" s="38">
        <v>74</v>
      </c>
      <c r="G6" s="38">
        <v>400</v>
      </c>
      <c r="H6" s="38">
        <v>684</v>
      </c>
      <c r="I6" s="38">
        <v>538</v>
      </c>
      <c r="J6" s="38">
        <v>243</v>
      </c>
      <c r="K6" s="38">
        <v>49</v>
      </c>
      <c r="L6" s="38">
        <v>113</v>
      </c>
      <c r="M6" s="38">
        <v>356</v>
      </c>
      <c r="N6" s="38">
        <v>3</v>
      </c>
      <c r="O6" s="38">
        <v>156</v>
      </c>
      <c r="P6" s="38">
        <v>713</v>
      </c>
      <c r="Q6" s="38">
        <v>166</v>
      </c>
      <c r="R6" s="38">
        <v>57.82759</v>
      </c>
      <c r="S6" s="38">
        <v>175</v>
      </c>
      <c r="T6" s="38">
        <v>0</v>
      </c>
      <c r="U6" s="38">
        <v>14.093280000000004</v>
      </c>
      <c r="V6" s="38">
        <v>99</v>
      </c>
      <c r="W6" s="38">
        <v>7057.92087</v>
      </c>
    </row>
    <row r="7" spans="1:23" ht="12.75">
      <c r="A7" s="32" t="s">
        <v>127</v>
      </c>
      <c r="B7" s="14" t="s">
        <v>128</v>
      </c>
      <c r="C7" s="38">
        <v>690</v>
      </c>
      <c r="D7" s="38">
        <v>727</v>
      </c>
      <c r="E7" s="38">
        <v>1388</v>
      </c>
      <c r="F7" s="38">
        <v>74</v>
      </c>
      <c r="G7" s="38">
        <v>117</v>
      </c>
      <c r="H7" s="38">
        <v>684</v>
      </c>
      <c r="I7" s="38">
        <v>538</v>
      </c>
      <c r="J7" s="38">
        <v>238</v>
      </c>
      <c r="K7" s="38">
        <v>42</v>
      </c>
      <c r="L7" s="38">
        <v>113</v>
      </c>
      <c r="M7" s="38">
        <v>356</v>
      </c>
      <c r="N7" s="38">
        <v>3</v>
      </c>
      <c r="O7" s="38">
        <v>34</v>
      </c>
      <c r="P7" s="38">
        <v>704</v>
      </c>
      <c r="Q7" s="38">
        <v>166</v>
      </c>
      <c r="R7" s="38">
        <v>57.82759</v>
      </c>
      <c r="S7" s="38">
        <v>35</v>
      </c>
      <c r="T7" s="38">
        <v>0</v>
      </c>
      <c r="U7" s="38">
        <v>0</v>
      </c>
      <c r="V7" s="38">
        <v>0</v>
      </c>
      <c r="W7" s="38">
        <v>5966.82759</v>
      </c>
    </row>
    <row r="8" spans="1:23" ht="12.75">
      <c r="A8" s="32" t="s">
        <v>127</v>
      </c>
      <c r="B8" s="14" t="s">
        <v>129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12.75">
      <c r="A9" s="32" t="s">
        <v>127</v>
      </c>
      <c r="B9" s="14" t="s">
        <v>130</v>
      </c>
      <c r="C9" s="38">
        <v>0</v>
      </c>
      <c r="D9" s="38">
        <v>412</v>
      </c>
      <c r="E9" s="38">
        <v>0</v>
      </c>
      <c r="F9" s="38">
        <v>0</v>
      </c>
      <c r="G9" s="38">
        <v>283</v>
      </c>
      <c r="H9" s="38">
        <v>0</v>
      </c>
      <c r="I9" s="38">
        <v>0</v>
      </c>
      <c r="J9" s="38">
        <v>5</v>
      </c>
      <c r="K9" s="38">
        <v>7</v>
      </c>
      <c r="L9" s="38">
        <v>0</v>
      </c>
      <c r="M9" s="38">
        <v>0</v>
      </c>
      <c r="N9" s="38">
        <v>0</v>
      </c>
      <c r="O9" s="38">
        <v>122</v>
      </c>
      <c r="P9" s="38">
        <v>9</v>
      </c>
      <c r="Q9" s="38">
        <v>0</v>
      </c>
      <c r="R9" s="38">
        <v>0</v>
      </c>
      <c r="S9" s="38">
        <v>140</v>
      </c>
      <c r="T9" s="38">
        <v>0</v>
      </c>
      <c r="U9" s="38">
        <v>14.093280000000004</v>
      </c>
      <c r="V9" s="38">
        <v>99</v>
      </c>
      <c r="W9" s="38">
        <v>1091.09328</v>
      </c>
    </row>
    <row r="10" spans="1:23" ht="12.75">
      <c r="A10" s="32" t="s">
        <v>77</v>
      </c>
      <c r="B10" s="12" t="s">
        <v>78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12.75">
      <c r="A11" s="32" t="s">
        <v>131</v>
      </c>
      <c r="B11" s="14" t="s">
        <v>132</v>
      </c>
      <c r="C11" s="38">
        <v>8725</v>
      </c>
      <c r="D11" s="38">
        <v>8004</v>
      </c>
      <c r="E11" s="38">
        <v>7818</v>
      </c>
      <c r="F11" s="38">
        <v>23114</v>
      </c>
      <c r="G11" s="38">
        <v>26687</v>
      </c>
      <c r="H11" s="38">
        <v>329</v>
      </c>
      <c r="I11" s="38">
        <v>3857</v>
      </c>
      <c r="J11" s="38">
        <v>237</v>
      </c>
      <c r="K11" s="38">
        <v>6845</v>
      </c>
      <c r="L11" s="38">
        <v>5376</v>
      </c>
      <c r="M11" s="38">
        <v>64</v>
      </c>
      <c r="N11" s="38">
        <v>6</v>
      </c>
      <c r="O11" s="38">
        <v>3827</v>
      </c>
      <c r="P11" s="38">
        <v>2505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97394</v>
      </c>
    </row>
    <row r="12" spans="1:23" ht="38.25">
      <c r="A12" s="32" t="s">
        <v>133</v>
      </c>
      <c r="B12" s="14" t="s">
        <v>134</v>
      </c>
      <c r="C12" s="38">
        <v>9534</v>
      </c>
      <c r="D12" s="38">
        <v>1951</v>
      </c>
      <c r="E12" s="38">
        <v>6854</v>
      </c>
      <c r="F12" s="38">
        <v>9621</v>
      </c>
      <c r="G12" s="38">
        <v>50</v>
      </c>
      <c r="H12" s="38">
        <v>3</v>
      </c>
      <c r="I12" s="38">
        <v>0</v>
      </c>
      <c r="J12" s="38">
        <v>2</v>
      </c>
      <c r="K12" s="38">
        <v>6638</v>
      </c>
      <c r="L12" s="38">
        <v>0</v>
      </c>
      <c r="M12" s="38">
        <v>5</v>
      </c>
      <c r="N12" s="38">
        <v>0</v>
      </c>
      <c r="O12" s="38">
        <v>6934</v>
      </c>
      <c r="P12" s="38">
        <v>50</v>
      </c>
      <c r="Q12" s="38">
        <v>5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41647</v>
      </c>
    </row>
    <row r="13" spans="1:23" ht="25.5">
      <c r="A13" s="32" t="s">
        <v>21</v>
      </c>
      <c r="B13" s="14" t="s">
        <v>135</v>
      </c>
      <c r="C13" s="38">
        <v>9441</v>
      </c>
      <c r="D13" s="38">
        <v>1951</v>
      </c>
      <c r="E13" s="38">
        <v>6854</v>
      </c>
      <c r="F13" s="38">
        <v>6924</v>
      </c>
      <c r="G13" s="38">
        <v>50</v>
      </c>
      <c r="H13" s="38">
        <v>0</v>
      </c>
      <c r="I13" s="38">
        <v>0</v>
      </c>
      <c r="J13" s="38">
        <v>0</v>
      </c>
      <c r="K13" s="38">
        <v>6638</v>
      </c>
      <c r="L13" s="38">
        <v>0</v>
      </c>
      <c r="M13" s="38">
        <v>5</v>
      </c>
      <c r="N13" s="38">
        <v>0</v>
      </c>
      <c r="O13" s="38">
        <v>6934</v>
      </c>
      <c r="P13" s="38">
        <v>0</v>
      </c>
      <c r="Q13" s="38">
        <v>5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38802</v>
      </c>
    </row>
    <row r="14" spans="1:23" ht="38.25">
      <c r="A14" s="32" t="s">
        <v>30</v>
      </c>
      <c r="B14" s="14" t="s">
        <v>136</v>
      </c>
      <c r="C14" s="38">
        <v>0</v>
      </c>
      <c r="D14" s="38">
        <v>0</v>
      </c>
      <c r="E14" s="38">
        <v>0</v>
      </c>
      <c r="F14" s="38">
        <v>2697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2697</v>
      </c>
    </row>
    <row r="15" spans="1:23" ht="15.75" customHeight="1">
      <c r="A15" s="32" t="s">
        <v>31</v>
      </c>
      <c r="B15" s="14" t="s">
        <v>137</v>
      </c>
      <c r="C15" s="38">
        <v>93</v>
      </c>
      <c r="D15" s="38">
        <v>0</v>
      </c>
      <c r="E15" s="38">
        <v>0</v>
      </c>
      <c r="F15" s="38">
        <v>0</v>
      </c>
      <c r="G15" s="38">
        <v>0</v>
      </c>
      <c r="H15" s="38">
        <v>3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50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146</v>
      </c>
    </row>
    <row r="16" spans="1:23" ht="38.25">
      <c r="A16" s="32" t="s">
        <v>32</v>
      </c>
      <c r="B16" s="14" t="s">
        <v>138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12.75">
      <c r="A17" s="32" t="s">
        <v>139</v>
      </c>
      <c r="B17" s="14" t="s">
        <v>140</v>
      </c>
      <c r="C17" s="38">
        <v>89615</v>
      </c>
      <c r="D17" s="38">
        <v>196642</v>
      </c>
      <c r="E17" s="38">
        <v>59265</v>
      </c>
      <c r="F17" s="38">
        <v>99176</v>
      </c>
      <c r="G17" s="38">
        <v>70168</v>
      </c>
      <c r="H17" s="38">
        <v>63863</v>
      </c>
      <c r="I17" s="38">
        <v>13543</v>
      </c>
      <c r="J17" s="38">
        <v>39489</v>
      </c>
      <c r="K17" s="38">
        <v>30425</v>
      </c>
      <c r="L17" s="38">
        <v>27370</v>
      </c>
      <c r="M17" s="38">
        <v>45439</v>
      </c>
      <c r="N17" s="38">
        <v>13453</v>
      </c>
      <c r="O17" s="38">
        <v>38424</v>
      </c>
      <c r="P17" s="38">
        <v>7769</v>
      </c>
      <c r="Q17" s="38">
        <v>15672</v>
      </c>
      <c r="R17" s="38">
        <v>21189.49385</v>
      </c>
      <c r="S17" s="38">
        <v>9581</v>
      </c>
      <c r="T17" s="38">
        <v>16041</v>
      </c>
      <c r="U17" s="38">
        <v>9492.36569</v>
      </c>
      <c r="V17" s="38">
        <v>6695</v>
      </c>
      <c r="W17" s="38">
        <v>873311.85954</v>
      </c>
    </row>
    <row r="18" spans="1:23" ht="25.5">
      <c r="A18" s="32" t="s">
        <v>21</v>
      </c>
      <c r="B18" s="14" t="s">
        <v>141</v>
      </c>
      <c r="C18" s="38">
        <v>2689</v>
      </c>
      <c r="D18" s="38">
        <v>0</v>
      </c>
      <c r="E18" s="38">
        <v>2255</v>
      </c>
      <c r="F18" s="38">
        <v>2097</v>
      </c>
      <c r="G18" s="38">
        <v>45176</v>
      </c>
      <c r="H18" s="38">
        <v>14643</v>
      </c>
      <c r="I18" s="38">
        <v>2810</v>
      </c>
      <c r="J18" s="38">
        <v>31</v>
      </c>
      <c r="K18" s="38">
        <v>1614</v>
      </c>
      <c r="L18" s="38">
        <v>0</v>
      </c>
      <c r="M18" s="38">
        <v>203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1264</v>
      </c>
      <c r="U18" s="38">
        <v>3250.4416100000003</v>
      </c>
      <c r="V18" s="38">
        <v>129</v>
      </c>
      <c r="W18" s="38">
        <v>76161.44161</v>
      </c>
    </row>
    <row r="19" spans="1:23" ht="25.5">
      <c r="A19" s="32" t="s">
        <v>30</v>
      </c>
      <c r="B19" s="14" t="s">
        <v>142</v>
      </c>
      <c r="C19" s="38">
        <v>20576</v>
      </c>
      <c r="D19" s="38">
        <v>81944</v>
      </c>
      <c r="E19" s="38">
        <v>14799</v>
      </c>
      <c r="F19" s="38">
        <v>50070</v>
      </c>
      <c r="G19" s="38">
        <v>11169</v>
      </c>
      <c r="H19" s="38">
        <v>13172</v>
      </c>
      <c r="I19" s="38">
        <v>7354</v>
      </c>
      <c r="J19" s="38">
        <v>30308</v>
      </c>
      <c r="K19" s="38">
        <v>21436</v>
      </c>
      <c r="L19" s="38">
        <v>8526</v>
      </c>
      <c r="M19" s="38">
        <v>13561</v>
      </c>
      <c r="N19" s="38">
        <v>4100</v>
      </c>
      <c r="O19" s="38">
        <v>9941</v>
      </c>
      <c r="P19" s="38">
        <v>3214</v>
      </c>
      <c r="Q19" s="38">
        <v>2944</v>
      </c>
      <c r="R19" s="38">
        <v>11329.02928</v>
      </c>
      <c r="S19" s="38">
        <v>2708</v>
      </c>
      <c r="T19" s="38">
        <v>4721</v>
      </c>
      <c r="U19" s="38">
        <v>2732.5565699999997</v>
      </c>
      <c r="V19" s="38">
        <v>6566</v>
      </c>
      <c r="W19" s="38">
        <v>321170.58585000003</v>
      </c>
    </row>
    <row r="20" spans="1:23" ht="25.5">
      <c r="A20" s="32"/>
      <c r="B20" s="14" t="s">
        <v>143</v>
      </c>
      <c r="C20" s="38">
        <v>7571</v>
      </c>
      <c r="D20" s="38">
        <v>32116</v>
      </c>
      <c r="E20" s="38">
        <v>14799</v>
      </c>
      <c r="F20" s="38">
        <v>32252</v>
      </c>
      <c r="G20" s="38">
        <v>11169</v>
      </c>
      <c r="H20" s="38">
        <v>11309</v>
      </c>
      <c r="I20" s="38">
        <v>3946</v>
      </c>
      <c r="J20" s="38">
        <v>30308</v>
      </c>
      <c r="K20" s="38">
        <v>16070</v>
      </c>
      <c r="L20" s="38">
        <v>1869</v>
      </c>
      <c r="M20" s="38">
        <v>7756</v>
      </c>
      <c r="N20" s="38">
        <v>4100</v>
      </c>
      <c r="O20" s="38">
        <v>8890</v>
      </c>
      <c r="P20" s="38">
        <v>3065</v>
      </c>
      <c r="Q20" s="38">
        <v>2340</v>
      </c>
      <c r="R20" s="38">
        <v>11329.02928</v>
      </c>
      <c r="S20" s="38">
        <v>2708</v>
      </c>
      <c r="T20" s="38">
        <v>174</v>
      </c>
      <c r="U20" s="38">
        <v>957.42764</v>
      </c>
      <c r="V20" s="38">
        <v>408</v>
      </c>
      <c r="W20" s="38">
        <v>203136.45692</v>
      </c>
    </row>
    <row r="21" spans="1:23" ht="12.75">
      <c r="A21" s="32" t="s">
        <v>31</v>
      </c>
      <c r="B21" s="14" t="s">
        <v>144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</row>
    <row r="22" spans="1:23" ht="12.75">
      <c r="A22" s="32" t="s">
        <v>32</v>
      </c>
      <c r="B22" s="14" t="s">
        <v>145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</row>
    <row r="23" spans="1:23" ht="12.75">
      <c r="A23" s="32" t="s">
        <v>40</v>
      </c>
      <c r="B23" s="14" t="s">
        <v>146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16329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16329</v>
      </c>
    </row>
    <row r="24" spans="1:23" ht="12.75">
      <c r="A24" s="32" t="s">
        <v>43</v>
      </c>
      <c r="B24" s="14" t="s">
        <v>147</v>
      </c>
      <c r="C24" s="38">
        <v>66350</v>
      </c>
      <c r="D24" s="38">
        <v>114698</v>
      </c>
      <c r="E24" s="38">
        <v>42211</v>
      </c>
      <c r="F24" s="38">
        <v>47009</v>
      </c>
      <c r="G24" s="38">
        <v>13823</v>
      </c>
      <c r="H24" s="38">
        <v>36048</v>
      </c>
      <c r="I24" s="38">
        <v>3379</v>
      </c>
      <c r="J24" s="38">
        <v>9150</v>
      </c>
      <c r="K24" s="38">
        <v>7375</v>
      </c>
      <c r="L24" s="38">
        <v>18844</v>
      </c>
      <c r="M24" s="38">
        <v>31675</v>
      </c>
      <c r="N24" s="38">
        <v>9107</v>
      </c>
      <c r="O24" s="38">
        <v>12154</v>
      </c>
      <c r="P24" s="38">
        <v>4555</v>
      </c>
      <c r="Q24" s="38">
        <v>12728</v>
      </c>
      <c r="R24" s="38">
        <v>9860.46457</v>
      </c>
      <c r="S24" s="38">
        <v>6873</v>
      </c>
      <c r="T24" s="38">
        <v>10056</v>
      </c>
      <c r="U24" s="38">
        <v>3467.65768</v>
      </c>
      <c r="V24" s="38">
        <v>0</v>
      </c>
      <c r="W24" s="38">
        <v>459363.12225</v>
      </c>
    </row>
    <row r="25" spans="1:23" ht="12.75">
      <c r="A25" s="32" t="s">
        <v>45</v>
      </c>
      <c r="B25" s="14" t="s">
        <v>130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246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41.709830000000004</v>
      </c>
      <c r="V25" s="38">
        <v>0</v>
      </c>
      <c r="W25" s="38">
        <v>287.70983</v>
      </c>
    </row>
    <row r="26" spans="1:23" ht="12.75">
      <c r="A26" s="32" t="s">
        <v>148</v>
      </c>
      <c r="B26" s="14" t="s">
        <v>149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</row>
    <row r="27" spans="1:23" ht="12.75">
      <c r="A27" s="32"/>
      <c r="B27" s="12" t="s">
        <v>150</v>
      </c>
      <c r="C27" s="38">
        <v>107874</v>
      </c>
      <c r="D27" s="38">
        <v>206597</v>
      </c>
      <c r="E27" s="38">
        <v>73937</v>
      </c>
      <c r="F27" s="38">
        <v>131911</v>
      </c>
      <c r="G27" s="38">
        <v>96905</v>
      </c>
      <c r="H27" s="38">
        <v>64195</v>
      </c>
      <c r="I27" s="38">
        <v>17400</v>
      </c>
      <c r="J27" s="38">
        <v>39728</v>
      </c>
      <c r="K27" s="38">
        <v>43908</v>
      </c>
      <c r="L27" s="38">
        <v>32746</v>
      </c>
      <c r="M27" s="38">
        <v>45508</v>
      </c>
      <c r="N27" s="38">
        <v>13459</v>
      </c>
      <c r="O27" s="38">
        <v>49185</v>
      </c>
      <c r="P27" s="38">
        <v>10324</v>
      </c>
      <c r="Q27" s="38">
        <v>15677</v>
      </c>
      <c r="R27" s="38">
        <v>21189.49385</v>
      </c>
      <c r="S27" s="38">
        <v>9581</v>
      </c>
      <c r="T27" s="38">
        <v>16041</v>
      </c>
      <c r="U27" s="38">
        <v>9492.36569</v>
      </c>
      <c r="V27" s="38">
        <v>6695</v>
      </c>
      <c r="W27" s="38">
        <v>1012352.85954</v>
      </c>
    </row>
    <row r="28" spans="1:30" ht="38.25">
      <c r="A28" s="32" t="s">
        <v>79</v>
      </c>
      <c r="B28" s="12" t="s">
        <v>151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AC28" s="1"/>
      <c r="AD28" s="1"/>
    </row>
    <row r="29" spans="1:30" ht="12.75">
      <c r="A29" s="32" t="s">
        <v>80</v>
      </c>
      <c r="B29" s="12" t="s">
        <v>81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AC29" s="1"/>
      <c r="AD29" s="1"/>
    </row>
    <row r="30" spans="1:30" ht="12.75">
      <c r="A30" s="32" t="s">
        <v>131</v>
      </c>
      <c r="B30" s="14" t="s">
        <v>152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5960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5960</v>
      </c>
      <c r="AC30" s="1"/>
      <c r="AD30" s="1"/>
    </row>
    <row r="31" spans="1:30" ht="12.75">
      <c r="A31" s="32" t="s">
        <v>21</v>
      </c>
      <c r="B31" s="14" t="s">
        <v>153</v>
      </c>
      <c r="C31" s="38">
        <v>59271</v>
      </c>
      <c r="D31" s="38">
        <v>52260</v>
      </c>
      <c r="E31" s="38">
        <v>50904</v>
      </c>
      <c r="F31" s="38">
        <v>31300</v>
      </c>
      <c r="G31" s="38">
        <v>43131</v>
      </c>
      <c r="H31" s="38">
        <v>42928</v>
      </c>
      <c r="I31" s="38">
        <v>24766</v>
      </c>
      <c r="J31" s="38">
        <v>11672</v>
      </c>
      <c r="K31" s="38">
        <v>15434</v>
      </c>
      <c r="L31" s="38">
        <v>9868</v>
      </c>
      <c r="M31" s="38">
        <v>7523.52516</v>
      </c>
      <c r="N31" s="38">
        <v>9423</v>
      </c>
      <c r="O31" s="38">
        <v>8088</v>
      </c>
      <c r="P31" s="38">
        <v>1347</v>
      </c>
      <c r="Q31" s="38">
        <v>3687</v>
      </c>
      <c r="R31" s="38">
        <v>3918.15773</v>
      </c>
      <c r="S31" s="38">
        <v>1046</v>
      </c>
      <c r="T31" s="38">
        <v>1205</v>
      </c>
      <c r="U31" s="38">
        <v>520.0556</v>
      </c>
      <c r="V31" s="38">
        <v>10</v>
      </c>
      <c r="W31" s="38">
        <v>378301.73849</v>
      </c>
      <c r="AC31" s="1"/>
      <c r="AD31" s="1"/>
    </row>
    <row r="32" spans="1:30" ht="25.5">
      <c r="A32" s="32" t="s">
        <v>127</v>
      </c>
      <c r="B32" s="14" t="s">
        <v>154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AC32" s="1"/>
      <c r="AD32" s="1"/>
    </row>
    <row r="33" spans="1:30" ht="25.5">
      <c r="A33" s="32" t="s">
        <v>127</v>
      </c>
      <c r="B33" s="14" t="s">
        <v>155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AC33" s="1"/>
      <c r="AD33" s="1"/>
    </row>
    <row r="34" spans="1:30" ht="12.75">
      <c r="A34" s="32" t="s">
        <v>30</v>
      </c>
      <c r="B34" s="14" t="s">
        <v>156</v>
      </c>
      <c r="C34" s="38">
        <v>0</v>
      </c>
      <c r="D34" s="38">
        <v>0</v>
      </c>
      <c r="E34" s="38">
        <v>12399</v>
      </c>
      <c r="F34" s="38">
        <v>0</v>
      </c>
      <c r="G34" s="38">
        <v>0</v>
      </c>
      <c r="H34" s="38">
        <v>0</v>
      </c>
      <c r="I34" s="38">
        <v>345</v>
      </c>
      <c r="J34" s="38">
        <v>0</v>
      </c>
      <c r="K34" s="38">
        <v>598</v>
      </c>
      <c r="L34" s="38">
        <v>0</v>
      </c>
      <c r="M34" s="38">
        <v>1105</v>
      </c>
      <c r="N34" s="38">
        <v>588</v>
      </c>
      <c r="O34" s="38">
        <v>0</v>
      </c>
      <c r="P34" s="38">
        <v>4613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19648</v>
      </c>
      <c r="AC34" s="1"/>
      <c r="AD34" s="1"/>
    </row>
    <row r="35" spans="1:30" ht="25.5">
      <c r="A35" s="32" t="s">
        <v>127</v>
      </c>
      <c r="B35" s="14" t="s">
        <v>154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AC35" s="1"/>
      <c r="AD35" s="1"/>
    </row>
    <row r="36" spans="1:30" ht="25.5">
      <c r="A36" s="32" t="s">
        <v>127</v>
      </c>
      <c r="B36" s="14" t="s">
        <v>155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AC36" s="1"/>
      <c r="AD36" s="1"/>
    </row>
    <row r="37" spans="1:30" ht="12.75">
      <c r="A37" s="32" t="s">
        <v>157</v>
      </c>
      <c r="B37" s="12" t="s">
        <v>158</v>
      </c>
      <c r="C37" s="38">
        <v>59271</v>
      </c>
      <c r="D37" s="38">
        <v>52260</v>
      </c>
      <c r="E37" s="38">
        <v>63303</v>
      </c>
      <c r="F37" s="38">
        <v>31300</v>
      </c>
      <c r="G37" s="38">
        <v>43131</v>
      </c>
      <c r="H37" s="38">
        <v>42928</v>
      </c>
      <c r="I37" s="38">
        <v>25111</v>
      </c>
      <c r="J37" s="38">
        <v>11672</v>
      </c>
      <c r="K37" s="38">
        <v>16032</v>
      </c>
      <c r="L37" s="38">
        <v>9868</v>
      </c>
      <c r="M37" s="38">
        <v>8628.525160000001</v>
      </c>
      <c r="N37" s="38">
        <v>10011</v>
      </c>
      <c r="O37" s="38">
        <v>8088</v>
      </c>
      <c r="P37" s="38">
        <v>5960</v>
      </c>
      <c r="Q37" s="38">
        <v>3687</v>
      </c>
      <c r="R37" s="38">
        <v>3918.15773</v>
      </c>
      <c r="S37" s="38">
        <v>1046</v>
      </c>
      <c r="T37" s="38">
        <v>1205</v>
      </c>
      <c r="U37" s="38">
        <v>520.0556</v>
      </c>
      <c r="V37" s="38">
        <v>10</v>
      </c>
      <c r="W37" s="38">
        <v>397949.73849</v>
      </c>
      <c r="AC37" s="1"/>
      <c r="AD37" s="1"/>
    </row>
    <row r="38" spans="1:30" ht="12.75">
      <c r="A38" s="32" t="s">
        <v>133</v>
      </c>
      <c r="B38" s="14" t="s">
        <v>159</v>
      </c>
      <c r="C38" s="38">
        <v>165</v>
      </c>
      <c r="D38" s="38">
        <v>332</v>
      </c>
      <c r="E38" s="38">
        <v>60</v>
      </c>
      <c r="F38" s="38">
        <v>456</v>
      </c>
      <c r="G38" s="38">
        <v>332</v>
      </c>
      <c r="H38" s="38">
        <v>0</v>
      </c>
      <c r="I38" s="38">
        <v>385</v>
      </c>
      <c r="J38" s="38">
        <v>2190</v>
      </c>
      <c r="K38" s="38">
        <v>3760</v>
      </c>
      <c r="L38" s="38">
        <v>0</v>
      </c>
      <c r="M38" s="38">
        <v>2189</v>
      </c>
      <c r="N38" s="38">
        <v>80</v>
      </c>
      <c r="O38" s="38">
        <v>0</v>
      </c>
      <c r="P38" s="38">
        <v>1143</v>
      </c>
      <c r="Q38" s="38">
        <v>791</v>
      </c>
      <c r="R38" s="38">
        <v>1350.94923</v>
      </c>
      <c r="S38" s="38">
        <v>181</v>
      </c>
      <c r="T38" s="38">
        <v>11</v>
      </c>
      <c r="U38" s="38">
        <v>0</v>
      </c>
      <c r="V38" s="38">
        <v>0</v>
      </c>
      <c r="W38" s="38">
        <v>13425.94923</v>
      </c>
      <c r="AC38" s="1"/>
      <c r="AD38" s="1"/>
    </row>
    <row r="39" spans="1:30" ht="25.5">
      <c r="A39" s="32" t="s">
        <v>127</v>
      </c>
      <c r="B39" s="14" t="s">
        <v>154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AC39" s="1"/>
      <c r="AD39" s="1"/>
    </row>
    <row r="40" spans="1:30" ht="25.5">
      <c r="A40" s="32" t="s">
        <v>127</v>
      </c>
      <c r="B40" s="14" t="s">
        <v>155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AC40" s="1"/>
      <c r="AD40" s="1"/>
    </row>
    <row r="41" spans="1:30" ht="12.75">
      <c r="A41" s="32" t="s">
        <v>139</v>
      </c>
      <c r="B41" s="14" t="s">
        <v>160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AC41" s="1"/>
      <c r="AD41" s="1"/>
    </row>
    <row r="42" spans="1:30" ht="12.75">
      <c r="A42" s="32" t="s">
        <v>21</v>
      </c>
      <c r="B42" s="14" t="s">
        <v>161</v>
      </c>
      <c r="C42" s="38">
        <v>15826</v>
      </c>
      <c r="D42" s="38">
        <v>2425</v>
      </c>
      <c r="E42" s="38">
        <v>1455</v>
      </c>
      <c r="F42" s="38">
        <v>4823</v>
      </c>
      <c r="G42" s="38">
        <v>0</v>
      </c>
      <c r="H42" s="38">
        <v>17084</v>
      </c>
      <c r="I42" s="38">
        <v>2955</v>
      </c>
      <c r="J42" s="38">
        <v>2895</v>
      </c>
      <c r="K42" s="38">
        <v>0</v>
      </c>
      <c r="L42" s="38">
        <v>0</v>
      </c>
      <c r="M42" s="38">
        <v>5426</v>
      </c>
      <c r="N42" s="38">
        <v>226</v>
      </c>
      <c r="O42" s="38">
        <v>0</v>
      </c>
      <c r="P42" s="38">
        <v>0</v>
      </c>
      <c r="Q42" s="38">
        <v>688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53803</v>
      </c>
      <c r="AC42" s="1"/>
      <c r="AD42" s="1"/>
    </row>
    <row r="43" spans="1:30" ht="25.5">
      <c r="A43" s="32" t="s">
        <v>127</v>
      </c>
      <c r="B43" s="14" t="s">
        <v>154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2895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2895</v>
      </c>
      <c r="AC43" s="1"/>
      <c r="AD43" s="1"/>
    </row>
    <row r="44" spans="1:30" ht="25.5">
      <c r="A44" s="32" t="s">
        <v>127</v>
      </c>
      <c r="B44" s="14" t="s">
        <v>155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AC44" s="1"/>
      <c r="AD44" s="1"/>
    </row>
    <row r="45" spans="1:30" ht="12.75">
      <c r="A45" s="32" t="s">
        <v>30</v>
      </c>
      <c r="B45" s="14" t="s">
        <v>162</v>
      </c>
      <c r="C45" s="38">
        <v>4335</v>
      </c>
      <c r="D45" s="38">
        <v>3785</v>
      </c>
      <c r="E45" s="38">
        <v>5708</v>
      </c>
      <c r="F45" s="38">
        <v>1603</v>
      </c>
      <c r="G45" s="38">
        <v>3377</v>
      </c>
      <c r="H45" s="38">
        <v>186</v>
      </c>
      <c r="I45" s="38">
        <v>3899</v>
      </c>
      <c r="J45" s="38">
        <v>846</v>
      </c>
      <c r="K45" s="38">
        <v>2398</v>
      </c>
      <c r="L45" s="38">
        <v>618</v>
      </c>
      <c r="M45" s="38">
        <v>14403.501</v>
      </c>
      <c r="N45" s="38">
        <v>15</v>
      </c>
      <c r="O45" s="38">
        <v>327</v>
      </c>
      <c r="P45" s="38">
        <v>554</v>
      </c>
      <c r="Q45" s="38">
        <v>435</v>
      </c>
      <c r="R45" s="38">
        <v>337.8186</v>
      </c>
      <c r="S45" s="38">
        <v>4</v>
      </c>
      <c r="T45" s="38">
        <v>343</v>
      </c>
      <c r="U45" s="38">
        <v>26.114849999999997</v>
      </c>
      <c r="V45" s="38">
        <v>3</v>
      </c>
      <c r="W45" s="38">
        <v>43203.43445</v>
      </c>
      <c r="AC45" s="1"/>
      <c r="AD45" s="1"/>
    </row>
    <row r="46" spans="1:30" ht="25.5">
      <c r="A46" s="32" t="s">
        <v>127</v>
      </c>
      <c r="B46" s="14" t="s">
        <v>154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464</v>
      </c>
      <c r="L46" s="38">
        <v>0</v>
      </c>
      <c r="M46" s="38">
        <v>8410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8874</v>
      </c>
      <c r="AC46" s="1"/>
      <c r="AD46" s="1"/>
    </row>
    <row r="47" spans="1:23" ht="25.5">
      <c r="A47" s="32" t="s">
        <v>127</v>
      </c>
      <c r="B47" s="14" t="s">
        <v>155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</row>
    <row r="48" spans="1:23" ht="12.75">
      <c r="A48" s="32"/>
      <c r="B48" s="12" t="s">
        <v>163</v>
      </c>
      <c r="C48" s="38">
        <v>20161</v>
      </c>
      <c r="D48" s="38">
        <v>6210</v>
      </c>
      <c r="E48" s="38">
        <v>7163</v>
      </c>
      <c r="F48" s="38">
        <v>6426</v>
      </c>
      <c r="G48" s="38">
        <v>3377</v>
      </c>
      <c r="H48" s="38">
        <v>17270</v>
      </c>
      <c r="I48" s="38">
        <v>6854</v>
      </c>
      <c r="J48" s="38">
        <v>3741</v>
      </c>
      <c r="K48" s="38">
        <v>2398</v>
      </c>
      <c r="L48" s="38">
        <v>618</v>
      </c>
      <c r="M48" s="38">
        <v>19829.501</v>
      </c>
      <c r="N48" s="38">
        <v>241</v>
      </c>
      <c r="O48" s="38">
        <v>327</v>
      </c>
      <c r="P48" s="38">
        <v>554</v>
      </c>
      <c r="Q48" s="38">
        <v>1123</v>
      </c>
      <c r="R48" s="38">
        <v>337.8186</v>
      </c>
      <c r="S48" s="38">
        <v>1</v>
      </c>
      <c r="T48" s="38">
        <v>343</v>
      </c>
      <c r="U48" s="38">
        <v>26.114849999999997</v>
      </c>
      <c r="V48" s="38">
        <v>3</v>
      </c>
      <c r="W48" s="38">
        <v>97003.43445</v>
      </c>
    </row>
    <row r="49" spans="1:23" ht="12.75">
      <c r="A49" s="32"/>
      <c r="B49" s="12" t="s">
        <v>164</v>
      </c>
      <c r="C49" s="38">
        <v>79597</v>
      </c>
      <c r="D49" s="38">
        <v>58802</v>
      </c>
      <c r="E49" s="38">
        <v>70526</v>
      </c>
      <c r="F49" s="38">
        <v>38182</v>
      </c>
      <c r="G49" s="38">
        <v>46840</v>
      </c>
      <c r="H49" s="38">
        <v>60198</v>
      </c>
      <c r="I49" s="38">
        <v>32350</v>
      </c>
      <c r="J49" s="38">
        <v>17603</v>
      </c>
      <c r="K49" s="38">
        <v>22190</v>
      </c>
      <c r="L49" s="38">
        <v>10486</v>
      </c>
      <c r="M49" s="38">
        <v>30647.02616</v>
      </c>
      <c r="N49" s="38">
        <v>10332</v>
      </c>
      <c r="O49" s="38">
        <v>8415</v>
      </c>
      <c r="P49" s="38">
        <v>7657</v>
      </c>
      <c r="Q49" s="38">
        <v>5601</v>
      </c>
      <c r="R49" s="38">
        <v>5606.92556</v>
      </c>
      <c r="S49" s="38">
        <v>1228</v>
      </c>
      <c r="T49" s="38">
        <v>1559</v>
      </c>
      <c r="U49" s="38">
        <v>546.1704500000001</v>
      </c>
      <c r="V49" s="38">
        <v>13</v>
      </c>
      <c r="W49" s="38">
        <v>508379.12217</v>
      </c>
    </row>
    <row r="50" spans="1:23" ht="12.75">
      <c r="A50" s="32" t="s">
        <v>82</v>
      </c>
      <c r="B50" s="12" t="s">
        <v>83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</row>
    <row r="51" spans="1:23" ht="12.75">
      <c r="A51" s="32" t="s">
        <v>131</v>
      </c>
      <c r="B51" s="14" t="s">
        <v>165</v>
      </c>
      <c r="C51" s="38">
        <v>24524</v>
      </c>
      <c r="D51" s="38">
        <v>7232</v>
      </c>
      <c r="E51" s="38">
        <v>1771</v>
      </c>
      <c r="F51" s="38">
        <v>6487</v>
      </c>
      <c r="G51" s="38">
        <v>2253</v>
      </c>
      <c r="H51" s="38">
        <v>2714</v>
      </c>
      <c r="I51" s="38">
        <v>2844</v>
      </c>
      <c r="J51" s="38">
        <v>5275</v>
      </c>
      <c r="K51" s="38">
        <v>2496</v>
      </c>
      <c r="L51" s="38">
        <v>1864</v>
      </c>
      <c r="M51" s="38">
        <v>1358</v>
      </c>
      <c r="N51" s="38">
        <v>2356</v>
      </c>
      <c r="O51" s="38">
        <v>2686</v>
      </c>
      <c r="P51" s="38">
        <v>3976</v>
      </c>
      <c r="Q51" s="38">
        <v>268</v>
      </c>
      <c r="R51" s="38">
        <v>295.73595</v>
      </c>
      <c r="S51" s="38">
        <v>3</v>
      </c>
      <c r="T51" s="38">
        <v>1115</v>
      </c>
      <c r="U51" s="38">
        <v>157.12135999999998</v>
      </c>
      <c r="V51" s="38">
        <v>17</v>
      </c>
      <c r="W51" s="38">
        <v>69691.85731</v>
      </c>
    </row>
    <row r="52" spans="1:23" ht="12.75">
      <c r="A52" s="32" t="s">
        <v>21</v>
      </c>
      <c r="B52" s="14" t="s">
        <v>166</v>
      </c>
      <c r="C52" s="38">
        <v>869</v>
      </c>
      <c r="D52" s="38">
        <v>901</v>
      </c>
      <c r="E52" s="38">
        <v>456</v>
      </c>
      <c r="F52" s="38">
        <v>237</v>
      </c>
      <c r="G52" s="38">
        <v>459</v>
      </c>
      <c r="H52" s="38">
        <v>1266</v>
      </c>
      <c r="I52" s="38">
        <v>177</v>
      </c>
      <c r="J52" s="38">
        <v>5275</v>
      </c>
      <c r="K52" s="38">
        <v>802</v>
      </c>
      <c r="L52" s="38">
        <v>159</v>
      </c>
      <c r="M52" s="38">
        <v>0</v>
      </c>
      <c r="N52" s="38">
        <v>641</v>
      </c>
      <c r="O52" s="38">
        <v>25</v>
      </c>
      <c r="P52" s="38">
        <v>177</v>
      </c>
      <c r="Q52" s="38">
        <v>268</v>
      </c>
      <c r="R52" s="38">
        <v>55.02635</v>
      </c>
      <c r="S52" s="38">
        <v>0</v>
      </c>
      <c r="T52" s="38">
        <v>0</v>
      </c>
      <c r="U52" s="38">
        <v>19.828729999999982</v>
      </c>
      <c r="V52" s="38">
        <v>3</v>
      </c>
      <c r="W52" s="38">
        <v>11789.85508</v>
      </c>
    </row>
    <row r="53" spans="1:23" ht="12.75">
      <c r="A53" s="32" t="s">
        <v>30</v>
      </c>
      <c r="B53" s="14" t="s">
        <v>130</v>
      </c>
      <c r="C53" s="38">
        <v>23655</v>
      </c>
      <c r="D53" s="38">
        <v>6331</v>
      </c>
      <c r="E53" s="38">
        <v>1315</v>
      </c>
      <c r="F53" s="38">
        <v>6250</v>
      </c>
      <c r="G53" s="38">
        <v>1794</v>
      </c>
      <c r="H53" s="38">
        <v>1448</v>
      </c>
      <c r="I53" s="38">
        <v>2667</v>
      </c>
      <c r="J53" s="38">
        <v>0</v>
      </c>
      <c r="K53" s="38">
        <v>1694</v>
      </c>
      <c r="L53" s="38">
        <v>1705</v>
      </c>
      <c r="M53" s="38">
        <v>1358</v>
      </c>
      <c r="N53" s="38">
        <v>1715</v>
      </c>
      <c r="O53" s="38">
        <v>2661</v>
      </c>
      <c r="P53" s="38">
        <v>3799</v>
      </c>
      <c r="Q53" s="38">
        <v>0</v>
      </c>
      <c r="R53" s="38">
        <v>240.7096</v>
      </c>
      <c r="S53" s="38">
        <v>3</v>
      </c>
      <c r="T53" s="38">
        <v>1115</v>
      </c>
      <c r="U53" s="38">
        <v>137.29263</v>
      </c>
      <c r="V53" s="38">
        <v>14</v>
      </c>
      <c r="W53" s="38">
        <v>57902.002230000006</v>
      </c>
    </row>
    <row r="54" spans="1:23" ht="12.75">
      <c r="A54" s="32" t="s">
        <v>133</v>
      </c>
      <c r="B54" s="14" t="s">
        <v>167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</row>
    <row r="55" spans="1:23" ht="12.75">
      <c r="A55" s="32" t="s">
        <v>21</v>
      </c>
      <c r="B55" s="14" t="s">
        <v>168</v>
      </c>
      <c r="C55" s="38">
        <v>978</v>
      </c>
      <c r="D55" s="38">
        <v>7492</v>
      </c>
      <c r="E55" s="38">
        <v>2705</v>
      </c>
      <c r="F55" s="38">
        <v>4542</v>
      </c>
      <c r="G55" s="38">
        <v>388</v>
      </c>
      <c r="H55" s="38">
        <v>383</v>
      </c>
      <c r="I55" s="38">
        <v>689</v>
      </c>
      <c r="J55" s="38">
        <v>16773</v>
      </c>
      <c r="K55" s="38">
        <v>1628</v>
      </c>
      <c r="L55" s="38">
        <v>756</v>
      </c>
      <c r="M55" s="38">
        <v>3753</v>
      </c>
      <c r="N55" s="38">
        <v>984</v>
      </c>
      <c r="O55" s="38">
        <v>5426</v>
      </c>
      <c r="P55" s="38">
        <v>539</v>
      </c>
      <c r="Q55" s="38">
        <v>162</v>
      </c>
      <c r="R55" s="38">
        <v>1075.66348</v>
      </c>
      <c r="S55" s="38">
        <v>203</v>
      </c>
      <c r="T55" s="38">
        <v>722</v>
      </c>
      <c r="U55" s="38">
        <v>598.75271</v>
      </c>
      <c r="V55" s="38">
        <v>158</v>
      </c>
      <c r="W55" s="38">
        <v>49955.41619</v>
      </c>
    </row>
    <row r="56" spans="1:23" ht="12.75">
      <c r="A56" s="32" t="s">
        <v>30</v>
      </c>
      <c r="B56" s="14" t="s">
        <v>169</v>
      </c>
      <c r="C56" s="38">
        <v>198</v>
      </c>
      <c r="D56" s="38">
        <v>397</v>
      </c>
      <c r="E56" s="38">
        <v>2074</v>
      </c>
      <c r="F56" s="38">
        <v>75</v>
      </c>
      <c r="G56" s="38">
        <v>3951</v>
      </c>
      <c r="H56" s="38">
        <v>2620</v>
      </c>
      <c r="I56" s="38">
        <v>2857</v>
      </c>
      <c r="J56" s="38">
        <v>0</v>
      </c>
      <c r="K56" s="38">
        <v>94</v>
      </c>
      <c r="L56" s="38">
        <v>160</v>
      </c>
      <c r="M56" s="38">
        <v>124</v>
      </c>
      <c r="N56" s="38">
        <v>16</v>
      </c>
      <c r="O56" s="38">
        <v>74</v>
      </c>
      <c r="P56" s="38">
        <v>32</v>
      </c>
      <c r="Q56" s="38">
        <v>163</v>
      </c>
      <c r="R56" s="38">
        <v>3</v>
      </c>
      <c r="S56" s="38">
        <v>0</v>
      </c>
      <c r="T56" s="38">
        <v>1</v>
      </c>
      <c r="U56" s="38">
        <v>3.2819399999999996</v>
      </c>
      <c r="V56" s="38">
        <v>1</v>
      </c>
      <c r="W56" s="38">
        <v>12843.28194</v>
      </c>
    </row>
    <row r="57" spans="1:23" ht="12.75">
      <c r="A57" s="32" t="s">
        <v>31</v>
      </c>
      <c r="B57" s="14" t="s">
        <v>170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1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1</v>
      </c>
    </row>
    <row r="58" spans="1:23" ht="12.75">
      <c r="A58" s="32"/>
      <c r="B58" s="12" t="s">
        <v>171</v>
      </c>
      <c r="C58" s="38">
        <v>1176</v>
      </c>
      <c r="D58" s="38">
        <v>7889</v>
      </c>
      <c r="E58" s="38">
        <v>4779</v>
      </c>
      <c r="F58" s="38">
        <v>4617</v>
      </c>
      <c r="G58" s="38">
        <v>4339</v>
      </c>
      <c r="H58" s="38">
        <v>3004</v>
      </c>
      <c r="I58" s="38">
        <v>3546</v>
      </c>
      <c r="J58" s="38">
        <v>16773</v>
      </c>
      <c r="K58" s="38">
        <v>1722</v>
      </c>
      <c r="L58" s="38">
        <v>916</v>
      </c>
      <c r="M58" s="38">
        <v>3877</v>
      </c>
      <c r="N58" s="38">
        <v>1000</v>
      </c>
      <c r="O58" s="38">
        <v>5500</v>
      </c>
      <c r="P58" s="38">
        <v>571</v>
      </c>
      <c r="Q58" s="38">
        <v>325</v>
      </c>
      <c r="R58" s="38">
        <v>1078.66348</v>
      </c>
      <c r="S58" s="38">
        <v>203</v>
      </c>
      <c r="T58" s="38">
        <v>723</v>
      </c>
      <c r="U58" s="38">
        <v>602.0366100000001</v>
      </c>
      <c r="V58" s="38">
        <v>159</v>
      </c>
      <c r="W58" s="38">
        <v>62799.700090000006</v>
      </c>
    </row>
    <row r="59" spans="1:23" ht="12.75">
      <c r="A59" s="32" t="s">
        <v>139</v>
      </c>
      <c r="B59" s="14" t="s">
        <v>130</v>
      </c>
      <c r="C59" s="38">
        <v>0</v>
      </c>
      <c r="D59" s="38">
        <v>0</v>
      </c>
      <c r="E59" s="38">
        <v>65</v>
      </c>
      <c r="F59" s="38">
        <v>0</v>
      </c>
      <c r="G59" s="38">
        <v>0</v>
      </c>
      <c r="H59" s="38">
        <v>2524</v>
      </c>
      <c r="I59" s="38">
        <v>1447</v>
      </c>
      <c r="J59" s="38">
        <v>0</v>
      </c>
      <c r="K59" s="38">
        <v>1183</v>
      </c>
      <c r="L59" s="38">
        <v>249</v>
      </c>
      <c r="M59" s="38">
        <v>0</v>
      </c>
      <c r="N59" s="38">
        <v>347</v>
      </c>
      <c r="O59" s="38">
        <v>0</v>
      </c>
      <c r="P59" s="38">
        <v>108</v>
      </c>
      <c r="Q59" s="38">
        <v>12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5935</v>
      </c>
    </row>
    <row r="60" spans="1:23" ht="12.75">
      <c r="A60" s="32"/>
      <c r="B60" s="12" t="s">
        <v>172</v>
      </c>
      <c r="C60" s="38">
        <v>25700</v>
      </c>
      <c r="D60" s="38">
        <v>15121</v>
      </c>
      <c r="E60" s="38">
        <v>6615</v>
      </c>
      <c r="F60" s="38">
        <v>11104</v>
      </c>
      <c r="G60" s="38">
        <v>6592</v>
      </c>
      <c r="H60" s="38">
        <v>8242</v>
      </c>
      <c r="I60" s="38">
        <v>7837</v>
      </c>
      <c r="J60" s="38">
        <v>22048</v>
      </c>
      <c r="K60" s="38">
        <v>5401</v>
      </c>
      <c r="L60" s="38">
        <v>3029</v>
      </c>
      <c r="M60" s="38">
        <v>5235</v>
      </c>
      <c r="N60" s="38">
        <v>3703</v>
      </c>
      <c r="O60" s="38">
        <v>8186</v>
      </c>
      <c r="P60" s="38">
        <v>4655</v>
      </c>
      <c r="Q60" s="38">
        <v>605</v>
      </c>
      <c r="R60" s="38">
        <v>1374.39943</v>
      </c>
      <c r="S60" s="38">
        <v>206</v>
      </c>
      <c r="T60" s="38">
        <v>1838</v>
      </c>
      <c r="U60" s="38">
        <v>759.1579700000001</v>
      </c>
      <c r="V60" s="38">
        <v>176</v>
      </c>
      <c r="W60" s="38">
        <v>138426.5574</v>
      </c>
    </row>
    <row r="61" spans="1:23" ht="25.5">
      <c r="A61" s="32" t="s">
        <v>84</v>
      </c>
      <c r="B61" s="12" t="s">
        <v>85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</row>
    <row r="62" spans="1:23" ht="12.75">
      <c r="A62" s="32" t="s">
        <v>131</v>
      </c>
      <c r="B62" s="14" t="s">
        <v>173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524</v>
      </c>
      <c r="M62" s="38">
        <v>0</v>
      </c>
      <c r="N62" s="38">
        <v>93</v>
      </c>
      <c r="O62" s="38">
        <v>0</v>
      </c>
      <c r="P62" s="38">
        <v>0</v>
      </c>
      <c r="Q62" s="38">
        <v>0</v>
      </c>
      <c r="R62" s="38">
        <v>356.32314</v>
      </c>
      <c r="S62" s="38">
        <v>131</v>
      </c>
      <c r="T62" s="38">
        <v>0</v>
      </c>
      <c r="U62" s="38">
        <v>0</v>
      </c>
      <c r="V62" s="38">
        <v>200</v>
      </c>
      <c r="W62" s="38">
        <v>1304.32314</v>
      </c>
    </row>
    <row r="63" spans="1:23" ht="12.75">
      <c r="A63" s="32" t="s">
        <v>133</v>
      </c>
      <c r="B63" s="14" t="s">
        <v>174</v>
      </c>
      <c r="C63" s="38">
        <v>20433</v>
      </c>
      <c r="D63" s="38">
        <v>0</v>
      </c>
      <c r="E63" s="38">
        <v>4570</v>
      </c>
      <c r="F63" s="38">
        <v>0</v>
      </c>
      <c r="G63" s="38">
        <v>0</v>
      </c>
      <c r="H63" s="38">
        <v>0</v>
      </c>
      <c r="I63" s="38">
        <v>0</v>
      </c>
      <c r="J63" s="38">
        <v>5692</v>
      </c>
      <c r="K63" s="38">
        <v>0</v>
      </c>
      <c r="L63" s="38">
        <v>0</v>
      </c>
      <c r="M63" s="38">
        <v>9274</v>
      </c>
      <c r="N63" s="38">
        <v>0</v>
      </c>
      <c r="O63" s="38">
        <v>0</v>
      </c>
      <c r="P63" s="38">
        <v>0</v>
      </c>
      <c r="Q63" s="38">
        <v>0</v>
      </c>
      <c r="R63" s="38">
        <v>903.10343</v>
      </c>
      <c r="S63" s="38">
        <v>928</v>
      </c>
      <c r="T63" s="38">
        <v>0</v>
      </c>
      <c r="U63" s="38">
        <v>0</v>
      </c>
      <c r="V63" s="38">
        <v>0</v>
      </c>
      <c r="W63" s="38">
        <v>41800.10343</v>
      </c>
    </row>
    <row r="64" spans="1:23" ht="12.75">
      <c r="A64" s="32" t="s">
        <v>139</v>
      </c>
      <c r="B64" s="14" t="s">
        <v>175</v>
      </c>
      <c r="C64" s="38">
        <v>986</v>
      </c>
      <c r="D64" s="38">
        <v>237</v>
      </c>
      <c r="E64" s="38">
        <v>195</v>
      </c>
      <c r="F64" s="38">
        <v>96</v>
      </c>
      <c r="G64" s="38">
        <v>159</v>
      </c>
      <c r="H64" s="38">
        <v>0</v>
      </c>
      <c r="I64" s="38">
        <v>0</v>
      </c>
      <c r="J64" s="38">
        <v>0</v>
      </c>
      <c r="K64" s="38">
        <v>64</v>
      </c>
      <c r="L64" s="38">
        <v>443</v>
      </c>
      <c r="M64" s="38">
        <v>287</v>
      </c>
      <c r="N64" s="38">
        <v>85</v>
      </c>
      <c r="O64" s="38">
        <v>88</v>
      </c>
      <c r="P64" s="38">
        <v>6</v>
      </c>
      <c r="Q64" s="38">
        <v>14</v>
      </c>
      <c r="R64" s="38">
        <v>86.38605</v>
      </c>
      <c r="S64" s="38">
        <v>31</v>
      </c>
      <c r="T64" s="38">
        <v>28</v>
      </c>
      <c r="U64" s="38">
        <v>94.74301</v>
      </c>
      <c r="V64" s="38">
        <v>0</v>
      </c>
      <c r="W64" s="38">
        <v>2900.12906</v>
      </c>
    </row>
    <row r="65" spans="1:23" ht="12.75">
      <c r="A65" s="32"/>
      <c r="B65" s="12" t="s">
        <v>176</v>
      </c>
      <c r="C65" s="38">
        <v>21419</v>
      </c>
      <c r="D65" s="38">
        <v>237</v>
      </c>
      <c r="E65" s="38">
        <v>4765</v>
      </c>
      <c r="F65" s="38">
        <v>96</v>
      </c>
      <c r="G65" s="38">
        <v>159</v>
      </c>
      <c r="H65" s="38">
        <v>0</v>
      </c>
      <c r="I65" s="38">
        <v>0</v>
      </c>
      <c r="J65" s="38">
        <v>5692</v>
      </c>
      <c r="K65" s="38">
        <v>64</v>
      </c>
      <c r="L65" s="38">
        <v>967</v>
      </c>
      <c r="M65" s="38">
        <v>9561</v>
      </c>
      <c r="N65" s="38">
        <v>178</v>
      </c>
      <c r="O65" s="38">
        <v>88</v>
      </c>
      <c r="P65" s="38">
        <v>6</v>
      </c>
      <c r="Q65" s="38">
        <v>14</v>
      </c>
      <c r="R65" s="38">
        <v>1345.8126200000002</v>
      </c>
      <c r="S65" s="38">
        <v>1090</v>
      </c>
      <c r="T65" s="38">
        <v>28</v>
      </c>
      <c r="U65" s="38">
        <v>94.74301</v>
      </c>
      <c r="V65" s="38">
        <v>200</v>
      </c>
      <c r="W65" s="38">
        <v>46004.555629999995</v>
      </c>
    </row>
    <row r="66" spans="1:23" ht="17.25" customHeight="1">
      <c r="A66" s="32"/>
      <c r="B66" s="12" t="s">
        <v>86</v>
      </c>
      <c r="C66" s="38">
        <v>235280</v>
      </c>
      <c r="D66" s="38">
        <v>281896</v>
      </c>
      <c r="E66" s="38">
        <v>157231</v>
      </c>
      <c r="F66" s="38">
        <v>181367</v>
      </c>
      <c r="G66" s="38">
        <v>150896</v>
      </c>
      <c r="H66" s="38">
        <v>133319</v>
      </c>
      <c r="I66" s="38">
        <v>58125</v>
      </c>
      <c r="J66" s="38">
        <v>85314</v>
      </c>
      <c r="K66" s="38">
        <v>71612</v>
      </c>
      <c r="L66" s="38">
        <v>47341</v>
      </c>
      <c r="M66" s="38">
        <v>91307.02616000001</v>
      </c>
      <c r="N66" s="38">
        <v>27675</v>
      </c>
      <c r="O66" s="38">
        <v>66030</v>
      </c>
      <c r="P66" s="38">
        <v>23355</v>
      </c>
      <c r="Q66" s="38">
        <v>22063</v>
      </c>
      <c r="R66" s="38">
        <v>29574.45905</v>
      </c>
      <c r="S66" s="38">
        <v>12280</v>
      </c>
      <c r="T66" s="38">
        <v>19466</v>
      </c>
      <c r="U66" s="38">
        <v>10906.5304</v>
      </c>
      <c r="V66" s="38">
        <v>7183</v>
      </c>
      <c r="W66" s="38">
        <v>1712221.01561</v>
      </c>
    </row>
    <row r="67" spans="1:23" ht="17.25" customHeight="1">
      <c r="A67" s="32" t="s">
        <v>87</v>
      </c>
      <c r="B67" s="12" t="s">
        <v>88</v>
      </c>
      <c r="C67" s="38">
        <v>0</v>
      </c>
      <c r="D67" s="38">
        <v>6828</v>
      </c>
      <c r="E67" s="38">
        <v>5831</v>
      </c>
      <c r="F67" s="38">
        <v>0</v>
      </c>
      <c r="G67" s="38">
        <v>4922</v>
      </c>
      <c r="H67" s="38">
        <v>1286</v>
      </c>
      <c r="I67" s="38">
        <v>0</v>
      </c>
      <c r="J67" s="38">
        <v>0</v>
      </c>
      <c r="K67" s="38">
        <v>9201</v>
      </c>
      <c r="L67" s="38">
        <v>2616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30684</v>
      </c>
    </row>
    <row r="68" spans="1:23" ht="18.75" customHeight="1">
      <c r="A68" s="95" t="s">
        <v>89</v>
      </c>
      <c r="B68" s="9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:23" ht="12.75">
      <c r="A69" s="33" t="s">
        <v>76</v>
      </c>
      <c r="B69" s="13" t="s">
        <v>90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</row>
    <row r="70" spans="1:23" ht="12.75">
      <c r="A70" s="32" t="s">
        <v>131</v>
      </c>
      <c r="B70" s="15" t="s">
        <v>177</v>
      </c>
      <c r="C70" s="38">
        <v>19740</v>
      </c>
      <c r="D70" s="38">
        <v>81000</v>
      </c>
      <c r="E70" s="38">
        <v>43300</v>
      </c>
      <c r="F70" s="38">
        <v>18030</v>
      </c>
      <c r="G70" s="38">
        <v>15019</v>
      </c>
      <c r="H70" s="38">
        <v>19000</v>
      </c>
      <c r="I70" s="38">
        <v>11754</v>
      </c>
      <c r="J70" s="38">
        <v>15000</v>
      </c>
      <c r="K70" s="38">
        <v>16880</v>
      </c>
      <c r="L70" s="38">
        <v>10110</v>
      </c>
      <c r="M70" s="38">
        <v>9326</v>
      </c>
      <c r="N70" s="38">
        <v>15155</v>
      </c>
      <c r="O70" s="38">
        <v>18000</v>
      </c>
      <c r="P70" s="38">
        <v>6400</v>
      </c>
      <c r="Q70" s="38">
        <v>7303</v>
      </c>
      <c r="R70" s="38">
        <v>8533.34</v>
      </c>
      <c r="S70" s="38">
        <v>6400</v>
      </c>
      <c r="T70" s="38">
        <v>10000</v>
      </c>
      <c r="U70" s="38">
        <v>6400.00001</v>
      </c>
      <c r="V70" s="38">
        <v>6400</v>
      </c>
      <c r="W70" s="38">
        <v>343750.34001000004</v>
      </c>
    </row>
    <row r="71" spans="1:23" ht="12.75">
      <c r="A71" s="34" t="s">
        <v>127</v>
      </c>
      <c r="B71" s="14" t="s">
        <v>178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</row>
    <row r="72" spans="1:23" ht="12.75">
      <c r="A72" s="34" t="s">
        <v>127</v>
      </c>
      <c r="B72" s="14" t="s">
        <v>179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-542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-542</v>
      </c>
    </row>
    <row r="73" spans="1:23" ht="12.75">
      <c r="A73" s="32" t="s">
        <v>133</v>
      </c>
      <c r="B73" s="14" t="s">
        <v>180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8612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640</v>
      </c>
      <c r="W73" s="38">
        <v>9252</v>
      </c>
    </row>
    <row r="74" spans="1:23" ht="12.75">
      <c r="A74" s="32" t="s">
        <v>139</v>
      </c>
      <c r="B74" s="14" t="s">
        <v>181</v>
      </c>
      <c r="C74" s="38">
        <v>18343</v>
      </c>
      <c r="D74" s="38">
        <v>-5226</v>
      </c>
      <c r="E74" s="38">
        <v>0</v>
      </c>
      <c r="F74" s="38">
        <v>1120</v>
      </c>
      <c r="G74" s="38">
        <v>-18355</v>
      </c>
      <c r="H74" s="38">
        <v>0</v>
      </c>
      <c r="I74" s="38">
        <v>694</v>
      </c>
      <c r="J74" s="38">
        <v>2286</v>
      </c>
      <c r="K74" s="38">
        <v>1750</v>
      </c>
      <c r="L74" s="38">
        <v>-217</v>
      </c>
      <c r="M74" s="38">
        <v>-305</v>
      </c>
      <c r="N74" s="38">
        <v>-11</v>
      </c>
      <c r="O74" s="38">
        <v>1850</v>
      </c>
      <c r="P74" s="38">
        <v>2414</v>
      </c>
      <c r="Q74" s="38">
        <v>0</v>
      </c>
      <c r="R74" s="38">
        <v>0</v>
      </c>
      <c r="S74" s="38">
        <v>0</v>
      </c>
      <c r="T74" s="38">
        <v>0</v>
      </c>
      <c r="U74" s="38">
        <v>-827.5753899999999</v>
      </c>
      <c r="V74" s="38">
        <v>-30</v>
      </c>
      <c r="W74" s="38">
        <v>3485.42461</v>
      </c>
    </row>
    <row r="75" spans="1:23" ht="12.75">
      <c r="A75" s="32" t="s">
        <v>148</v>
      </c>
      <c r="B75" s="14" t="s">
        <v>182</v>
      </c>
      <c r="C75" s="38">
        <v>12775</v>
      </c>
      <c r="D75" s="38">
        <v>6822</v>
      </c>
      <c r="E75" s="38">
        <v>6375</v>
      </c>
      <c r="F75" s="38">
        <v>6175</v>
      </c>
      <c r="G75" s="38">
        <v>35307</v>
      </c>
      <c r="H75" s="38">
        <v>7666</v>
      </c>
      <c r="I75" s="38">
        <v>1309</v>
      </c>
      <c r="J75" s="38">
        <v>0</v>
      </c>
      <c r="K75" s="38">
        <v>2705</v>
      </c>
      <c r="L75" s="38">
        <v>1335</v>
      </c>
      <c r="M75" s="38">
        <v>439</v>
      </c>
      <c r="N75" s="38">
        <v>52</v>
      </c>
      <c r="O75" s="38">
        <v>2119</v>
      </c>
      <c r="P75" s="38">
        <v>344</v>
      </c>
      <c r="Q75" s="38">
        <v>250</v>
      </c>
      <c r="R75" s="38">
        <v>463.44424</v>
      </c>
      <c r="S75" s="38">
        <v>614</v>
      </c>
      <c r="T75" s="38">
        <v>4493</v>
      </c>
      <c r="U75" s="38">
        <v>3617.82886</v>
      </c>
      <c r="V75" s="38">
        <v>5</v>
      </c>
      <c r="W75" s="38">
        <v>92866.27309999999</v>
      </c>
    </row>
    <row r="76" spans="1:23" ht="12.75">
      <c r="A76" s="32" t="s">
        <v>183</v>
      </c>
      <c r="B76" s="14" t="s">
        <v>184</v>
      </c>
      <c r="C76" s="38">
        <v>0</v>
      </c>
      <c r="D76" s="38">
        <v>0</v>
      </c>
      <c r="E76" s="38">
        <v>957</v>
      </c>
      <c r="F76" s="38">
        <v>19469</v>
      </c>
      <c r="G76" s="38">
        <v>0</v>
      </c>
      <c r="H76" s="38">
        <v>9864</v>
      </c>
      <c r="I76" s="38">
        <v>6035</v>
      </c>
      <c r="J76" s="38">
        <v>0</v>
      </c>
      <c r="K76" s="38">
        <v>0</v>
      </c>
      <c r="L76" s="38">
        <v>6</v>
      </c>
      <c r="M76" s="38">
        <v>880</v>
      </c>
      <c r="N76" s="38">
        <v>0</v>
      </c>
      <c r="O76" s="38">
        <v>9570</v>
      </c>
      <c r="P76" s="38">
        <v>0</v>
      </c>
      <c r="Q76" s="38">
        <v>100</v>
      </c>
      <c r="R76" s="38">
        <v>8848.00995</v>
      </c>
      <c r="S76" s="38">
        <v>718</v>
      </c>
      <c r="T76" s="38">
        <v>0</v>
      </c>
      <c r="U76" s="38">
        <v>16.6102</v>
      </c>
      <c r="V76" s="38">
        <v>42</v>
      </c>
      <c r="W76" s="38">
        <v>56505.62015</v>
      </c>
    </row>
    <row r="77" spans="1:23" ht="12.75">
      <c r="A77" s="32" t="s">
        <v>185</v>
      </c>
      <c r="B77" s="14" t="s">
        <v>186</v>
      </c>
      <c r="C77" s="38">
        <v>-1373</v>
      </c>
      <c r="D77" s="38">
        <v>-26116</v>
      </c>
      <c r="E77" s="38">
        <v>0</v>
      </c>
      <c r="F77" s="38">
        <v>0</v>
      </c>
      <c r="G77" s="38">
        <v>0</v>
      </c>
      <c r="H77" s="38">
        <v>0</v>
      </c>
      <c r="I77" s="38">
        <v>-13407</v>
      </c>
      <c r="J77" s="38">
        <v>-10458</v>
      </c>
      <c r="K77" s="38">
        <v>-3526</v>
      </c>
      <c r="L77" s="38">
        <v>0</v>
      </c>
      <c r="M77" s="38">
        <v>-3642</v>
      </c>
      <c r="N77" s="38">
        <v>-3877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-1363.21225</v>
      </c>
      <c r="V77" s="38">
        <v>0</v>
      </c>
      <c r="W77" s="38">
        <v>-63762.21225</v>
      </c>
    </row>
    <row r="78" spans="1:23" ht="12.75">
      <c r="A78" s="32" t="s">
        <v>187</v>
      </c>
      <c r="B78" s="14" t="s">
        <v>188</v>
      </c>
      <c r="C78" s="38">
        <v>260</v>
      </c>
      <c r="D78" s="38">
        <v>-2105</v>
      </c>
      <c r="E78" s="38">
        <v>1245</v>
      </c>
      <c r="F78" s="38">
        <v>3955</v>
      </c>
      <c r="G78" s="38">
        <v>1155</v>
      </c>
      <c r="H78" s="38">
        <v>2346</v>
      </c>
      <c r="I78" s="38">
        <v>-876</v>
      </c>
      <c r="J78" s="38">
        <v>964</v>
      </c>
      <c r="K78" s="38">
        <v>-4827</v>
      </c>
      <c r="L78" s="38">
        <v>-2900</v>
      </c>
      <c r="M78" s="38">
        <v>2531</v>
      </c>
      <c r="N78" s="38">
        <v>-1438</v>
      </c>
      <c r="O78" s="38">
        <v>5924</v>
      </c>
      <c r="P78" s="38">
        <v>79</v>
      </c>
      <c r="Q78" s="38">
        <v>18</v>
      </c>
      <c r="R78" s="38">
        <v>1960.4024499999998</v>
      </c>
      <c r="S78" s="38">
        <v>648</v>
      </c>
      <c r="T78" s="38">
        <v>954</v>
      </c>
      <c r="U78" s="38">
        <v>-1095.811089999999</v>
      </c>
      <c r="V78" s="38">
        <v>51</v>
      </c>
      <c r="W78" s="38">
        <v>8848.59136</v>
      </c>
    </row>
    <row r="79" spans="1:23" ht="12.75">
      <c r="A79" s="34"/>
      <c r="B79" s="12" t="s">
        <v>189</v>
      </c>
      <c r="C79" s="38">
        <v>49745</v>
      </c>
      <c r="D79" s="38">
        <v>54375</v>
      </c>
      <c r="E79" s="38">
        <v>51877</v>
      </c>
      <c r="F79" s="38">
        <v>48749</v>
      </c>
      <c r="G79" s="38">
        <v>33126</v>
      </c>
      <c r="H79" s="38">
        <v>38876</v>
      </c>
      <c r="I79" s="38">
        <v>14121</v>
      </c>
      <c r="J79" s="38">
        <v>7792</v>
      </c>
      <c r="K79" s="38">
        <v>12982</v>
      </c>
      <c r="L79" s="38">
        <v>8334</v>
      </c>
      <c r="M79" s="38">
        <v>9229</v>
      </c>
      <c r="N79" s="38">
        <v>9881</v>
      </c>
      <c r="O79" s="38">
        <v>36921</v>
      </c>
      <c r="P79" s="38">
        <v>9237</v>
      </c>
      <c r="Q79" s="38">
        <v>7671</v>
      </c>
      <c r="R79" s="38">
        <v>19805.196640000002</v>
      </c>
      <c r="S79" s="38">
        <v>8380</v>
      </c>
      <c r="T79" s="38">
        <v>15447</v>
      </c>
      <c r="U79" s="38">
        <v>6747.840339999999</v>
      </c>
      <c r="V79" s="38">
        <v>7108</v>
      </c>
      <c r="W79" s="38">
        <v>450404.03698</v>
      </c>
    </row>
    <row r="80" spans="1:23" ht="12.75">
      <c r="A80" s="32" t="s">
        <v>77</v>
      </c>
      <c r="B80" s="12" t="s">
        <v>91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6974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6974</v>
      </c>
    </row>
    <row r="81" spans="1:23" ht="12.75">
      <c r="A81" s="32" t="s">
        <v>79</v>
      </c>
      <c r="B81" s="12" t="s">
        <v>190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</row>
    <row r="82" spans="1:23" ht="12.75">
      <c r="A82" s="32" t="s">
        <v>21</v>
      </c>
      <c r="B82" s="14" t="s">
        <v>191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</row>
    <row r="83" spans="1:23" ht="12.75">
      <c r="A83" s="35" t="s">
        <v>22</v>
      </c>
      <c r="B83" s="14" t="s">
        <v>35</v>
      </c>
      <c r="C83" s="38">
        <v>96767</v>
      </c>
      <c r="D83" s="38">
        <v>66930</v>
      </c>
      <c r="E83" s="38">
        <v>46500</v>
      </c>
      <c r="F83" s="38">
        <v>54543</v>
      </c>
      <c r="G83" s="38">
        <v>57171</v>
      </c>
      <c r="H83" s="38">
        <v>50431</v>
      </c>
      <c r="I83" s="38">
        <v>24669</v>
      </c>
      <c r="J83" s="38">
        <v>37635</v>
      </c>
      <c r="K83" s="38">
        <v>22691</v>
      </c>
      <c r="L83" s="38">
        <v>16308</v>
      </c>
      <c r="M83" s="38">
        <v>31423.5</v>
      </c>
      <c r="N83" s="38">
        <v>10183</v>
      </c>
      <c r="O83" s="38">
        <v>10127</v>
      </c>
      <c r="P83" s="38">
        <v>6235</v>
      </c>
      <c r="Q83" s="38">
        <v>6991</v>
      </c>
      <c r="R83" s="38">
        <v>7371.66882</v>
      </c>
      <c r="S83" s="38">
        <v>2736</v>
      </c>
      <c r="T83" s="38">
        <v>2453</v>
      </c>
      <c r="U83" s="38">
        <v>2285.9569</v>
      </c>
      <c r="V83" s="38">
        <v>48</v>
      </c>
      <c r="W83" s="38">
        <v>553499.12572</v>
      </c>
    </row>
    <row r="84" spans="1:23" ht="12.75">
      <c r="A84" s="35" t="s">
        <v>23</v>
      </c>
      <c r="B84" s="14" t="s">
        <v>192</v>
      </c>
      <c r="C84" s="38">
        <v>-19462</v>
      </c>
      <c r="D84" s="38">
        <v>-1229</v>
      </c>
      <c r="E84" s="38">
        <v>0</v>
      </c>
      <c r="F84" s="38">
        <v>-10974</v>
      </c>
      <c r="G84" s="38">
        <v>-6555</v>
      </c>
      <c r="H84" s="38">
        <v>-580</v>
      </c>
      <c r="I84" s="38">
        <v>-5021</v>
      </c>
      <c r="J84" s="38">
        <v>-12216</v>
      </c>
      <c r="K84" s="38">
        <v>-13354</v>
      </c>
      <c r="L84" s="38">
        <v>-1052</v>
      </c>
      <c r="M84" s="38">
        <v>-1974</v>
      </c>
      <c r="N84" s="38">
        <v>-3779</v>
      </c>
      <c r="O84" s="38">
        <v>-2250</v>
      </c>
      <c r="P84" s="38">
        <v>-2079</v>
      </c>
      <c r="Q84" s="38">
        <v>0</v>
      </c>
      <c r="R84" s="38">
        <v>-4807.10737</v>
      </c>
      <c r="S84" s="38">
        <v>-438</v>
      </c>
      <c r="T84" s="38">
        <v>-203</v>
      </c>
      <c r="U84" s="38">
        <v>-586.52003</v>
      </c>
      <c r="V84" s="38">
        <v>-29</v>
      </c>
      <c r="W84" s="38">
        <v>-86588.6274</v>
      </c>
    </row>
    <row r="85" spans="1:23" ht="25.5">
      <c r="A85" s="34"/>
      <c r="B85" s="16" t="s">
        <v>193</v>
      </c>
      <c r="C85" s="38">
        <v>77305</v>
      </c>
      <c r="D85" s="38">
        <v>65701</v>
      </c>
      <c r="E85" s="38">
        <v>46500</v>
      </c>
      <c r="F85" s="38">
        <v>43569</v>
      </c>
      <c r="G85" s="38">
        <v>50616</v>
      </c>
      <c r="H85" s="38">
        <v>49851</v>
      </c>
      <c r="I85" s="38">
        <v>19648</v>
      </c>
      <c r="J85" s="38">
        <v>25419</v>
      </c>
      <c r="K85" s="38">
        <v>9337</v>
      </c>
      <c r="L85" s="38">
        <v>15256</v>
      </c>
      <c r="M85" s="38">
        <v>29449.5</v>
      </c>
      <c r="N85" s="38">
        <v>6404</v>
      </c>
      <c r="O85" s="38">
        <v>7877</v>
      </c>
      <c r="P85" s="38">
        <v>4156</v>
      </c>
      <c r="Q85" s="38">
        <v>6991</v>
      </c>
      <c r="R85" s="38">
        <v>2564.56145</v>
      </c>
      <c r="S85" s="38">
        <v>2298</v>
      </c>
      <c r="T85" s="38">
        <v>2250</v>
      </c>
      <c r="U85" s="38">
        <v>1699.43687</v>
      </c>
      <c r="V85" s="38">
        <v>19</v>
      </c>
      <c r="W85" s="38">
        <v>466910.49831999996</v>
      </c>
    </row>
    <row r="86" spans="1:23" ht="12.75">
      <c r="A86" s="32" t="s">
        <v>30</v>
      </c>
      <c r="B86" s="14" t="s">
        <v>194</v>
      </c>
      <c r="C86" s="38">
        <v>2108</v>
      </c>
      <c r="D86" s="38">
        <v>0</v>
      </c>
      <c r="E86" s="38">
        <v>0</v>
      </c>
      <c r="F86" s="38">
        <v>730</v>
      </c>
      <c r="G86" s="38">
        <v>5919</v>
      </c>
      <c r="H86" s="38">
        <v>0</v>
      </c>
      <c r="I86" s="38">
        <v>0</v>
      </c>
      <c r="J86" s="38">
        <v>5443</v>
      </c>
      <c r="K86" s="38">
        <v>4477</v>
      </c>
      <c r="L86" s="38">
        <v>0</v>
      </c>
      <c r="M86" s="38">
        <v>0</v>
      </c>
      <c r="N86" s="38">
        <v>1120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4.09903</v>
      </c>
      <c r="V86" s="38">
        <v>0</v>
      </c>
      <c r="W86" s="38">
        <v>19801.09903</v>
      </c>
    </row>
    <row r="87" spans="1:23" ht="12.75">
      <c r="A87" s="32">
        <v>3</v>
      </c>
      <c r="B87" s="14" t="s">
        <v>195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</row>
    <row r="88" spans="1:23" ht="12.75">
      <c r="A88" s="35" t="s">
        <v>22</v>
      </c>
      <c r="B88" s="14" t="s">
        <v>35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</row>
    <row r="89" spans="1:23" ht="12.75">
      <c r="A89" s="35" t="s">
        <v>23</v>
      </c>
      <c r="B89" s="14" t="s">
        <v>192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</row>
    <row r="90" spans="1:23" ht="25.5">
      <c r="A90" s="32"/>
      <c r="B90" s="16" t="s">
        <v>196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</row>
    <row r="91" spans="1:23" ht="12.75">
      <c r="A91" s="32" t="s">
        <v>31</v>
      </c>
      <c r="B91" s="14" t="s">
        <v>197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</row>
    <row r="92" spans="1:23" ht="12.75">
      <c r="A92" s="35" t="s">
        <v>22</v>
      </c>
      <c r="B92" s="14" t="s">
        <v>35</v>
      </c>
      <c r="C92" s="38">
        <v>98333</v>
      </c>
      <c r="D92" s="38">
        <v>150957</v>
      </c>
      <c r="E92" s="38">
        <v>51677</v>
      </c>
      <c r="F92" s="38">
        <v>86352</v>
      </c>
      <c r="G92" s="38">
        <v>47907</v>
      </c>
      <c r="H92" s="38">
        <v>40323</v>
      </c>
      <c r="I92" s="38">
        <v>23249</v>
      </c>
      <c r="J92" s="38">
        <v>36190</v>
      </c>
      <c r="K92" s="38">
        <v>49301</v>
      </c>
      <c r="L92" s="38">
        <v>20539</v>
      </c>
      <c r="M92" s="38">
        <v>44337</v>
      </c>
      <c r="N92" s="38">
        <v>6770</v>
      </c>
      <c r="O92" s="38">
        <v>3106</v>
      </c>
      <c r="P92" s="38">
        <v>5091</v>
      </c>
      <c r="Q92" s="38">
        <v>11453</v>
      </c>
      <c r="R92" s="38">
        <v>4279.77466</v>
      </c>
      <c r="S92" s="38">
        <v>788</v>
      </c>
      <c r="T92" s="38">
        <v>1393</v>
      </c>
      <c r="U92" s="38">
        <v>1633.2295800000002</v>
      </c>
      <c r="V92" s="38">
        <v>3</v>
      </c>
      <c r="W92" s="38">
        <v>683682.00424</v>
      </c>
    </row>
    <row r="93" spans="1:23" ht="12.75">
      <c r="A93" s="35" t="s">
        <v>23</v>
      </c>
      <c r="B93" s="14" t="s">
        <v>192</v>
      </c>
      <c r="C93" s="38">
        <v>-23185</v>
      </c>
      <c r="D93" s="38">
        <v>-11641</v>
      </c>
      <c r="E93" s="38">
        <v>0</v>
      </c>
      <c r="F93" s="38">
        <v>-16327</v>
      </c>
      <c r="G93" s="38">
        <v>-3074</v>
      </c>
      <c r="H93" s="38">
        <v>-59</v>
      </c>
      <c r="I93" s="38">
        <v>-4618</v>
      </c>
      <c r="J93" s="38">
        <v>-2421</v>
      </c>
      <c r="K93" s="38">
        <v>-20286</v>
      </c>
      <c r="L93" s="38">
        <v>-1445</v>
      </c>
      <c r="M93" s="38">
        <v>-7532</v>
      </c>
      <c r="N93" s="38">
        <v>-2619</v>
      </c>
      <c r="O93" s="38">
        <v>0</v>
      </c>
      <c r="P93" s="38">
        <v>-944</v>
      </c>
      <c r="Q93" s="38">
        <v>-5276</v>
      </c>
      <c r="R93" s="38">
        <v>-2521.48844</v>
      </c>
      <c r="S93" s="38">
        <v>0</v>
      </c>
      <c r="T93" s="38">
        <v>-529</v>
      </c>
      <c r="U93" s="38">
        <v>-241.00891000000001</v>
      </c>
      <c r="V93" s="38">
        <v>-2</v>
      </c>
      <c r="W93" s="38">
        <v>-102720.49735</v>
      </c>
    </row>
    <row r="94" spans="1:23" ht="25.5">
      <c r="A94" s="32"/>
      <c r="B94" s="16" t="s">
        <v>198</v>
      </c>
      <c r="C94" s="38">
        <v>75148</v>
      </c>
      <c r="D94" s="38">
        <v>139316</v>
      </c>
      <c r="E94" s="38">
        <v>51677</v>
      </c>
      <c r="F94" s="38">
        <v>70025</v>
      </c>
      <c r="G94" s="38">
        <v>44833</v>
      </c>
      <c r="H94" s="38">
        <v>40264</v>
      </c>
      <c r="I94" s="38">
        <v>18631</v>
      </c>
      <c r="J94" s="38">
        <v>33769</v>
      </c>
      <c r="K94" s="38">
        <v>29015</v>
      </c>
      <c r="L94" s="38">
        <v>19094</v>
      </c>
      <c r="M94" s="38">
        <v>36805</v>
      </c>
      <c r="N94" s="38">
        <v>4151</v>
      </c>
      <c r="O94" s="38">
        <v>3106</v>
      </c>
      <c r="P94" s="38">
        <v>4147</v>
      </c>
      <c r="Q94" s="38">
        <v>6177</v>
      </c>
      <c r="R94" s="38">
        <v>1758.28622</v>
      </c>
      <c r="S94" s="38">
        <v>788</v>
      </c>
      <c r="T94" s="38">
        <v>864</v>
      </c>
      <c r="U94" s="38">
        <v>1392.2206700000002</v>
      </c>
      <c r="V94" s="38">
        <v>1</v>
      </c>
      <c r="W94" s="38">
        <v>580961.50689</v>
      </c>
    </row>
    <row r="95" spans="1:23" ht="12.75">
      <c r="A95" s="32" t="s">
        <v>32</v>
      </c>
      <c r="B95" s="14" t="s">
        <v>199</v>
      </c>
      <c r="C95" s="38">
        <v>0</v>
      </c>
      <c r="D95" s="38">
        <v>309</v>
      </c>
      <c r="E95" s="38">
        <v>192</v>
      </c>
      <c r="F95" s="38">
        <v>0</v>
      </c>
      <c r="G95" s="38">
        <v>200</v>
      </c>
      <c r="H95" s="38">
        <v>47</v>
      </c>
      <c r="I95" s="38">
        <v>121</v>
      </c>
      <c r="J95" s="38">
        <v>45</v>
      </c>
      <c r="K95" s="38">
        <v>19</v>
      </c>
      <c r="L95" s="38">
        <v>264</v>
      </c>
      <c r="M95" s="38">
        <v>9</v>
      </c>
      <c r="N95" s="38">
        <v>0</v>
      </c>
      <c r="O95" s="38">
        <v>0</v>
      </c>
      <c r="P95" s="38">
        <v>128</v>
      </c>
      <c r="Q95" s="38">
        <v>0</v>
      </c>
      <c r="R95" s="38">
        <v>0</v>
      </c>
      <c r="S95" s="38">
        <v>0</v>
      </c>
      <c r="T95" s="38">
        <v>477</v>
      </c>
      <c r="U95" s="38">
        <v>0</v>
      </c>
      <c r="V95" s="38">
        <v>0</v>
      </c>
      <c r="W95" s="38">
        <v>1811</v>
      </c>
    </row>
    <row r="96" spans="1:23" ht="12.75">
      <c r="A96" s="32" t="s">
        <v>40</v>
      </c>
      <c r="B96" s="14" t="s">
        <v>200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</row>
    <row r="97" spans="1:23" ht="12.75">
      <c r="A97" s="35" t="s">
        <v>22</v>
      </c>
      <c r="B97" s="14" t="s">
        <v>35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</row>
    <row r="98" spans="1:23" ht="12.75">
      <c r="A98" s="35" t="s">
        <v>23</v>
      </c>
      <c r="B98" s="14" t="s">
        <v>192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</row>
    <row r="99" spans="1:23" ht="25.5">
      <c r="A99" s="32"/>
      <c r="B99" s="16" t="s">
        <v>201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</row>
    <row r="100" spans="1:23" ht="12.75">
      <c r="A100" s="32" t="s">
        <v>45</v>
      </c>
      <c r="B100" s="14" t="s">
        <v>202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</row>
    <row r="101" spans="1:23" ht="12.75">
      <c r="A101" s="32" t="s">
        <v>51</v>
      </c>
      <c r="B101" s="14" t="s">
        <v>203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112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147</v>
      </c>
      <c r="U101" s="38">
        <v>0</v>
      </c>
      <c r="V101" s="38">
        <v>0</v>
      </c>
      <c r="W101" s="38">
        <v>259</v>
      </c>
    </row>
    <row r="102" spans="1:23" ht="12.75">
      <c r="A102" s="32" t="s">
        <v>53</v>
      </c>
      <c r="B102" s="14" t="s">
        <v>204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</row>
    <row r="103" spans="1:23" ht="12.75">
      <c r="A103" s="35" t="s">
        <v>22</v>
      </c>
      <c r="B103" s="14" t="s">
        <v>35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</row>
    <row r="104" spans="1:23" ht="12.75">
      <c r="A104" s="35" t="s">
        <v>23</v>
      </c>
      <c r="B104" s="14" t="s">
        <v>192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</row>
    <row r="105" spans="1:23" ht="25.5">
      <c r="A105" s="32"/>
      <c r="B105" s="16" t="s">
        <v>205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</row>
    <row r="106" spans="1:23" ht="12.75">
      <c r="A106" s="34"/>
      <c r="B106" s="12" t="s">
        <v>206</v>
      </c>
      <c r="C106" s="38">
        <v>154561</v>
      </c>
      <c r="D106" s="38">
        <v>205326</v>
      </c>
      <c r="E106" s="38">
        <v>98369</v>
      </c>
      <c r="F106" s="38">
        <v>114324</v>
      </c>
      <c r="G106" s="38">
        <v>101568</v>
      </c>
      <c r="H106" s="38">
        <v>90162</v>
      </c>
      <c r="I106" s="38">
        <v>38400</v>
      </c>
      <c r="J106" s="38">
        <v>64676</v>
      </c>
      <c r="K106" s="38">
        <v>42848</v>
      </c>
      <c r="L106" s="38">
        <v>34726</v>
      </c>
      <c r="M106" s="38">
        <v>66263.5</v>
      </c>
      <c r="N106" s="38">
        <v>11675</v>
      </c>
      <c r="O106" s="38">
        <v>10983</v>
      </c>
      <c r="P106" s="38">
        <v>8431</v>
      </c>
      <c r="Q106" s="38">
        <v>13168</v>
      </c>
      <c r="R106" s="38">
        <v>4322.84767</v>
      </c>
      <c r="S106" s="38">
        <v>3086</v>
      </c>
      <c r="T106" s="38">
        <v>3738</v>
      </c>
      <c r="U106" s="38">
        <v>3095.75657</v>
      </c>
      <c r="V106" s="38">
        <v>20</v>
      </c>
      <c r="W106" s="38">
        <v>1069743.10424</v>
      </c>
    </row>
    <row r="107" spans="1:23" ht="25.5">
      <c r="A107" s="32" t="s">
        <v>80</v>
      </c>
      <c r="B107" s="12" t="s">
        <v>207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</row>
    <row r="108" spans="1:23" ht="12.75">
      <c r="A108" s="35" t="s">
        <v>22</v>
      </c>
      <c r="B108" s="14" t="s">
        <v>35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</row>
    <row r="109" spans="1:23" ht="12.75">
      <c r="A109" s="35" t="s">
        <v>23</v>
      </c>
      <c r="B109" s="14" t="s">
        <v>192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</row>
    <row r="110" spans="1:23" ht="12.75">
      <c r="A110" s="34"/>
      <c r="B110" s="16" t="s">
        <v>208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</row>
    <row r="111" spans="1:23" ht="25.5">
      <c r="A111" s="32" t="s">
        <v>82</v>
      </c>
      <c r="B111" s="12" t="s">
        <v>92</v>
      </c>
      <c r="C111" s="38">
        <v>194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194</v>
      </c>
    </row>
    <row r="112" spans="1:23" ht="12.75">
      <c r="A112" s="32" t="s">
        <v>84</v>
      </c>
      <c r="B112" s="12" t="s">
        <v>93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</row>
    <row r="113" spans="1:23" ht="25.5">
      <c r="A113" s="32" t="s">
        <v>131</v>
      </c>
      <c r="B113" s="14" t="s">
        <v>209</v>
      </c>
      <c r="C113" s="38">
        <v>13062</v>
      </c>
      <c r="D113" s="38">
        <v>16122</v>
      </c>
      <c r="E113" s="38">
        <v>4570</v>
      </c>
      <c r="F113" s="38">
        <v>8825</v>
      </c>
      <c r="G113" s="38">
        <v>6804</v>
      </c>
      <c r="H113" s="38">
        <v>1262</v>
      </c>
      <c r="I113" s="38">
        <v>48</v>
      </c>
      <c r="J113" s="38">
        <v>3701</v>
      </c>
      <c r="K113" s="38">
        <v>7373</v>
      </c>
      <c r="L113" s="38">
        <v>1811</v>
      </c>
      <c r="M113" s="38">
        <v>5879.705</v>
      </c>
      <c r="N113" s="38">
        <v>2858</v>
      </c>
      <c r="O113" s="38">
        <v>8755</v>
      </c>
      <c r="P113" s="38">
        <v>1602</v>
      </c>
      <c r="Q113" s="38">
        <v>770</v>
      </c>
      <c r="R113" s="38">
        <v>1291.7492</v>
      </c>
      <c r="S113" s="38">
        <v>562</v>
      </c>
      <c r="T113" s="38">
        <v>6</v>
      </c>
      <c r="U113" s="38">
        <v>403.59722</v>
      </c>
      <c r="V113" s="38">
        <v>12</v>
      </c>
      <c r="W113" s="38">
        <v>85718.05142</v>
      </c>
    </row>
    <row r="114" spans="1:23" ht="25.5">
      <c r="A114" s="32" t="s">
        <v>127</v>
      </c>
      <c r="B114" s="14" t="s">
        <v>210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</row>
    <row r="115" spans="1:23" ht="25.5">
      <c r="A115" s="32" t="s">
        <v>127</v>
      </c>
      <c r="B115" s="14" t="s">
        <v>211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</row>
    <row r="116" spans="1:23" ht="12.75">
      <c r="A116" s="32" t="s">
        <v>133</v>
      </c>
      <c r="B116" s="14" t="s">
        <v>212</v>
      </c>
      <c r="C116" s="38">
        <v>11521</v>
      </c>
      <c r="D116" s="38">
        <v>114</v>
      </c>
      <c r="E116" s="38">
        <v>0</v>
      </c>
      <c r="F116" s="38">
        <v>5148</v>
      </c>
      <c r="G116" s="38">
        <v>6486</v>
      </c>
      <c r="H116" s="38">
        <v>382</v>
      </c>
      <c r="I116" s="38">
        <v>704</v>
      </c>
      <c r="J116" s="38">
        <v>8066</v>
      </c>
      <c r="K116" s="38">
        <v>0</v>
      </c>
      <c r="L116" s="38">
        <v>1359</v>
      </c>
      <c r="M116" s="38">
        <v>2025</v>
      </c>
      <c r="N116" s="38">
        <v>2605</v>
      </c>
      <c r="O116" s="38">
        <v>3935</v>
      </c>
      <c r="P116" s="38">
        <v>2981</v>
      </c>
      <c r="Q116" s="38">
        <v>196</v>
      </c>
      <c r="R116" s="38">
        <v>2722.4613</v>
      </c>
      <c r="S116" s="38">
        <v>53</v>
      </c>
      <c r="T116" s="38">
        <v>160</v>
      </c>
      <c r="U116" s="38">
        <v>127.80523</v>
      </c>
      <c r="V116" s="38">
        <v>23</v>
      </c>
      <c r="W116" s="38">
        <v>48608.26653</v>
      </c>
    </row>
    <row r="117" spans="1:23" ht="25.5">
      <c r="A117" s="32" t="s">
        <v>127</v>
      </c>
      <c r="B117" s="14" t="s">
        <v>210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</row>
    <row r="118" spans="1:23" ht="25.5">
      <c r="A118" s="32" t="s">
        <v>127</v>
      </c>
      <c r="B118" s="14" t="s">
        <v>211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</row>
    <row r="119" spans="1:23" ht="12.75">
      <c r="A119" s="32" t="s">
        <v>139</v>
      </c>
      <c r="B119" s="14" t="s">
        <v>213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257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257</v>
      </c>
    </row>
    <row r="120" spans="1:23" ht="12.75">
      <c r="A120" s="32" t="s">
        <v>21</v>
      </c>
      <c r="B120" s="14" t="s">
        <v>214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</row>
    <row r="121" spans="1:23" ht="25.5">
      <c r="A121" s="32" t="s">
        <v>127</v>
      </c>
      <c r="B121" s="14" t="s">
        <v>210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</row>
    <row r="122" spans="1:23" ht="25.5">
      <c r="A122" s="32" t="s">
        <v>127</v>
      </c>
      <c r="B122" s="14" t="s">
        <v>211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</row>
    <row r="123" spans="1:23" ht="12.75">
      <c r="A123" s="32" t="s">
        <v>30</v>
      </c>
      <c r="B123" s="14" t="s">
        <v>215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257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257</v>
      </c>
    </row>
    <row r="124" spans="1:23" ht="25.5">
      <c r="A124" s="32" t="s">
        <v>127</v>
      </c>
      <c r="B124" s="14" t="s">
        <v>210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</row>
    <row r="125" spans="1:23" ht="25.5">
      <c r="A125" s="32" t="s">
        <v>127</v>
      </c>
      <c r="B125" s="14" t="s">
        <v>211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</row>
    <row r="126" spans="1:23" ht="12.75">
      <c r="A126" s="32" t="s">
        <v>148</v>
      </c>
      <c r="B126" s="14" t="s">
        <v>216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1073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1073</v>
      </c>
    </row>
    <row r="127" spans="1:23" ht="25.5">
      <c r="A127" s="32" t="s">
        <v>127</v>
      </c>
      <c r="B127" s="14" t="s">
        <v>210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</row>
    <row r="128" spans="1:23" ht="25.5">
      <c r="A128" s="32" t="s">
        <v>127</v>
      </c>
      <c r="B128" s="14" t="s">
        <v>211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</row>
    <row r="129" spans="1:23" ht="12.75">
      <c r="A129" s="32" t="s">
        <v>183</v>
      </c>
      <c r="B129" s="14" t="s">
        <v>217</v>
      </c>
      <c r="C129" s="38">
        <v>4462</v>
      </c>
      <c r="D129" s="38">
        <v>5959</v>
      </c>
      <c r="E129" s="38">
        <v>2415</v>
      </c>
      <c r="F129" s="38">
        <v>4321</v>
      </c>
      <c r="G129" s="38">
        <v>2912</v>
      </c>
      <c r="H129" s="38">
        <v>2637</v>
      </c>
      <c r="I129" s="38">
        <v>3779</v>
      </c>
      <c r="J129" s="38">
        <v>1079</v>
      </c>
      <c r="K129" s="38">
        <v>1435</v>
      </c>
      <c r="L129" s="38">
        <v>854</v>
      </c>
      <c r="M129" s="38">
        <v>7910</v>
      </c>
      <c r="N129" s="38">
        <v>656</v>
      </c>
      <c r="O129" s="38">
        <v>5184</v>
      </c>
      <c r="P129" s="38">
        <v>1095</v>
      </c>
      <c r="Q129" s="38">
        <v>258</v>
      </c>
      <c r="R129" s="38">
        <v>164.78908</v>
      </c>
      <c r="S129" s="38">
        <v>186</v>
      </c>
      <c r="T129" s="38">
        <v>115</v>
      </c>
      <c r="U129" s="38">
        <v>531.53106</v>
      </c>
      <c r="V129" s="38">
        <v>20</v>
      </c>
      <c r="W129" s="38">
        <v>45973.32014</v>
      </c>
    </row>
    <row r="130" spans="1:23" ht="25.5">
      <c r="A130" s="32" t="s">
        <v>127</v>
      </c>
      <c r="B130" s="14" t="s">
        <v>210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5256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5256</v>
      </c>
    </row>
    <row r="131" spans="1:23" ht="25.5">
      <c r="A131" s="32" t="s">
        <v>127</v>
      </c>
      <c r="B131" s="14" t="s">
        <v>211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</row>
    <row r="132" spans="1:23" ht="12.75">
      <c r="A132" s="32" t="s">
        <v>127</v>
      </c>
      <c r="B132" s="14" t="s">
        <v>218</v>
      </c>
      <c r="C132" s="38">
        <v>1016</v>
      </c>
      <c r="D132" s="38">
        <v>2367</v>
      </c>
      <c r="E132" s="38">
        <v>0</v>
      </c>
      <c r="F132" s="38">
        <v>447</v>
      </c>
      <c r="G132" s="38">
        <v>1237</v>
      </c>
      <c r="H132" s="38">
        <v>656</v>
      </c>
      <c r="I132" s="38">
        <v>483</v>
      </c>
      <c r="J132" s="38">
        <v>637</v>
      </c>
      <c r="K132" s="38">
        <v>636</v>
      </c>
      <c r="L132" s="38">
        <v>338</v>
      </c>
      <c r="M132" s="38">
        <v>366</v>
      </c>
      <c r="N132" s="38">
        <v>204</v>
      </c>
      <c r="O132" s="38">
        <v>252</v>
      </c>
      <c r="P132" s="38">
        <v>96</v>
      </c>
      <c r="Q132" s="38">
        <v>64</v>
      </c>
      <c r="R132" s="38">
        <v>19.05753</v>
      </c>
      <c r="S132" s="38">
        <v>0</v>
      </c>
      <c r="T132" s="38">
        <v>43</v>
      </c>
      <c r="U132" s="38">
        <v>293.91569</v>
      </c>
      <c r="V132" s="38">
        <v>1</v>
      </c>
      <c r="W132" s="38">
        <v>9155.97322</v>
      </c>
    </row>
    <row r="133" spans="1:23" ht="12.75">
      <c r="A133" s="32" t="s">
        <v>127</v>
      </c>
      <c r="B133" s="14" t="s">
        <v>219</v>
      </c>
      <c r="C133" s="38">
        <v>110</v>
      </c>
      <c r="D133" s="38">
        <v>134</v>
      </c>
      <c r="E133" s="38">
        <v>0</v>
      </c>
      <c r="F133" s="38">
        <v>692</v>
      </c>
      <c r="G133" s="38">
        <v>156</v>
      </c>
      <c r="H133" s="38">
        <v>165</v>
      </c>
      <c r="I133" s="38">
        <v>342</v>
      </c>
      <c r="J133" s="38">
        <v>0</v>
      </c>
      <c r="K133" s="38">
        <v>248</v>
      </c>
      <c r="L133" s="38">
        <v>35</v>
      </c>
      <c r="M133" s="38">
        <v>665</v>
      </c>
      <c r="N133" s="38">
        <v>199</v>
      </c>
      <c r="O133" s="38">
        <v>-586</v>
      </c>
      <c r="P133" s="38">
        <v>97</v>
      </c>
      <c r="Q133" s="38">
        <v>0</v>
      </c>
      <c r="R133" s="38">
        <v>20.29349</v>
      </c>
      <c r="S133" s="38">
        <v>0</v>
      </c>
      <c r="T133" s="38">
        <v>23</v>
      </c>
      <c r="U133" s="38">
        <v>1.10426</v>
      </c>
      <c r="V133" s="38">
        <v>0</v>
      </c>
      <c r="W133" s="38">
        <v>2301.39775</v>
      </c>
    </row>
    <row r="134" spans="1:23" ht="12.75">
      <c r="A134" s="32" t="s">
        <v>127</v>
      </c>
      <c r="B134" s="14" t="s">
        <v>220</v>
      </c>
      <c r="C134" s="38">
        <v>136</v>
      </c>
      <c r="D134" s="38">
        <v>338</v>
      </c>
      <c r="E134" s="38">
        <v>0</v>
      </c>
      <c r="F134" s="38">
        <v>92</v>
      </c>
      <c r="G134" s="38">
        <v>219</v>
      </c>
      <c r="H134" s="38">
        <v>92</v>
      </c>
      <c r="I134" s="38">
        <v>112</v>
      </c>
      <c r="J134" s="38">
        <v>76</v>
      </c>
      <c r="K134" s="38">
        <v>215</v>
      </c>
      <c r="L134" s="38">
        <v>100</v>
      </c>
      <c r="M134" s="38">
        <v>100</v>
      </c>
      <c r="N134" s="38">
        <v>45</v>
      </c>
      <c r="O134" s="38">
        <v>31</v>
      </c>
      <c r="P134" s="38">
        <v>34</v>
      </c>
      <c r="Q134" s="38">
        <v>0</v>
      </c>
      <c r="R134" s="38">
        <v>0.04433</v>
      </c>
      <c r="S134" s="38">
        <v>0</v>
      </c>
      <c r="T134" s="38">
        <v>8</v>
      </c>
      <c r="U134" s="38">
        <v>0</v>
      </c>
      <c r="V134" s="38">
        <v>0</v>
      </c>
      <c r="W134" s="38">
        <v>1598.04433</v>
      </c>
    </row>
    <row r="135" spans="1:23" ht="12.75">
      <c r="A135" s="34"/>
      <c r="B135" s="12" t="s">
        <v>176</v>
      </c>
      <c r="C135" s="38">
        <v>29045</v>
      </c>
      <c r="D135" s="38">
        <v>22195</v>
      </c>
      <c r="E135" s="38">
        <v>6985</v>
      </c>
      <c r="F135" s="38">
        <v>18294</v>
      </c>
      <c r="G135" s="38">
        <v>16202</v>
      </c>
      <c r="H135" s="38">
        <v>4281</v>
      </c>
      <c r="I135" s="38">
        <v>5604</v>
      </c>
      <c r="J135" s="38">
        <v>12846</v>
      </c>
      <c r="K135" s="38">
        <v>8808</v>
      </c>
      <c r="L135" s="38">
        <v>4281</v>
      </c>
      <c r="M135" s="38">
        <v>15814.705</v>
      </c>
      <c r="N135" s="38">
        <v>6119</v>
      </c>
      <c r="O135" s="38">
        <v>17874</v>
      </c>
      <c r="P135" s="38">
        <v>5678</v>
      </c>
      <c r="Q135" s="38">
        <v>1224</v>
      </c>
      <c r="R135" s="38">
        <v>4178.99958</v>
      </c>
      <c r="S135" s="38">
        <v>801</v>
      </c>
      <c r="T135" s="38">
        <v>281</v>
      </c>
      <c r="U135" s="38">
        <v>1062.93351</v>
      </c>
      <c r="V135" s="38">
        <v>55</v>
      </c>
      <c r="W135" s="38">
        <v>181629.63809</v>
      </c>
    </row>
    <row r="136" spans="1:23" ht="25.5">
      <c r="A136" s="32" t="s">
        <v>87</v>
      </c>
      <c r="B136" s="5" t="s">
        <v>94</v>
      </c>
      <c r="C136" s="38">
        <v>1735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252</v>
      </c>
      <c r="P136" s="38">
        <v>9</v>
      </c>
      <c r="Q136" s="38">
        <v>0</v>
      </c>
      <c r="R136" s="38">
        <v>1267.41549</v>
      </c>
      <c r="S136" s="38">
        <v>13</v>
      </c>
      <c r="T136" s="38">
        <v>0</v>
      </c>
      <c r="U136" s="38">
        <v>0</v>
      </c>
      <c r="V136" s="38">
        <v>0</v>
      </c>
      <c r="W136" s="38">
        <v>3276.4154900000003</v>
      </c>
    </row>
    <row r="137" spans="1:23" ht="17.25" customHeight="1">
      <c r="A137" s="36"/>
      <c r="B137" s="5" t="s">
        <v>95</v>
      </c>
      <c r="C137" s="38">
        <v>235280</v>
      </c>
      <c r="D137" s="38">
        <v>281896</v>
      </c>
      <c r="E137" s="38">
        <v>157231</v>
      </c>
      <c r="F137" s="38">
        <v>181367</v>
      </c>
      <c r="G137" s="38">
        <v>150896</v>
      </c>
      <c r="H137" s="38">
        <v>133319</v>
      </c>
      <c r="I137" s="38">
        <v>58125</v>
      </c>
      <c r="J137" s="38">
        <v>85314</v>
      </c>
      <c r="K137" s="38">
        <v>71612</v>
      </c>
      <c r="L137" s="38">
        <v>47341</v>
      </c>
      <c r="M137" s="38">
        <v>91307.205</v>
      </c>
      <c r="N137" s="38">
        <v>27675</v>
      </c>
      <c r="O137" s="38">
        <v>66030</v>
      </c>
      <c r="P137" s="38">
        <v>23355</v>
      </c>
      <c r="Q137" s="38">
        <v>22063</v>
      </c>
      <c r="R137" s="38">
        <v>29574.45938</v>
      </c>
      <c r="S137" s="38">
        <v>12280</v>
      </c>
      <c r="T137" s="38">
        <v>19466</v>
      </c>
      <c r="U137" s="38">
        <v>10906.53042</v>
      </c>
      <c r="V137" s="38">
        <v>7183</v>
      </c>
      <c r="W137" s="38">
        <v>1712221.1948</v>
      </c>
    </row>
    <row r="138" spans="1:23" ht="17.25" customHeight="1">
      <c r="A138" s="37" t="s">
        <v>96</v>
      </c>
      <c r="B138" s="5" t="s">
        <v>97</v>
      </c>
      <c r="C138" s="38">
        <v>0</v>
      </c>
      <c r="D138" s="38">
        <v>6828</v>
      </c>
      <c r="E138" s="38">
        <v>5831</v>
      </c>
      <c r="F138" s="38">
        <v>0</v>
      </c>
      <c r="G138" s="38">
        <v>4922</v>
      </c>
      <c r="H138" s="38">
        <v>1286</v>
      </c>
      <c r="I138" s="38">
        <v>0</v>
      </c>
      <c r="J138" s="38">
        <v>0</v>
      </c>
      <c r="K138" s="38">
        <v>9201</v>
      </c>
      <c r="L138" s="38">
        <v>2616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30684</v>
      </c>
    </row>
    <row r="140" ht="15.75">
      <c r="A140" s="63" t="s">
        <v>246</v>
      </c>
    </row>
  </sheetData>
  <mergeCells count="4">
    <mergeCell ref="A68:B68"/>
    <mergeCell ref="A4:B4"/>
    <mergeCell ref="A2:V2"/>
    <mergeCell ref="A5:B5"/>
  </mergeCells>
  <printOptions horizontalCentered="1"/>
  <pageMargins left="0.2362204724409449" right="0.2362204724409449" top="0.4724409448818898" bottom="0.4724409448818898" header="0.5118110236220472" footer="0.5118110236220472"/>
  <pageSetup horizontalDpi="600" verticalDpi="600" orientation="landscape" paperSize="9" scale="41" r:id="rId1"/>
  <rowBreaks count="1" manualBreakCount="1">
    <brk id="6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W69"/>
  <sheetViews>
    <sheetView view="pageBreakPreview" zoomScale="85" zoomScaleSheetLayoutView="85" workbookViewId="0" topLeftCell="A1">
      <selection activeCell="A2" sqref="A2:V2"/>
    </sheetView>
  </sheetViews>
  <sheetFormatPr defaultColWidth="9.140625" defaultRowHeight="12.75"/>
  <cols>
    <col min="1" max="1" width="4.421875" style="3" customWidth="1"/>
    <col min="2" max="2" width="62.57421875" style="3" customWidth="1"/>
    <col min="3" max="23" width="11.7109375" style="3" customWidth="1"/>
    <col min="24" max="16384" width="9.28125" style="3" customWidth="1"/>
  </cols>
  <sheetData>
    <row r="1" ht="21.75" customHeight="1"/>
    <row r="2" spans="1:22" ht="21.75" customHeight="1">
      <c r="A2" s="100" t="s">
        <v>267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3" s="4" customFormat="1" ht="21.75" customHeight="1">
      <c r="A3" s="84"/>
      <c r="B3" s="84"/>
      <c r="C3" s="84"/>
      <c r="W3" s="6" t="s">
        <v>261</v>
      </c>
    </row>
    <row r="4" spans="1:23" s="4" customFormat="1" ht="75" customHeight="1">
      <c r="A4" s="101"/>
      <c r="B4" s="102"/>
      <c r="C4" s="55" t="s">
        <v>247</v>
      </c>
      <c r="D4" s="55" t="s">
        <v>221</v>
      </c>
      <c r="E4" s="55" t="s">
        <v>222</v>
      </c>
      <c r="F4" s="55" t="s">
        <v>223</v>
      </c>
      <c r="G4" s="55" t="s">
        <v>224</v>
      </c>
      <c r="H4" s="55" t="s">
        <v>225</v>
      </c>
      <c r="I4" s="55" t="s">
        <v>227</v>
      </c>
      <c r="J4" s="55" t="s">
        <v>226</v>
      </c>
      <c r="K4" s="55" t="s">
        <v>228</v>
      </c>
      <c r="L4" s="55" t="s">
        <v>230</v>
      </c>
      <c r="M4" s="55" t="s">
        <v>229</v>
      </c>
      <c r="N4" s="55" t="s">
        <v>231</v>
      </c>
      <c r="O4" s="55" t="s">
        <v>232</v>
      </c>
      <c r="P4" s="55" t="s">
        <v>233</v>
      </c>
      <c r="Q4" s="55" t="s">
        <v>235</v>
      </c>
      <c r="R4" s="55" t="s">
        <v>234</v>
      </c>
      <c r="S4" s="55" t="s">
        <v>236</v>
      </c>
      <c r="T4" s="55" t="s">
        <v>238</v>
      </c>
      <c r="U4" s="55" t="s">
        <v>237</v>
      </c>
      <c r="V4" s="51" t="str">
        <f>'[5]аТФ.2(sort)'!V3</f>
        <v>"ГРАВЕ България Общо застраховане" ЕАД</v>
      </c>
      <c r="W4" s="51" t="str">
        <f>'[5]аТФ.2(sort)'!W3</f>
        <v>ОБЩО</v>
      </c>
    </row>
    <row r="5" spans="1:23" s="4" customFormat="1" ht="14.25">
      <c r="A5" s="39" t="s">
        <v>19</v>
      </c>
      <c r="B5" s="40" t="s">
        <v>20</v>
      </c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s="4" customFormat="1" ht="15">
      <c r="A6" s="41" t="s">
        <v>21</v>
      </c>
      <c r="B6" s="42" t="s">
        <v>107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s="6" customFormat="1" ht="15">
      <c r="A7" s="43" t="s">
        <v>22</v>
      </c>
      <c r="B7" s="42" t="s">
        <v>108</v>
      </c>
      <c r="C7" s="85">
        <v>120278</v>
      </c>
      <c r="D7" s="85">
        <v>105021</v>
      </c>
      <c r="E7" s="85">
        <v>78025</v>
      </c>
      <c r="F7" s="85">
        <v>74373</v>
      </c>
      <c r="G7" s="85">
        <v>74334</v>
      </c>
      <c r="H7" s="85">
        <v>56871</v>
      </c>
      <c r="I7" s="85">
        <v>36865</v>
      </c>
      <c r="J7" s="85">
        <v>34584</v>
      </c>
      <c r="K7" s="85">
        <v>31564</v>
      </c>
      <c r="L7" s="85">
        <v>27218</v>
      </c>
      <c r="M7" s="85">
        <v>26119</v>
      </c>
      <c r="N7" s="85">
        <v>16225</v>
      </c>
      <c r="O7" s="85">
        <v>16103</v>
      </c>
      <c r="P7" s="85">
        <v>10023</v>
      </c>
      <c r="Q7" s="85">
        <v>9750</v>
      </c>
      <c r="R7" s="85">
        <v>8734.46679</v>
      </c>
      <c r="S7" s="85">
        <v>3443</v>
      </c>
      <c r="T7" s="85">
        <v>3091</v>
      </c>
      <c r="U7" s="85">
        <v>2928.7268</v>
      </c>
      <c r="V7" s="85">
        <v>62</v>
      </c>
      <c r="W7" s="85">
        <v>735612.1935899999</v>
      </c>
    </row>
    <row r="8" spans="1:23" s="7" customFormat="1" ht="15">
      <c r="A8" s="43" t="s">
        <v>23</v>
      </c>
      <c r="B8" s="42" t="s">
        <v>24</v>
      </c>
      <c r="C8" s="85">
        <v>-27176</v>
      </c>
      <c r="D8" s="85">
        <v>-2700</v>
      </c>
      <c r="E8" s="85">
        <v>-973</v>
      </c>
      <c r="F8" s="85">
        <v>-19045</v>
      </c>
      <c r="G8" s="85">
        <v>-8119</v>
      </c>
      <c r="H8" s="85">
        <v>-659</v>
      </c>
      <c r="I8" s="85">
        <v>-1985</v>
      </c>
      <c r="J8" s="85">
        <v>-14822</v>
      </c>
      <c r="K8" s="85">
        <v>-14370</v>
      </c>
      <c r="L8" s="85">
        <v>-2230</v>
      </c>
      <c r="M8" s="85">
        <v>-1042</v>
      </c>
      <c r="N8" s="85">
        <v>-5827</v>
      </c>
      <c r="O8" s="85">
        <v>-6642</v>
      </c>
      <c r="P8" s="85">
        <v>-3590</v>
      </c>
      <c r="Q8" s="85">
        <v>-389</v>
      </c>
      <c r="R8" s="85">
        <v>-4916.29242</v>
      </c>
      <c r="S8" s="85">
        <v>-58</v>
      </c>
      <c r="T8" s="85">
        <v>-1011</v>
      </c>
      <c r="U8" s="85">
        <v>-426.48442</v>
      </c>
      <c r="V8" s="85">
        <v>-37</v>
      </c>
      <c r="W8" s="85">
        <v>-116017.77683999999</v>
      </c>
    </row>
    <row r="9" spans="1:23" ht="15">
      <c r="A9" s="43" t="s">
        <v>25</v>
      </c>
      <c r="B9" s="42" t="s">
        <v>26</v>
      </c>
      <c r="C9" s="85">
        <v>-11170</v>
      </c>
      <c r="D9" s="85">
        <v>-818</v>
      </c>
      <c r="E9" s="85">
        <v>-1875</v>
      </c>
      <c r="F9" s="85">
        <v>-945</v>
      </c>
      <c r="G9" s="85">
        <v>981</v>
      </c>
      <c r="H9" s="85">
        <v>3905</v>
      </c>
      <c r="I9" s="85">
        <v>1067</v>
      </c>
      <c r="J9" s="85">
        <v>5682</v>
      </c>
      <c r="K9" s="85">
        <v>7596</v>
      </c>
      <c r="L9" s="85">
        <v>-3633</v>
      </c>
      <c r="M9" s="85">
        <v>-2449</v>
      </c>
      <c r="N9" s="85">
        <v>-3785</v>
      </c>
      <c r="O9" s="85">
        <v>2223</v>
      </c>
      <c r="P9" s="85">
        <v>-643</v>
      </c>
      <c r="Q9" s="85">
        <v>402</v>
      </c>
      <c r="R9" s="85">
        <v>15.81123</v>
      </c>
      <c r="S9" s="85">
        <v>-368</v>
      </c>
      <c r="T9" s="85">
        <v>-727</v>
      </c>
      <c r="U9" s="85">
        <v>723.0158600000001</v>
      </c>
      <c r="V9" s="85">
        <v>-7</v>
      </c>
      <c r="W9" s="85">
        <v>-3825.1729100000007</v>
      </c>
    </row>
    <row r="10" spans="1:23" ht="15">
      <c r="A10" s="43"/>
      <c r="B10" s="42" t="s">
        <v>27</v>
      </c>
      <c r="C10" s="85">
        <v>0</v>
      </c>
      <c r="D10" s="85">
        <v>0</v>
      </c>
      <c r="E10" s="85">
        <v>0</v>
      </c>
      <c r="F10" s="85">
        <v>0</v>
      </c>
      <c r="G10" s="85">
        <v>1843</v>
      </c>
      <c r="H10" s="85">
        <v>0</v>
      </c>
      <c r="I10" s="85">
        <v>0</v>
      </c>
      <c r="J10" s="85">
        <v>2092</v>
      </c>
      <c r="K10" s="85">
        <v>1418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50.80070000000001</v>
      </c>
      <c r="V10" s="85">
        <v>0</v>
      </c>
      <c r="W10" s="85">
        <v>5403.8007</v>
      </c>
    </row>
    <row r="11" spans="1:23" ht="18.75" customHeight="1">
      <c r="A11" s="43" t="s">
        <v>28</v>
      </c>
      <c r="B11" s="42" t="s">
        <v>29</v>
      </c>
      <c r="C11" s="85">
        <v>5116</v>
      </c>
      <c r="D11" s="85">
        <v>-602</v>
      </c>
      <c r="E11" s="85">
        <v>0</v>
      </c>
      <c r="F11" s="85">
        <v>1503</v>
      </c>
      <c r="G11" s="85">
        <v>2030</v>
      </c>
      <c r="H11" s="85">
        <v>-99</v>
      </c>
      <c r="I11" s="85">
        <v>-2138</v>
      </c>
      <c r="J11" s="85">
        <v>2446</v>
      </c>
      <c r="K11" s="85">
        <v>-3537</v>
      </c>
      <c r="L11" s="85">
        <v>-350</v>
      </c>
      <c r="M11" s="85">
        <v>-348</v>
      </c>
      <c r="N11" s="85">
        <v>1702</v>
      </c>
      <c r="O11" s="85">
        <v>-568</v>
      </c>
      <c r="P11" s="85">
        <v>859</v>
      </c>
      <c r="Q11" s="85">
        <v>0</v>
      </c>
      <c r="R11" s="85">
        <v>-324.13256</v>
      </c>
      <c r="S11" s="85">
        <v>-566</v>
      </c>
      <c r="T11" s="85">
        <v>-31</v>
      </c>
      <c r="U11" s="85">
        <v>-962.11808</v>
      </c>
      <c r="V11" s="85">
        <v>4</v>
      </c>
      <c r="W11" s="85">
        <v>4134.74936</v>
      </c>
    </row>
    <row r="12" spans="1:23" ht="15">
      <c r="A12" s="44"/>
      <c r="B12" s="45" t="s">
        <v>109</v>
      </c>
      <c r="C12" s="85">
        <v>87048</v>
      </c>
      <c r="D12" s="85">
        <v>100901</v>
      </c>
      <c r="E12" s="85">
        <v>75177</v>
      </c>
      <c r="F12" s="85">
        <v>55886</v>
      </c>
      <c r="G12" s="85">
        <v>69226</v>
      </c>
      <c r="H12" s="85">
        <v>60018</v>
      </c>
      <c r="I12" s="85">
        <v>33809</v>
      </c>
      <c r="J12" s="85">
        <v>27890</v>
      </c>
      <c r="K12" s="85">
        <v>21253</v>
      </c>
      <c r="L12" s="85">
        <v>21005</v>
      </c>
      <c r="M12" s="85">
        <v>22280</v>
      </c>
      <c r="N12" s="85">
        <v>8315</v>
      </c>
      <c r="O12" s="85">
        <v>11116</v>
      </c>
      <c r="P12" s="85">
        <v>6649</v>
      </c>
      <c r="Q12" s="85">
        <v>9763</v>
      </c>
      <c r="R12" s="85">
        <v>3509.8530400000004</v>
      </c>
      <c r="S12" s="85">
        <v>2451</v>
      </c>
      <c r="T12" s="85">
        <v>1322</v>
      </c>
      <c r="U12" s="85">
        <v>2263.14016</v>
      </c>
      <c r="V12" s="85">
        <v>22</v>
      </c>
      <c r="W12" s="85">
        <v>619903.9931999999</v>
      </c>
    </row>
    <row r="13" spans="1:23" s="4" customFormat="1" ht="13.5" customHeight="1">
      <c r="A13" s="46" t="s">
        <v>30</v>
      </c>
      <c r="B13" s="47" t="s">
        <v>262</v>
      </c>
      <c r="C13" s="85">
        <v>1592</v>
      </c>
      <c r="D13" s="85">
        <v>5716</v>
      </c>
      <c r="E13" s="85">
        <v>0</v>
      </c>
      <c r="F13" s="85">
        <v>1431.65</v>
      </c>
      <c r="G13" s="85">
        <v>456</v>
      </c>
      <c r="H13" s="85">
        <v>3010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292</v>
      </c>
      <c r="O13" s="85">
        <v>0</v>
      </c>
      <c r="P13" s="85">
        <v>306</v>
      </c>
      <c r="Q13" s="85">
        <v>0</v>
      </c>
      <c r="R13" s="85">
        <v>202.598103102303</v>
      </c>
      <c r="S13" s="85">
        <v>100</v>
      </c>
      <c r="T13" s="85">
        <v>0</v>
      </c>
      <c r="U13" s="85">
        <v>0</v>
      </c>
      <c r="V13" s="85">
        <v>0</v>
      </c>
      <c r="W13" s="85">
        <v>13106.248103102304</v>
      </c>
    </row>
    <row r="14" spans="1:23" ht="15">
      <c r="A14" s="46" t="s">
        <v>31</v>
      </c>
      <c r="B14" s="42" t="s">
        <v>110</v>
      </c>
      <c r="C14" s="85">
        <v>1534</v>
      </c>
      <c r="D14" s="85">
        <v>128</v>
      </c>
      <c r="E14" s="85">
        <v>0</v>
      </c>
      <c r="F14" s="85">
        <v>111</v>
      </c>
      <c r="G14" s="85">
        <v>52</v>
      </c>
      <c r="H14" s="85">
        <v>108</v>
      </c>
      <c r="I14" s="85">
        <v>356</v>
      </c>
      <c r="J14" s="85">
        <v>0</v>
      </c>
      <c r="K14" s="85">
        <v>42</v>
      </c>
      <c r="L14" s="85">
        <v>412</v>
      </c>
      <c r="M14" s="85">
        <v>0</v>
      </c>
      <c r="N14" s="85">
        <v>27</v>
      </c>
      <c r="O14" s="85">
        <v>0</v>
      </c>
      <c r="P14" s="85">
        <v>0</v>
      </c>
      <c r="Q14" s="85">
        <v>26</v>
      </c>
      <c r="R14" s="85">
        <v>13.47357</v>
      </c>
      <c r="S14" s="85">
        <v>0</v>
      </c>
      <c r="T14" s="85">
        <v>70</v>
      </c>
      <c r="U14" s="85">
        <v>19.895870000000002</v>
      </c>
      <c r="V14" s="85">
        <v>0</v>
      </c>
      <c r="W14" s="85">
        <v>2899.36944</v>
      </c>
    </row>
    <row r="15" spans="1:23" ht="15" customHeight="1">
      <c r="A15" s="41" t="s">
        <v>32</v>
      </c>
      <c r="B15" s="42" t="s">
        <v>111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</row>
    <row r="16" spans="1:23" ht="15">
      <c r="A16" s="43" t="s">
        <v>22</v>
      </c>
      <c r="B16" s="42" t="s">
        <v>33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</row>
    <row r="17" spans="1:23" ht="15">
      <c r="A17" s="43" t="s">
        <v>34</v>
      </c>
      <c r="B17" s="42" t="s">
        <v>35</v>
      </c>
      <c r="C17" s="85">
        <v>-48983</v>
      </c>
      <c r="D17" s="85">
        <v>-53026</v>
      </c>
      <c r="E17" s="85">
        <v>-23733</v>
      </c>
      <c r="F17" s="85">
        <v>-36677</v>
      </c>
      <c r="G17" s="85">
        <v>-28804</v>
      </c>
      <c r="H17" s="85">
        <v>-30184</v>
      </c>
      <c r="I17" s="85">
        <v>-19393</v>
      </c>
      <c r="J17" s="85">
        <v>-14708</v>
      </c>
      <c r="K17" s="85">
        <v>-28357</v>
      </c>
      <c r="L17" s="85">
        <v>-8986</v>
      </c>
      <c r="M17" s="85">
        <v>-11468.491</v>
      </c>
      <c r="N17" s="85">
        <v>-4040</v>
      </c>
      <c r="O17" s="85">
        <v>-1129</v>
      </c>
      <c r="P17" s="85">
        <v>-1897</v>
      </c>
      <c r="Q17" s="85">
        <v>-3179</v>
      </c>
      <c r="R17" s="85">
        <v>-1021.45582</v>
      </c>
      <c r="S17" s="85">
        <v>-156</v>
      </c>
      <c r="T17" s="85">
        <v>-820</v>
      </c>
      <c r="U17" s="85">
        <v>-360.53278</v>
      </c>
      <c r="V17" s="85">
        <v>-2</v>
      </c>
      <c r="W17" s="85">
        <v>-316924.47959999996</v>
      </c>
    </row>
    <row r="18" spans="1:23" ht="30">
      <c r="A18" s="43" t="s">
        <v>36</v>
      </c>
      <c r="B18" s="42" t="s">
        <v>37</v>
      </c>
      <c r="C18" s="85">
        <v>2892</v>
      </c>
      <c r="D18" s="85">
        <v>100</v>
      </c>
      <c r="E18" s="85">
        <v>0</v>
      </c>
      <c r="F18" s="85">
        <v>3679</v>
      </c>
      <c r="G18" s="85">
        <v>694</v>
      </c>
      <c r="H18" s="85">
        <v>0</v>
      </c>
      <c r="I18" s="85">
        <v>1509</v>
      </c>
      <c r="J18" s="85">
        <v>401</v>
      </c>
      <c r="K18" s="85">
        <v>20057</v>
      </c>
      <c r="L18" s="85">
        <v>257</v>
      </c>
      <c r="M18" s="85">
        <v>12769</v>
      </c>
      <c r="N18" s="85">
        <v>1241</v>
      </c>
      <c r="O18" s="85">
        <v>0</v>
      </c>
      <c r="P18" s="85">
        <v>701</v>
      </c>
      <c r="Q18" s="85">
        <v>100</v>
      </c>
      <c r="R18" s="85">
        <v>1369.50675</v>
      </c>
      <c r="S18" s="85">
        <v>1</v>
      </c>
      <c r="T18" s="85">
        <v>411</v>
      </c>
      <c r="U18" s="85">
        <v>57.81308</v>
      </c>
      <c r="V18" s="85">
        <v>1</v>
      </c>
      <c r="W18" s="85">
        <v>46240.31983</v>
      </c>
    </row>
    <row r="19" spans="1:23" ht="15">
      <c r="A19" s="44"/>
      <c r="B19" s="43" t="s">
        <v>112</v>
      </c>
      <c r="C19" s="85">
        <v>-46091</v>
      </c>
      <c r="D19" s="85">
        <v>-52926</v>
      </c>
      <c r="E19" s="85">
        <v>-23733</v>
      </c>
      <c r="F19" s="85">
        <v>-32998</v>
      </c>
      <c r="G19" s="85">
        <v>-28110</v>
      </c>
      <c r="H19" s="85">
        <v>-30184</v>
      </c>
      <c r="I19" s="85">
        <v>-17884</v>
      </c>
      <c r="J19" s="85">
        <v>-14307</v>
      </c>
      <c r="K19" s="85">
        <v>-8300</v>
      </c>
      <c r="L19" s="85">
        <v>-8729</v>
      </c>
      <c r="M19" s="85">
        <v>1300.509</v>
      </c>
      <c r="N19" s="85">
        <v>-2799</v>
      </c>
      <c r="O19" s="85">
        <v>-1129</v>
      </c>
      <c r="P19" s="85">
        <v>-1196</v>
      </c>
      <c r="Q19" s="85">
        <v>-3079</v>
      </c>
      <c r="R19" s="85">
        <v>348.05093</v>
      </c>
      <c r="S19" s="85">
        <v>-155</v>
      </c>
      <c r="T19" s="85">
        <v>-409</v>
      </c>
      <c r="U19" s="85">
        <v>-302.7197</v>
      </c>
      <c r="V19" s="85">
        <v>-1</v>
      </c>
      <c r="W19" s="85">
        <v>-270684.15977</v>
      </c>
    </row>
    <row r="20" spans="1:23" ht="15">
      <c r="A20" s="43" t="s">
        <v>23</v>
      </c>
      <c r="B20" s="42" t="s">
        <v>38</v>
      </c>
      <c r="C20" s="85">
        <v>-9400</v>
      </c>
      <c r="D20" s="85">
        <v>-8199</v>
      </c>
      <c r="E20" s="85">
        <v>-6791</v>
      </c>
      <c r="F20" s="85">
        <v>1454</v>
      </c>
      <c r="G20" s="85">
        <v>-6419</v>
      </c>
      <c r="H20" s="85">
        <v>2374</v>
      </c>
      <c r="I20" s="85">
        <v>4372</v>
      </c>
      <c r="J20" s="85">
        <v>-943</v>
      </c>
      <c r="K20" s="85">
        <v>-2787</v>
      </c>
      <c r="L20" s="85">
        <v>-4755</v>
      </c>
      <c r="M20" s="85">
        <v>-3821</v>
      </c>
      <c r="N20" s="85">
        <v>-722</v>
      </c>
      <c r="O20" s="85">
        <v>102</v>
      </c>
      <c r="P20" s="85">
        <v>-1972</v>
      </c>
      <c r="Q20" s="85">
        <v>-4035</v>
      </c>
      <c r="R20" s="85">
        <v>430.60249</v>
      </c>
      <c r="S20" s="85">
        <v>-171</v>
      </c>
      <c r="T20" s="85">
        <v>-533</v>
      </c>
      <c r="U20" s="85">
        <v>-1016.7176999999999</v>
      </c>
      <c r="V20" s="85">
        <v>-1</v>
      </c>
      <c r="W20" s="85">
        <v>-42833.11521</v>
      </c>
    </row>
    <row r="21" spans="1:23" ht="18" customHeight="1">
      <c r="A21" s="43" t="s">
        <v>25</v>
      </c>
      <c r="B21" s="42" t="s">
        <v>39</v>
      </c>
      <c r="C21" s="85">
        <v>2030</v>
      </c>
      <c r="D21" s="85">
        <v>1067</v>
      </c>
      <c r="E21" s="85">
        <v>0</v>
      </c>
      <c r="F21" s="85">
        <v>-1718</v>
      </c>
      <c r="G21" s="85">
        <v>-1465</v>
      </c>
      <c r="H21" s="85">
        <v>-986</v>
      </c>
      <c r="I21" s="85">
        <v>-1454</v>
      </c>
      <c r="J21" s="85">
        <v>-3532</v>
      </c>
      <c r="K21" s="85">
        <v>-6327</v>
      </c>
      <c r="L21" s="85">
        <v>-503</v>
      </c>
      <c r="M21" s="85">
        <v>-8491</v>
      </c>
      <c r="N21" s="85">
        <v>-420</v>
      </c>
      <c r="O21" s="85">
        <v>0</v>
      </c>
      <c r="P21" s="85">
        <v>242</v>
      </c>
      <c r="Q21" s="85">
        <v>1911</v>
      </c>
      <c r="R21" s="85">
        <v>-1161.25602</v>
      </c>
      <c r="S21" s="85">
        <v>0</v>
      </c>
      <c r="T21" s="85">
        <v>259</v>
      </c>
      <c r="U21" s="85">
        <v>128.14759999999998</v>
      </c>
      <c r="V21" s="85">
        <v>1</v>
      </c>
      <c r="W21" s="85">
        <v>-20419.10842</v>
      </c>
    </row>
    <row r="22" spans="1:23" ht="15">
      <c r="A22" s="44"/>
      <c r="B22" s="45" t="s">
        <v>98</v>
      </c>
      <c r="C22" s="85">
        <v>-53461</v>
      </c>
      <c r="D22" s="85">
        <v>-60058</v>
      </c>
      <c r="E22" s="85">
        <v>-30524</v>
      </c>
      <c r="F22" s="85">
        <v>-33262</v>
      </c>
      <c r="G22" s="85">
        <v>-35994</v>
      </c>
      <c r="H22" s="85">
        <v>-28796</v>
      </c>
      <c r="I22" s="85">
        <v>-14966</v>
      </c>
      <c r="J22" s="85">
        <v>-18782</v>
      </c>
      <c r="K22" s="85">
        <v>-17414</v>
      </c>
      <c r="L22" s="85">
        <v>-13987</v>
      </c>
      <c r="M22" s="85">
        <v>-11011.491</v>
      </c>
      <c r="N22" s="85">
        <v>-3941</v>
      </c>
      <c r="O22" s="85">
        <v>-1027</v>
      </c>
      <c r="P22" s="85">
        <v>-2926</v>
      </c>
      <c r="Q22" s="85">
        <v>-5203</v>
      </c>
      <c r="R22" s="85">
        <v>-382.60260000000005</v>
      </c>
      <c r="S22" s="85">
        <v>-326</v>
      </c>
      <c r="T22" s="85">
        <v>-683</v>
      </c>
      <c r="U22" s="85">
        <v>-1191.2897999999998</v>
      </c>
      <c r="V22" s="85">
        <v>-1</v>
      </c>
      <c r="W22" s="85">
        <v>-333936.3834</v>
      </c>
    </row>
    <row r="23" spans="1:23" s="4" customFormat="1" ht="30">
      <c r="A23" s="41" t="s">
        <v>40</v>
      </c>
      <c r="B23" s="42" t="s">
        <v>113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</row>
    <row r="24" spans="1:23" ht="15">
      <c r="A24" s="43" t="s">
        <v>22</v>
      </c>
      <c r="B24" s="42" t="s">
        <v>41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3</v>
      </c>
      <c r="U24" s="85">
        <v>0</v>
      </c>
      <c r="V24" s="85">
        <v>0</v>
      </c>
      <c r="W24" s="85">
        <v>3</v>
      </c>
    </row>
    <row r="25" spans="1:23" ht="30">
      <c r="A25" s="43" t="s">
        <v>23</v>
      </c>
      <c r="B25" s="42" t="s">
        <v>42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</row>
    <row r="26" spans="1:23" ht="15">
      <c r="A26" s="41"/>
      <c r="B26" s="45" t="s">
        <v>104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3</v>
      </c>
      <c r="U26" s="85">
        <v>0</v>
      </c>
      <c r="V26" s="85">
        <v>0</v>
      </c>
      <c r="W26" s="85">
        <v>3</v>
      </c>
    </row>
    <row r="27" spans="1:23" s="4" customFormat="1" ht="15">
      <c r="A27" s="41" t="s">
        <v>43</v>
      </c>
      <c r="B27" s="42" t="s">
        <v>44</v>
      </c>
      <c r="C27" s="85">
        <v>0</v>
      </c>
      <c r="D27" s="85">
        <v>-319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-2261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-71</v>
      </c>
      <c r="U27" s="85">
        <v>0</v>
      </c>
      <c r="V27" s="85">
        <v>0</v>
      </c>
      <c r="W27" s="85">
        <v>-2651</v>
      </c>
    </row>
    <row r="28" spans="1:23" ht="15">
      <c r="A28" s="41" t="s">
        <v>45</v>
      </c>
      <c r="B28" s="42" t="s">
        <v>46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</row>
    <row r="29" spans="1:23" ht="14.25" customHeight="1">
      <c r="A29" s="43" t="s">
        <v>22</v>
      </c>
      <c r="B29" s="42" t="s">
        <v>47</v>
      </c>
      <c r="C29" s="85">
        <v>-21266</v>
      </c>
      <c r="D29" s="85">
        <v>-22113</v>
      </c>
      <c r="E29" s="85">
        <v>-16469</v>
      </c>
      <c r="F29" s="85">
        <v>-12909</v>
      </c>
      <c r="G29" s="85">
        <v>-18621</v>
      </c>
      <c r="H29" s="85">
        <v>-14346</v>
      </c>
      <c r="I29" s="85">
        <v>-7563</v>
      </c>
      <c r="J29" s="85">
        <v>-4861</v>
      </c>
      <c r="K29" s="85">
        <v>-7597</v>
      </c>
      <c r="L29" s="85">
        <v>-5151</v>
      </c>
      <c r="M29" s="85">
        <v>-8606</v>
      </c>
      <c r="N29" s="85">
        <v>-4980</v>
      </c>
      <c r="O29" s="85">
        <v>-206</v>
      </c>
      <c r="P29" s="85">
        <v>-3678</v>
      </c>
      <c r="Q29" s="85">
        <v>-2463</v>
      </c>
      <c r="R29" s="85">
        <v>-1709.11528</v>
      </c>
      <c r="S29" s="85">
        <v>-1039</v>
      </c>
      <c r="T29" s="85">
        <v>-268</v>
      </c>
      <c r="U29" s="85">
        <v>-803.7921300000002</v>
      </c>
      <c r="V29" s="85">
        <v>-28</v>
      </c>
      <c r="W29" s="85">
        <v>-154676.90740999999</v>
      </c>
    </row>
    <row r="30" spans="1:23" ht="15">
      <c r="A30" s="43" t="s">
        <v>23</v>
      </c>
      <c r="B30" s="42" t="s">
        <v>48</v>
      </c>
      <c r="C30" s="85">
        <v>659</v>
      </c>
      <c r="D30" s="85">
        <v>0</v>
      </c>
      <c r="E30" s="85">
        <v>32</v>
      </c>
      <c r="F30" s="85">
        <v>0</v>
      </c>
      <c r="G30" s="85">
        <v>0</v>
      </c>
      <c r="H30" s="85">
        <v>0</v>
      </c>
      <c r="I30" s="85">
        <v>0</v>
      </c>
      <c r="J30" s="85">
        <v>-1661</v>
      </c>
      <c r="K30" s="85">
        <v>0</v>
      </c>
      <c r="L30" s="85">
        <v>0</v>
      </c>
      <c r="M30" s="85">
        <v>943</v>
      </c>
      <c r="N30" s="85">
        <v>0</v>
      </c>
      <c r="O30" s="85">
        <v>0</v>
      </c>
      <c r="P30" s="85">
        <v>0</v>
      </c>
      <c r="Q30" s="85">
        <v>0</v>
      </c>
      <c r="R30" s="85">
        <v>134.38599</v>
      </c>
      <c r="S30" s="85">
        <v>-41</v>
      </c>
      <c r="T30" s="85">
        <v>0</v>
      </c>
      <c r="U30" s="85">
        <v>0</v>
      </c>
      <c r="V30" s="85">
        <v>0</v>
      </c>
      <c r="W30" s="85">
        <v>66.38598999999999</v>
      </c>
    </row>
    <row r="31" spans="1:23" ht="15">
      <c r="A31" s="43" t="s">
        <v>25</v>
      </c>
      <c r="B31" s="42" t="s">
        <v>49</v>
      </c>
      <c r="C31" s="85">
        <v>-10057</v>
      </c>
      <c r="D31" s="85">
        <v>-13395</v>
      </c>
      <c r="E31" s="85">
        <v>-6693</v>
      </c>
      <c r="F31" s="85">
        <v>-7111</v>
      </c>
      <c r="G31" s="85">
        <v>-10179</v>
      </c>
      <c r="H31" s="85">
        <v>-15178</v>
      </c>
      <c r="I31" s="85">
        <v>-7347</v>
      </c>
      <c r="J31" s="85">
        <v>-4172</v>
      </c>
      <c r="K31" s="85">
        <v>-6706</v>
      </c>
      <c r="L31" s="85">
        <v>-4200</v>
      </c>
      <c r="M31" s="85">
        <v>-3541</v>
      </c>
      <c r="N31" s="85">
        <v>-1581</v>
      </c>
      <c r="O31" s="85">
        <v>-2880</v>
      </c>
      <c r="P31" s="85">
        <v>-739</v>
      </c>
      <c r="Q31" s="85">
        <v>-1847</v>
      </c>
      <c r="R31" s="85">
        <v>-1300.44818</v>
      </c>
      <c r="S31" s="85">
        <v>-503</v>
      </c>
      <c r="T31" s="85">
        <v>-120</v>
      </c>
      <c r="U31" s="85">
        <v>-1541.34603</v>
      </c>
      <c r="V31" s="85">
        <v>-97</v>
      </c>
      <c r="W31" s="85">
        <v>-99187.79421000001</v>
      </c>
    </row>
    <row r="32" spans="1:23" ht="15">
      <c r="A32" s="43" t="s">
        <v>28</v>
      </c>
      <c r="B32" s="42" t="s">
        <v>50</v>
      </c>
      <c r="C32" s="85">
        <v>2793</v>
      </c>
      <c r="D32" s="85">
        <v>57</v>
      </c>
      <c r="E32" s="85">
        <v>0</v>
      </c>
      <c r="F32" s="85">
        <v>3377</v>
      </c>
      <c r="G32" s="85">
        <v>1151</v>
      </c>
      <c r="H32" s="85">
        <v>16</v>
      </c>
      <c r="I32" s="85">
        <v>408</v>
      </c>
      <c r="J32" s="85">
        <v>1005</v>
      </c>
      <c r="K32" s="85">
        <v>5430</v>
      </c>
      <c r="L32" s="85">
        <v>214</v>
      </c>
      <c r="M32" s="85">
        <v>199</v>
      </c>
      <c r="N32" s="85">
        <v>739</v>
      </c>
      <c r="O32" s="85">
        <v>22</v>
      </c>
      <c r="P32" s="85">
        <v>890</v>
      </c>
      <c r="Q32" s="85">
        <v>0</v>
      </c>
      <c r="R32" s="85">
        <v>1042.19323</v>
      </c>
      <c r="S32" s="85">
        <v>13</v>
      </c>
      <c r="T32" s="85">
        <v>341</v>
      </c>
      <c r="U32" s="85">
        <v>0</v>
      </c>
      <c r="V32" s="85">
        <v>13</v>
      </c>
      <c r="W32" s="85">
        <v>17710.19323</v>
      </c>
    </row>
    <row r="33" spans="1:23" ht="15">
      <c r="A33" s="48"/>
      <c r="B33" s="45" t="s">
        <v>100</v>
      </c>
      <c r="C33" s="85">
        <v>-27871</v>
      </c>
      <c r="D33" s="85">
        <v>-35451</v>
      </c>
      <c r="E33" s="85">
        <v>-23130</v>
      </c>
      <c r="F33" s="85">
        <v>-16643</v>
      </c>
      <c r="G33" s="85">
        <v>-27649</v>
      </c>
      <c r="H33" s="85">
        <v>-29508</v>
      </c>
      <c r="I33" s="85">
        <v>-14502</v>
      </c>
      <c r="J33" s="85">
        <v>-9689</v>
      </c>
      <c r="K33" s="85">
        <v>-8873</v>
      </c>
      <c r="L33" s="85">
        <v>-9137</v>
      </c>
      <c r="M33" s="85">
        <v>-11005</v>
      </c>
      <c r="N33" s="85">
        <v>-5822</v>
      </c>
      <c r="O33" s="85">
        <v>-3064</v>
      </c>
      <c r="P33" s="85">
        <v>-3527</v>
      </c>
      <c r="Q33" s="85">
        <v>-4310</v>
      </c>
      <c r="R33" s="85">
        <v>-1832.98424</v>
      </c>
      <c r="S33" s="85">
        <v>-1570</v>
      </c>
      <c r="T33" s="85">
        <v>-47</v>
      </c>
      <c r="U33" s="85">
        <v>-2345.13816</v>
      </c>
      <c r="V33" s="85">
        <v>-112</v>
      </c>
      <c r="W33" s="85">
        <v>-236088.1224</v>
      </c>
    </row>
    <row r="34" spans="1:23" s="4" customFormat="1" ht="15">
      <c r="A34" s="41" t="s">
        <v>51</v>
      </c>
      <c r="B34" s="42" t="s">
        <v>52</v>
      </c>
      <c r="C34" s="85">
        <v>-8782</v>
      </c>
      <c r="D34" s="85">
        <v>-14884</v>
      </c>
      <c r="E34" s="85">
        <v>-22320</v>
      </c>
      <c r="F34" s="85">
        <v>-3205</v>
      </c>
      <c r="G34" s="85">
        <v>-5529</v>
      </c>
      <c r="H34" s="85">
        <v>-1024</v>
      </c>
      <c r="I34" s="85">
        <v>-5781</v>
      </c>
      <c r="J34" s="85">
        <v>-408</v>
      </c>
      <c r="K34" s="85">
        <v>-312</v>
      </c>
      <c r="L34" s="85">
        <v>-2621</v>
      </c>
      <c r="M34" s="85">
        <v>-2000</v>
      </c>
      <c r="N34" s="85">
        <v>-342</v>
      </c>
      <c r="O34" s="85">
        <v>-1729</v>
      </c>
      <c r="P34" s="85">
        <v>-3</v>
      </c>
      <c r="Q34" s="85">
        <v>-649</v>
      </c>
      <c r="R34" s="85">
        <v>-1.08966</v>
      </c>
      <c r="S34" s="85">
        <v>-148</v>
      </c>
      <c r="T34" s="85">
        <v>-216</v>
      </c>
      <c r="U34" s="85">
        <v>-56.08305</v>
      </c>
      <c r="V34" s="85">
        <v>0</v>
      </c>
      <c r="W34" s="85">
        <v>-70010.17271</v>
      </c>
    </row>
    <row r="35" spans="1:23" ht="15">
      <c r="A35" s="41" t="s">
        <v>53</v>
      </c>
      <c r="B35" s="42" t="s">
        <v>55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</row>
    <row r="36" spans="1:23" ht="18" customHeight="1">
      <c r="A36" s="41" t="s">
        <v>54</v>
      </c>
      <c r="B36" s="42" t="s">
        <v>101</v>
      </c>
      <c r="C36" s="85">
        <v>60</v>
      </c>
      <c r="D36" s="85">
        <v>-3967</v>
      </c>
      <c r="E36" s="85">
        <v>-797</v>
      </c>
      <c r="F36" s="85">
        <v>4318.65</v>
      </c>
      <c r="G36" s="85">
        <v>562</v>
      </c>
      <c r="H36" s="85">
        <v>3808</v>
      </c>
      <c r="I36" s="85">
        <v>-1084</v>
      </c>
      <c r="J36" s="85">
        <v>-989</v>
      </c>
      <c r="K36" s="85">
        <v>-7565</v>
      </c>
      <c r="L36" s="85">
        <v>-4328</v>
      </c>
      <c r="M36" s="85">
        <v>-1736.491</v>
      </c>
      <c r="N36" s="85">
        <v>-1471</v>
      </c>
      <c r="O36" s="85">
        <v>5296</v>
      </c>
      <c r="P36" s="85">
        <v>499</v>
      </c>
      <c r="Q36" s="85">
        <v>-373</v>
      </c>
      <c r="R36" s="85">
        <v>1509.2482131023032</v>
      </c>
      <c r="S36" s="85">
        <v>507</v>
      </c>
      <c r="T36" s="85">
        <v>378</v>
      </c>
      <c r="U36" s="85">
        <v>-1309.47498</v>
      </c>
      <c r="V36" s="85">
        <v>-91</v>
      </c>
      <c r="W36" s="85">
        <v>-6773.067766897697</v>
      </c>
    </row>
    <row r="37" spans="1:23" ht="14.25">
      <c r="A37" s="39" t="s">
        <v>68</v>
      </c>
      <c r="B37" s="40" t="s">
        <v>69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</row>
    <row r="38" spans="1:23" ht="15">
      <c r="A38" s="41" t="s">
        <v>21</v>
      </c>
      <c r="B38" s="42" t="s">
        <v>263</v>
      </c>
      <c r="C38" s="85">
        <v>60</v>
      </c>
      <c r="D38" s="85">
        <v>-3967</v>
      </c>
      <c r="E38" s="85">
        <v>-797</v>
      </c>
      <c r="F38" s="85">
        <v>4318.65</v>
      </c>
      <c r="G38" s="85">
        <v>562</v>
      </c>
      <c r="H38" s="85">
        <v>3808</v>
      </c>
      <c r="I38" s="85">
        <v>-1084</v>
      </c>
      <c r="J38" s="85">
        <v>-989</v>
      </c>
      <c r="K38" s="85">
        <v>-7565</v>
      </c>
      <c r="L38" s="85">
        <v>-4328</v>
      </c>
      <c r="M38" s="85">
        <v>-1736.491</v>
      </c>
      <c r="N38" s="85">
        <v>-1471</v>
      </c>
      <c r="O38" s="85">
        <v>5296</v>
      </c>
      <c r="P38" s="85">
        <v>499</v>
      </c>
      <c r="Q38" s="85">
        <v>-373</v>
      </c>
      <c r="R38" s="85">
        <v>1509.2482131023032</v>
      </c>
      <c r="S38" s="85">
        <v>507</v>
      </c>
      <c r="T38" s="85">
        <v>378</v>
      </c>
      <c r="U38" s="85">
        <v>-1309.47498</v>
      </c>
      <c r="V38" s="85">
        <v>-91</v>
      </c>
      <c r="W38" s="85">
        <v>-6773.067766897697</v>
      </c>
    </row>
    <row r="39" spans="1:23" ht="18" customHeight="1">
      <c r="A39" s="41" t="s">
        <v>30</v>
      </c>
      <c r="B39" s="42" t="s">
        <v>264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</row>
    <row r="40" spans="1:23" ht="15">
      <c r="A40" s="48" t="s">
        <v>31</v>
      </c>
      <c r="B40" s="42" t="s">
        <v>70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</row>
    <row r="41" spans="1:23" ht="15">
      <c r="A41" s="43" t="s">
        <v>22</v>
      </c>
      <c r="B41" s="42" t="s">
        <v>114</v>
      </c>
      <c r="C41" s="85">
        <v>0</v>
      </c>
      <c r="D41" s="85">
        <v>201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1998</v>
      </c>
      <c r="L41" s="85">
        <v>0</v>
      </c>
      <c r="M41" s="85">
        <v>3490</v>
      </c>
      <c r="N41" s="85">
        <v>0</v>
      </c>
      <c r="O41" s="85">
        <v>20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5709</v>
      </c>
    </row>
    <row r="42" spans="1:23" ht="15">
      <c r="A42" s="44"/>
      <c r="B42" s="42" t="s">
        <v>115</v>
      </c>
      <c r="C42" s="85">
        <v>0</v>
      </c>
      <c r="D42" s="85">
        <v>201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1998</v>
      </c>
      <c r="L42" s="85">
        <v>0</v>
      </c>
      <c r="M42" s="85">
        <v>3490</v>
      </c>
      <c r="N42" s="85">
        <v>0</v>
      </c>
      <c r="O42" s="85">
        <v>20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5709</v>
      </c>
    </row>
    <row r="43" spans="1:23" ht="15">
      <c r="A43" s="44" t="s">
        <v>23</v>
      </c>
      <c r="B43" s="42" t="s">
        <v>57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</row>
    <row r="44" spans="1:23" ht="15">
      <c r="A44" s="44"/>
      <c r="B44" s="42" t="s">
        <v>115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127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127</v>
      </c>
    </row>
    <row r="45" spans="1:23" ht="15">
      <c r="A45" s="49" t="s">
        <v>58</v>
      </c>
      <c r="B45" s="42" t="s">
        <v>59</v>
      </c>
      <c r="C45" s="85">
        <v>28</v>
      </c>
      <c r="D45" s="85">
        <v>103</v>
      </c>
      <c r="E45" s="85">
        <v>75</v>
      </c>
      <c r="F45" s="85">
        <v>326</v>
      </c>
      <c r="G45" s="85">
        <v>0</v>
      </c>
      <c r="H45" s="85">
        <v>0</v>
      </c>
      <c r="I45" s="85">
        <v>33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50</v>
      </c>
      <c r="P45" s="85">
        <v>80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695</v>
      </c>
    </row>
    <row r="46" spans="1:23" ht="15">
      <c r="A46" s="49" t="s">
        <v>60</v>
      </c>
      <c r="B46" s="42" t="s">
        <v>61</v>
      </c>
      <c r="C46" s="85">
        <v>2549</v>
      </c>
      <c r="D46" s="85">
        <v>6824</v>
      </c>
      <c r="E46" s="85">
        <v>2005</v>
      </c>
      <c r="F46" s="85">
        <v>2209</v>
      </c>
      <c r="G46" s="85">
        <v>0</v>
      </c>
      <c r="H46" s="85">
        <v>2173</v>
      </c>
      <c r="I46" s="85">
        <v>347</v>
      </c>
      <c r="J46" s="85">
        <v>2078</v>
      </c>
      <c r="K46" s="85">
        <v>2268</v>
      </c>
      <c r="L46" s="85">
        <v>907</v>
      </c>
      <c r="M46" s="85">
        <v>1116</v>
      </c>
      <c r="N46" s="85">
        <v>305</v>
      </c>
      <c r="O46" s="85">
        <v>1137</v>
      </c>
      <c r="P46" s="85">
        <v>269</v>
      </c>
      <c r="Q46" s="85">
        <v>369</v>
      </c>
      <c r="R46" s="85">
        <v>474.01016</v>
      </c>
      <c r="S46" s="85">
        <v>281</v>
      </c>
      <c r="T46" s="85">
        <v>306</v>
      </c>
      <c r="U46" s="85">
        <v>0</v>
      </c>
      <c r="V46" s="85">
        <v>164</v>
      </c>
      <c r="W46" s="85">
        <v>25781.01016</v>
      </c>
    </row>
    <row r="47" spans="1:23" ht="15">
      <c r="A47" s="50"/>
      <c r="B47" s="43" t="s">
        <v>102</v>
      </c>
      <c r="C47" s="85">
        <v>2577</v>
      </c>
      <c r="D47" s="85">
        <v>6927</v>
      </c>
      <c r="E47" s="85">
        <v>2080</v>
      </c>
      <c r="F47" s="85">
        <v>2535</v>
      </c>
      <c r="G47" s="85">
        <v>0</v>
      </c>
      <c r="H47" s="85">
        <v>2173</v>
      </c>
      <c r="I47" s="85">
        <v>380</v>
      </c>
      <c r="J47" s="85">
        <v>2078</v>
      </c>
      <c r="K47" s="85">
        <v>2268</v>
      </c>
      <c r="L47" s="85">
        <v>907</v>
      </c>
      <c r="M47" s="85">
        <v>1116</v>
      </c>
      <c r="N47" s="85">
        <v>305</v>
      </c>
      <c r="O47" s="85">
        <v>1187</v>
      </c>
      <c r="P47" s="85">
        <v>349</v>
      </c>
      <c r="Q47" s="85">
        <v>369</v>
      </c>
      <c r="R47" s="85">
        <v>474.01016</v>
      </c>
      <c r="S47" s="85">
        <v>281</v>
      </c>
      <c r="T47" s="85">
        <v>306</v>
      </c>
      <c r="U47" s="85">
        <v>0</v>
      </c>
      <c r="V47" s="85">
        <v>164</v>
      </c>
      <c r="W47" s="85">
        <v>26476.01016</v>
      </c>
    </row>
    <row r="48" spans="1:23" ht="15">
      <c r="A48" s="44" t="s">
        <v>25</v>
      </c>
      <c r="B48" s="42" t="s">
        <v>62</v>
      </c>
      <c r="C48" s="85">
        <v>0</v>
      </c>
      <c r="D48" s="85">
        <v>570</v>
      </c>
      <c r="E48" s="85">
        <v>911</v>
      </c>
      <c r="F48" s="85">
        <v>328</v>
      </c>
      <c r="G48" s="85">
        <v>3756</v>
      </c>
      <c r="H48" s="85">
        <v>994</v>
      </c>
      <c r="I48" s="85">
        <v>821</v>
      </c>
      <c r="J48" s="85">
        <v>0</v>
      </c>
      <c r="K48" s="85">
        <v>0</v>
      </c>
      <c r="L48" s="85">
        <v>3</v>
      </c>
      <c r="M48" s="85">
        <v>0</v>
      </c>
      <c r="N48" s="85">
        <v>21</v>
      </c>
      <c r="O48" s="85">
        <v>127</v>
      </c>
      <c r="P48" s="85">
        <v>0</v>
      </c>
      <c r="Q48" s="85">
        <v>104</v>
      </c>
      <c r="R48" s="85">
        <v>0.00998</v>
      </c>
      <c r="S48" s="85">
        <v>0</v>
      </c>
      <c r="T48" s="85">
        <v>422</v>
      </c>
      <c r="U48" s="85">
        <v>210.56744</v>
      </c>
      <c r="V48" s="85">
        <v>0</v>
      </c>
      <c r="W48" s="85">
        <v>8267.57742</v>
      </c>
    </row>
    <row r="49" spans="1:23" ht="15">
      <c r="A49" s="44" t="s">
        <v>28</v>
      </c>
      <c r="B49" s="42" t="s">
        <v>63</v>
      </c>
      <c r="C49" s="85">
        <v>315</v>
      </c>
      <c r="D49" s="85">
        <v>0</v>
      </c>
      <c r="E49" s="85">
        <v>0</v>
      </c>
      <c r="F49" s="85">
        <v>108</v>
      </c>
      <c r="G49" s="85">
        <v>456</v>
      </c>
      <c r="H49" s="85">
        <v>148</v>
      </c>
      <c r="I49" s="85">
        <v>1009</v>
      </c>
      <c r="J49" s="85">
        <v>0</v>
      </c>
      <c r="K49" s="85">
        <v>0</v>
      </c>
      <c r="L49" s="85">
        <v>919</v>
      </c>
      <c r="M49" s="85">
        <v>227</v>
      </c>
      <c r="N49" s="85">
        <v>0</v>
      </c>
      <c r="O49" s="85">
        <v>45</v>
      </c>
      <c r="P49" s="85">
        <v>0</v>
      </c>
      <c r="Q49" s="85">
        <v>0</v>
      </c>
      <c r="R49" s="85">
        <v>49.1985</v>
      </c>
      <c r="S49" s="85">
        <v>0</v>
      </c>
      <c r="T49" s="85">
        <v>0</v>
      </c>
      <c r="U49" s="85">
        <v>0</v>
      </c>
      <c r="V49" s="85">
        <v>0</v>
      </c>
      <c r="W49" s="85">
        <v>3276.1985</v>
      </c>
    </row>
    <row r="50" spans="1:23" ht="14.25">
      <c r="A50" s="39"/>
      <c r="B50" s="45" t="s">
        <v>103</v>
      </c>
      <c r="C50" s="85">
        <v>2892</v>
      </c>
      <c r="D50" s="85">
        <v>7698</v>
      </c>
      <c r="E50" s="85">
        <v>2991</v>
      </c>
      <c r="F50" s="85">
        <v>2971</v>
      </c>
      <c r="G50" s="85">
        <v>4212</v>
      </c>
      <c r="H50" s="85">
        <v>3315</v>
      </c>
      <c r="I50" s="85">
        <v>2210</v>
      </c>
      <c r="J50" s="85">
        <v>2078</v>
      </c>
      <c r="K50" s="85">
        <v>4266</v>
      </c>
      <c r="L50" s="85">
        <v>1829</v>
      </c>
      <c r="M50" s="85">
        <v>4833</v>
      </c>
      <c r="N50" s="85">
        <v>326</v>
      </c>
      <c r="O50" s="85">
        <v>1379</v>
      </c>
      <c r="P50" s="85">
        <v>349</v>
      </c>
      <c r="Q50" s="85">
        <v>473</v>
      </c>
      <c r="R50" s="85">
        <v>523.2186399999999</v>
      </c>
      <c r="S50" s="85">
        <v>281</v>
      </c>
      <c r="T50" s="85">
        <v>728</v>
      </c>
      <c r="U50" s="85">
        <v>210.56744</v>
      </c>
      <c r="V50" s="85">
        <v>164</v>
      </c>
      <c r="W50" s="85">
        <v>43728.78608</v>
      </c>
    </row>
    <row r="51" spans="1:23" s="4" customFormat="1" ht="30">
      <c r="A51" s="48" t="s">
        <v>32</v>
      </c>
      <c r="B51" s="42" t="s">
        <v>265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</row>
    <row r="52" spans="1:23" ht="15">
      <c r="A52" s="41" t="s">
        <v>40</v>
      </c>
      <c r="B52" s="42" t="s">
        <v>116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</row>
    <row r="53" spans="1:23" ht="15">
      <c r="A53" s="43" t="s">
        <v>22</v>
      </c>
      <c r="B53" s="42" t="s">
        <v>117</v>
      </c>
      <c r="C53" s="85">
        <v>-119</v>
      </c>
      <c r="D53" s="85">
        <v>-56</v>
      </c>
      <c r="E53" s="85">
        <v>-33</v>
      </c>
      <c r="F53" s="85">
        <v>-86</v>
      </c>
      <c r="G53" s="85">
        <v>0</v>
      </c>
      <c r="H53" s="85">
        <v>-126</v>
      </c>
      <c r="I53" s="85">
        <v>-27</v>
      </c>
      <c r="J53" s="85">
        <v>-65</v>
      </c>
      <c r="K53" s="85">
        <v>-272</v>
      </c>
      <c r="L53" s="85">
        <v>-76</v>
      </c>
      <c r="M53" s="85">
        <v>-207.50900000000001</v>
      </c>
      <c r="N53" s="85">
        <v>0</v>
      </c>
      <c r="O53" s="85">
        <v>-1</v>
      </c>
      <c r="P53" s="85">
        <v>-10</v>
      </c>
      <c r="Q53" s="85">
        <v>0</v>
      </c>
      <c r="R53" s="85">
        <v>0</v>
      </c>
      <c r="S53" s="85">
        <v>0</v>
      </c>
      <c r="T53" s="85">
        <v>-22</v>
      </c>
      <c r="U53" s="85">
        <v>-2.373</v>
      </c>
      <c r="V53" s="85">
        <v>-2</v>
      </c>
      <c r="W53" s="85">
        <v>-1104.882</v>
      </c>
    </row>
    <row r="54" spans="1:23" ht="15">
      <c r="A54" s="43" t="s">
        <v>23</v>
      </c>
      <c r="B54" s="42" t="s">
        <v>64</v>
      </c>
      <c r="C54" s="85">
        <v>-276</v>
      </c>
      <c r="D54" s="85">
        <v>-591</v>
      </c>
      <c r="E54" s="85">
        <v>-826</v>
      </c>
      <c r="F54" s="85">
        <v>-186</v>
      </c>
      <c r="G54" s="85">
        <v>-2841</v>
      </c>
      <c r="H54" s="85">
        <v>-1545</v>
      </c>
      <c r="I54" s="85">
        <v>-1742</v>
      </c>
      <c r="J54" s="85">
        <v>-60</v>
      </c>
      <c r="K54" s="85">
        <v>-65</v>
      </c>
      <c r="L54" s="85">
        <v>-10</v>
      </c>
      <c r="M54" s="85">
        <v>0</v>
      </c>
      <c r="N54" s="85">
        <v>-60</v>
      </c>
      <c r="O54" s="85">
        <v>-153</v>
      </c>
      <c r="P54" s="85">
        <v>0</v>
      </c>
      <c r="Q54" s="85">
        <v>-72</v>
      </c>
      <c r="R54" s="85">
        <v>-2.07449</v>
      </c>
      <c r="S54" s="85">
        <v>0</v>
      </c>
      <c r="T54" s="85">
        <v>-113</v>
      </c>
      <c r="U54" s="85">
        <v>-18.77159</v>
      </c>
      <c r="V54" s="85">
        <v>0</v>
      </c>
      <c r="W54" s="85">
        <v>-8560.846080000001</v>
      </c>
    </row>
    <row r="55" spans="1:23" ht="15">
      <c r="A55" s="43" t="s">
        <v>25</v>
      </c>
      <c r="B55" s="42" t="s">
        <v>123</v>
      </c>
      <c r="C55" s="85">
        <v>-905</v>
      </c>
      <c r="D55" s="85">
        <v>-17</v>
      </c>
      <c r="E55" s="85">
        <v>0</v>
      </c>
      <c r="F55" s="85">
        <v>-1218</v>
      </c>
      <c r="G55" s="85">
        <v>0</v>
      </c>
      <c r="H55" s="85">
        <v>-96</v>
      </c>
      <c r="I55" s="85">
        <v>-44</v>
      </c>
      <c r="J55" s="85">
        <v>0</v>
      </c>
      <c r="K55" s="85">
        <v>-929</v>
      </c>
      <c r="L55" s="85">
        <v>-478</v>
      </c>
      <c r="M55" s="85">
        <v>-421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-4108</v>
      </c>
    </row>
    <row r="56" spans="1:23" ht="15">
      <c r="A56" s="43"/>
      <c r="B56" s="45" t="s">
        <v>99</v>
      </c>
      <c r="C56" s="85">
        <v>-1300</v>
      </c>
      <c r="D56" s="85">
        <v>-664</v>
      </c>
      <c r="E56" s="85">
        <v>-859</v>
      </c>
      <c r="F56" s="85">
        <v>-1490</v>
      </c>
      <c r="G56" s="85">
        <v>-2841</v>
      </c>
      <c r="H56" s="85">
        <v>-1767</v>
      </c>
      <c r="I56" s="85">
        <v>-1813</v>
      </c>
      <c r="J56" s="85">
        <v>-125</v>
      </c>
      <c r="K56" s="85">
        <v>-1266</v>
      </c>
      <c r="L56" s="85">
        <v>-564</v>
      </c>
      <c r="M56" s="85">
        <v>-628.509</v>
      </c>
      <c r="N56" s="85">
        <v>-60</v>
      </c>
      <c r="O56" s="85">
        <v>-154</v>
      </c>
      <c r="P56" s="85">
        <v>-10</v>
      </c>
      <c r="Q56" s="85">
        <v>-72</v>
      </c>
      <c r="R56" s="85">
        <v>-2.07449</v>
      </c>
      <c r="S56" s="85">
        <v>0</v>
      </c>
      <c r="T56" s="85">
        <v>-135</v>
      </c>
      <c r="U56" s="85">
        <v>-21.14459</v>
      </c>
      <c r="V56" s="85">
        <v>-2</v>
      </c>
      <c r="W56" s="85">
        <v>-13773.72808</v>
      </c>
    </row>
    <row r="57" spans="1:23" s="4" customFormat="1" ht="30">
      <c r="A57" s="48" t="s">
        <v>43</v>
      </c>
      <c r="B57" s="42" t="s">
        <v>266</v>
      </c>
      <c r="C57" s="85">
        <v>-1592</v>
      </c>
      <c r="D57" s="85">
        <v>-5716</v>
      </c>
      <c r="E57" s="85">
        <v>0</v>
      </c>
      <c r="F57" s="85">
        <v>-1431.65</v>
      </c>
      <c r="G57" s="85">
        <v>-456</v>
      </c>
      <c r="H57" s="85">
        <v>-3010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-292</v>
      </c>
      <c r="O57" s="85">
        <v>0</v>
      </c>
      <c r="P57" s="85">
        <v>-306</v>
      </c>
      <c r="Q57" s="85">
        <v>0</v>
      </c>
      <c r="R57" s="85">
        <v>-202.598103102303</v>
      </c>
      <c r="S57" s="85">
        <v>-100</v>
      </c>
      <c r="T57" s="85">
        <v>0</v>
      </c>
      <c r="U57" s="85">
        <v>0</v>
      </c>
      <c r="V57" s="85">
        <v>0</v>
      </c>
      <c r="W57" s="85">
        <v>-13106.248103102304</v>
      </c>
    </row>
    <row r="58" spans="1:23" ht="15">
      <c r="A58" s="48" t="s">
        <v>45</v>
      </c>
      <c r="B58" s="42" t="s">
        <v>118</v>
      </c>
      <c r="C58" s="85">
        <v>638</v>
      </c>
      <c r="D58" s="85">
        <v>0</v>
      </c>
      <c r="E58" s="85">
        <v>35</v>
      </c>
      <c r="F58" s="85">
        <v>26</v>
      </c>
      <c r="G58" s="85">
        <v>249</v>
      </c>
      <c r="H58" s="85">
        <v>0</v>
      </c>
      <c r="I58" s="85">
        <v>5</v>
      </c>
      <c r="J58" s="85">
        <v>0</v>
      </c>
      <c r="K58" s="85">
        <v>118</v>
      </c>
      <c r="L58" s="85">
        <v>243</v>
      </c>
      <c r="M58" s="85">
        <v>0</v>
      </c>
      <c r="N58" s="85">
        <v>67</v>
      </c>
      <c r="O58" s="85">
        <v>92</v>
      </c>
      <c r="P58" s="85">
        <v>123</v>
      </c>
      <c r="Q58" s="85">
        <v>2</v>
      </c>
      <c r="R58" s="85">
        <v>271.96148</v>
      </c>
      <c r="S58" s="85">
        <v>1</v>
      </c>
      <c r="T58" s="85">
        <v>2</v>
      </c>
      <c r="U58" s="85">
        <v>25.9178</v>
      </c>
      <c r="V58" s="85">
        <v>0</v>
      </c>
      <c r="W58" s="85">
        <v>1898.8792799999999</v>
      </c>
    </row>
    <row r="59" spans="1:23" ht="15">
      <c r="A59" s="48" t="s">
        <v>51</v>
      </c>
      <c r="B59" s="42" t="s">
        <v>71</v>
      </c>
      <c r="C59" s="85">
        <v>-438</v>
      </c>
      <c r="D59" s="85">
        <v>0</v>
      </c>
      <c r="E59" s="85">
        <v>-125</v>
      </c>
      <c r="F59" s="85">
        <v>0</v>
      </c>
      <c r="G59" s="85">
        <v>-441</v>
      </c>
      <c r="H59" s="85">
        <v>0</v>
      </c>
      <c r="I59" s="85">
        <v>-157</v>
      </c>
      <c r="J59" s="85">
        <v>0</v>
      </c>
      <c r="K59" s="85">
        <v>-380</v>
      </c>
      <c r="L59" s="85">
        <v>-80</v>
      </c>
      <c r="M59" s="85">
        <v>-2</v>
      </c>
      <c r="N59" s="85">
        <v>-8</v>
      </c>
      <c r="O59" s="85">
        <v>-30</v>
      </c>
      <c r="P59" s="85">
        <v>-576</v>
      </c>
      <c r="Q59" s="85">
        <v>-12</v>
      </c>
      <c r="R59" s="85">
        <v>77.72286</v>
      </c>
      <c r="S59" s="85">
        <v>-1</v>
      </c>
      <c r="T59" s="85">
        <v>-19</v>
      </c>
      <c r="U59" s="85">
        <v>-1.67675</v>
      </c>
      <c r="V59" s="85">
        <v>-1</v>
      </c>
      <c r="W59" s="85">
        <v>-2193.9538900000002</v>
      </c>
    </row>
    <row r="60" spans="1:23" ht="15">
      <c r="A60" s="48" t="s">
        <v>53</v>
      </c>
      <c r="B60" s="42" t="s">
        <v>105</v>
      </c>
      <c r="C60" s="85">
        <v>260</v>
      </c>
      <c r="D60" s="85">
        <v>-2649</v>
      </c>
      <c r="E60" s="85">
        <v>1245</v>
      </c>
      <c r="F60" s="85">
        <v>4394</v>
      </c>
      <c r="G60" s="85">
        <v>1285</v>
      </c>
      <c r="H60" s="85">
        <v>2346</v>
      </c>
      <c r="I60" s="85">
        <v>-839</v>
      </c>
      <c r="J60" s="85">
        <v>964</v>
      </c>
      <c r="K60" s="85">
        <v>-4827</v>
      </c>
      <c r="L60" s="85">
        <v>-2900</v>
      </c>
      <c r="M60" s="85">
        <v>2466</v>
      </c>
      <c r="N60" s="85">
        <v>-1438</v>
      </c>
      <c r="O60" s="85">
        <v>6583</v>
      </c>
      <c r="P60" s="85">
        <v>79</v>
      </c>
      <c r="Q60" s="85">
        <v>18</v>
      </c>
      <c r="R60" s="85">
        <v>2177.4786</v>
      </c>
      <c r="S60" s="85">
        <v>688</v>
      </c>
      <c r="T60" s="85">
        <v>954</v>
      </c>
      <c r="U60" s="85">
        <v>-1095.8110800000002</v>
      </c>
      <c r="V60" s="85">
        <v>70</v>
      </c>
      <c r="W60" s="85">
        <v>9780.66752</v>
      </c>
    </row>
    <row r="61" spans="1:23" ht="15">
      <c r="A61" s="48" t="s">
        <v>54</v>
      </c>
      <c r="B61" s="42" t="s">
        <v>72</v>
      </c>
      <c r="C61" s="85">
        <v>0</v>
      </c>
      <c r="D61" s="85">
        <v>571</v>
      </c>
      <c r="E61" s="85">
        <v>0</v>
      </c>
      <c r="F61" s="85">
        <v>0</v>
      </c>
      <c r="G61" s="85">
        <v>0</v>
      </c>
      <c r="H61" s="85">
        <v>0</v>
      </c>
      <c r="I61" s="85">
        <v>3</v>
      </c>
      <c r="J61" s="85">
        <v>0</v>
      </c>
      <c r="K61" s="85">
        <v>0</v>
      </c>
      <c r="L61" s="85">
        <v>0</v>
      </c>
      <c r="M61" s="85">
        <v>65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639</v>
      </c>
    </row>
    <row r="62" spans="1:23" ht="15">
      <c r="A62" s="48" t="s">
        <v>56</v>
      </c>
      <c r="B62" s="42" t="s">
        <v>73</v>
      </c>
      <c r="C62" s="85">
        <v>0</v>
      </c>
      <c r="D62" s="85">
        <v>-27</v>
      </c>
      <c r="E62" s="85">
        <v>0</v>
      </c>
      <c r="F62" s="85">
        <v>0</v>
      </c>
      <c r="G62" s="85">
        <v>0</v>
      </c>
      <c r="H62" s="85">
        <v>0</v>
      </c>
      <c r="I62" s="85">
        <v>-40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1E-05</v>
      </c>
      <c r="V62" s="85">
        <v>0</v>
      </c>
      <c r="W62" s="85">
        <v>-66.99999</v>
      </c>
    </row>
    <row r="63" spans="1:23" ht="15">
      <c r="A63" s="48" t="s">
        <v>65</v>
      </c>
      <c r="B63" s="42" t="s">
        <v>106</v>
      </c>
      <c r="C63" s="85">
        <v>0</v>
      </c>
      <c r="D63" s="85">
        <v>544</v>
      </c>
      <c r="E63" s="85">
        <v>0</v>
      </c>
      <c r="F63" s="85">
        <v>0</v>
      </c>
      <c r="G63" s="85">
        <v>0</v>
      </c>
      <c r="H63" s="85">
        <v>0</v>
      </c>
      <c r="I63" s="85">
        <v>-37</v>
      </c>
      <c r="J63" s="85">
        <v>0</v>
      </c>
      <c r="K63" s="85">
        <v>0</v>
      </c>
      <c r="L63" s="85">
        <v>0</v>
      </c>
      <c r="M63" s="85">
        <v>65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-1E-05</v>
      </c>
      <c r="V63" s="85">
        <v>0</v>
      </c>
      <c r="W63" s="85">
        <v>571.99999</v>
      </c>
    </row>
    <row r="64" spans="1:23" ht="15">
      <c r="A64" s="48" t="s">
        <v>66</v>
      </c>
      <c r="B64" s="42" t="s">
        <v>124</v>
      </c>
      <c r="C64" s="85">
        <v>0</v>
      </c>
      <c r="D64" s="85">
        <v>0</v>
      </c>
      <c r="E64" s="85">
        <v>0</v>
      </c>
      <c r="F64" s="85">
        <v>-439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-659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-1098</v>
      </c>
    </row>
    <row r="65" spans="1:23" ht="15">
      <c r="A65" s="48" t="s">
        <v>67</v>
      </c>
      <c r="B65" s="42" t="s">
        <v>74</v>
      </c>
      <c r="C65" s="85">
        <v>0</v>
      </c>
      <c r="D65" s="85">
        <v>0</v>
      </c>
      <c r="E65" s="85">
        <v>0</v>
      </c>
      <c r="F65" s="85">
        <v>0</v>
      </c>
      <c r="G65" s="85">
        <v>-130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-217.07615</v>
      </c>
      <c r="S65" s="85">
        <v>-40</v>
      </c>
      <c r="T65" s="85">
        <v>0</v>
      </c>
      <c r="U65" s="85">
        <v>0</v>
      </c>
      <c r="V65" s="85">
        <v>-19</v>
      </c>
      <c r="W65" s="85">
        <v>-406.07615</v>
      </c>
    </row>
    <row r="66" spans="1:23" ht="15">
      <c r="A66" s="48" t="s">
        <v>125</v>
      </c>
      <c r="B66" s="42" t="s">
        <v>119</v>
      </c>
      <c r="C66" s="85">
        <v>260</v>
      </c>
      <c r="D66" s="85">
        <v>-2105</v>
      </c>
      <c r="E66" s="85">
        <v>1245</v>
      </c>
      <c r="F66" s="85">
        <v>3955</v>
      </c>
      <c r="G66" s="85">
        <v>1155</v>
      </c>
      <c r="H66" s="85">
        <v>2346</v>
      </c>
      <c r="I66" s="85">
        <v>-876</v>
      </c>
      <c r="J66" s="85">
        <v>964</v>
      </c>
      <c r="K66" s="85">
        <v>-4827</v>
      </c>
      <c r="L66" s="85">
        <v>-2900</v>
      </c>
      <c r="M66" s="85">
        <v>2531</v>
      </c>
      <c r="N66" s="85">
        <v>-1438</v>
      </c>
      <c r="O66" s="85">
        <v>5924</v>
      </c>
      <c r="P66" s="85">
        <v>79</v>
      </c>
      <c r="Q66" s="85">
        <v>18</v>
      </c>
      <c r="R66" s="85">
        <v>1960.4024499999998</v>
      </c>
      <c r="S66" s="85">
        <v>648</v>
      </c>
      <c r="T66" s="85">
        <v>954</v>
      </c>
      <c r="U66" s="85">
        <v>-1095.8110800000002</v>
      </c>
      <c r="V66" s="85">
        <v>51</v>
      </c>
      <c r="W66" s="85">
        <v>8848.59137</v>
      </c>
    </row>
    <row r="67" spans="1:23" ht="12.75">
      <c r="A67" s="8"/>
      <c r="B67" s="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</row>
    <row r="68" spans="1:23" ht="14.25">
      <c r="A68" s="88" t="s">
        <v>259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</row>
    <row r="69" spans="1:23" ht="12.75" customHeight="1">
      <c r="A69" s="89" t="s">
        <v>268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</row>
  </sheetData>
  <mergeCells count="2">
    <mergeCell ref="A2:V2"/>
    <mergeCell ref="A4:B4"/>
  </mergeCells>
  <printOptions horizontalCentered="1"/>
  <pageMargins left="0.2362204724409449" right="0.2362204724409449" top="0.4330708661417323" bottom="0.2362204724409449" header="0.2755905511811024" footer="0.2362204724409449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2009-09-04T11:30:50Z</cp:lastPrinted>
  <dcterms:created xsi:type="dcterms:W3CDTF">2003-08-06T12:13:42Z</dcterms:created>
  <dcterms:modified xsi:type="dcterms:W3CDTF">2009-09-07T10:12:37Z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