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4860" windowWidth="19320" windowHeight="4905" tabRatio="850"/>
  </bookViews>
  <sheets>
    <sheet name="Заглавна" sheetId="29" r:id="rId1"/>
    <sheet name="Табл. 1.1" sheetId="28" r:id="rId2"/>
    <sheet name="Табл. 1.2" sheetId="14" r:id="rId3"/>
    <sheet name="Табл. 1.3" sheetId="34" r:id="rId4"/>
    <sheet name="Табл. 1.4" sheetId="30" r:id="rId5"/>
    <sheet name="Табл. 2.1" sheetId="31" r:id="rId6"/>
    <sheet name="Табл. 2.2" sheetId="32" r:id="rId7"/>
    <sheet name="Табл. 2.3" sheetId="33" r:id="rId8"/>
    <sheet name="Табл. 3.1" sheetId="35" r:id="rId9"/>
    <sheet name="Табл. 3.2" sheetId="37" r:id="rId10"/>
    <sheet name="Табл. 3.3" sheetId="39" r:id="rId11"/>
    <sheet name="Табл. 4" sheetId="41" r:id="rId12"/>
  </sheets>
  <externalReferences>
    <externalReference r:id="rId13"/>
  </externalReferences>
  <definedNames>
    <definedName name="_xlnm._FilterDatabase" localSheetId="2" hidden="1">'Табл. 1.2'!$A$2:$H$48</definedName>
    <definedName name="_xlnm._FilterDatabase" localSheetId="3" hidden="1">'Табл. 1.3'!$A$2:$G$56</definedName>
    <definedName name="_xlnm._FilterDatabase" localSheetId="6" hidden="1">'Табл. 2.2'!$A$2:$D$33</definedName>
    <definedName name="_xlnm._FilterDatabase" localSheetId="7" hidden="1">'Табл. 2.3'!$A$2:$P$119</definedName>
    <definedName name="_xlnm._FilterDatabase" localSheetId="9" hidden="1">'Табл. 3.2'!$A$2:$I$71</definedName>
    <definedName name="_xlnm._FilterDatabase" localSheetId="10" hidden="1">'Табл. 3.3'!$A$2:$I$2</definedName>
    <definedName name="db">#REF!</definedName>
    <definedName name="ifdb">#REF!</definedName>
    <definedName name="_xlnm.Print_Area" localSheetId="0">Заглавна!$A$1:$K$44</definedName>
    <definedName name="_xlnm.Print_Area" localSheetId="1">'Табл. 1.1'!$A$1:$D$13</definedName>
    <definedName name="_xlnm.Print_Area" localSheetId="2">'Табл. 1.2'!$A$1:$H$48</definedName>
    <definedName name="_xlnm.Print_Area" localSheetId="3">'Табл. 1.3'!$A$1:$G$95</definedName>
    <definedName name="_xlnm.Print_Area" localSheetId="4">'Табл. 1.4'!$A$1:$B$14</definedName>
    <definedName name="_xlnm.Print_Area" localSheetId="6">'Табл. 2.2'!$A$1:$D$48</definedName>
    <definedName name="_xlnm.Print_Area" localSheetId="7">'Табл. 2.3'!$A$1:$P$150</definedName>
    <definedName name="_xlnm.Print_Area" localSheetId="8">'Табл. 3.1'!$A$1:$B$6</definedName>
    <definedName name="_xlnm.Print_Area" localSheetId="9">'Табл. 3.2'!$A$1:$I$87</definedName>
    <definedName name="_xlnm.Print_Area" localSheetId="10">'Табл. 3.3'!$A$1:$I$21</definedName>
    <definedName name="_xlnm.Print_Area" localSheetId="11">'Табл. 4'!$A$1:$B$13</definedName>
    <definedName name="_xlnm.Print_Titles" localSheetId="2">'Табл. 1.2'!$1:$2</definedName>
    <definedName name="_xlnm.Print_Titles" localSheetId="7">'Табл. 2.3'!$1:$2</definedName>
    <definedName name="_xlnm.Print_Titles" localSheetId="9">'Табл. 3.2'!$A:$A</definedName>
    <definedName name="Специализация">[1]Names!$B$1:$B$3</definedName>
  </definedNames>
  <calcPr calcId="124519"/>
</workbook>
</file>

<file path=xl/calcChain.xml><?xml version="1.0" encoding="utf-8"?>
<calcChain xmlns="http://schemas.openxmlformats.org/spreadsheetml/2006/main">
  <c r="B5" i="35"/>
  <c r="B85" i="37" l="1"/>
  <c r="B62"/>
  <c r="C150" i="33"/>
  <c r="D118" l="1"/>
  <c r="E118"/>
  <c r="F118"/>
  <c r="G118"/>
  <c r="H118"/>
  <c r="I118"/>
  <c r="J118"/>
  <c r="K118"/>
  <c r="L118"/>
  <c r="M118"/>
  <c r="N118"/>
  <c r="O118"/>
  <c r="P118"/>
  <c r="C118"/>
  <c r="B48" i="32"/>
  <c r="D33"/>
  <c r="B7" i="30"/>
  <c r="C3" i="28" l="1"/>
  <c r="B4" i="31" l="1"/>
  <c r="D7" i="28" l="1"/>
  <c r="B3"/>
  <c r="C45" i="14" l="1"/>
  <c r="H45"/>
  <c r="G45"/>
  <c r="F45"/>
  <c r="E45"/>
  <c r="D45"/>
  <c r="C62" i="37"/>
  <c r="D62"/>
  <c r="E62"/>
  <c r="F62"/>
  <c r="G62"/>
  <c r="H62"/>
  <c r="I62"/>
  <c r="C33" i="32"/>
  <c r="C56" i="34"/>
  <c r="D56"/>
  <c r="B33" i="32"/>
  <c r="B56" i="34"/>
  <c r="D4" i="28"/>
  <c r="D5"/>
  <c r="D3" s="1"/>
  <c r="D6"/>
  <c r="E3" i="34" l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 l="1"/>
  <c r="G56"/>
  <c r="E56"/>
</calcChain>
</file>

<file path=xl/sharedStrings.xml><?xml version="1.0" encoding="utf-8"?>
<sst xmlns="http://schemas.openxmlformats.org/spreadsheetml/2006/main" count="740" uniqueCount="460">
  <si>
    <t>ДЕЛТА КРЕДИТ АДСИЦ (АЛФА КРЕДИТ АДСИЦ )</t>
  </si>
  <si>
    <t>(млн.лв.)</t>
  </si>
  <si>
    <t>Управлявани активи</t>
  </si>
  <si>
    <t>Управлявани активи, регистриран и собствен капитал на УД</t>
  </si>
  <si>
    <t>Вземания
(до 1 г.)</t>
  </si>
  <si>
    <t>Вземания
(над 1 г.)</t>
  </si>
  <si>
    <t xml:space="preserve">Брой на решенията за неиздаване на окончателна забрана 
за публикуване на търгови предложения </t>
  </si>
  <si>
    <t>Вид лиценз</t>
  </si>
  <si>
    <t>частичен</t>
  </si>
  <si>
    <t>ОБЩО</t>
  </si>
  <si>
    <t>Пряко</t>
  </si>
  <si>
    <t>Непряко</t>
  </si>
  <si>
    <t>Небанкови ИП</t>
  </si>
  <si>
    <t>Брой на ИП</t>
  </si>
  <si>
    <t>С чуждестранно участие от ЕС</t>
  </si>
  <si>
    <t>С чуждестранно участие от трети страни</t>
  </si>
  <si>
    <t>пълен</t>
  </si>
  <si>
    <t>малък</t>
  </si>
  <si>
    <t>Банки ИП</t>
  </si>
  <si>
    <t>Клонове</t>
  </si>
  <si>
    <t>КОМИСИЯ ЗА ФИНАНСОВ НАДЗОР</t>
  </si>
  <si>
    <t>Инвестиционни посредници (ИП)</t>
  </si>
  <si>
    <t>Табл. 1.1</t>
  </si>
  <si>
    <t>Брой ИП с чуждестранно участие</t>
  </si>
  <si>
    <t>Табл. 1.2</t>
  </si>
  <si>
    <t>Табл. 1.3</t>
  </si>
  <si>
    <t>Брой сделки, оборот в лева и лотове на ИП</t>
  </si>
  <si>
    <t>Първите десет ИП по брой сделки, оборот и обем (лотове)</t>
  </si>
  <si>
    <t>Табл. 1.4</t>
  </si>
  <si>
    <t>ИП извършващи доверително управление</t>
  </si>
  <si>
    <t>Табл. 2.1</t>
  </si>
  <si>
    <t>Брой на чуждестранни КИС</t>
  </si>
  <si>
    <t>Табл. 2.2</t>
  </si>
  <si>
    <t>Табл. 2.3</t>
  </si>
  <si>
    <t>Първите десет УД по управлявани активи</t>
  </si>
  <si>
    <t>Акционерни дружества със специална инвестиционна цел (АДСИЦ)</t>
  </si>
  <si>
    <t>Табл. 3.1</t>
  </si>
  <si>
    <t>Брой на АДСИЦ</t>
  </si>
  <si>
    <t>Табл. 3.2</t>
  </si>
  <si>
    <t>Вертикален сравнителен анализ на АДСИЦ за вземания</t>
  </si>
  <si>
    <t>Табл. 4</t>
  </si>
  <si>
    <t>Публични дружества и емитенти</t>
  </si>
  <si>
    <t>Брой на публични дружества и емитенти</t>
  </si>
  <si>
    <t>Общо</t>
  </si>
  <si>
    <t>Общо инвестиционни посредници</t>
  </si>
  <si>
    <t>Инвестиционни посредници с пълен лиценз</t>
  </si>
  <si>
    <t>Инвестиционни посредници с частичен лиценз</t>
  </si>
  <si>
    <t>Инвестиционни посредници с малък лиценз</t>
  </si>
  <si>
    <t>Общо активи, основен и собствен капитал на небанковите ИП</t>
  </si>
  <si>
    <t>Брой сделки</t>
  </si>
  <si>
    <t>ИП по брой сделки</t>
  </si>
  <si>
    <t>ИП по оборот</t>
  </si>
  <si>
    <t>ИП по обем (лотове)</t>
  </si>
  <si>
    <t>ИП формирали търговски портфейл</t>
  </si>
  <si>
    <t>ИП формирали инвестиционен портфейл</t>
  </si>
  <si>
    <t>Управляващи дружества</t>
  </si>
  <si>
    <t>ИД от отворен тип</t>
  </si>
  <si>
    <t>Договорни фондове</t>
  </si>
  <si>
    <t>Взаимни фондове - чуждестранни КИС</t>
  </si>
  <si>
    <t>Забележка:</t>
  </si>
  <si>
    <t>Нефинансови активи</t>
  </si>
  <si>
    <t>Други</t>
  </si>
  <si>
    <t>Относителен дял</t>
  </si>
  <si>
    <t>Небанкови ИП формирали търговски и инвестиционен портфейл</t>
  </si>
  <si>
    <t>Небанкови ИП извършващи доверително управление</t>
  </si>
  <si>
    <t>Общо за АДСИЦ, извършващи секюритизация на вземания</t>
  </si>
  <si>
    <t>АГРО ФИНАНС АДСИЦ</t>
  </si>
  <si>
    <t>АГРОЕНЕРДЖИ АДСИЦ</t>
  </si>
  <si>
    <t>АДВАНС ТЕРАФОНД АДСИЦ</t>
  </si>
  <si>
    <t>БУЛЛЕНД ИНВЕСТМЪНТС АДСИЦ</t>
  </si>
  <si>
    <t>ЗЕНИТ ИМОТИ АДСИЦ</t>
  </si>
  <si>
    <t>АКТИВ ПРОПЪРТИС АДСИЦ</t>
  </si>
  <si>
    <t>АЛТЕРОН АДСИЦ</t>
  </si>
  <si>
    <t>БАЛКАНИКА ИМОТИ АДСИЦ</t>
  </si>
  <si>
    <t>БЛЕК СИЙ ИНВЕСТМЪНТ АДСИЦ</t>
  </si>
  <si>
    <t>БОЛКАН ПРОПЪРТИ ИНСТРУМЕНТС АДСИЦ</t>
  </si>
  <si>
    <t>ВАЛОР ПРОПЪРТИС АДСИЦ</t>
  </si>
  <si>
    <t>ДИТ ПРОПЪРТИ АДСИЦ</t>
  </si>
  <si>
    <t>ЕЙЧ БИ ДЖИ ФОНД ЗА ИНВЕСТИЦИОННИ ИМОТИ АДСИЦ</t>
  </si>
  <si>
    <t>ЕКСПАТ БЕТА АДСИЦ</t>
  </si>
  <si>
    <t>ЕКСПАТ ИМОТИ АДСИЦ</t>
  </si>
  <si>
    <t>И АР ДЖИ КАПИТАЛ - 3 АДСИЦ</t>
  </si>
  <si>
    <t>ИНВЕСТ ПРОПЪРТИ АДСИЦ</t>
  </si>
  <si>
    <t>ИНТЕРКАПИТАЛ ПРОПЪРТИ ДИВЕЛОПМЪНТ АДСИЦ</t>
  </si>
  <si>
    <t>КУАНТУМ ДИВЕЛОПМЪНТС АДСИЦ</t>
  </si>
  <si>
    <t>ЛЮК АДСИЦ</t>
  </si>
  <si>
    <t>ПАРК АДСИЦ</t>
  </si>
  <si>
    <t>ПИ АР СИ АДСИЦ</t>
  </si>
  <si>
    <t>ПРАЙМ ПРОПЪРТИ БГ АДСИЦ</t>
  </si>
  <si>
    <t>ПРЕМИЕР ФОНД АДСИЦ</t>
  </si>
  <si>
    <t>ПЪЛДИН ЛАЙЪН ГРУП АДСИЦ</t>
  </si>
  <si>
    <t>РОЙ ПРОПЪРТИ ФЪНД АДСИЦ</t>
  </si>
  <si>
    <t>СЕРДИКА ПРОПЪРТИС АДСИЦ</t>
  </si>
  <si>
    <t>СИИ ИМОТИ АДСИЦ</t>
  </si>
  <si>
    <t>СИТИ ПРОПЪРТИС АДСИЦ</t>
  </si>
  <si>
    <t>СОЛИД ИНВЕСТ АДСИЦ</t>
  </si>
  <si>
    <t>СОФАРМА БИЛДИНГС АДСИЦ</t>
  </si>
  <si>
    <t>СОФАРМА ИМОТИ АДСИЦ</t>
  </si>
  <si>
    <t>СТАТУС ИМОТИ АДСИЦ</t>
  </si>
  <si>
    <t>СУПЕР БОРОВЕЦ ПРОПЪРТИ ФОНД АДСИЦ</t>
  </si>
  <si>
    <t>ТУРИН ИМОТИ АДСИЦ</t>
  </si>
  <si>
    <t>ФЕЪРПЛЕЙ  ПРОПЪРТИС АДСИЦ</t>
  </si>
  <si>
    <t>ФОНД ЗА ИНВЕСТИЦИИ В НЕДВИЖИМИ ИМОТИ - ФИНИ АДСИЦ</t>
  </si>
  <si>
    <t>ФОРУКОМ ФОНД ИМОТИ АДСИЦ</t>
  </si>
  <si>
    <t>ХЕЛТ ЕНД УЕЛНЕС АДСИЦ</t>
  </si>
  <si>
    <t>ЦКБ РИЪЛ ИСТЕЙТ ФОНД АДСИЦ</t>
  </si>
  <si>
    <t>ЮНАЙТЕД ПРОПЪРТИС АДСИЦ</t>
  </si>
  <si>
    <t>Активи и капитал на АДСИЦ, извършващи секюритизация на недвижими имоти</t>
  </si>
  <si>
    <t>Финансови активи</t>
  </si>
  <si>
    <t>Парични наличности</t>
  </si>
  <si>
    <t>Вземания</t>
  </si>
  <si>
    <t>Вертикален сравнителен анализ на АДСИЦ за недвижими имоти</t>
  </si>
  <si>
    <t xml:space="preserve">ОБЩО АКТИВИ </t>
  </si>
  <si>
    <t>Инвестиционни имоти</t>
  </si>
  <si>
    <t>КЕПИТЪЛ МЕНИДЖМЪНТ АДСИЦ</t>
  </si>
  <si>
    <t>ЛЕВ ИНВЕСТ АДСИЦ</t>
  </si>
  <si>
    <t>ТРАНСИНВЕСТМЪНТ АДСИЦ</t>
  </si>
  <si>
    <t>УЛПИНА АДСИЦ</t>
  </si>
  <si>
    <t>ФОНД ЗА ЕНЕРГЕТИКА И ЕНЕРГИЙНИ ИКОНОМИИ - ФЕЕИ АДСИЦ</t>
  </si>
  <si>
    <t>ДЕБИТУМ ИНВЕСТ АДСИЦ</t>
  </si>
  <si>
    <t>Активи и капитал на АДСИЦ, извършващи секюритизация на вземания</t>
  </si>
  <si>
    <t>ОБЩО АКТИВИ</t>
  </si>
  <si>
    <t>Брой</t>
  </si>
  <si>
    <t>Относителен дял
 в обема</t>
  </si>
  <si>
    <t>Относителен дял
в оборота</t>
  </si>
  <si>
    <t>Относителен дял 
в сделките</t>
  </si>
  <si>
    <t>Обем 
(млн. лотове)</t>
  </si>
  <si>
    <t>Отн. дял</t>
  </si>
  <si>
    <t>Общо парични средства</t>
  </si>
  <si>
    <t>Срочни депозити</t>
  </si>
  <si>
    <t>Общо финансови активи и инструменти</t>
  </si>
  <si>
    <t>Акции</t>
  </si>
  <si>
    <t>Права</t>
  </si>
  <si>
    <t>Дългови</t>
  </si>
  <si>
    <t>Дялове на КИС</t>
  </si>
  <si>
    <t>Инструменти на паричен пазар</t>
  </si>
  <si>
    <t>Деривативи</t>
  </si>
  <si>
    <t>НЕТНИ АКТИВИ</t>
  </si>
  <si>
    <t>Отн. дял от нетните активи</t>
  </si>
  <si>
    <t>Табл. 3.3</t>
  </si>
  <si>
    <t>Други финансови инструменти</t>
  </si>
  <si>
    <t>АДСИЦ, извършващи секюритизация на вземания</t>
  </si>
  <si>
    <t>АДСИЦ, извършващи секюритизация на недвижими имоти</t>
  </si>
  <si>
    <t xml:space="preserve">Финансови активи </t>
  </si>
  <si>
    <t xml:space="preserve">Парични наличности </t>
  </si>
  <si>
    <t xml:space="preserve">Вземания </t>
  </si>
  <si>
    <t xml:space="preserve">Други </t>
  </si>
  <si>
    <t>Собствен
капитал</t>
  </si>
  <si>
    <t>Регистриран
капитал</t>
  </si>
  <si>
    <t>ОБЩО
АКТИВИ</t>
  </si>
  <si>
    <t xml:space="preserve">Инвестиционни
имоти </t>
  </si>
  <si>
    <t>Регистриран капитал</t>
  </si>
  <si>
    <t>Собствен капитал</t>
  </si>
  <si>
    <t>Парични
наличности</t>
  </si>
  <si>
    <t>Финансови
активи</t>
  </si>
  <si>
    <t>Относителен
дял</t>
  </si>
  <si>
    <t>Наименование на УД</t>
  </si>
  <si>
    <t>Показатели</t>
  </si>
  <si>
    <t>Наименование на ИП</t>
  </si>
  <si>
    <t>Наименоване на ИП</t>
  </si>
  <si>
    <t>Вид на ИП</t>
  </si>
  <si>
    <t xml:space="preserve">Основен капитал </t>
  </si>
  <si>
    <t xml:space="preserve">Собствен капитал по баланс </t>
  </si>
  <si>
    <t xml:space="preserve">Балансови активи </t>
  </si>
  <si>
    <t xml:space="preserve">Условни активи </t>
  </si>
  <si>
    <t xml:space="preserve">Клиентски активи (общо) </t>
  </si>
  <si>
    <t>Разгледани проспекти и търгови предложения</t>
  </si>
  <si>
    <t>Брой публични дружества и емитенти</t>
  </si>
  <si>
    <t>Брой на проспектите за първично публично предлагане</t>
  </si>
  <si>
    <t>Оборот
(млн.лв.)</t>
  </si>
  <si>
    <t>Пазарна стойност на търговския портфейл (млн.лв.)</t>
  </si>
  <si>
    <t>Пазарна стойност на инвестиционния портфейл (млн.лв.)</t>
  </si>
  <si>
    <t>Обща стойност на финансовите инструменти, включени в търговския и инвестиционен портфейл (млн.лв.)</t>
  </si>
  <si>
    <t>Пазарна стойност на ценните книжа, предоставени за доверително управление (млн.лв.)</t>
  </si>
  <si>
    <t>Парични средства (млн.лв.)</t>
  </si>
  <si>
    <t>Размер на емисията (млн.лв.) *</t>
  </si>
  <si>
    <t>Оборот (млн.лв.)**</t>
  </si>
  <si>
    <t>Вземания (над 1 година)</t>
  </si>
  <si>
    <t>Вземания (до 1 година)</t>
  </si>
  <si>
    <t>"АБВ Инвестиции" ЕООД</t>
  </si>
  <si>
    <t>"Авал Ин" АД</t>
  </si>
  <si>
    <t>"ББГ Симекс - България" ООД</t>
  </si>
  <si>
    <t>"БГ Проинвест" АД</t>
  </si>
  <si>
    <t>"Бета Корп" АД</t>
  </si>
  <si>
    <t>"Елана Трейдинг" АД</t>
  </si>
  <si>
    <t>"Капман" АД</t>
  </si>
  <si>
    <t>"Карол" АД</t>
  </si>
  <si>
    <t>"Кепитъл Маркетс" АД</t>
  </si>
  <si>
    <t>"Сомони Файненшъл Брокеридж" ООД</t>
  </si>
  <si>
    <t>"Позитива" АД</t>
  </si>
  <si>
    <t>"Реал Финанс" АД</t>
  </si>
  <si>
    <t>"Кепитъл Инвест" АД</t>
  </si>
  <si>
    <t>"Фактори" АД</t>
  </si>
  <si>
    <t>ДСК УПРАВЛЕНИЕ НА АКТИВИ АД</t>
  </si>
  <si>
    <t>КАПМАН АСЕТ МЕНИДЖМЪНТ АД</t>
  </si>
  <si>
    <t>КАРОЛ КАПИТАЛ МЕНИДЖМЪНТ ЕАД</t>
  </si>
  <si>
    <t>ВАРЧЕВ МЕНИДЖИНГ КОМПАНИ ЕАД</t>
  </si>
  <si>
    <t>КОМПАС ИНВЕСТ АД (СОМОНИ АСЕТ МЕНИДЖМЪНТ АД)</t>
  </si>
  <si>
    <t>ЮГ МАРКЕТ ФОНД МЕНИДЖМЪНТ АД</t>
  </si>
  <si>
    <t>ИНВЕСТ КЕПИТЪЛ ЕАД</t>
  </si>
  <si>
    <t>ТЕКСИМ АСЕТ МЕНИДМЪНТ ЕАД  (БОЛКАН КАПИТАЛ МЕНИДЖМЪНТ) АД</t>
  </si>
  <si>
    <t>АКТИВА АСЕТ МЕНИДЖМЪНТ АД</t>
  </si>
  <si>
    <t xml:space="preserve">СЕЛЕКТ АСЕТ МЕНИДЖМЪНТ (КД ИНВЕСТМЪНТС) ЕАД </t>
  </si>
  <si>
    <t>ИНВЕСТ ФОНД МЕНИДЖМЪНТ АД</t>
  </si>
  <si>
    <t>РАЙФАЙЗЕН АСЕТ МЕНИДЖМЪНТ EАД</t>
  </si>
  <si>
    <t>ЕЛАНА ФОНД МЕНИДЖМЪНТ АД</t>
  </si>
  <si>
    <t>КОНКОРД АСЕТ МЕНИДЖМЪНТ АД (БЕНЧМАРК АСЕТ МЕНИДЖМЪНТ АД)</t>
  </si>
  <si>
    <t>АЛФА АСЕТ МЕНИДЖМЪНТ EАД</t>
  </si>
  <si>
    <t>СКАЙ УПРАВЛЕНИЕ НА АКТИВИ (СТАТУС КАПИТАЛ) АД</t>
  </si>
  <si>
    <t>ЗЛАТЕН ЛЕВ КАПИТАЛ АД</t>
  </si>
  <si>
    <t>ОББ АСЕТ МЕНИДЖМЪНТ АД</t>
  </si>
  <si>
    <t>АРКУС АСЕТ МЕНИДЖМЪНТ АД</t>
  </si>
  <si>
    <t>ПФБК АСЕТ МЕНИДЖМЪНТ АД</t>
  </si>
  <si>
    <t>РЕАЛ ФИНАНС АСЕТ МЕНИДЖМЪНТ АД</t>
  </si>
  <si>
    <t>ОБЩИНСКА БАНКА АСЕТ МЕНИДЖМЪНТ ЕАД</t>
  </si>
  <si>
    <t>ЕКСПАТ АСЕТ МЕНИДЖМЪНТ ЕАД</t>
  </si>
  <si>
    <t>АСТРА АСЕТ МЕНИДЖМЪНТ АД</t>
  </si>
  <si>
    <t>ЦКБ АСЕТС МЕНИДЖМЪНТ ЕАД</t>
  </si>
  <si>
    <t>ДСК АЛТЕРНАТИВА</t>
  </si>
  <si>
    <t>ДСК БАЛАНС</t>
  </si>
  <si>
    <t>ДСК ЕВРО АКТИВ</t>
  </si>
  <si>
    <t>ДСК ИМОТИ</t>
  </si>
  <si>
    <t>ДСК РАСТЕЖ</t>
  </si>
  <si>
    <t>ДСК СТАБИЛНОСТ - ЕВРОПЕЙСКИ АКЦИИ</t>
  </si>
  <si>
    <t>ДСК СТАНДАРТ</t>
  </si>
  <si>
    <t>ДСК ФОНД НА ПАРИЧНИЯ ПАЗАР</t>
  </si>
  <si>
    <t>ДСК ФОНД НА ПАРИЧНИЯ ПАЗАР В ЕВРО</t>
  </si>
  <si>
    <t>АДВАНС ГЛОБАЛ ТРЕНДС</t>
  </si>
  <si>
    <t>АДВАНС ИЗТОЧНА ЕВРОПА</t>
  </si>
  <si>
    <t>АДВАНС ИНВЕСТ АД</t>
  </si>
  <si>
    <t>АДВАНС КОНСЕРВАТИВЕН ФОНД</t>
  </si>
  <si>
    <t xml:space="preserve">КАПМАН КАПИТАЛ </t>
  </si>
  <si>
    <t>КАПМАН МАКС АД</t>
  </si>
  <si>
    <t>КАПМАН ФИКС</t>
  </si>
  <si>
    <t>ВАРЧЕВ БАЛАНСИРАН ФОНД</t>
  </si>
  <si>
    <t>ВАРЧЕВ ВИСОКОДОХОДЕН ФОНД</t>
  </si>
  <si>
    <t>КОМПАС ЕВРОСТАБИЛНОСТ (СОМОНИ ЕВРОСТАБИЛНОСТ)</t>
  </si>
  <si>
    <t>КОМПАС ПРОГРЕС (СОМОНИ ПРОГРЕС)</t>
  </si>
  <si>
    <t>КОМПАС СТРАТЕГИЯ (СОМОНИ СТРАТЕГИЯ)</t>
  </si>
  <si>
    <t>ЮГ МАРКЕТ МАКСИМУМ</t>
  </si>
  <si>
    <t>ЮГ МАРКЕТ ОПТИМУМ</t>
  </si>
  <si>
    <t>ЕФ ПРИНСИПАЛ (СЕНТИНЕЛ - ПРИНСИПАЛ)</t>
  </si>
  <si>
    <t>ЕФ РАПИД (СЕНТИНЕЛ – РАПИД)</t>
  </si>
  <si>
    <t>ИНВЕСТ КЕПИТЪЛ ВИСОКОДОХОДЕН</t>
  </si>
  <si>
    <t>ТЕКСИМ БАЛКАНИ (БАЛКАНИ)</t>
  </si>
  <si>
    <t>ТЕКСИМ БЪЛГАРИЯ (ЕВРОПА)</t>
  </si>
  <si>
    <t>ТЕКСИМ КОМОДИТИ СТРАТЕДЖИ (КОМОДИТИ СТРАТЕДЖИ ФОНД)</t>
  </si>
  <si>
    <t xml:space="preserve">ТЕКСИМ ПАРИЧНИ ПАЗАРИ (БКМ БАЛАНСИРАН КАПИТАЛ - бивш КОНСЕРВАТИВНО СПЕСТОВЕН) </t>
  </si>
  <si>
    <t>АКТИВА БАЛАНСИРАН ФОНД</t>
  </si>
  <si>
    <t>АКТИВА ВИСОКОДОХОДЕН ФОНД</t>
  </si>
  <si>
    <t>СЕЛЕКТ БАЛАНС (бивше  ИД СЕЛЕКТ БАЛАНС АД, бивше ИД КД ПЕЛИКАН АД)</t>
  </si>
  <si>
    <t>СЕЛЕКТ ДИВИДЕНТ</t>
  </si>
  <si>
    <t>СЕЛЕКТ ОБЛИГАЦИИ (КД ОБЛИГАЦИИ БЪЛГАРИЯ)</t>
  </si>
  <si>
    <t>СЕЛЕКТ РЕГИОНАЛ (КД АКЦИИ БЪЛГАРИЯ)</t>
  </si>
  <si>
    <t>ИНВЕСТ АКТИВ</t>
  </si>
  <si>
    <t>ИНВЕСТ КЛАСИК</t>
  </si>
  <si>
    <t>ИНВЕСТ ФОНД ПАРИЧЕН ПАЗАР</t>
  </si>
  <si>
    <t>РАЙФАЙЗЕН  (БЪЛГАРИЯ) ЛИКВИДНОСТ (РАЙФАЙЗЕН ФОНД ПАРИЧЕН ПАЗАР)</t>
  </si>
  <si>
    <t>РАЙФАЙЗЕН БЪЛГАРИЯ ФОНД ГЛОБАЛЕН РАСТЕЖ</t>
  </si>
  <si>
    <t>ЕЛАНА БАЛАНСИРАН $ ФОНД</t>
  </si>
  <si>
    <t>ЕЛАНА БАЛАНСИРАН ЕВРОФОНД</t>
  </si>
  <si>
    <t>ЕЛАНА ГЛОБАЛЕН ФОНД АКЦИИ</t>
  </si>
  <si>
    <t xml:space="preserve">ЕЛАНА ЕВРОФОНД </t>
  </si>
  <si>
    <t>ЕЛАНА ФОНД СВОБОДНИ ПАРИ (ЕЛАНА ФОНД ПАРИЧЕН ПАЗАР)</t>
  </si>
  <si>
    <t>КОНКОРД ФОНД - 1 АКЦИИ И ОБЛИГАЦИИ (БЕНЧМАРК ФОНД - 1 АКЦИИ И ОБЛИГАЦИИ)</t>
  </si>
  <si>
    <t>КОНКОРД ФОНД – 2 АКЦИИ АД (БЕНЧМАРК ФОНД – 2 АКЦИИ АД)</t>
  </si>
  <si>
    <t>КОНКОРД ФОНД - 3 СЕКТОР НЕДВИЖИМИ ИМОТИ (БЕНЧМАРК ФОНД - 3 СЕКТОР НЕДВИЖИМИ ИМОТИ)</t>
  </si>
  <si>
    <t>КОНКОРД ФОНД - 4 ЕНЕРГЕТИКА (БЕНЧМАРК ФОНД - 4 ЕНЕРГЕТИКА)</t>
  </si>
  <si>
    <t>КОНКОРД ФОНД - 5 ЦИЕ (БЕНЧМАРК ФОНД - 5 ЦИЕ)</t>
  </si>
  <si>
    <t>КОНКОРД ФОНД - 6 ПАРИЧЕН (БЕНЧМАРК ФОНД - 6 ПАРИЧЕН)</t>
  </si>
  <si>
    <t>СТАНДАРТ ИНВЕСТМЪНТ БАЛАНСИРАН ФОНД</t>
  </si>
  <si>
    <t>СТАНДАРТ ИНВЕСТМЪНТ ВИСОКОДОХОДЕН ФОНД</t>
  </si>
  <si>
    <t>СТАНДАРТ ИНВЕСТМЪНТ МЕЖДУНАРОДЕН ФОНД</t>
  </si>
  <si>
    <t>АЛФА ИЗБРАНИ АКЦИИ</t>
  </si>
  <si>
    <t>АЛФА ИНДЕКС ИМОТИ</t>
  </si>
  <si>
    <t>АЛФА ЛИКВИДНИ СРЕДСТВА (АЛФА ПАРИЧЕН ПАЗАР)</t>
  </si>
  <si>
    <t>СКАЙ ГЛОБАЛ ETFs (СТАТУС ГЛОБАЛ ETFs)</t>
  </si>
  <si>
    <t>СКАЙ НОВИ АКЦИИ (СТАТУС НОВИ АКЦИИ)</t>
  </si>
  <si>
    <t>СКАЙ ФИНАНСИ (СТАТУС ФИНАНСИ)</t>
  </si>
  <si>
    <t>ЗЛАТЕН ЛЕВ</t>
  </si>
  <si>
    <t>ЗЛАТЕН ЛЕВ ИНДЕКС 30</t>
  </si>
  <si>
    <t>ОББ БАЛАНСИРАН ФОНД АД</t>
  </si>
  <si>
    <t>ОББ ГЛОБАЛ ФАРМ ИНВЕСТ (ОББ ПРЕМИУМ ЕВРО АКЦИИ)</t>
  </si>
  <si>
    <t>ОББ ПАТРИМОНИУМ ЗЕМЯ</t>
  </si>
  <si>
    <t>ОББ ПЛАТИНУМ ОБЛИГАЦИИ</t>
  </si>
  <si>
    <t>ОББ ПРЕМИУМ АКЦИИ</t>
  </si>
  <si>
    <t>АРКУС БАЛАНСИРАН</t>
  </si>
  <si>
    <t>АРКУС ДИНАМИЧЕН</t>
  </si>
  <si>
    <t>ПИБ АВАНГАРД</t>
  </si>
  <si>
    <t>ПИБ ГАРАНТ</t>
  </si>
  <si>
    <t>ПИБ КЛАСИК</t>
  </si>
  <si>
    <t>ПФБК ВОСТОК</t>
  </si>
  <si>
    <t>РЕАЛ ФИНАНС БАЛАНСИРАН ФОНД</t>
  </si>
  <si>
    <t>РЕАЛ ФИНАНС ВИСОКОДОХОДЕН ФОНД</t>
  </si>
  <si>
    <t>ОБЩИНСКА БАНКА - БАЛАНСИРАН</t>
  </si>
  <si>
    <t>ОБЩИНСКА БАНКА - ПЕРЕСПЕКТИВА</t>
  </si>
  <si>
    <t>АВРОРА КЕПИТЪЛ БАЛАНСИРАН</t>
  </si>
  <si>
    <t>ЕКСПАТ БОНДС</t>
  </si>
  <si>
    <t>ЕКСПАТ ГЛОУБЪЛ ЕКУИТИС (ЕКСПАТ НЮ ЮРЪП ПРОПЪРТИС)</t>
  </si>
  <si>
    <t xml:space="preserve">АСТРА ЕНЕРДЖИ </t>
  </si>
  <si>
    <t>АСТРА КЕШ</t>
  </si>
  <si>
    <t>АСТРА КОМОДИТИ (АСТРА БАЛАНС)</t>
  </si>
  <si>
    <t>АСТРА ПЛЮС</t>
  </si>
  <si>
    <t>АСТРА ЦЕННИ МЕТАЛИ</t>
  </si>
  <si>
    <t>ЦКБ АКТИВ</t>
  </si>
  <si>
    <t>ЦКБ ГАРАНТ</t>
  </si>
  <si>
    <t>ЦКБ ЛИДЕР</t>
  </si>
  <si>
    <t>ФОНД ИМОТИ АДСИЦ</t>
  </si>
  <si>
    <t>ЕМИРЕЙТС ПРОПЪРТИС (ФЛОРИМОНТ ПРОПЪРТИС) АДСИЦ</t>
  </si>
  <si>
    <t>БОЛКАН ЕНД СИЙ ПРОПЪРТИС АДСИЦ</t>
  </si>
  <si>
    <t xml:space="preserve"> </t>
  </si>
  <si>
    <t>Колективни инвестиционни схеми (КИС) и национални инвестиционни фондове (НИФ)</t>
  </si>
  <si>
    <t>Агрегиран портфейл на КИС и НИФ</t>
  </si>
  <si>
    <t>Вертикален сравнителен анализ на КИС и НИФ</t>
  </si>
  <si>
    <t>Първите десет КИС/НИФ по нетни активи</t>
  </si>
  <si>
    <t>"Булброкърс" ЕАД</t>
  </si>
  <si>
    <t>"Варчев Финанс" ЕООД</t>
  </si>
  <si>
    <t>"Евро Финанс" АД</t>
  </si>
  <si>
    <t>"Дилингова финансова компания" АД</t>
  </si>
  <si>
    <t>"Първа Финансова Брокерска Къща" ООД</t>
  </si>
  <si>
    <t>"ИП Фаворит" АД</t>
  </si>
  <si>
    <t xml:space="preserve">"Балканска консултантска компания ИП" ЕАД </t>
  </si>
  <si>
    <t>"Де Ново" ЕАД</t>
  </si>
  <si>
    <t>"ЮГ Маркет" АД</t>
  </si>
  <si>
    <t>"УниТрейър" ЕАД</t>
  </si>
  <si>
    <t>"АВС Финанс" АД</t>
  </si>
  <si>
    <t>"Адамант Кепитъл Партнърс" АД</t>
  </si>
  <si>
    <t>"Бул Тренд Брокеридж" ООД</t>
  </si>
  <si>
    <t>"Делта Сток" АД</t>
  </si>
  <si>
    <t>"Интеркапитал Маркетс" АД</t>
  </si>
  <si>
    <t>"Загора Финакорп" АД</t>
  </si>
  <si>
    <t>"София Интернешънъл Секюритиз" АД</t>
  </si>
  <si>
    <t>ИП "София Интернешънъл Секюритиз" АД</t>
  </si>
  <si>
    <t>ИП "Първа Финансова Брокерска Къща" ООД</t>
  </si>
  <si>
    <t>ИП "Елана Трейдинг" АД</t>
  </si>
  <si>
    <t>ИП "Евро - Финанс" АД</t>
  </si>
  <si>
    <t>ИП "Карол" АД</t>
  </si>
  <si>
    <t>ИП "Капман" АД</t>
  </si>
  <si>
    <t>ТБ "Централна Кооперативна Банка" АД</t>
  </si>
  <si>
    <t>ИП "Де Ново" ЕАД</t>
  </si>
  <si>
    <t>ИП "БенчМарк Финанс" АД</t>
  </si>
  <si>
    <t>ТБ "Тексим банк" АД</t>
  </si>
  <si>
    <t>ИП "Реал Финанс" АД</t>
  </si>
  <si>
    <t>ТБ "Банка ДСК" ЕАД</t>
  </si>
  <si>
    <t>ИП "ЮГ Маркет" АД</t>
  </si>
  <si>
    <t>ТБ "Юробанк България" АД</t>
  </si>
  <si>
    <t>ИП "Интеркапитал Маркетс" АД</t>
  </si>
  <si>
    <t>ТБ "Райфайзенбанк - България" АД</t>
  </si>
  <si>
    <t>ИП "Балканска консултантска компания-ИП" ЕАД</t>
  </si>
  <si>
    <t>ИП "Д.И.С.Л. Секюритийс" АД</t>
  </si>
  <si>
    <t>ИП "АВС Финанс" АД</t>
  </si>
  <si>
    <t>ИП "Булброкърс" АД</t>
  </si>
  <si>
    <t>ТБ "УниКредит Булбанк" АД</t>
  </si>
  <si>
    <t>ИП "Бета Корп" АД</t>
  </si>
  <si>
    <t>ТБ "Обединена Българска Банка" АД</t>
  </si>
  <si>
    <t>ИП "Делтасток" АД</t>
  </si>
  <si>
    <t>ТБ "Първа Инвестиционна Банка" АД</t>
  </si>
  <si>
    <t>ИП "Загора Финакорп" АД</t>
  </si>
  <si>
    <t>ТБ "Интернешънъл Асет Банк" АД</t>
  </si>
  <si>
    <t>ИП "Бул Тренд Брокеридж" ООД</t>
  </si>
  <si>
    <t>ИП "Дилингова Финансова Компания" АД</t>
  </si>
  <si>
    <t>ТБ "Инвестбанк" АД</t>
  </si>
  <si>
    <t>ИП "Балканска Инвестиционна Компания" АД</t>
  </si>
  <si>
    <t>ИП "Варчев Финанс" ЕООД</t>
  </si>
  <si>
    <t>ИП "Авал ИН" АД</t>
  </si>
  <si>
    <t>ТБ "Българо-Американска Кредитна Банка" АД-София</t>
  </si>
  <si>
    <t>ИП "Фаворит" АД</t>
  </si>
  <si>
    <t>ИП "Сомони Файненшъл Брокеридж" ООД</t>
  </si>
  <si>
    <t>ТБ "Банка Пиреос България" АД</t>
  </si>
  <si>
    <t>ИП "Кепитъл Инвест" ЕАД</t>
  </si>
  <si>
    <t>ИП "БГ ПроИнвест" АД</t>
  </si>
  <si>
    <t>ИП "АБВ Инвестиции" ЕООД</t>
  </si>
  <si>
    <t>ИП "Кепитъл Маркетс" АД</t>
  </si>
  <si>
    <t>ТБ "Алианц Банк България" АД-София</t>
  </si>
  <si>
    <t>ИП "ФК Евър" АД</t>
  </si>
  <si>
    <t>ИП "Позитива" АД</t>
  </si>
  <si>
    <t>ИП "Фактори" АД</t>
  </si>
  <si>
    <t>ИП "Адамант Кепитъл Партнърс" АД</t>
  </si>
  <si>
    <t>ИП "Фоукал Пойнт Инвестмънтс" АД</t>
  </si>
  <si>
    <t>ТБ "Токуда Банк" АД</t>
  </si>
  <si>
    <t>ТБ "Общинска Банка" АД</t>
  </si>
  <si>
    <t>ТБ "Българска Банка за развитие" АД-София</t>
  </si>
  <si>
    <t>ОБЩО КИС и НИФ</t>
  </si>
  <si>
    <t>НИФ</t>
  </si>
  <si>
    <t>Брой на УД, КИС и НИФ</t>
  </si>
  <si>
    <t>ЕЛАНА ВИСОКОДОХОДЕН ФОНД АД</t>
  </si>
  <si>
    <t>Съвет на директорите</t>
  </si>
  <si>
    <t>КОМПАС ГЛОБЪЛ ТРЕНДС</t>
  </si>
  <si>
    <t>"Коактории Финанс" АД</t>
  </si>
  <si>
    <t>"Авус капитал" ООД</t>
  </si>
  <si>
    <t>"БенчМарк Финанс" АД</t>
  </si>
  <si>
    <t>"ФК Евър" АД</t>
  </si>
  <si>
    <t>"Аларик секюритис" ООД</t>
  </si>
  <si>
    <t>"Балканска инвестиционна компания" АД</t>
  </si>
  <si>
    <t>"Д.И.С.Л. Секюритийс" АД</t>
  </si>
  <si>
    <t xml:space="preserve">"Фоукал Пойнт Инвестмънтс" АД </t>
  </si>
  <si>
    <t>В таблицата не са включени ИП Пайъниър Асет Мениджмънт (клон България), Адмирал Маркетс АС и Актив трейдс, които извършват дейност в България чрез клон при условията на свобода на установяване.</t>
  </si>
  <si>
    <t>Наименование на КИС/НИФ</t>
  </si>
  <si>
    <t>ИНДУСТРИАЛЕН ФОНД АД (национално инвестиционно дружество от затворен тип и лице управляващо алтернативни инвестициони фондове)</t>
  </si>
  <si>
    <t>Управлявано от</t>
  </si>
  <si>
    <t>Вид АДСИЦ</t>
  </si>
  <si>
    <t>Наименование на АДСИЦ</t>
  </si>
  <si>
    <t>Общо за  АДСИЦ, извършващи секюритизация на недвижими имоти:</t>
  </si>
  <si>
    <t>Балансови показатели</t>
  </si>
  <si>
    <t>Първите десет АДСИЦ, извършващи секюритизация на недвижими имоти, по активи</t>
  </si>
  <si>
    <t>** Оборотът включва предложения брой дялове по търговите предложения, за които не е издадена окончателна забрана или не са прекратени.</t>
  </si>
  <si>
    <t>* Размерът на емисията е стойността на одобрените емисии съгласно разгледаните проспекти.</t>
  </si>
  <si>
    <t>Данни за капиталовия пазар за 2015 година</t>
  </si>
  <si>
    <t>ИП "Цитадела Кепитъл Мениджмънт" ООД</t>
  </si>
  <si>
    <t>ИП "Ди Ви Инвест" ЕАД</t>
  </si>
  <si>
    <t>ТБ "Виктория" ЕАД</t>
  </si>
  <si>
    <t>АЛАРИК КЕПИТЪЛ
(АВРОРА КЕПИТЪЛ) АД</t>
  </si>
  <si>
    <t>ДИ ВИ АСЕТ МЕНИДЖМЪНТ ЕАД (ТИ БИ АЙ АСЕТ МЕНИДЖМЪНТ ЕАД)</t>
  </si>
  <si>
    <t>ЕФ АСЕТ МЕНИДЖМЪНТ АД
 (СЕНТИНЕЛ АСЕТ МЕНИДЖМЪНТ АД)</t>
  </si>
  <si>
    <t>ТРЕНД АСЕТ МЕНИДЖМЪНТ АД (КТБ АСЕТ МЕНИДЖМЪНТ АД)</t>
  </si>
  <si>
    <t xml:space="preserve"> СТРАТЕГИЯ АСЕТ МЕНИДЖМЪНТ АД / СЪГЛАСИЕ АСЕТ МЕНИДЖМЪНТ АД/</t>
  </si>
  <si>
    <t>АДВАНС ВЪЗМОЖНОСТИ В НОВА ЕВРОПА (АДВАНС IPO ФОНД)</t>
  </si>
  <si>
    <t xml:space="preserve">АЛАРИК - ГЛОБАЛНИ СУРОВИНИ (АВРОРА КЕПИТЪЛ - GLOBAL COMMODITY FUND) </t>
  </si>
  <si>
    <t>АЛАРИК – ХИБРИДЕН ДЕПОЗИТ (АВРОРА КЕПИТЪЛ - ЮГОИЗТОЧНА ЕВРОПА)</t>
  </si>
  <si>
    <t>АЛФА SOFIX ИНДЕКС (АЛФА ИНДЕКС ТОП 20)</t>
  </si>
  <si>
    <t>ДИ ВИ  ХАРМОНИЯ (ТИ БИ АЙ ХАРМОНИЯ)</t>
  </si>
  <si>
    <t>ДИ ВИ ДИНАМИК (ТИ БИ АЙ ДИНАМИК)</t>
  </si>
  <si>
    <t>ДИ ВИ ЕВРОБОНД АД (ТИ БИ АЙ ЕВРОБОНД АД)</t>
  </si>
  <si>
    <t>ДИ ВИ КОМФОРТ (ТИ БИ АЙ КОМФОРТ)</t>
  </si>
  <si>
    <t>ДИ ВИ СЪКРОВИЩЕ (ТИ БИ АЙ СЪКРОВИЩЕ)</t>
  </si>
  <si>
    <t>ДСК СТАБИЛНОСТ - НЕМСКИ АКЦИИ (ДСК СТАБИЛНОСТ - АМЕРИКАНСКИ АКЦИИ)</t>
  </si>
  <si>
    <t xml:space="preserve">ДФ ГЛОБАЛ ОПОРТЮНИТИС </t>
  </si>
  <si>
    <t>ЕКСПАТ ИМЪРДЖИНГ МАРКЕТС СТОКС (ЕКСПАТ НЮ ЮРЪП СТОКС)</t>
  </si>
  <si>
    <t>ИНВЕСТ ФОНД ПАРИЧЕН ПАЗАР-ЗЛОТИ</t>
  </si>
  <si>
    <t>НАДЕЖДА АД (национално инвестиционно дружество от затворен тип)</t>
  </si>
  <si>
    <t>ОББ ЕВРО ПАРИ (ОББ ПЛАТИНУМ ЕВРО ОБЛИГАЦИИ)</t>
  </si>
  <si>
    <t xml:space="preserve">ПРЕСТИЖ (СЪГЛАСИЕ ПРЕСТИЖ) </t>
  </si>
  <si>
    <t xml:space="preserve">ПРОФИТ (СЪГЛАСИЕ ПРОФИТ) </t>
  </si>
  <si>
    <t>РАЙФАЙЗЕН АКТИВНА ЗАЩИТА / старо име ДФ РАЙФАЙЗЕН ФОНД ЗАЩИТЕНА ИНВЕСТИЦИЯ В ЕВРО/</t>
  </si>
  <si>
    <t>ТРЕНД БАЛАНСИРАН ФОНД (КТБ БАЛАНСИРАН ФОНД)</t>
  </si>
  <si>
    <t>ТРЕНД ФОНД АКЦИИ (КТБ ФОНД АКЦИИ)</t>
  </si>
  <si>
    <t>ТРЕНД ФОНД ПАРИЧЕН ПАЗАР (КТБ ФОНД ПАРИЧЕН ПАЗАР)</t>
  </si>
  <si>
    <t>ЕФ АСЕТ МЕНИДЖМЪНТ АД</t>
  </si>
  <si>
    <t>Компас Инвест АД</t>
  </si>
  <si>
    <t>Конкорд Асет Мениджмънт АД</t>
  </si>
  <si>
    <t>ФОНД ЗА НЕДВИЖИМИ ИМОТИ БЪЛГАРИЯ АДСИЦ</t>
  </si>
  <si>
    <t>АГРОЕНЕРДЖИ ИНВЕСТ АДСИЦ (ФОНД ЗА ЗЕМЕДЕЛСКА ЗЕМЯ MЕЛ ИНВЕСТ АДСИЦ)</t>
  </si>
  <si>
    <t>НЕДВИЖИМИ ИМОТИ СОФИЯ АДСИЦ</t>
  </si>
  <si>
    <t>АРКО ТАУЪРС АДСИЦ /СИНГУЛАР АДСИЦ/</t>
  </si>
  <si>
    <t>ИНВЕСТМЪНТ ПРОПЪРТИС (ИН-ПРОПЪРТИС) АДСИЦ бивше (КОЛОС-1 АДСИЦ)</t>
  </si>
  <si>
    <t>АЛФА ПРОПЪРТИ 1 АДСИЦ (ОТНЕТ ЛИЦЕНЗ ЗА ДСИЦ) (л)</t>
  </si>
  <si>
    <t>ЕКСКЛУЗИВ ПРОПЪРТИ АДСИЦ</t>
  </si>
  <si>
    <t>РИАЛ ЕСТЕЙТ-ПОМОРИЕ АДСИЦ
(ЕФЕКТЕН УНД ФИНАНЦ ИМОТИ АДСИЦ)</t>
  </si>
  <si>
    <t>БУЛГЕРИЪН ИНВЕСТМЪНТ ГРУП АДСИЦ</t>
  </si>
  <si>
    <t xml:space="preserve">МАУНТИН ПАРАДАЙС ИНВЕСТ АДСИЦ /л/-отнет лиценз за АДСИЦ </t>
  </si>
  <si>
    <t>БУЛГАРИ РЕЗЕРВ ПРОПЪРТИС АДСИЦ (отнет лиценз за АДСИЦ)</t>
  </si>
  <si>
    <t>ГЛОБЕКС ИСТЕЙТ ФОНД АДСИЦ (отнет лиценз за АДСИЦ)</t>
  </si>
  <si>
    <t>ПРОПЪРТИС КЕПИТАЛ ИНВЕСТМЪНТС АДСИЦ
(открито производство за отнемане на лиценз)</t>
  </si>
  <si>
    <t>СИТИ ДИВЕЛЪПМЪНТ АДСИЦ (отнет лиценз за АДСИЦ)</t>
  </si>
  <si>
    <t>ЮНИВЪРСЪЛ ПРОПЪРТИС АДСИЦ /н/</t>
  </si>
  <si>
    <t>РИЗЪРВ КЕПИТАЛ АДСИЦ</t>
  </si>
  <si>
    <t>ИП "Ди Ви Инвест" ЕАД ("Ти Би Ай Инвест" ЕАД)</t>
  </si>
  <si>
    <t>"Матадор Прайм" ООД</t>
  </si>
  <si>
    <t>"Файнекс" ЕООД</t>
  </si>
  <si>
    <t>* В общия брой на АДСИЦ са включени и  дружествата, които към 31.12.2015 г. са с отнет лиценз за ДСИЦ, в ликвидация и в несъстоятелност.</t>
  </si>
</sst>
</file>

<file path=xl/styles.xml><?xml version="1.0" encoding="utf-8"?>
<styleSheet xmlns="http://schemas.openxmlformats.org/spreadsheetml/2006/main">
  <numFmts count="6">
    <numFmt numFmtId="164" formatCode="_-* #,##0.00\ _л_в_-;\-* #,##0.00\ _л_в_-;_-* &quot;-&quot;??\ _л_в_-;_-@_-"/>
    <numFmt numFmtId="165" formatCode="#,##0.000"/>
    <numFmt numFmtId="166" formatCode="0.0"/>
    <numFmt numFmtId="167" formatCode="#,##0.0"/>
    <numFmt numFmtId="168" formatCode="0.0%"/>
    <numFmt numFmtId="169" formatCode="0.000"/>
  </numFmts>
  <fonts count="42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News Gothic Cyr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name val="TmsCyr"/>
      <family val="1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name val="Cambria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name val="Arial"/>
      <family val="2"/>
      <charset val="204"/>
    </font>
    <font>
      <u/>
      <sz val="11"/>
      <color indexed="12"/>
      <name val="Times New Roman"/>
      <family val="1"/>
      <charset val="204"/>
    </font>
    <font>
      <i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5" fillId="0" borderId="0"/>
    <xf numFmtId="0" fontId="8" fillId="0" borderId="0"/>
    <xf numFmtId="0" fontId="7" fillId="0" borderId="0"/>
    <xf numFmtId="0" fontId="1" fillId="23" borderId="7" applyNumberFormat="0" applyFont="0" applyAlignment="0" applyProtection="0"/>
    <xf numFmtId="0" fontId="21" fillId="20" borderId="8" applyNumberFormat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6" fillId="0" borderId="0" applyNumberFormat="0" applyFill="0" applyBorder="0" applyAlignment="0" applyProtection="0"/>
  </cellStyleXfs>
  <cellXfs count="334">
    <xf numFmtId="0" fontId="0" fillId="0" borderId="0" xfId="0"/>
    <xf numFmtId="0" fontId="24" fillId="24" borderId="0" xfId="0" applyFont="1" applyFill="1"/>
    <xf numFmtId="0" fontId="24" fillId="24" borderId="0" xfId="0" applyFont="1" applyFill="1" applyAlignment="1">
      <alignment horizontal="left"/>
    </xf>
    <xf numFmtId="0" fontId="27" fillId="24" borderId="0" xfId="0" applyFont="1" applyFill="1"/>
    <xf numFmtId="0" fontId="28" fillId="24" borderId="0" xfId="0" applyFont="1" applyFill="1" applyAlignment="1">
      <alignment horizontal="centerContinuous"/>
    </xf>
    <xf numFmtId="0" fontId="27" fillId="24" borderId="0" xfId="0" applyFont="1" applyFill="1" applyAlignment="1">
      <alignment horizontal="centerContinuous"/>
    </xf>
    <xf numFmtId="0" fontId="27" fillId="24" borderId="0" xfId="0" applyFont="1" applyFill="1" applyAlignment="1">
      <alignment horizontal="centerContinuous" wrapText="1"/>
    </xf>
    <xf numFmtId="0" fontId="30" fillId="24" borderId="0" xfId="0" applyFont="1" applyFill="1" applyAlignment="1">
      <alignment horizontal="left"/>
    </xf>
    <xf numFmtId="0" fontId="27" fillId="24" borderId="0" xfId="0" applyFont="1" applyFill="1" applyAlignment="1">
      <alignment horizontal="left"/>
    </xf>
    <xf numFmtId="0" fontId="27" fillId="24" borderId="0" xfId="0" applyFont="1" applyFill="1" applyBorder="1" applyAlignment="1">
      <alignment horizontal="left"/>
    </xf>
    <xf numFmtId="0" fontId="31" fillId="24" borderId="0" xfId="0" applyFont="1" applyFill="1" applyAlignment="1">
      <alignment horizontal="centerContinuous" wrapText="1"/>
    </xf>
    <xf numFmtId="0" fontId="30" fillId="24" borderId="0" xfId="0" applyFont="1" applyFill="1"/>
    <xf numFmtId="0" fontId="27" fillId="24" borderId="0" xfId="0" applyFont="1" applyFill="1" applyAlignment="1"/>
    <xf numFmtId="0" fontId="29" fillId="0" borderId="0" xfId="0" applyFont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10" xfId="0" applyFont="1" applyFill="1" applyBorder="1"/>
    <xf numFmtId="0" fontId="26" fillId="0" borderId="0" xfId="0" applyFont="1" applyFill="1" applyBorder="1" applyAlignment="1"/>
    <xf numFmtId="0" fontId="26" fillId="24" borderId="0" xfId="0" applyFont="1" applyFill="1" applyAlignment="1"/>
    <xf numFmtId="0" fontId="26" fillId="0" borderId="11" xfId="0" applyFont="1" applyFill="1" applyBorder="1"/>
    <xf numFmtId="0" fontId="26" fillId="0" borderId="12" xfId="0" applyFont="1" applyFill="1" applyBorder="1" applyAlignment="1">
      <alignment horizontal="center"/>
    </xf>
    <xf numFmtId="14" fontId="26" fillId="0" borderId="14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7" fillId="0" borderId="11" xfId="0" applyFont="1" applyFill="1" applyBorder="1"/>
    <xf numFmtId="4" fontId="7" fillId="0" borderId="17" xfId="42" applyNumberFormat="1" applyFont="1" applyFill="1" applyBorder="1" applyAlignment="1">
      <alignment vertical="top" wrapText="1"/>
    </xf>
    <xf numFmtId="0" fontId="7" fillId="0" borderId="0" xfId="0" applyFont="1" applyFill="1" applyBorder="1"/>
    <xf numFmtId="14" fontId="26" fillId="0" borderId="14" xfId="0" applyNumberFormat="1" applyFont="1" applyFill="1" applyBorder="1" applyAlignment="1">
      <alignment horizontal="center" vertical="center"/>
    </xf>
    <xf numFmtId="14" fontId="26" fillId="0" borderId="18" xfId="0" applyNumberFormat="1" applyFont="1" applyFill="1" applyBorder="1" applyAlignment="1">
      <alignment horizontal="center" vertical="center"/>
    </xf>
    <xf numFmtId="0" fontId="7" fillId="0" borderId="19" xfId="39" applyFont="1" applyFill="1" applyBorder="1" applyAlignment="1"/>
    <xf numFmtId="0" fontId="7" fillId="0" borderId="19" xfId="39" applyFont="1" applyFill="1" applyBorder="1"/>
    <xf numFmtId="0" fontId="7" fillId="0" borderId="20" xfId="39" applyFont="1" applyFill="1" applyBorder="1"/>
    <xf numFmtId="0" fontId="26" fillId="0" borderId="21" xfId="39" applyFont="1" applyFill="1" applyBorder="1" applyAlignment="1">
      <alignment horizontal="center" vertical="center"/>
    </xf>
    <xf numFmtId="0" fontId="26" fillId="0" borderId="22" xfId="39" applyFont="1" applyFill="1" applyBorder="1" applyAlignment="1">
      <alignment horizontal="center" vertical="center" wrapText="1"/>
    </xf>
    <xf numFmtId="0" fontId="26" fillId="0" borderId="0" xfId="39" applyFont="1" applyFill="1" applyAlignment="1">
      <alignment vertical="center" wrapText="1"/>
    </xf>
    <xf numFmtId="0" fontId="25" fillId="0" borderId="0" xfId="39" applyFont="1" applyFill="1" applyAlignment="1">
      <alignment horizontal="centerContinuous" wrapText="1"/>
    </xf>
    <xf numFmtId="0" fontId="7" fillId="0" borderId="0" xfId="39" applyFont="1" applyFill="1" applyAlignment="1">
      <alignment horizontal="centerContinuous" wrapText="1"/>
    </xf>
    <xf numFmtId="0" fontId="7" fillId="0" borderId="0" xfId="39" applyFont="1" applyFill="1"/>
    <xf numFmtId="0" fontId="26" fillId="0" borderId="23" xfId="39" applyFont="1" applyFill="1" applyBorder="1" applyAlignment="1">
      <alignment horizontal="center" vertical="center" wrapText="1"/>
    </xf>
    <xf numFmtId="0" fontId="26" fillId="0" borderId="15" xfId="39" applyFont="1" applyFill="1" applyBorder="1" applyAlignment="1">
      <alignment horizontal="center" vertical="center" wrapText="1"/>
    </xf>
    <xf numFmtId="0" fontId="7" fillId="0" borderId="24" xfId="39" applyFont="1" applyFill="1" applyBorder="1"/>
    <xf numFmtId="0" fontId="26" fillId="0" borderId="18" xfId="39" applyFont="1" applyFill="1" applyBorder="1" applyAlignment="1">
      <alignment horizontal="center"/>
    </xf>
    <xf numFmtId="0" fontId="25" fillId="0" borderId="0" xfId="39" applyFont="1" applyFill="1" applyAlignment="1">
      <alignment horizontal="centerContinuous"/>
    </xf>
    <xf numFmtId="0" fontId="26" fillId="0" borderId="0" xfId="39" applyFont="1" applyFill="1" applyAlignment="1">
      <alignment vertical="center"/>
    </xf>
    <xf numFmtId="0" fontId="34" fillId="0" borderId="19" xfId="39" applyFont="1" applyFill="1" applyBorder="1" applyAlignment="1">
      <alignment horizontal="center"/>
    </xf>
    <xf numFmtId="0" fontId="26" fillId="0" borderId="25" xfId="39" applyFont="1" applyFill="1" applyBorder="1" applyAlignment="1">
      <alignment horizontal="right" indent="1"/>
    </xf>
    <xf numFmtId="0" fontId="7" fillId="0" borderId="25" xfId="39" applyFont="1" applyFill="1" applyBorder="1" applyAlignment="1">
      <alignment horizontal="right" indent="1"/>
    </xf>
    <xf numFmtId="0" fontId="33" fillId="0" borderId="25" xfId="39" applyFont="1" applyFill="1" applyBorder="1" applyAlignment="1">
      <alignment horizontal="right" indent="1"/>
    </xf>
    <xf numFmtId="168" fontId="7" fillId="0" borderId="26" xfId="39" applyNumberFormat="1" applyFont="1" applyFill="1" applyBorder="1" applyAlignment="1">
      <alignment horizontal="right" indent="1"/>
    </xf>
    <xf numFmtId="168" fontId="7" fillId="0" borderId="27" xfId="39" applyNumberFormat="1" applyFont="1" applyFill="1" applyBorder="1" applyAlignment="1">
      <alignment horizontal="right" indent="1"/>
    </xf>
    <xf numFmtId="3" fontId="26" fillId="0" borderId="23" xfId="39" applyNumberFormat="1" applyFont="1" applyFill="1" applyBorder="1" applyAlignment="1">
      <alignment horizontal="right" indent="1"/>
    </xf>
    <xf numFmtId="0" fontId="7" fillId="24" borderId="0" xfId="0" applyFont="1" applyFill="1"/>
    <xf numFmtId="0" fontId="7" fillId="24" borderId="0" xfId="0" applyFont="1" applyFill="1" applyAlignment="1">
      <alignment horizontal="centerContinuous"/>
    </xf>
    <xf numFmtId="0" fontId="26" fillId="24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7" fillId="0" borderId="17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0" xfId="0" applyFont="1" applyFill="1" applyAlignment="1">
      <alignment vertical="center"/>
    </xf>
    <xf numFmtId="14" fontId="26" fillId="0" borderId="21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center" wrapText="1"/>
    </xf>
    <xf numFmtId="0" fontId="26" fillId="0" borderId="18" xfId="0" applyNumberFormat="1" applyFont="1" applyFill="1" applyBorder="1" applyAlignment="1">
      <alignment horizontal="right" vertical="center" wrapText="1" indent="1"/>
    </xf>
    <xf numFmtId="167" fontId="7" fillId="0" borderId="31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0" fontId="7" fillId="0" borderId="0" xfId="0" applyFont="1" applyFill="1" applyAlignment="1"/>
    <xf numFmtId="0" fontId="26" fillId="0" borderId="17" xfId="0" applyFont="1" applyFill="1" applyBorder="1"/>
    <xf numFmtId="0" fontId="26" fillId="0" borderId="18" xfId="0" applyFont="1" applyFill="1" applyBorder="1" applyAlignment="1">
      <alignment horizontal="centerContinuous"/>
    </xf>
    <xf numFmtId="0" fontId="26" fillId="0" borderId="1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32" xfId="0" applyFont="1" applyFill="1" applyBorder="1"/>
    <xf numFmtId="168" fontId="7" fillId="0" borderId="0" xfId="45" applyNumberFormat="1" applyFont="1" applyFill="1"/>
    <xf numFmtId="0" fontId="7" fillId="0" borderId="11" xfId="0" applyFont="1" applyFill="1" applyBorder="1" applyAlignment="1">
      <alignment vertical="top" wrapText="1"/>
    </xf>
    <xf numFmtId="0" fontId="26" fillId="0" borderId="18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vertical="top" wrapText="1"/>
    </xf>
    <xf numFmtId="0" fontId="7" fillId="0" borderId="29" xfId="0" applyFont="1" applyFill="1" applyBorder="1" applyAlignment="1">
      <alignment vertical="top" wrapText="1"/>
    </xf>
    <xf numFmtId="0" fontId="7" fillId="0" borderId="30" xfId="0" applyFont="1" applyFill="1" applyBorder="1" applyAlignment="1">
      <alignment vertical="top" wrapText="1"/>
    </xf>
    <xf numFmtId="0" fontId="35" fillId="0" borderId="0" xfId="0" applyFont="1" applyFill="1"/>
    <xf numFmtId="0" fontId="26" fillId="0" borderId="18" xfId="0" applyFont="1" applyFill="1" applyBorder="1" applyAlignment="1">
      <alignment horizontal="center" vertical="top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3" fontId="7" fillId="0" borderId="0" xfId="0" applyNumberFormat="1" applyFont="1" applyFill="1" applyAlignment="1">
      <alignment horizontal="centerContinuous"/>
    </xf>
    <xf numFmtId="3" fontId="7" fillId="0" borderId="0" xfId="0" applyNumberFormat="1" applyFont="1" applyFill="1"/>
    <xf numFmtId="0" fontId="26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26" fillId="0" borderId="14" xfId="0" applyFont="1" applyFill="1" applyBorder="1"/>
    <xf numFmtId="0" fontId="26" fillId="0" borderId="34" xfId="0" applyFont="1" applyFill="1" applyBorder="1"/>
    <xf numFmtId="0" fontId="37" fillId="24" borderId="0" xfId="35" applyFont="1" applyFill="1" applyAlignment="1" applyProtection="1">
      <alignment horizontal="left"/>
    </xf>
    <xf numFmtId="0" fontId="37" fillId="24" borderId="0" xfId="35" applyFont="1" applyFill="1" applyAlignment="1" applyProtection="1"/>
    <xf numFmtId="0" fontId="7" fillId="0" borderId="0" xfId="0" applyFont="1" applyFill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167" fontId="26" fillId="0" borderId="15" xfId="0" applyNumberFormat="1" applyFont="1" applyFill="1" applyBorder="1" applyAlignment="1">
      <alignment vertical="center"/>
    </xf>
    <xf numFmtId="167" fontId="26" fillId="0" borderId="16" xfId="0" applyNumberFormat="1" applyFont="1" applyFill="1" applyBorder="1" applyAlignment="1">
      <alignment vertical="center"/>
    </xf>
    <xf numFmtId="14" fontId="26" fillId="24" borderId="18" xfId="0" applyNumberFormat="1" applyFont="1" applyFill="1" applyBorder="1" applyAlignment="1">
      <alignment horizontal="center"/>
    </xf>
    <xf numFmtId="0" fontId="26" fillId="24" borderId="18" xfId="0" applyFont="1" applyFill="1" applyBorder="1" applyAlignment="1">
      <alignment horizontal="center"/>
    </xf>
    <xf numFmtId="0" fontId="7" fillId="0" borderId="26" xfId="0" applyFont="1" applyFill="1" applyBorder="1" applyAlignment="1">
      <alignment vertical="top"/>
    </xf>
    <xf numFmtId="0" fontId="7" fillId="24" borderId="1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26" fillId="24" borderId="18" xfId="0" applyFont="1" applyFill="1" applyBorder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33" fillId="0" borderId="0" xfId="0" applyNumberFormat="1" applyFont="1" applyFill="1" applyAlignment="1">
      <alignment horizontal="centerContinuous" vertical="center"/>
    </xf>
    <xf numFmtId="0" fontId="26" fillId="0" borderId="0" xfId="0" applyNumberFormat="1" applyFont="1" applyFill="1" applyAlignment="1">
      <alignment horizontal="centerContinuous" vertical="center"/>
    </xf>
    <xf numFmtId="4" fontId="33" fillId="0" borderId="0" xfId="42" applyNumberFormat="1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0" fontId="26" fillId="0" borderId="14" xfId="0" applyFont="1" applyFill="1" applyBorder="1" applyAlignment="1">
      <alignment horizontal="center" vertical="center" wrapText="1"/>
    </xf>
    <xf numFmtId="167" fontId="26" fillId="0" borderId="14" xfId="0" applyNumberFormat="1" applyFont="1" applyFill="1" applyBorder="1" applyAlignment="1">
      <alignment vertical="top" wrapText="1"/>
    </xf>
    <xf numFmtId="167" fontId="26" fillId="0" borderId="38" xfId="0" applyNumberFormat="1" applyFont="1" applyFill="1" applyBorder="1"/>
    <xf numFmtId="0" fontId="7" fillId="0" borderId="36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top"/>
    </xf>
    <xf numFmtId="0" fontId="26" fillId="0" borderId="16" xfId="0" applyFont="1" applyFill="1" applyBorder="1" applyAlignment="1">
      <alignment horizontal="center" wrapText="1"/>
    </xf>
    <xf numFmtId="0" fontId="25" fillId="0" borderId="18" xfId="0" applyFont="1" applyFill="1" applyBorder="1" applyAlignment="1"/>
    <xf numFmtId="0" fontId="25" fillId="0" borderId="0" xfId="0" applyFont="1" applyFill="1" applyAlignment="1"/>
    <xf numFmtId="0" fontId="26" fillId="0" borderId="0" xfId="0" applyFont="1" applyFill="1" applyAlignment="1"/>
    <xf numFmtId="14" fontId="26" fillId="0" borderId="18" xfId="0" applyNumberFormat="1" applyFont="1" applyFill="1" applyBorder="1" applyAlignment="1">
      <alignment horizontal="center"/>
    </xf>
    <xf numFmtId="167" fontId="7" fillId="0" borderId="0" xfId="0" applyNumberFormat="1" applyFont="1" applyFill="1" applyBorder="1"/>
    <xf numFmtId="167" fontId="26" fillId="0" borderId="12" xfId="0" applyNumberFormat="1" applyFont="1" applyFill="1" applyBorder="1" applyAlignment="1">
      <alignment vertical="top" wrapText="1"/>
    </xf>
    <xf numFmtId="0" fontId="36" fillId="0" borderId="0" xfId="0" applyFont="1" applyFill="1"/>
    <xf numFmtId="167" fontId="7" fillId="0" borderId="0" xfId="0" applyNumberFormat="1" applyFont="1" applyFill="1"/>
    <xf numFmtId="4" fontId="7" fillId="0" borderId="0" xfId="0" applyNumberFormat="1" applyFont="1" applyFill="1"/>
    <xf numFmtId="4" fontId="7" fillId="0" borderId="34" xfId="42" applyNumberFormat="1" applyFont="1" applyFill="1" applyBorder="1" applyAlignment="1">
      <alignment vertical="top" wrapText="1"/>
    </xf>
    <xf numFmtId="3" fontId="7" fillId="0" borderId="26" xfId="0" applyNumberFormat="1" applyFont="1" applyFill="1" applyBorder="1" applyAlignment="1">
      <alignment horizontal="center" wrapText="1"/>
    </xf>
    <xf numFmtId="3" fontId="7" fillId="0" borderId="26" xfId="0" applyNumberFormat="1" applyFont="1" applyFill="1" applyBorder="1" applyAlignment="1">
      <alignment horizontal="center"/>
    </xf>
    <xf numFmtId="3" fontId="7" fillId="0" borderId="40" xfId="0" applyNumberFormat="1" applyFont="1" applyFill="1" applyBorder="1" applyAlignment="1">
      <alignment horizontal="center" wrapText="1"/>
    </xf>
    <xf numFmtId="4" fontId="7" fillId="0" borderId="11" xfId="42" applyNumberFormat="1" applyFont="1" applyFill="1" applyBorder="1" applyAlignment="1">
      <alignment vertical="top" wrapText="1"/>
    </xf>
    <xf numFmtId="3" fontId="7" fillId="0" borderId="12" xfId="0" applyNumberFormat="1" applyFont="1" applyFill="1" applyBorder="1" applyAlignment="1">
      <alignment horizontal="center" wrapText="1"/>
    </xf>
    <xf numFmtId="167" fontId="26" fillId="0" borderId="12" xfId="0" applyNumberFormat="1" applyFont="1" applyFill="1" applyBorder="1" applyAlignment="1">
      <alignment horizontal="right" wrapText="1" indent="1"/>
    </xf>
    <xf numFmtId="3" fontId="26" fillId="0" borderId="15" xfId="0" applyNumberFormat="1" applyFont="1" applyFill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center" vertical="center" wrapText="1"/>
    </xf>
    <xf numFmtId="167" fontId="26" fillId="0" borderId="23" xfId="39" applyNumberFormat="1" applyFont="1" applyFill="1" applyBorder="1" applyAlignment="1">
      <alignment horizontal="right" indent="1"/>
    </xf>
    <xf numFmtId="168" fontId="26" fillId="0" borderId="23" xfId="45" applyNumberFormat="1" applyFont="1" applyFill="1" applyBorder="1" applyAlignment="1">
      <alignment horizontal="right" indent="1"/>
    </xf>
    <xf numFmtId="0" fontId="7" fillId="0" borderId="25" xfId="0" applyFont="1" applyFill="1" applyBorder="1" applyAlignment="1">
      <alignment horizontal="right" vertical="center" indent="1"/>
    </xf>
    <xf numFmtId="0" fontId="7" fillId="0" borderId="17" xfId="0" applyFont="1" applyFill="1" applyBorder="1" applyAlignment="1">
      <alignment vertical="top"/>
    </xf>
    <xf numFmtId="0" fontId="25" fillId="0" borderId="0" xfId="0" applyFont="1" applyFill="1" applyAlignment="1">
      <alignment horizontal="center" vertical="center"/>
    </xf>
    <xf numFmtId="3" fontId="25" fillId="0" borderId="18" xfId="0" applyNumberFormat="1" applyFont="1" applyFill="1" applyBorder="1" applyAlignment="1">
      <alignment horizontal="right" vertical="center" indent="1"/>
    </xf>
    <xf numFmtId="0" fontId="7" fillId="0" borderId="36" xfId="0" applyFont="1" applyFill="1" applyBorder="1" applyAlignment="1">
      <alignment vertical="top" wrapText="1"/>
    </xf>
    <xf numFmtId="167" fontId="26" fillId="0" borderId="15" xfId="0" applyNumberFormat="1" applyFont="1" applyFill="1" applyBorder="1" applyAlignment="1">
      <alignment vertical="top" wrapText="1"/>
    </xf>
    <xf numFmtId="167" fontId="26" fillId="0" borderId="16" xfId="0" applyNumberFormat="1" applyFont="1" applyFill="1" applyBorder="1" applyAlignment="1">
      <alignment vertical="top" wrapText="1"/>
    </xf>
    <xf numFmtId="4" fontId="7" fillId="0" borderId="0" xfId="45" applyNumberFormat="1" applyFont="1" applyFill="1"/>
    <xf numFmtId="168" fontId="7" fillId="0" borderId="0" xfId="0" applyNumberFormat="1" applyFont="1" applyFill="1"/>
    <xf numFmtId="0" fontId="26" fillId="0" borderId="14" xfId="0" applyFont="1" applyFill="1" applyBorder="1" applyAlignment="1">
      <alignment horizontal="centerContinuous" vertical="center"/>
    </xf>
    <xf numFmtId="0" fontId="7" fillId="24" borderId="11" xfId="0" applyFont="1" applyFill="1" applyBorder="1" applyAlignment="1">
      <alignment horizontal="left" vertical="center" wrapText="1"/>
    </xf>
    <xf numFmtId="0" fontId="7" fillId="24" borderId="34" xfId="0" applyFont="1" applyFill="1" applyBorder="1" applyAlignment="1">
      <alignment horizontal="left" vertical="center" wrapText="1"/>
    </xf>
    <xf numFmtId="167" fontId="26" fillId="0" borderId="12" xfId="0" applyNumberFormat="1" applyFont="1" applyFill="1" applyBorder="1" applyAlignment="1">
      <alignment vertical="center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Continuous" vertical="center" wrapText="1"/>
    </xf>
    <xf numFmtId="0" fontId="26" fillId="0" borderId="18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7" fontId="7" fillId="0" borderId="12" xfId="0" applyNumberFormat="1" applyFont="1" applyFill="1" applyBorder="1" applyAlignment="1">
      <alignment horizontal="right" wrapText="1" indent="1"/>
    </xf>
    <xf numFmtId="167" fontId="7" fillId="0" borderId="13" xfId="0" applyNumberFormat="1" applyFont="1" applyFill="1" applyBorder="1" applyAlignment="1">
      <alignment horizontal="right" wrapText="1" indent="1"/>
    </xf>
    <xf numFmtId="167" fontId="7" fillId="0" borderId="26" xfId="0" applyNumberFormat="1" applyFont="1" applyFill="1" applyBorder="1" applyAlignment="1">
      <alignment horizontal="right" vertical="top" indent="1"/>
    </xf>
    <xf numFmtId="167" fontId="7" fillId="0" borderId="26" xfId="0" applyNumberFormat="1" applyFont="1" applyFill="1" applyBorder="1" applyAlignment="1">
      <alignment horizontal="right" wrapText="1" indent="1"/>
    </xf>
    <xf numFmtId="167" fontId="7" fillId="0" borderId="27" xfId="0" applyNumberFormat="1" applyFont="1" applyFill="1" applyBorder="1" applyAlignment="1">
      <alignment horizontal="right" wrapText="1" indent="1"/>
    </xf>
    <xf numFmtId="167" fontId="7" fillId="0" borderId="26" xfId="0" applyNumberFormat="1" applyFont="1" applyFill="1" applyBorder="1" applyAlignment="1">
      <alignment horizontal="right" indent="1"/>
    </xf>
    <xf numFmtId="167" fontId="7" fillId="0" borderId="26" xfId="42" applyNumberFormat="1" applyFont="1" applyFill="1" applyBorder="1" applyAlignment="1">
      <alignment horizontal="right" vertical="top" wrapText="1" indent="1"/>
    </xf>
    <xf numFmtId="167" fontId="7" fillId="0" borderId="27" xfId="0" applyNumberFormat="1" applyFont="1" applyFill="1" applyBorder="1" applyAlignment="1">
      <alignment horizontal="right" indent="1"/>
    </xf>
    <xf numFmtId="167" fontId="7" fillId="0" borderId="26" xfId="0" applyNumberFormat="1" applyFont="1" applyFill="1" applyBorder="1" applyAlignment="1">
      <alignment horizontal="right" vertical="center" wrapText="1" indent="1"/>
    </xf>
    <xf numFmtId="167" fontId="7" fillId="0" borderId="26" xfId="41" applyNumberFormat="1" applyFont="1" applyFill="1" applyBorder="1" applyAlignment="1">
      <alignment horizontal="right" vertical="center" wrapText="1" indent="1"/>
    </xf>
    <xf numFmtId="167" fontId="7" fillId="0" borderId="40" xfId="0" applyNumberFormat="1" applyFont="1" applyFill="1" applyBorder="1" applyAlignment="1">
      <alignment horizontal="right" wrapText="1" indent="1"/>
    </xf>
    <xf numFmtId="167" fontId="7" fillId="0" borderId="35" xfId="0" applyNumberFormat="1" applyFont="1" applyFill="1" applyBorder="1" applyAlignment="1">
      <alignment horizontal="right" wrapText="1" indent="1"/>
    </xf>
    <xf numFmtId="167" fontId="7" fillId="0" borderId="26" xfId="0" applyNumberFormat="1" applyFont="1" applyFill="1" applyBorder="1" applyAlignment="1" applyProtection="1">
      <alignment horizontal="right" indent="1"/>
      <protection locked="0"/>
    </xf>
    <xf numFmtId="167" fontId="7" fillId="0" borderId="27" xfId="0" applyNumberFormat="1" applyFont="1" applyFill="1" applyBorder="1" applyAlignment="1" applyProtection="1">
      <alignment horizontal="right" indent="1"/>
      <protection locked="0"/>
    </xf>
    <xf numFmtId="167" fontId="7" fillId="0" borderId="42" xfId="0" applyNumberFormat="1" applyFont="1" applyFill="1" applyBorder="1" applyAlignment="1">
      <alignment vertical="top" wrapText="1"/>
    </xf>
    <xf numFmtId="167" fontId="7" fillId="0" borderId="38" xfId="0" applyNumberFormat="1" applyFont="1" applyFill="1" applyBorder="1" applyAlignment="1">
      <alignment vertical="top" wrapText="1"/>
    </xf>
    <xf numFmtId="167" fontId="7" fillId="0" borderId="38" xfId="0" applyNumberFormat="1" applyFont="1" applyFill="1" applyBorder="1"/>
    <xf numFmtId="167" fontId="7" fillId="0" borderId="43" xfId="0" applyNumberFormat="1" applyFont="1" applyFill="1" applyBorder="1"/>
    <xf numFmtId="167" fontId="7" fillId="0" borderId="12" xfId="0" applyNumberFormat="1" applyFont="1" applyFill="1" applyBorder="1" applyAlignment="1">
      <alignment vertical="center" wrapText="1"/>
    </xf>
    <xf numFmtId="167" fontId="7" fillId="0" borderId="12" xfId="0" applyNumberFormat="1" applyFont="1" applyFill="1" applyBorder="1" applyAlignment="1">
      <alignment vertical="center"/>
    </xf>
    <xf numFmtId="167" fontId="7" fillId="0" borderId="13" xfId="0" applyNumberFormat="1" applyFont="1" applyFill="1" applyBorder="1" applyAlignment="1">
      <alignment vertical="center"/>
    </xf>
    <xf numFmtId="10" fontId="7" fillId="0" borderId="0" xfId="0" applyNumberFormat="1" applyFont="1"/>
    <xf numFmtId="167" fontId="7" fillId="0" borderId="12" xfId="0" applyNumberFormat="1" applyFont="1" applyFill="1" applyBorder="1" applyAlignment="1">
      <alignment vertical="top" wrapText="1"/>
    </xf>
    <xf numFmtId="167" fontId="26" fillId="0" borderId="13" xfId="0" applyNumberFormat="1" applyFont="1" applyFill="1" applyBorder="1" applyAlignment="1">
      <alignment vertical="top" wrapText="1"/>
    </xf>
    <xf numFmtId="0" fontId="26" fillId="0" borderId="0" xfId="0" applyFont="1" applyFill="1" applyAlignment="1">
      <alignment horizontal="right"/>
    </xf>
    <xf numFmtId="165" fontId="7" fillId="0" borderId="0" xfId="0" applyNumberFormat="1" applyFont="1" applyFill="1"/>
    <xf numFmtId="0" fontId="7" fillId="0" borderId="36" xfId="0" applyFont="1" applyFill="1" applyBorder="1" applyAlignment="1">
      <alignment vertical="center" wrapText="1"/>
    </xf>
    <xf numFmtId="167" fontId="7" fillId="0" borderId="44" xfId="0" applyNumberFormat="1" applyFont="1" applyFill="1" applyBorder="1" applyAlignment="1">
      <alignment horizontal="right" vertical="center" wrapText="1" indent="1"/>
    </xf>
    <xf numFmtId="167" fontId="7" fillId="0" borderId="12" xfId="0" applyNumberFormat="1" applyFont="1" applyFill="1" applyBorder="1" applyAlignment="1">
      <alignment horizontal="right" vertical="center" wrapText="1" indent="1"/>
    </xf>
    <xf numFmtId="167" fontId="7" fillId="0" borderId="13" xfId="0" applyNumberFormat="1" applyFont="1" applyFill="1" applyBorder="1" applyAlignment="1">
      <alignment horizontal="right" vertical="center" wrapText="1" indent="1"/>
    </xf>
    <xf numFmtId="0" fontId="7" fillId="0" borderId="24" xfId="0" applyFont="1" applyFill="1" applyBorder="1" applyAlignment="1">
      <alignment vertical="center" wrapText="1"/>
    </xf>
    <xf numFmtId="167" fontId="7" fillId="0" borderId="45" xfId="0" applyNumberFormat="1" applyFont="1" applyFill="1" applyBorder="1" applyAlignment="1">
      <alignment horizontal="right" vertical="center" wrapText="1" indent="1"/>
    </xf>
    <xf numFmtId="167" fontId="7" fillId="0" borderId="27" xfId="0" applyNumberFormat="1" applyFont="1" applyFill="1" applyBorder="1" applyAlignment="1">
      <alignment horizontal="right" vertical="center" wrapText="1" indent="1"/>
    </xf>
    <xf numFmtId="0" fontId="7" fillId="0" borderId="24" xfId="0" applyFont="1" applyFill="1" applyBorder="1" applyAlignment="1">
      <alignment vertical="center"/>
    </xf>
    <xf numFmtId="167" fontId="26" fillId="0" borderId="15" xfId="0" applyNumberFormat="1" applyFont="1" applyFill="1" applyBorder="1" applyAlignment="1">
      <alignment horizontal="right" vertical="center" wrapText="1" indent="1"/>
    </xf>
    <xf numFmtId="167" fontId="26" fillId="0" borderId="16" xfId="0" applyNumberFormat="1" applyFont="1" applyFill="1" applyBorder="1" applyAlignment="1">
      <alignment horizontal="right" vertical="center" wrapText="1" indent="1"/>
    </xf>
    <xf numFmtId="0" fontId="7" fillId="0" borderId="33" xfId="0" applyFont="1" applyFill="1" applyBorder="1" applyAlignment="1">
      <alignment horizontal="right" vertical="center" wrapText="1" indent="1"/>
    </xf>
    <xf numFmtId="167" fontId="7" fillId="0" borderId="24" xfId="0" applyNumberFormat="1" applyFont="1" applyFill="1" applyBorder="1" applyAlignment="1">
      <alignment horizontal="right" vertical="center" wrapText="1" indent="1"/>
    </xf>
    <xf numFmtId="0" fontId="7" fillId="0" borderId="24" xfId="0" applyFont="1" applyFill="1" applyBorder="1" applyAlignment="1">
      <alignment horizontal="right" vertical="center" wrapText="1" indent="1"/>
    </xf>
    <xf numFmtId="3" fontId="7" fillId="0" borderId="36" xfId="0" applyNumberFormat="1" applyFont="1" applyFill="1" applyBorder="1" applyAlignment="1">
      <alignment horizontal="right" vertical="center" wrapText="1" indent="1"/>
    </xf>
    <xf numFmtId="3" fontId="7" fillId="0" borderId="45" xfId="40" applyNumberFormat="1" applyFont="1" applyFill="1" applyBorder="1" applyAlignment="1">
      <alignment horizontal="right" indent="1"/>
    </xf>
    <xf numFmtId="167" fontId="7" fillId="0" borderId="26" xfId="40" applyNumberFormat="1" applyFont="1" applyFill="1" applyBorder="1" applyAlignment="1">
      <alignment horizontal="right" indent="1"/>
    </xf>
    <xf numFmtId="3" fontId="7" fillId="0" borderId="45" xfId="39" applyNumberFormat="1" applyFont="1" applyFill="1" applyBorder="1" applyAlignment="1">
      <alignment horizontal="right" indent="1"/>
    </xf>
    <xf numFmtId="168" fontId="7" fillId="0" borderId="25" xfId="39" applyNumberFormat="1" applyFont="1" applyFill="1" applyBorder="1" applyAlignment="1">
      <alignment horizontal="right" indent="1"/>
    </xf>
    <xf numFmtId="168" fontId="7" fillId="0" borderId="46" xfId="39" applyNumberFormat="1" applyFont="1" applyFill="1" applyBorder="1" applyAlignment="1">
      <alignment horizontal="right" indent="1"/>
    </xf>
    <xf numFmtId="0" fontId="7" fillId="0" borderId="26" xfId="0" quotePrefix="1" applyFont="1" applyFill="1" applyBorder="1" applyAlignment="1">
      <alignment vertical="top"/>
    </xf>
    <xf numFmtId="0" fontId="25" fillId="0" borderId="0" xfId="0" applyNumberFormat="1" applyFont="1" applyFill="1" applyAlignment="1">
      <alignment horizontal="right"/>
    </xf>
    <xf numFmtId="0" fontId="26" fillId="0" borderId="39" xfId="0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top" wrapText="1" indent="1"/>
    </xf>
    <xf numFmtId="0" fontId="26" fillId="0" borderId="10" xfId="0" applyFont="1" applyFill="1" applyBorder="1" applyAlignment="1"/>
    <xf numFmtId="167" fontId="7" fillId="0" borderId="26" xfId="28" applyNumberFormat="1" applyFont="1" applyFill="1" applyBorder="1" applyAlignment="1">
      <alignment horizontal="right" vertical="center" wrapText="1" indent="1"/>
    </xf>
    <xf numFmtId="167" fontId="7" fillId="0" borderId="0" xfId="0" applyNumberFormat="1" applyFont="1" applyFill="1" applyBorder="1" applyAlignment="1">
      <alignment horizontal="right" vertical="center" wrapText="1" indent="1"/>
    </xf>
    <xf numFmtId="0" fontId="7" fillId="0" borderId="17" xfId="0" applyFont="1" applyFill="1" applyBorder="1" applyAlignment="1">
      <alignment horizontal="left" indent="1"/>
    </xf>
    <xf numFmtId="167" fontId="26" fillId="0" borderId="15" xfId="0" applyNumberFormat="1" applyFont="1" applyFill="1" applyBorder="1" applyAlignment="1">
      <alignment horizontal="right" vertical="center" indent="1"/>
    </xf>
    <xf numFmtId="167" fontId="26" fillId="0" borderId="16" xfId="0" applyNumberFormat="1" applyFont="1" applyFill="1" applyBorder="1" applyAlignment="1">
      <alignment horizontal="right" vertical="center" indent="1"/>
    </xf>
    <xf numFmtId="0" fontId="7" fillId="25" borderId="0" xfId="39" applyFont="1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NumberFormat="1"/>
    <xf numFmtId="3" fontId="7" fillId="0" borderId="47" xfId="0" applyNumberFormat="1" applyFont="1" applyFill="1" applyBorder="1" applyAlignment="1">
      <alignment horizontal="right" wrapText="1" indent="1"/>
    </xf>
    <xf numFmtId="167" fontId="1" fillId="0" borderId="0" xfId="0" applyNumberFormat="1" applyFont="1" applyFill="1" applyBorder="1" applyAlignment="1">
      <alignment horizontal="right" wrapText="1" indent="1"/>
    </xf>
    <xf numFmtId="167" fontId="7" fillId="0" borderId="40" xfId="0" applyNumberFormat="1" applyFont="1" applyFill="1" applyBorder="1" applyAlignment="1">
      <alignment horizontal="right" vertical="top" indent="1"/>
    </xf>
    <xf numFmtId="0" fontId="26" fillId="0" borderId="16" xfId="39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167" fontId="26" fillId="0" borderId="0" xfId="0" applyNumberFormat="1" applyFont="1" applyFill="1" applyBorder="1" applyAlignment="1">
      <alignment vertical="top" wrapText="1"/>
    </xf>
    <xf numFmtId="168" fontId="40" fillId="0" borderId="0" xfId="45" applyNumberFormat="1" applyFont="1" applyFill="1"/>
    <xf numFmtId="0" fontId="1" fillId="0" borderId="10" xfId="0" applyFont="1" applyFill="1" applyBorder="1" applyAlignment="1">
      <alignment vertical="top" wrapText="1"/>
    </xf>
    <xf numFmtId="0" fontId="7" fillId="0" borderId="33" xfId="0" applyFont="1" applyFill="1" applyBorder="1"/>
    <xf numFmtId="0" fontId="7" fillId="0" borderId="33" xfId="0" applyFont="1" applyFill="1" applyBorder="1" applyAlignment="1">
      <alignment horizontal="center"/>
    </xf>
    <xf numFmtId="0" fontId="1" fillId="0" borderId="24" xfId="0" applyFont="1" applyFill="1" applyBorder="1"/>
    <xf numFmtId="0" fontId="7" fillId="0" borderId="24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left" indent="1"/>
    </xf>
    <xf numFmtId="0" fontId="25" fillId="0" borderId="24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left" indent="1"/>
    </xf>
    <xf numFmtId="0" fontId="25" fillId="0" borderId="31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4" fontId="1" fillId="0" borderId="17" xfId="42" applyNumberFormat="1" applyFont="1" applyFill="1" applyBorder="1" applyAlignment="1">
      <alignment vertical="top" wrapText="1"/>
    </xf>
    <xf numFmtId="0" fontId="1" fillId="0" borderId="17" xfId="0" applyFont="1" applyFill="1" applyBorder="1"/>
    <xf numFmtId="168" fontId="26" fillId="0" borderId="16" xfId="45" applyNumberFormat="1" applyFont="1" applyFill="1" applyBorder="1" applyAlignment="1">
      <alignment horizontal="right" indent="1"/>
    </xf>
    <xf numFmtId="0" fontId="1" fillId="0" borderId="11" xfId="0" applyFont="1" applyFill="1" applyBorder="1" applyAlignment="1">
      <alignment vertical="top"/>
    </xf>
    <xf numFmtId="0" fontId="7" fillId="0" borderId="2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top"/>
    </xf>
    <xf numFmtId="0" fontId="1" fillId="24" borderId="28" xfId="0" applyFont="1" applyFill="1" applyBorder="1" applyAlignment="1">
      <alignment horizontal="left" vertical="center" wrapText="1"/>
    </xf>
    <xf numFmtId="0" fontId="1" fillId="24" borderId="0" xfId="0" applyFont="1" applyFill="1"/>
    <xf numFmtId="0" fontId="1" fillId="24" borderId="3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vertical="top" wrapText="1"/>
    </xf>
    <xf numFmtId="0" fontId="7" fillId="0" borderId="42" xfId="0" applyFont="1" applyFill="1" applyBorder="1" applyAlignment="1"/>
    <xf numFmtId="0" fontId="7" fillId="0" borderId="43" xfId="0" applyFont="1" applyFill="1" applyBorder="1" applyAlignment="1">
      <alignment horizontal="right" vertical="center" indent="1"/>
    </xf>
    <xf numFmtId="0" fontId="7" fillId="0" borderId="17" xfId="0" applyFont="1" applyFill="1" applyBorder="1" applyAlignment="1"/>
    <xf numFmtId="166" fontId="7" fillId="0" borderId="27" xfId="0" applyNumberFormat="1" applyFont="1" applyFill="1" applyBorder="1" applyAlignment="1">
      <alignment horizontal="right" vertical="center" indent="1"/>
    </xf>
    <xf numFmtId="0" fontId="7" fillId="0" borderId="17" xfId="0" applyFont="1" applyFill="1" applyBorder="1" applyAlignment="1">
      <alignment wrapText="1"/>
    </xf>
    <xf numFmtId="0" fontId="7" fillId="0" borderId="27" xfId="0" applyFont="1" applyFill="1" applyBorder="1" applyAlignment="1">
      <alignment horizontal="right" vertical="center" indent="1"/>
    </xf>
    <xf numFmtId="0" fontId="7" fillId="0" borderId="10" xfId="0" applyFont="1" applyFill="1" applyBorder="1" applyAlignment="1"/>
    <xf numFmtId="167" fontId="7" fillId="0" borderId="41" xfId="0" applyNumberFormat="1" applyFont="1" applyFill="1" applyBorder="1" applyAlignment="1">
      <alignment horizontal="right" vertical="center" indent="1"/>
    </xf>
    <xf numFmtId="0" fontId="26" fillId="0" borderId="22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168" fontId="0" fillId="0" borderId="0" xfId="45" applyNumberFormat="1" applyFont="1" applyFill="1"/>
    <xf numFmtId="168" fontId="26" fillId="0" borderId="13" xfId="45" applyNumberFormat="1" applyFont="1" applyFill="1" applyBorder="1" applyAlignment="1">
      <alignment horizontal="right" vertical="center" indent="1"/>
    </xf>
    <xf numFmtId="168" fontId="7" fillId="0" borderId="27" xfId="45" applyNumberFormat="1" applyFont="1" applyFill="1" applyBorder="1" applyAlignment="1">
      <alignment horizontal="right" vertical="center" indent="1"/>
    </xf>
    <xf numFmtId="168" fontId="26" fillId="0" borderId="27" xfId="45" applyNumberFormat="1" applyFont="1" applyFill="1" applyBorder="1" applyAlignment="1">
      <alignment horizontal="right" vertical="center" indent="1"/>
    </xf>
    <xf numFmtId="168" fontId="26" fillId="0" borderId="35" xfId="45" applyNumberFormat="1" applyFont="1" applyFill="1" applyBorder="1" applyAlignment="1">
      <alignment horizontal="right" vertical="center" indent="1"/>
    </xf>
    <xf numFmtId="168" fontId="26" fillId="0" borderId="16" xfId="45" applyNumberFormat="1" applyFont="1" applyFill="1" applyBorder="1" applyAlignment="1">
      <alignment horizontal="right" vertical="center" indent="1"/>
    </xf>
    <xf numFmtId="168" fontId="7" fillId="0" borderId="13" xfId="45" applyNumberFormat="1" applyFont="1" applyFill="1" applyBorder="1" applyAlignment="1">
      <alignment horizontal="right" vertical="center" indent="1"/>
    </xf>
    <xf numFmtId="168" fontId="7" fillId="0" borderId="41" xfId="45" applyNumberFormat="1" applyFont="1" applyFill="1" applyBorder="1" applyAlignment="1">
      <alignment horizontal="right" vertical="center" indent="1"/>
    </xf>
    <xf numFmtId="0" fontId="1" fillId="24" borderId="31" xfId="0" applyFont="1" applyFill="1" applyBorder="1" applyAlignment="1">
      <alignment horizontal="right" vertical="center" indent="3"/>
    </xf>
    <xf numFmtId="0" fontId="26" fillId="24" borderId="18" xfId="0" applyFont="1" applyFill="1" applyBorder="1" applyAlignment="1">
      <alignment horizontal="right" vertical="center" indent="3"/>
    </xf>
    <xf numFmtId="168" fontId="7" fillId="0" borderId="13" xfId="45" applyNumberFormat="1" applyFont="1" applyFill="1" applyBorder="1" applyAlignment="1">
      <alignment horizontal="right" indent="1"/>
    </xf>
    <xf numFmtId="168" fontId="7" fillId="0" borderId="27" xfId="45" applyNumberFormat="1" applyFont="1" applyFill="1" applyBorder="1" applyAlignment="1">
      <alignment horizontal="right" indent="1"/>
    </xf>
    <xf numFmtId="168" fontId="26" fillId="24" borderId="16" xfId="0" applyNumberFormat="1" applyFont="1" applyFill="1" applyBorder="1" applyAlignment="1">
      <alignment horizontal="right" indent="1"/>
    </xf>
    <xf numFmtId="168" fontId="7" fillId="24" borderId="13" xfId="0" applyNumberFormat="1" applyFont="1" applyFill="1" applyBorder="1" applyAlignment="1">
      <alignment horizontal="right" indent="1"/>
    </xf>
    <xf numFmtId="168" fontId="7" fillId="24" borderId="27" xfId="0" applyNumberFormat="1" applyFont="1" applyFill="1" applyBorder="1" applyAlignment="1">
      <alignment horizontal="right" indent="1"/>
    </xf>
    <xf numFmtId="168" fontId="7" fillId="24" borderId="35" xfId="0" applyNumberFormat="1" applyFont="1" applyFill="1" applyBorder="1" applyAlignment="1">
      <alignment horizontal="right" indent="1"/>
    </xf>
    <xf numFmtId="168" fontId="7" fillId="0" borderId="36" xfId="0" applyNumberFormat="1" applyFont="1" applyFill="1" applyBorder="1" applyAlignment="1">
      <alignment horizontal="right" indent="1"/>
    </xf>
    <xf numFmtId="168" fontId="7" fillId="0" borderId="24" xfId="0" applyNumberFormat="1" applyFont="1" applyFill="1" applyBorder="1" applyAlignment="1">
      <alignment horizontal="right" indent="1"/>
    </xf>
    <xf numFmtId="168" fontId="7" fillId="0" borderId="37" xfId="0" applyNumberFormat="1" applyFont="1" applyFill="1" applyBorder="1" applyAlignment="1">
      <alignment horizontal="right" indent="1"/>
    </xf>
    <xf numFmtId="168" fontId="26" fillId="0" borderId="18" xfId="0" applyNumberFormat="1" applyFont="1" applyFill="1" applyBorder="1" applyAlignment="1">
      <alignment horizontal="right" indent="1"/>
    </xf>
    <xf numFmtId="168" fontId="7" fillId="0" borderId="33" xfId="45" applyNumberFormat="1" applyFont="1" applyFill="1" applyBorder="1" applyAlignment="1">
      <alignment horizontal="right" vertical="center" indent="1"/>
    </xf>
    <xf numFmtId="168" fontId="7" fillId="0" borderId="24" xfId="45" applyNumberFormat="1" applyFont="1" applyFill="1" applyBorder="1" applyAlignment="1">
      <alignment horizontal="right" vertical="center" indent="1"/>
    </xf>
    <xf numFmtId="168" fontId="7" fillId="0" borderId="31" xfId="45" applyNumberFormat="1" applyFont="1" applyFill="1" applyBorder="1" applyAlignment="1">
      <alignment horizontal="right" vertical="center" indent="1"/>
    </xf>
    <xf numFmtId="3" fontId="7" fillId="0" borderId="0" xfId="0" applyNumberFormat="1" applyFont="1" applyFill="1" applyBorder="1" applyAlignment="1"/>
    <xf numFmtId="3" fontId="1" fillId="0" borderId="26" xfId="0" applyNumberFormat="1" applyFont="1" applyFill="1" applyBorder="1" applyAlignment="1">
      <alignment horizontal="center" wrapText="1"/>
    </xf>
    <xf numFmtId="167" fontId="1" fillId="0" borderId="26" xfId="0" applyNumberFormat="1" applyFont="1" applyFill="1" applyBorder="1" applyAlignment="1">
      <alignment horizontal="right" wrapText="1" indent="1"/>
    </xf>
    <xf numFmtId="167" fontId="1" fillId="0" borderId="27" xfId="0" applyNumberFormat="1" applyFont="1" applyFill="1" applyBorder="1" applyAlignment="1">
      <alignment horizontal="right" wrapText="1" indent="1"/>
    </xf>
    <xf numFmtId="3" fontId="41" fillId="0" borderId="47" xfId="0" applyNumberFormat="1" applyFont="1" applyFill="1" applyBorder="1" applyAlignment="1">
      <alignment horizontal="right" wrapText="1" indent="1"/>
    </xf>
    <xf numFmtId="0" fontId="41" fillId="0" borderId="0" xfId="0" applyFont="1" applyFill="1"/>
    <xf numFmtId="3" fontId="1" fillId="0" borderId="47" xfId="0" applyNumberFormat="1" applyFont="1" applyFill="1" applyBorder="1" applyAlignment="1">
      <alignment horizontal="right" wrapText="1" indent="1"/>
    </xf>
    <xf numFmtId="0" fontId="1" fillId="0" borderId="0" xfId="0" applyFont="1" applyFill="1"/>
    <xf numFmtId="0" fontId="1" fillId="0" borderId="0" xfId="39" applyFont="1" applyFill="1"/>
    <xf numFmtId="0" fontId="1" fillId="0" borderId="0" xfId="39" applyFont="1" applyFill="1" applyAlignment="1">
      <alignment horizontal="center"/>
    </xf>
    <xf numFmtId="0" fontId="1" fillId="0" borderId="24" xfId="39" applyFont="1" applyFill="1" applyBorder="1"/>
    <xf numFmtId="3" fontId="1" fillId="0" borderId="45" xfId="40" applyNumberFormat="1" applyFont="1" applyFill="1" applyBorder="1" applyAlignment="1">
      <alignment horizontal="right" indent="1"/>
    </xf>
    <xf numFmtId="167" fontId="1" fillId="0" borderId="26" xfId="40" applyNumberFormat="1" applyFont="1" applyFill="1" applyBorder="1" applyAlignment="1">
      <alignment horizontal="right" indent="1"/>
    </xf>
    <xf numFmtId="168" fontId="1" fillId="0" borderId="26" xfId="39" applyNumberFormat="1" applyFont="1" applyFill="1" applyBorder="1" applyAlignment="1">
      <alignment horizontal="right" indent="1"/>
    </xf>
    <xf numFmtId="168" fontId="1" fillId="0" borderId="27" xfId="39" applyNumberFormat="1" applyFont="1" applyFill="1" applyBorder="1" applyAlignment="1">
      <alignment horizontal="right" indent="1"/>
    </xf>
    <xf numFmtId="3" fontId="1" fillId="0" borderId="0" xfId="39" applyNumberFormat="1" applyFont="1" applyFill="1" applyBorder="1"/>
    <xf numFmtId="0" fontId="7" fillId="0" borderId="0" xfId="39" applyFont="1" applyFill="1" applyBorder="1"/>
    <xf numFmtId="0" fontId="0" fillId="0" borderId="0" xfId="0" applyBorder="1"/>
    <xf numFmtId="1" fontId="1" fillId="0" borderId="32" xfId="0" applyNumberFormat="1" applyFont="1" applyFill="1" applyBorder="1" applyAlignment="1">
      <alignment horizontal="center"/>
    </xf>
    <xf numFmtId="169" fontId="7" fillId="0" borderId="0" xfId="45" applyNumberFormat="1" applyFont="1" applyFill="1"/>
    <xf numFmtId="166" fontId="7" fillId="0" borderId="0" xfId="0" applyNumberFormat="1" applyFont="1" applyFill="1"/>
    <xf numFmtId="0" fontId="7" fillId="0" borderId="49" xfId="0" applyFont="1" applyFill="1" applyBorder="1" applyAlignment="1">
      <alignment vertical="top"/>
    </xf>
    <xf numFmtId="0" fontId="7" fillId="0" borderId="50" xfId="0" applyFont="1" applyFill="1" applyBorder="1" applyAlignment="1">
      <alignment vertical="top"/>
    </xf>
    <xf numFmtId="167" fontId="26" fillId="0" borderId="50" xfId="0" applyNumberFormat="1" applyFont="1" applyFill="1" applyBorder="1" applyAlignment="1">
      <alignment vertical="top" wrapText="1"/>
    </xf>
    <xf numFmtId="167" fontId="7" fillId="0" borderId="50" xfId="0" applyNumberFormat="1" applyFont="1" applyFill="1" applyBorder="1" applyAlignment="1">
      <alignment vertical="top" wrapText="1"/>
    </xf>
    <xf numFmtId="167" fontId="26" fillId="0" borderId="51" xfId="0" applyNumberFormat="1" applyFont="1" applyFill="1" applyBorder="1" applyAlignment="1">
      <alignment vertical="top" wrapText="1"/>
    </xf>
    <xf numFmtId="0" fontId="39" fillId="0" borderId="0" xfId="0" applyFont="1" applyFill="1" applyBorder="1" applyAlignment="1">
      <alignment vertical="top" wrapText="1"/>
    </xf>
    <xf numFmtId="168" fontId="7" fillId="0" borderId="0" xfId="45" applyNumberFormat="1" applyFont="1" applyFill="1" applyBorder="1"/>
    <xf numFmtId="4" fontId="7" fillId="0" borderId="0" xfId="45" applyNumberFormat="1" applyFont="1" applyFill="1" applyBorder="1"/>
    <xf numFmtId="0" fontId="41" fillId="0" borderId="0" xfId="0" applyFont="1"/>
    <xf numFmtId="167" fontId="1" fillId="0" borderId="26" xfId="0" applyNumberFormat="1" applyFont="1" applyFill="1" applyBorder="1" applyAlignment="1">
      <alignment horizontal="right" vertical="top" indent="1"/>
    </xf>
    <xf numFmtId="0" fontId="1" fillId="24" borderId="36" xfId="0" applyFont="1" applyFill="1" applyBorder="1" applyAlignment="1">
      <alignment horizontal="right" vertical="center" indent="3"/>
    </xf>
    <xf numFmtId="0" fontId="7" fillId="24" borderId="0" xfId="0" applyFont="1" applyFill="1" applyBorder="1"/>
    <xf numFmtId="0" fontId="26" fillId="24" borderId="0" xfId="0" applyFont="1" applyFill="1" applyBorder="1" applyAlignment="1">
      <alignment vertical="center"/>
    </xf>
    <xf numFmtId="0" fontId="7" fillId="24" borderId="0" xfId="0" applyFont="1" applyFill="1" applyBorder="1" applyAlignment="1">
      <alignment horizontal="centerContinuous"/>
    </xf>
    <xf numFmtId="14" fontId="26" fillId="24" borderId="0" xfId="0" applyNumberFormat="1" applyFont="1" applyFill="1" applyBorder="1" applyAlignment="1">
      <alignment horizontal="center"/>
    </xf>
    <xf numFmtId="0" fontId="26" fillId="24" borderId="0" xfId="0" applyFont="1" applyFill="1" applyBorder="1" applyAlignment="1">
      <alignment horizontal="center"/>
    </xf>
    <xf numFmtId="0" fontId="1" fillId="24" borderId="0" xfId="0" applyFont="1" applyFill="1" applyBorder="1" applyAlignment="1">
      <alignment horizontal="left" vertical="center" wrapText="1"/>
    </xf>
    <xf numFmtId="0" fontId="41" fillId="24" borderId="0" xfId="0" applyFont="1" applyFill="1" applyBorder="1" applyAlignment="1">
      <alignment horizontal="right" vertical="center" indent="3"/>
    </xf>
    <xf numFmtId="0" fontId="1" fillId="24" borderId="0" xfId="0" applyFont="1" applyFill="1" applyBorder="1" applyAlignment="1">
      <alignment horizontal="left" vertical="top" wrapText="1"/>
    </xf>
    <xf numFmtId="0" fontId="1" fillId="24" borderId="0" xfId="0" applyFont="1" applyFill="1" applyBorder="1" applyAlignment="1">
      <alignment horizontal="right" vertical="center" indent="3"/>
    </xf>
    <xf numFmtId="0" fontId="26" fillId="24" borderId="0" xfId="0" applyFont="1" applyFill="1" applyBorder="1" applyAlignment="1">
      <alignment horizontal="right" vertical="center" indent="3"/>
    </xf>
    <xf numFmtId="0" fontId="36" fillId="0" borderId="0" xfId="0" applyFont="1" applyFill="1" applyAlignment="1">
      <alignment horizontal="left" wrapText="1"/>
    </xf>
    <xf numFmtId="0" fontId="39" fillId="0" borderId="48" xfId="0" applyFont="1" applyFill="1" applyBorder="1" applyAlignment="1">
      <alignment horizontal="left" vertical="top" wrapText="1"/>
    </xf>
    <xf numFmtId="0" fontId="36" fillId="0" borderId="48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8" fillId="0" borderId="48" xfId="0" applyFont="1" applyFill="1" applyBorder="1" applyAlignment="1">
      <alignment wrapText="1"/>
    </xf>
    <xf numFmtId="0" fontId="7" fillId="0" borderId="48" xfId="0" applyFont="1" applyBorder="1" applyAlignment="1">
      <alignment wrapText="1"/>
    </xf>
    <xf numFmtId="0" fontId="38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7" xfId="40"/>
    <cellStyle name="Normal_bal" xfId="41"/>
    <cellStyle name="Normal_spr __akt  2003-2009" xfId="42"/>
    <cellStyle name="Note" xfId="43" builtinId="10" customBuiltin="1"/>
    <cellStyle name="Output" xfId="44" builtinId="21" customBuiltin="1"/>
    <cellStyle name="Percent" xfId="45" builtinId="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bg-BG"/>
              <a:t>Брой сделки и оборот на ИП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bg-BG"/>
              </a:p>
            </c:txPr>
            <c:dLblPos val="ctr"/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84779392"/>
        <c:axId val="84780928"/>
      </c:barChart>
      <c:lineChart>
        <c:grouping val="standard"/>
        <c:ser>
          <c:idx val="0"/>
          <c:order val="1"/>
          <c:tx>
            <c:v>Оборот</c:v>
          </c:tx>
          <c:spPr>
            <a:ln w="38100">
              <a:solidFill>
                <a:srgbClr val="CC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bg-BG"/>
              </a:p>
            </c:txPr>
            <c:dLblPos val="t"/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84787200"/>
        <c:axId val="84788736"/>
      </c:lineChart>
      <c:catAx>
        <c:axId val="8477939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4780928"/>
        <c:crosses val="autoZero"/>
        <c:lblAlgn val="ctr"/>
        <c:lblOffset val="100"/>
        <c:tickLblSkip val="1"/>
        <c:tickMarkSkip val="1"/>
      </c:catAx>
      <c:valAx>
        <c:axId val="84780928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Брой сделки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4779392"/>
        <c:crosses val="autoZero"/>
        <c:crossBetween val="between"/>
      </c:valAx>
      <c:catAx>
        <c:axId val="84787200"/>
        <c:scaling>
          <c:orientation val="minMax"/>
        </c:scaling>
        <c:delete val="1"/>
        <c:axPos val="b"/>
        <c:tickLblPos val="nextTo"/>
        <c:crossAx val="84788736"/>
        <c:crosses val="autoZero"/>
        <c:lblAlgn val="ctr"/>
        <c:lblOffset val="100"/>
      </c:catAx>
      <c:valAx>
        <c:axId val="84788736"/>
        <c:scaling>
          <c:orientation val="minMax"/>
          <c:max val="2000000"/>
        </c:scaling>
        <c:axPos val="r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Оборот (хил. лв.)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4787200"/>
        <c:crosses val="max"/>
        <c:crossBetween val="between"/>
        <c:majorUnit val="500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 alignWithMargins="0">
      <c:oddHeader>&amp;A</c:oddHeader>
      <c:oddFooter>Page &amp;P</c:oddFooter>
    </c:headerFooter>
    <c:pageMargins b="1" l="0.750000000000003" r="0.75000000000000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bg-BG"/>
              <a:t>Брой сделки и оборот на ИП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bg-BG"/>
              </a:p>
            </c:txPr>
            <c:dLblPos val="ctr"/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84341120"/>
        <c:axId val="84342656"/>
      </c:barChart>
      <c:lineChart>
        <c:grouping val="standard"/>
        <c:ser>
          <c:idx val="0"/>
          <c:order val="1"/>
          <c:tx>
            <c:v>Оборот</c:v>
          </c:tx>
          <c:spPr>
            <a:ln w="38100">
              <a:solidFill>
                <a:srgbClr val="CC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bg-BG"/>
              </a:p>
            </c:txPr>
            <c:dLblPos val="t"/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84934656"/>
        <c:axId val="84936192"/>
      </c:lineChart>
      <c:catAx>
        <c:axId val="8434112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4342656"/>
        <c:crosses val="autoZero"/>
        <c:lblAlgn val="ctr"/>
        <c:lblOffset val="100"/>
        <c:tickLblSkip val="1"/>
        <c:tickMarkSkip val="1"/>
      </c:catAx>
      <c:valAx>
        <c:axId val="8434265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Брой сделки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4341120"/>
        <c:crosses val="autoZero"/>
        <c:crossBetween val="between"/>
      </c:valAx>
      <c:catAx>
        <c:axId val="84934656"/>
        <c:scaling>
          <c:orientation val="minMax"/>
        </c:scaling>
        <c:delete val="1"/>
        <c:axPos val="b"/>
        <c:tickLblPos val="nextTo"/>
        <c:crossAx val="84936192"/>
        <c:crosses val="autoZero"/>
        <c:lblAlgn val="ctr"/>
        <c:lblOffset val="100"/>
      </c:catAx>
      <c:valAx>
        <c:axId val="84936192"/>
        <c:scaling>
          <c:orientation val="minMax"/>
          <c:max val="2000000"/>
        </c:scaling>
        <c:axPos val="r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Оборот (хил. лв.)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4934656"/>
        <c:crosses val="max"/>
        <c:crossBetween val="between"/>
        <c:majorUnit val="500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 alignWithMargins="0">
      <c:oddHeader>&amp;A</c:oddHeader>
      <c:oddFooter>Page &amp;P</c:oddFooter>
    </c:headerFooter>
    <c:pageMargins b="1" l="0.750000000000003" r="0.75000000000000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3</xdr:col>
      <xdr:colOff>942975</xdr:colOff>
      <xdr:row>0</xdr:row>
      <xdr:rowOff>0</xdr:rowOff>
    </xdr:to>
    <xdr:graphicFrame macro="">
      <xdr:nvGraphicFramePr>
        <xdr:cNvPr id="62071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0</xdr:rowOff>
    </xdr:from>
    <xdr:to>
      <xdr:col>3</xdr:col>
      <xdr:colOff>942975</xdr:colOff>
      <xdr:row>0</xdr:row>
      <xdr:rowOff>0</xdr:rowOff>
    </xdr:to>
    <xdr:graphicFrame macro="">
      <xdr:nvGraphicFramePr>
        <xdr:cNvPr id="62071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c.bg/FolderRedirections$/Tasks/106%20KFN/21%20Web/2%20W.I.P/2012_AR/&#1044;&#1086;&#1087;&#1098;&#1083;&#1085;&#1080;&#1090;&#1077;&#1083;&#1085;&#1080;%20&#1076;&#1072;&#1085;&#1085;&#1080;/Danni_ADSIC_AD_KIS.74106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. 1.1"/>
      <sheetName val="Табл. 1.2"/>
      <sheetName val="Табл. 1.3."/>
      <sheetName val="Табл. 2.1"/>
      <sheetName val="Табл. 2.2"/>
      <sheetName val="Табл. 2.3"/>
      <sheetName val="Табл. 2.3 New"/>
      <sheetName val="Табл. 3.1"/>
      <sheetName val="Табл. 3.2.1"/>
      <sheetName val="Табл. 3.2.2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&lt;Моля избери специализация&gt;</v>
          </cell>
        </row>
        <row r="2">
          <cell r="B2" t="str">
            <v>земеделска земя</v>
          </cell>
        </row>
        <row r="3">
          <cell r="B3" t="str">
            <v>НИ без земеделска земя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4"/>
  <sheetViews>
    <sheetView tabSelected="1" view="pageBreakPreview" topLeftCell="A20" zoomScaleSheetLayoutView="100" workbookViewId="0">
      <selection activeCell="C16" sqref="C16"/>
    </sheetView>
  </sheetViews>
  <sheetFormatPr defaultRowHeight="15"/>
  <cols>
    <col min="1" max="1" width="9.85546875" style="1" customWidth="1"/>
    <col min="2" max="2" width="9.85546875" style="3" customWidth="1"/>
    <col min="3" max="11" width="9.85546875" style="1" customWidth="1"/>
    <col min="12" max="16384" width="9.140625" style="1"/>
  </cols>
  <sheetData>
    <row r="1" spans="1:11">
      <c r="A1" s="1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2"/>
      <c r="C3" s="3"/>
      <c r="D3" s="3"/>
      <c r="E3" s="3"/>
      <c r="F3" s="3"/>
      <c r="G3" s="3"/>
      <c r="H3" s="3"/>
      <c r="I3" s="3"/>
      <c r="J3" s="3"/>
      <c r="K3" s="3"/>
    </row>
    <row r="4" spans="1:11" ht="33">
      <c r="A4" s="4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12"/>
      <c r="C5" s="3"/>
      <c r="D5" s="3"/>
      <c r="E5" s="3"/>
      <c r="F5" s="3"/>
      <c r="G5" s="3"/>
      <c r="H5" s="3"/>
      <c r="I5" s="3"/>
      <c r="J5" s="3"/>
      <c r="K5" s="3"/>
    </row>
    <row r="6" spans="1:11">
      <c r="A6" s="12"/>
      <c r="C6" s="3"/>
      <c r="D6" s="3"/>
      <c r="E6" s="3"/>
      <c r="F6" s="3"/>
      <c r="G6" s="3"/>
      <c r="H6" s="3"/>
      <c r="I6" s="3"/>
      <c r="J6" s="3"/>
      <c r="K6" s="3"/>
    </row>
    <row r="7" spans="1:11">
      <c r="A7" s="12"/>
      <c r="C7" s="3"/>
      <c r="D7" s="3"/>
      <c r="E7" s="3"/>
      <c r="F7" s="3"/>
      <c r="G7" s="3"/>
      <c r="H7" s="3"/>
      <c r="I7" s="3"/>
      <c r="J7" s="3"/>
      <c r="K7" s="3"/>
    </row>
    <row r="8" spans="1:11">
      <c r="A8" s="12"/>
      <c r="C8" s="3"/>
      <c r="D8" s="3"/>
      <c r="E8" s="3"/>
      <c r="F8" s="3"/>
      <c r="G8" s="3"/>
      <c r="H8" s="3"/>
      <c r="I8" s="3"/>
      <c r="J8" s="3"/>
      <c r="K8" s="3"/>
    </row>
    <row r="9" spans="1:11">
      <c r="A9" s="12"/>
      <c r="C9" s="3"/>
      <c r="D9" s="3"/>
      <c r="E9" s="3"/>
      <c r="F9" s="3"/>
      <c r="G9" s="3"/>
      <c r="H9" s="3"/>
      <c r="I9" s="3"/>
      <c r="J9" s="3"/>
      <c r="K9" s="3"/>
    </row>
    <row r="10" spans="1:11" s="2" customFormat="1" ht="27.75">
      <c r="A10" s="13" t="s">
        <v>407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12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12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12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12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12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7" t="s">
        <v>21</v>
      </c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B17" s="93" t="s">
        <v>22</v>
      </c>
      <c r="C17" s="8" t="s">
        <v>13</v>
      </c>
      <c r="D17" s="3"/>
      <c r="E17" s="3"/>
      <c r="F17" s="3"/>
      <c r="G17" s="3"/>
      <c r="H17" s="3"/>
      <c r="I17" s="3"/>
      <c r="J17" s="3"/>
      <c r="K17" s="3"/>
    </row>
    <row r="18" spans="1:11">
      <c r="C18" s="9" t="s">
        <v>23</v>
      </c>
      <c r="D18" s="3"/>
      <c r="E18" s="3"/>
      <c r="F18" s="3"/>
      <c r="G18" s="3"/>
      <c r="H18" s="3"/>
      <c r="I18" s="3"/>
      <c r="J18" s="3"/>
      <c r="K18" s="3"/>
    </row>
    <row r="19" spans="1:11">
      <c r="B19" s="93" t="s">
        <v>24</v>
      </c>
      <c r="C19" s="8" t="s">
        <v>48</v>
      </c>
      <c r="D19" s="3"/>
      <c r="E19" s="3"/>
      <c r="F19" s="3"/>
      <c r="G19" s="3"/>
      <c r="H19" s="3"/>
      <c r="I19" s="3"/>
      <c r="J19" s="3"/>
      <c r="K19" s="3"/>
    </row>
    <row r="20" spans="1:11">
      <c r="B20" s="93" t="s">
        <v>25</v>
      </c>
      <c r="C20" s="8" t="s">
        <v>26</v>
      </c>
      <c r="D20" s="6"/>
      <c r="E20" s="10"/>
      <c r="F20" s="6"/>
      <c r="G20" s="6"/>
      <c r="H20" s="6"/>
      <c r="I20" s="3"/>
      <c r="J20" s="3"/>
      <c r="K20" s="3"/>
    </row>
    <row r="21" spans="1:11">
      <c r="C21" s="8" t="s">
        <v>27</v>
      </c>
      <c r="D21" s="6"/>
      <c r="E21" s="10"/>
      <c r="F21" s="6"/>
      <c r="G21" s="6"/>
      <c r="H21" s="6"/>
      <c r="I21" s="3"/>
      <c r="J21" s="3"/>
      <c r="K21" s="3"/>
    </row>
    <row r="22" spans="1:11">
      <c r="B22" s="93" t="s">
        <v>28</v>
      </c>
      <c r="C22" s="8" t="s">
        <v>63</v>
      </c>
      <c r="D22" s="3"/>
      <c r="E22" s="3"/>
      <c r="F22" s="3"/>
      <c r="G22" s="3"/>
      <c r="H22" s="3"/>
      <c r="I22" s="3"/>
      <c r="J22" s="3"/>
      <c r="K22" s="3"/>
    </row>
    <row r="23" spans="1:11">
      <c r="C23" s="8" t="s">
        <v>64</v>
      </c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8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11" t="s">
        <v>311</v>
      </c>
      <c r="B25" s="8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B26" s="93" t="s">
        <v>30</v>
      </c>
      <c r="C26" s="8" t="s">
        <v>384</v>
      </c>
      <c r="D26" s="3"/>
      <c r="E26" s="3"/>
      <c r="F26" s="3"/>
      <c r="G26" s="3"/>
      <c r="H26" s="3"/>
      <c r="I26" s="3"/>
      <c r="J26" s="3"/>
      <c r="K26" s="3"/>
    </row>
    <row r="27" spans="1:11">
      <c r="C27" s="9" t="s">
        <v>31</v>
      </c>
      <c r="D27" s="3"/>
      <c r="E27" s="3"/>
      <c r="F27" s="3"/>
      <c r="G27" s="3"/>
      <c r="H27" s="3"/>
      <c r="I27" s="3"/>
      <c r="J27" s="3"/>
      <c r="K27" s="3"/>
    </row>
    <row r="28" spans="1:11">
      <c r="B28" s="93" t="s">
        <v>32</v>
      </c>
      <c r="C28" s="8" t="s">
        <v>3</v>
      </c>
      <c r="D28" s="3"/>
      <c r="E28" s="3"/>
      <c r="F28" s="3"/>
      <c r="G28" s="3"/>
      <c r="H28" s="3"/>
      <c r="I28" s="3"/>
      <c r="J28" s="3"/>
      <c r="K28" s="3"/>
    </row>
    <row r="29" spans="1:11">
      <c r="C29" s="8" t="s">
        <v>34</v>
      </c>
      <c r="D29" s="3"/>
      <c r="E29" s="3"/>
      <c r="F29" s="3"/>
      <c r="G29" s="3"/>
      <c r="H29" s="3"/>
      <c r="I29" s="3"/>
      <c r="J29" s="3"/>
      <c r="K29" s="3"/>
    </row>
    <row r="30" spans="1:11">
      <c r="B30" s="93" t="s">
        <v>33</v>
      </c>
      <c r="C30" s="9" t="s">
        <v>312</v>
      </c>
      <c r="D30" s="3"/>
      <c r="E30" s="3"/>
      <c r="F30" s="3"/>
      <c r="G30" s="3"/>
      <c r="H30" s="3"/>
      <c r="I30" s="3"/>
      <c r="J30" s="3"/>
      <c r="K30" s="3"/>
    </row>
    <row r="31" spans="1:11">
      <c r="C31" s="8" t="s">
        <v>313</v>
      </c>
      <c r="E31" s="3"/>
      <c r="F31" s="3"/>
      <c r="G31" s="3"/>
      <c r="H31" s="3"/>
      <c r="I31" s="3"/>
      <c r="J31" s="3"/>
      <c r="K31" s="3"/>
    </row>
    <row r="32" spans="1:11">
      <c r="C32" s="8" t="s">
        <v>314</v>
      </c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8"/>
      <c r="C33" s="3"/>
      <c r="D33" s="3"/>
      <c r="E33" s="3"/>
      <c r="F33" s="3"/>
      <c r="G33" s="3"/>
      <c r="H33" s="3"/>
      <c r="I33" s="3"/>
      <c r="J33" s="3"/>
      <c r="K33" s="3"/>
    </row>
    <row r="34" spans="1:11">
      <c r="A34" s="11" t="s">
        <v>35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B35" s="93" t="s">
        <v>36</v>
      </c>
      <c r="C35" s="8" t="s">
        <v>37</v>
      </c>
      <c r="D35" s="3"/>
      <c r="E35" s="3"/>
      <c r="F35" s="3"/>
      <c r="G35" s="3"/>
      <c r="H35" s="3"/>
      <c r="I35" s="3"/>
      <c r="J35" s="3"/>
      <c r="K35" s="3"/>
    </row>
    <row r="36" spans="1:11">
      <c r="B36" s="93" t="s">
        <v>38</v>
      </c>
      <c r="C36" s="9" t="s">
        <v>107</v>
      </c>
      <c r="D36" s="3"/>
      <c r="E36" s="3"/>
      <c r="F36" s="3"/>
      <c r="G36" s="3"/>
      <c r="H36" s="3"/>
      <c r="I36" s="3"/>
      <c r="J36" s="3"/>
      <c r="K36" s="3"/>
    </row>
    <row r="37" spans="1:11">
      <c r="C37" s="8" t="s">
        <v>111</v>
      </c>
      <c r="D37" s="3"/>
      <c r="E37" s="3"/>
      <c r="F37" s="3"/>
      <c r="G37" s="3"/>
      <c r="H37" s="3"/>
      <c r="I37" s="3"/>
      <c r="J37" s="3"/>
      <c r="K37" s="3"/>
    </row>
    <row r="38" spans="1:11">
      <c r="C38" s="8" t="s">
        <v>404</v>
      </c>
      <c r="D38" s="3"/>
      <c r="E38" s="3"/>
      <c r="F38" s="3"/>
      <c r="G38" s="3"/>
      <c r="H38" s="3"/>
      <c r="I38" s="3"/>
      <c r="J38" s="3"/>
      <c r="K38" s="3"/>
    </row>
    <row r="39" spans="1:11">
      <c r="B39" s="93" t="s">
        <v>139</v>
      </c>
      <c r="C39" s="8" t="s">
        <v>120</v>
      </c>
      <c r="D39" s="3"/>
      <c r="E39" s="3"/>
      <c r="F39" s="3"/>
      <c r="G39" s="3"/>
      <c r="H39" s="3"/>
      <c r="I39" s="3"/>
      <c r="J39" s="3"/>
      <c r="K39" s="3"/>
    </row>
    <row r="40" spans="1:11">
      <c r="C40" s="8" t="s">
        <v>39</v>
      </c>
      <c r="D40" s="3"/>
      <c r="E40" s="3"/>
      <c r="F40" s="3"/>
      <c r="G40" s="3"/>
      <c r="H40" s="3"/>
      <c r="I40" s="3"/>
      <c r="J40" s="3"/>
      <c r="K40" s="3"/>
    </row>
    <row r="41" spans="1:11">
      <c r="A41" s="9"/>
      <c r="B41" s="9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11" t="s">
        <v>41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B43" s="92" t="s">
        <v>40</v>
      </c>
      <c r="C43" s="8" t="s">
        <v>42</v>
      </c>
      <c r="D43" s="3"/>
      <c r="E43" s="3"/>
      <c r="F43" s="3"/>
      <c r="G43" s="3"/>
      <c r="H43" s="3"/>
      <c r="I43" s="3"/>
      <c r="J43" s="3"/>
      <c r="K43" s="3"/>
    </row>
    <row r="44" spans="1:11">
      <c r="C44" s="8" t="s">
        <v>166</v>
      </c>
    </row>
  </sheetData>
  <phoneticPr fontId="32" type="noConversion"/>
  <hyperlinks>
    <hyperlink ref="B17" location="'Табл. 1.1'!A1" display="Табл. 1.1"/>
    <hyperlink ref="B19" location="'Табл. 1.2'!A1" display="Табл. 1.2"/>
    <hyperlink ref="B20" location="'Табл. 1.3'!A1" display="Табл. 1.3"/>
    <hyperlink ref="B22" location="'Табл. 1.4'!A1" display="Табл. 1.4"/>
    <hyperlink ref="B26" location="'Табл. 2.1'!A1" display="Табл. 2.1"/>
    <hyperlink ref="B28" location="'Табл. 2.2'!A1" display="Табл. 2.2"/>
    <hyperlink ref="B30" location="'Табл. 2.3'!A1" display="Табл. 2.3"/>
    <hyperlink ref="B35" location="'Табл. 3.1'!A1" display="Табл. 3.1"/>
    <hyperlink ref="B36" location="'Табл. 3.2'!Print_Area" display="Табл. 3.2"/>
    <hyperlink ref="B39" location="'Табл. 3.3'!Print_Area" display="Табл. 3.3.2"/>
    <hyperlink ref="B43" location="'Табл. 4'!A1" display="Табл. 4"/>
  </hyperlinks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A1:L87"/>
  <sheetViews>
    <sheetView view="pageBreakPreview" topLeftCell="A57" zoomScale="90" zoomScaleNormal="90" zoomScaleSheetLayoutView="90" workbookViewId="0">
      <selection activeCell="A87" sqref="A87"/>
    </sheetView>
  </sheetViews>
  <sheetFormatPr defaultRowHeight="12.75"/>
  <cols>
    <col min="1" max="1" width="65.85546875" style="16" customWidth="1"/>
    <col min="2" max="2" width="17.5703125" style="16" bestFit="1" customWidth="1"/>
    <col min="3" max="3" width="12.28515625" style="16" customWidth="1"/>
    <col min="4" max="5" width="14.42578125" style="16" bestFit="1" customWidth="1"/>
    <col min="6" max="6" width="11.7109375" style="16" customWidth="1"/>
    <col min="7" max="7" width="12.7109375" style="16" bestFit="1" customWidth="1"/>
    <col min="8" max="8" width="17.140625" style="16" bestFit="1" customWidth="1"/>
    <col min="9" max="9" width="14.140625" style="16" bestFit="1" customWidth="1"/>
    <col min="10" max="16384" width="9.140625" style="16"/>
  </cols>
  <sheetData>
    <row r="1" spans="1:12" ht="25.5" customHeight="1">
      <c r="A1" s="55" t="s">
        <v>107</v>
      </c>
      <c r="B1" s="14"/>
      <c r="C1" s="14"/>
      <c r="D1" s="14"/>
      <c r="E1" s="14"/>
      <c r="F1" s="14"/>
      <c r="G1" s="14"/>
      <c r="H1" s="15"/>
      <c r="I1" s="156" t="s">
        <v>1</v>
      </c>
    </row>
    <row r="2" spans="1:12" ht="25.5">
      <c r="A2" s="28" t="s">
        <v>401</v>
      </c>
      <c r="B2" s="81" t="s">
        <v>150</v>
      </c>
      <c r="C2" s="81" t="s">
        <v>143</v>
      </c>
      <c r="D2" s="81" t="s">
        <v>144</v>
      </c>
      <c r="E2" s="81" t="s">
        <v>145</v>
      </c>
      <c r="F2" s="81" t="s">
        <v>146</v>
      </c>
      <c r="G2" s="81" t="s">
        <v>149</v>
      </c>
      <c r="H2" s="81" t="s">
        <v>148</v>
      </c>
      <c r="I2" s="82" t="s">
        <v>147</v>
      </c>
    </row>
    <row r="3" spans="1:12">
      <c r="A3" s="56" t="s">
        <v>66</v>
      </c>
      <c r="B3" s="182">
        <v>65.554000000000002</v>
      </c>
      <c r="C3" s="182">
        <v>0</v>
      </c>
      <c r="D3" s="182">
        <v>0.89300000000000002</v>
      </c>
      <c r="E3" s="182">
        <v>1.3049999999999999</v>
      </c>
      <c r="F3" s="182">
        <v>1E-3</v>
      </c>
      <c r="G3" s="152">
        <v>67.753</v>
      </c>
      <c r="H3" s="183">
        <v>32.22</v>
      </c>
      <c r="I3" s="184">
        <v>58.703000000000003</v>
      </c>
      <c r="L3" s="127"/>
    </row>
    <row r="4" spans="1:12">
      <c r="A4" s="56" t="s">
        <v>67</v>
      </c>
      <c r="B4" s="182">
        <v>1.518</v>
      </c>
      <c r="C4" s="182">
        <v>0</v>
      </c>
      <c r="D4" s="182">
        <v>8.5000000000000006E-2</v>
      </c>
      <c r="E4" s="182">
        <v>22.77</v>
      </c>
      <c r="F4" s="182">
        <v>0</v>
      </c>
      <c r="G4" s="152">
        <v>24.373000000000001</v>
      </c>
      <c r="H4" s="183">
        <v>18.5</v>
      </c>
      <c r="I4" s="184">
        <v>23.803999999999998</v>
      </c>
      <c r="L4" s="127"/>
    </row>
    <row r="5" spans="1:12" ht="25.5">
      <c r="A5" s="56" t="s">
        <v>441</v>
      </c>
      <c r="B5" s="182">
        <v>35.154000000000003</v>
      </c>
      <c r="C5" s="182">
        <v>0</v>
      </c>
      <c r="D5" s="182">
        <v>0.221</v>
      </c>
      <c r="E5" s="182">
        <v>21.824000000000002</v>
      </c>
      <c r="F5" s="182">
        <v>0</v>
      </c>
      <c r="G5" s="152">
        <v>57.198999999999998</v>
      </c>
      <c r="H5" s="183">
        <v>27.962</v>
      </c>
      <c r="I5" s="184">
        <v>47.737000000000002</v>
      </c>
      <c r="L5" s="127"/>
    </row>
    <row r="6" spans="1:12">
      <c r="A6" s="56" t="s">
        <v>68</v>
      </c>
      <c r="B6" s="182">
        <v>208.37299999999999</v>
      </c>
      <c r="C6" s="182">
        <v>0</v>
      </c>
      <c r="D6" s="182">
        <v>22.966999999999999</v>
      </c>
      <c r="E6" s="182">
        <v>5.28</v>
      </c>
      <c r="F6" s="182">
        <v>0.23899999999999999</v>
      </c>
      <c r="G6" s="152">
        <v>236.85900000000001</v>
      </c>
      <c r="H6" s="183">
        <v>85.11</v>
      </c>
      <c r="I6" s="184">
        <v>221.43100000000001</v>
      </c>
      <c r="L6" s="127"/>
    </row>
    <row r="7" spans="1:12">
      <c r="A7" s="56" t="s">
        <v>71</v>
      </c>
      <c r="B7" s="182">
        <v>3.5070000000000001</v>
      </c>
      <c r="C7" s="182">
        <v>0.1</v>
      </c>
      <c r="D7" s="182">
        <v>0.57799999999999996</v>
      </c>
      <c r="E7" s="182">
        <v>0.82599999999999996</v>
      </c>
      <c r="F7" s="182">
        <v>18.111000000000001</v>
      </c>
      <c r="G7" s="152">
        <v>23.122</v>
      </c>
      <c r="H7" s="183">
        <v>19.727</v>
      </c>
      <c r="I7" s="184">
        <v>22.844999999999999</v>
      </c>
      <c r="L7" s="127"/>
    </row>
    <row r="8" spans="1:12">
      <c r="A8" s="56" t="s">
        <v>72</v>
      </c>
      <c r="B8" s="182">
        <v>9.3119999999999994</v>
      </c>
      <c r="C8" s="182">
        <v>0</v>
      </c>
      <c r="D8" s="182">
        <v>5.1999999999999998E-2</v>
      </c>
      <c r="E8" s="182">
        <v>0.53200000000000003</v>
      </c>
      <c r="F8" s="182">
        <v>0.16500000000000001</v>
      </c>
      <c r="G8" s="152">
        <v>10.061</v>
      </c>
      <c r="H8" s="183">
        <v>0.60499999999999998</v>
      </c>
      <c r="I8" s="184">
        <v>4.0060000000000002</v>
      </c>
      <c r="L8" s="127"/>
    </row>
    <row r="9" spans="1:12">
      <c r="A9" s="56" t="s">
        <v>445</v>
      </c>
      <c r="B9" s="182">
        <v>0</v>
      </c>
      <c r="C9" s="182">
        <v>0</v>
      </c>
      <c r="D9" s="182">
        <v>2.4E-2</v>
      </c>
      <c r="E9" s="182">
        <v>2.1880000000000002</v>
      </c>
      <c r="F9" s="182">
        <v>2.9350000000000001</v>
      </c>
      <c r="G9" s="152">
        <v>5.1470000000000002</v>
      </c>
      <c r="H9" s="183">
        <v>0.65</v>
      </c>
      <c r="I9" s="184">
        <v>3.7570000000000001</v>
      </c>
      <c r="L9" s="127"/>
    </row>
    <row r="10" spans="1:12">
      <c r="A10" s="56" t="s">
        <v>443</v>
      </c>
      <c r="B10" s="182">
        <v>4.7359999999999998</v>
      </c>
      <c r="C10" s="182">
        <v>0</v>
      </c>
      <c r="D10" s="182">
        <v>8.0000000000000002E-3</v>
      </c>
      <c r="E10" s="182">
        <v>0</v>
      </c>
      <c r="F10" s="182">
        <v>19.390999999999998</v>
      </c>
      <c r="G10" s="152">
        <v>24.135000000000002</v>
      </c>
      <c r="H10" s="183">
        <v>0.68300000000000005</v>
      </c>
      <c r="I10" s="184">
        <v>24.055</v>
      </c>
      <c r="L10" s="127"/>
    </row>
    <row r="11" spans="1:12">
      <c r="A11" s="56" t="s">
        <v>73</v>
      </c>
      <c r="B11" s="182">
        <v>0</v>
      </c>
      <c r="C11" s="182">
        <v>0</v>
      </c>
      <c r="D11" s="182">
        <v>0</v>
      </c>
      <c r="E11" s="182">
        <v>0.68</v>
      </c>
      <c r="F11" s="182">
        <v>0</v>
      </c>
      <c r="G11" s="152">
        <v>0.68</v>
      </c>
      <c r="H11" s="183">
        <v>0.65</v>
      </c>
      <c r="I11" s="184">
        <v>0.60599999999999998</v>
      </c>
      <c r="L11" s="127"/>
    </row>
    <row r="12" spans="1:12">
      <c r="A12" s="250" t="s">
        <v>74</v>
      </c>
      <c r="B12" s="182">
        <v>39.944000000000003</v>
      </c>
      <c r="C12" s="182">
        <v>0</v>
      </c>
      <c r="D12" s="182">
        <v>2.4E-2</v>
      </c>
      <c r="E12" s="182">
        <v>2.5670000000000002</v>
      </c>
      <c r="F12" s="182">
        <v>8.2000000000000003E-2</v>
      </c>
      <c r="G12" s="152">
        <v>42.616999999999997</v>
      </c>
      <c r="H12" s="183">
        <v>20.93</v>
      </c>
      <c r="I12" s="184">
        <v>25.71</v>
      </c>
      <c r="L12" s="127"/>
    </row>
    <row r="13" spans="1:12">
      <c r="A13" s="56" t="s">
        <v>309</v>
      </c>
      <c r="B13" s="182">
        <v>21.675999999999998</v>
      </c>
      <c r="C13" s="182">
        <v>0</v>
      </c>
      <c r="D13" s="182">
        <v>2.2610000000000001</v>
      </c>
      <c r="E13" s="182">
        <v>3.532</v>
      </c>
      <c r="F13" s="182">
        <v>37.008000000000003</v>
      </c>
      <c r="G13" s="152">
        <v>64.477000000000004</v>
      </c>
      <c r="H13" s="183">
        <v>5.3330000000000002</v>
      </c>
      <c r="I13" s="184">
        <v>19.963000000000001</v>
      </c>
      <c r="L13" s="127"/>
    </row>
    <row r="14" spans="1:12">
      <c r="A14" s="56" t="s">
        <v>75</v>
      </c>
      <c r="B14" s="182">
        <v>0.91100000000000003</v>
      </c>
      <c r="C14" s="182">
        <v>0</v>
      </c>
      <c r="D14" s="182">
        <v>0</v>
      </c>
      <c r="E14" s="182">
        <v>2.8000000000000001E-2</v>
      </c>
      <c r="F14" s="182">
        <v>0</v>
      </c>
      <c r="G14" s="152">
        <v>0.93899999999999995</v>
      </c>
      <c r="H14" s="183">
        <v>0.65</v>
      </c>
      <c r="I14" s="184">
        <v>0.86599999999999999</v>
      </c>
      <c r="L14" s="127"/>
    </row>
    <row r="15" spans="1:12">
      <c r="A15" s="56" t="s">
        <v>450</v>
      </c>
      <c r="B15" s="182">
        <v>0</v>
      </c>
      <c r="C15" s="182">
        <v>0</v>
      </c>
      <c r="D15" s="182">
        <v>0</v>
      </c>
      <c r="E15" s="182">
        <v>0</v>
      </c>
      <c r="F15" s="182">
        <v>0</v>
      </c>
      <c r="G15" s="152">
        <v>0</v>
      </c>
      <c r="H15" s="183">
        <v>0</v>
      </c>
      <c r="I15" s="184">
        <v>0</v>
      </c>
      <c r="L15" s="127"/>
    </row>
    <row r="16" spans="1:12">
      <c r="A16" s="56" t="s">
        <v>448</v>
      </c>
      <c r="B16" s="182">
        <v>0</v>
      </c>
      <c r="C16" s="182">
        <v>0</v>
      </c>
      <c r="D16" s="182">
        <v>0.22700000000000001</v>
      </c>
      <c r="E16" s="182">
        <v>0.224</v>
      </c>
      <c r="F16" s="182">
        <v>4.2000000000000003E-2</v>
      </c>
      <c r="G16" s="152">
        <v>0.49299999999999999</v>
      </c>
      <c r="H16" s="183">
        <v>0.65</v>
      </c>
      <c r="I16" s="184">
        <v>0.49299999999999999</v>
      </c>
      <c r="L16" s="127"/>
    </row>
    <row r="17" spans="1:12">
      <c r="A17" s="56" t="s">
        <v>69</v>
      </c>
      <c r="B17" s="182">
        <v>19.992999999999999</v>
      </c>
      <c r="C17" s="182">
        <v>0</v>
      </c>
      <c r="D17" s="182">
        <v>0.32200000000000001</v>
      </c>
      <c r="E17" s="182">
        <v>0.94299999999999995</v>
      </c>
      <c r="F17" s="182">
        <v>3.0819999999999999</v>
      </c>
      <c r="G17" s="152">
        <v>24.34</v>
      </c>
      <c r="H17" s="183">
        <v>13.018000000000001</v>
      </c>
      <c r="I17" s="184">
        <v>15.763</v>
      </c>
      <c r="L17" s="127"/>
    </row>
    <row r="18" spans="1:12">
      <c r="A18" s="56" t="s">
        <v>76</v>
      </c>
      <c r="B18" s="182">
        <v>0</v>
      </c>
      <c r="C18" s="182">
        <v>0</v>
      </c>
      <c r="D18" s="182">
        <v>0.54</v>
      </c>
      <c r="E18" s="182">
        <v>1.9E-2</v>
      </c>
      <c r="F18" s="182">
        <v>0</v>
      </c>
      <c r="G18" s="152">
        <v>0.55900000000000005</v>
      </c>
      <c r="H18" s="183">
        <v>0.65</v>
      </c>
      <c r="I18" s="184">
        <v>0.55400000000000005</v>
      </c>
      <c r="L18" s="127"/>
    </row>
    <row r="19" spans="1:12">
      <c r="A19" s="56" t="s">
        <v>451</v>
      </c>
      <c r="B19" s="182">
        <v>0</v>
      </c>
      <c r="C19" s="182">
        <v>0</v>
      </c>
      <c r="D19" s="182">
        <v>0</v>
      </c>
      <c r="E19" s="182">
        <v>0</v>
      </c>
      <c r="F19" s="182">
        <v>0</v>
      </c>
      <c r="G19" s="152">
        <v>0</v>
      </c>
      <c r="H19" s="183">
        <v>0</v>
      </c>
      <c r="I19" s="184">
        <v>0</v>
      </c>
      <c r="L19" s="127"/>
    </row>
    <row r="20" spans="1:12">
      <c r="A20" s="56" t="s">
        <v>77</v>
      </c>
      <c r="B20" s="182">
        <v>1.9690000000000001</v>
      </c>
      <c r="C20" s="182">
        <v>0</v>
      </c>
      <c r="D20" s="182">
        <v>0.156</v>
      </c>
      <c r="E20" s="182">
        <v>0</v>
      </c>
      <c r="F20" s="182">
        <v>0</v>
      </c>
      <c r="G20" s="152">
        <v>2.125</v>
      </c>
      <c r="H20" s="183">
        <v>0.75</v>
      </c>
      <c r="I20" s="184">
        <v>2.1219999999999999</v>
      </c>
      <c r="L20" s="127"/>
    </row>
    <row r="21" spans="1:12">
      <c r="A21" s="56" t="s">
        <v>78</v>
      </c>
      <c r="B21" s="182">
        <v>11.978</v>
      </c>
      <c r="C21" s="182">
        <v>0</v>
      </c>
      <c r="D21" s="182">
        <v>0.14099999999999999</v>
      </c>
      <c r="E21" s="182">
        <v>9.8000000000000004E-2</v>
      </c>
      <c r="F21" s="182">
        <v>3.1E-2</v>
      </c>
      <c r="G21" s="152">
        <v>12.247999999999999</v>
      </c>
      <c r="H21" s="183">
        <v>0.68300000000000005</v>
      </c>
      <c r="I21" s="184">
        <v>10.441000000000001</v>
      </c>
      <c r="L21" s="127"/>
    </row>
    <row r="22" spans="1:12">
      <c r="A22" s="56" t="s">
        <v>446</v>
      </c>
      <c r="B22" s="182">
        <v>3.3660000000000001</v>
      </c>
      <c r="C22" s="182">
        <v>0</v>
      </c>
      <c r="D22" s="182">
        <v>0.26200000000000001</v>
      </c>
      <c r="E22" s="182">
        <v>1.3140000000000001</v>
      </c>
      <c r="F22" s="182">
        <v>5.0000000000000001E-3</v>
      </c>
      <c r="G22" s="152">
        <v>4.9470000000000001</v>
      </c>
      <c r="H22" s="183">
        <v>9.452</v>
      </c>
      <c r="I22" s="184">
        <v>4.9379999999999997</v>
      </c>
      <c r="L22" s="127"/>
    </row>
    <row r="23" spans="1:12">
      <c r="A23" s="56" t="s">
        <v>79</v>
      </c>
      <c r="B23" s="182">
        <v>6.5220000000000002</v>
      </c>
      <c r="C23" s="182">
        <v>0</v>
      </c>
      <c r="D23" s="182">
        <v>0.26300000000000001</v>
      </c>
      <c r="E23" s="182">
        <v>1.2E-2</v>
      </c>
      <c r="F23" s="182">
        <v>0</v>
      </c>
      <c r="G23" s="152">
        <v>6.7969999999999997</v>
      </c>
      <c r="H23" s="183">
        <v>5.1429999999999998</v>
      </c>
      <c r="I23" s="184">
        <v>5.1420000000000003</v>
      </c>
      <c r="L23" s="127"/>
    </row>
    <row r="24" spans="1:12">
      <c r="A24" s="56" t="s">
        <v>80</v>
      </c>
      <c r="B24" s="182">
        <v>0</v>
      </c>
      <c r="C24" s="182">
        <v>0</v>
      </c>
      <c r="D24" s="182">
        <v>0.219</v>
      </c>
      <c r="E24" s="182">
        <v>1.3089999999999999</v>
      </c>
      <c r="F24" s="182">
        <v>0</v>
      </c>
      <c r="G24" s="152">
        <v>1.528</v>
      </c>
      <c r="H24" s="183">
        <v>2</v>
      </c>
      <c r="I24" s="184">
        <v>1.528</v>
      </c>
      <c r="L24" s="127"/>
    </row>
    <row r="25" spans="1:12">
      <c r="A25" s="56" t="s">
        <v>308</v>
      </c>
      <c r="B25" s="182">
        <v>7.1849999999999996</v>
      </c>
      <c r="C25" s="182">
        <v>0</v>
      </c>
      <c r="D25" s="182">
        <v>3.0000000000000001E-3</v>
      </c>
      <c r="E25" s="182">
        <v>0.255</v>
      </c>
      <c r="F25" s="182">
        <v>1.4E-2</v>
      </c>
      <c r="G25" s="152">
        <v>7.4569999999999999</v>
      </c>
      <c r="H25" s="183">
        <v>1.2</v>
      </c>
      <c r="I25" s="184">
        <v>3.7850000000000001</v>
      </c>
      <c r="L25" s="127"/>
    </row>
    <row r="26" spans="1:12">
      <c r="A26" s="56" t="s">
        <v>70</v>
      </c>
      <c r="B26" s="182">
        <v>1.2749999999999999</v>
      </c>
      <c r="C26" s="182">
        <v>0</v>
      </c>
      <c r="D26" s="182">
        <v>0.104</v>
      </c>
      <c r="E26" s="182">
        <v>1E-3</v>
      </c>
      <c r="F26" s="182">
        <v>0</v>
      </c>
      <c r="G26" s="152">
        <v>1.38</v>
      </c>
      <c r="H26" s="183">
        <v>0.65</v>
      </c>
      <c r="I26" s="184">
        <v>1.379</v>
      </c>
      <c r="L26" s="127"/>
    </row>
    <row r="27" spans="1:12">
      <c r="A27" s="56" t="s">
        <v>81</v>
      </c>
      <c r="B27" s="182">
        <v>24.13</v>
      </c>
      <c r="C27" s="182">
        <v>0</v>
      </c>
      <c r="D27" s="182">
        <v>0.94299999999999995</v>
      </c>
      <c r="E27" s="182">
        <v>6.0000000000000001E-3</v>
      </c>
      <c r="F27" s="182">
        <v>6.0000000000000001E-3</v>
      </c>
      <c r="G27" s="152">
        <v>25.085000000000001</v>
      </c>
      <c r="H27" s="183">
        <v>2.1</v>
      </c>
      <c r="I27" s="184">
        <v>17.181999999999999</v>
      </c>
      <c r="L27" s="127"/>
    </row>
    <row r="28" spans="1:12">
      <c r="A28" s="56" t="s">
        <v>82</v>
      </c>
      <c r="B28" s="182">
        <v>0</v>
      </c>
      <c r="C28" s="182">
        <v>0</v>
      </c>
      <c r="D28" s="182">
        <v>0</v>
      </c>
      <c r="E28" s="182">
        <v>0</v>
      </c>
      <c r="F28" s="182">
        <v>4.5220000000000002</v>
      </c>
      <c r="G28" s="152">
        <v>4.5220000000000002</v>
      </c>
      <c r="H28" s="183">
        <v>1.6659999999999999</v>
      </c>
      <c r="I28" s="184">
        <v>0.67500000000000004</v>
      </c>
      <c r="L28" s="127"/>
    </row>
    <row r="29" spans="1:12" ht="25.5">
      <c r="A29" s="56" t="s">
        <v>444</v>
      </c>
      <c r="B29" s="182">
        <v>0</v>
      </c>
      <c r="C29" s="182">
        <v>0</v>
      </c>
      <c r="D29" s="182">
        <v>1E-3</v>
      </c>
      <c r="E29" s="182">
        <v>0.36599999999999999</v>
      </c>
      <c r="F29" s="182">
        <v>6.2839999999999998</v>
      </c>
      <c r="G29" s="152">
        <v>6.6509999999999998</v>
      </c>
      <c r="H29" s="183">
        <v>1.603</v>
      </c>
      <c r="I29" s="184">
        <v>1.603</v>
      </c>
      <c r="L29" s="127"/>
    </row>
    <row r="30" spans="1:12">
      <c r="A30" s="56" t="s">
        <v>83</v>
      </c>
      <c r="B30" s="182">
        <v>35.97</v>
      </c>
      <c r="C30" s="182">
        <v>0</v>
      </c>
      <c r="D30" s="182">
        <v>6.2E-2</v>
      </c>
      <c r="E30" s="182">
        <v>7.609</v>
      </c>
      <c r="F30" s="182">
        <v>15.319000000000001</v>
      </c>
      <c r="G30" s="152">
        <v>58.96</v>
      </c>
      <c r="H30" s="183">
        <v>6.0110000000000001</v>
      </c>
      <c r="I30" s="184">
        <v>3.2650000000000001</v>
      </c>
      <c r="L30" s="127"/>
    </row>
    <row r="31" spans="1:12">
      <c r="A31" s="56" t="s">
        <v>84</v>
      </c>
      <c r="B31" s="182">
        <v>11.058</v>
      </c>
      <c r="C31" s="182">
        <v>0</v>
      </c>
      <c r="D31" s="182">
        <v>3.1E-2</v>
      </c>
      <c r="E31" s="182">
        <v>5.6000000000000001E-2</v>
      </c>
      <c r="F31" s="182">
        <v>2.4E-2</v>
      </c>
      <c r="G31" s="152">
        <v>11.169</v>
      </c>
      <c r="H31" s="183">
        <v>0.65</v>
      </c>
      <c r="I31" s="184">
        <v>10.196</v>
      </c>
      <c r="L31" s="127"/>
    </row>
    <row r="32" spans="1:12">
      <c r="A32" s="56" t="s">
        <v>85</v>
      </c>
      <c r="B32" s="182">
        <v>14.042</v>
      </c>
      <c r="C32" s="182">
        <v>0</v>
      </c>
      <c r="D32" s="182">
        <v>0.09</v>
      </c>
      <c r="E32" s="182">
        <v>1.712</v>
      </c>
      <c r="F32" s="182">
        <v>3.0000000000000001E-3</v>
      </c>
      <c r="G32" s="152">
        <v>15.847</v>
      </c>
      <c r="H32" s="183">
        <v>1.5</v>
      </c>
      <c r="I32" s="184">
        <v>-1.272</v>
      </c>
      <c r="L32" s="127"/>
    </row>
    <row r="33" spans="1:12">
      <c r="A33" s="56" t="s">
        <v>449</v>
      </c>
      <c r="B33" s="182">
        <v>0</v>
      </c>
      <c r="C33" s="182">
        <v>0</v>
      </c>
      <c r="D33" s="182">
        <v>0</v>
      </c>
      <c r="E33" s="182">
        <v>0.436</v>
      </c>
      <c r="F33" s="182">
        <v>5.2999999999999999E-2</v>
      </c>
      <c r="G33" s="152">
        <v>0.48899999999999999</v>
      </c>
      <c r="H33" s="183">
        <v>0.502</v>
      </c>
      <c r="I33" s="184">
        <v>0.48899999999999999</v>
      </c>
      <c r="L33" s="127"/>
    </row>
    <row r="34" spans="1:12">
      <c r="A34" s="56" t="s">
        <v>442</v>
      </c>
      <c r="B34" s="182">
        <v>40.664000000000001</v>
      </c>
      <c r="C34" s="182">
        <v>0</v>
      </c>
      <c r="D34" s="182">
        <v>0.14399999999999999</v>
      </c>
      <c r="E34" s="182">
        <v>15.178000000000001</v>
      </c>
      <c r="F34" s="182">
        <v>0.437</v>
      </c>
      <c r="G34" s="152">
        <v>56.423000000000002</v>
      </c>
      <c r="H34" s="183">
        <v>0.65</v>
      </c>
      <c r="I34" s="184">
        <v>6.532</v>
      </c>
      <c r="L34" s="127"/>
    </row>
    <row r="35" spans="1:12">
      <c r="A35" s="56" t="s">
        <v>86</v>
      </c>
      <c r="B35" s="182">
        <v>8.9190000000000005</v>
      </c>
      <c r="C35" s="182">
        <v>0</v>
      </c>
      <c r="D35" s="182">
        <v>2.7E-2</v>
      </c>
      <c r="E35" s="182">
        <v>4.7E-2</v>
      </c>
      <c r="F35" s="182">
        <v>0</v>
      </c>
      <c r="G35" s="152">
        <v>8.9930000000000003</v>
      </c>
      <c r="H35" s="183">
        <v>9.7200000000000006</v>
      </c>
      <c r="I35" s="184">
        <v>8.1</v>
      </c>
      <c r="L35" s="127"/>
    </row>
    <row r="36" spans="1:12">
      <c r="A36" s="56" t="s">
        <v>87</v>
      </c>
      <c r="B36" s="182">
        <v>26.849</v>
      </c>
      <c r="C36" s="182">
        <v>0</v>
      </c>
      <c r="D36" s="182">
        <v>5.3999999999999999E-2</v>
      </c>
      <c r="E36" s="182">
        <v>8.1000000000000003E-2</v>
      </c>
      <c r="F36" s="182">
        <v>5.3999999999999999E-2</v>
      </c>
      <c r="G36" s="152">
        <v>27.038</v>
      </c>
      <c r="H36" s="183">
        <v>16.411000000000001</v>
      </c>
      <c r="I36" s="184">
        <v>22.762</v>
      </c>
      <c r="L36" s="127"/>
    </row>
    <row r="37" spans="1:12">
      <c r="A37" s="56" t="s">
        <v>88</v>
      </c>
      <c r="B37" s="182">
        <v>34.633000000000003</v>
      </c>
      <c r="C37" s="182">
        <v>0</v>
      </c>
      <c r="D37" s="182">
        <v>2.214</v>
      </c>
      <c r="E37" s="182">
        <v>0.40699999999999997</v>
      </c>
      <c r="F37" s="182">
        <v>0.189</v>
      </c>
      <c r="G37" s="152">
        <v>37.442999999999998</v>
      </c>
      <c r="H37" s="183">
        <v>35.707000000000001</v>
      </c>
      <c r="I37" s="184">
        <v>37.164000000000001</v>
      </c>
      <c r="L37" s="127"/>
    </row>
    <row r="38" spans="1:12">
      <c r="A38" s="56" t="s">
        <v>89</v>
      </c>
      <c r="B38" s="182">
        <v>0.23599999999999999</v>
      </c>
      <c r="C38" s="182">
        <v>0</v>
      </c>
      <c r="D38" s="182">
        <v>3.0000000000000001E-3</v>
      </c>
      <c r="E38" s="182">
        <v>7.0000000000000001E-3</v>
      </c>
      <c r="F38" s="182">
        <v>0.80400000000000005</v>
      </c>
      <c r="G38" s="152">
        <v>1.05</v>
      </c>
      <c r="H38" s="183">
        <v>0.65</v>
      </c>
      <c r="I38" s="184">
        <v>0.58399999999999996</v>
      </c>
      <c r="L38" s="127"/>
    </row>
    <row r="39" spans="1:12" ht="25.5">
      <c r="A39" s="56" t="s">
        <v>452</v>
      </c>
      <c r="B39" s="182">
        <v>0</v>
      </c>
      <c r="C39" s="182">
        <v>0</v>
      </c>
      <c r="D39" s="182">
        <v>0</v>
      </c>
      <c r="E39" s="182">
        <v>0</v>
      </c>
      <c r="F39" s="182">
        <v>0</v>
      </c>
      <c r="G39" s="152">
        <v>0</v>
      </c>
      <c r="H39" s="183">
        <v>0</v>
      </c>
      <c r="I39" s="184">
        <v>0</v>
      </c>
      <c r="L39" s="127"/>
    </row>
    <row r="40" spans="1:12">
      <c r="A40" s="56" t="s">
        <v>90</v>
      </c>
      <c r="B40" s="182">
        <v>0</v>
      </c>
      <c r="C40" s="182">
        <v>0</v>
      </c>
      <c r="D40" s="182">
        <v>3.9E-2</v>
      </c>
      <c r="E40" s="182">
        <v>1E-3</v>
      </c>
      <c r="F40" s="182">
        <v>1.8109999999999999</v>
      </c>
      <c r="G40" s="152">
        <v>1.851</v>
      </c>
      <c r="H40" s="183">
        <v>1.3</v>
      </c>
      <c r="I40" s="184">
        <v>1.5680000000000001</v>
      </c>
      <c r="L40" s="127"/>
    </row>
    <row r="41" spans="1:12" ht="25.5">
      <c r="A41" s="56" t="s">
        <v>447</v>
      </c>
      <c r="B41" s="182">
        <v>0</v>
      </c>
      <c r="C41" s="182">
        <v>0</v>
      </c>
      <c r="D41" s="182">
        <v>0</v>
      </c>
      <c r="E41" s="182">
        <v>0.85299999999999998</v>
      </c>
      <c r="F41" s="182">
        <v>0</v>
      </c>
      <c r="G41" s="152">
        <v>0.85299999999999998</v>
      </c>
      <c r="H41" s="183">
        <v>0.65</v>
      </c>
      <c r="I41" s="184">
        <v>0.66900000000000004</v>
      </c>
      <c r="L41" s="127"/>
    </row>
    <row r="42" spans="1:12">
      <c r="A42" s="56" t="s">
        <v>91</v>
      </c>
      <c r="B42" s="182">
        <v>39.731999999999999</v>
      </c>
      <c r="C42" s="182">
        <v>0</v>
      </c>
      <c r="D42" s="182">
        <v>0.22800000000000001</v>
      </c>
      <c r="E42" s="182">
        <v>0.38700000000000001</v>
      </c>
      <c r="F42" s="182">
        <v>0.124</v>
      </c>
      <c r="G42" s="152">
        <v>40.470999999999997</v>
      </c>
      <c r="H42" s="183">
        <v>0.61599999999999999</v>
      </c>
      <c r="I42" s="184">
        <v>4.5960000000000001</v>
      </c>
      <c r="L42" s="127"/>
    </row>
    <row r="43" spans="1:12">
      <c r="A43" s="56" t="s">
        <v>92</v>
      </c>
      <c r="B43" s="182">
        <v>43.689</v>
      </c>
      <c r="C43" s="182">
        <v>0</v>
      </c>
      <c r="D43" s="182">
        <v>1.413</v>
      </c>
      <c r="E43" s="182">
        <v>0.216</v>
      </c>
      <c r="F43" s="182">
        <v>0.159</v>
      </c>
      <c r="G43" s="152">
        <v>45.476999999999997</v>
      </c>
      <c r="H43" s="183">
        <v>0.65</v>
      </c>
      <c r="I43" s="184">
        <v>2.1880000000000002</v>
      </c>
      <c r="L43" s="127"/>
    </row>
    <row r="44" spans="1:12">
      <c r="A44" s="56" t="s">
        <v>93</v>
      </c>
      <c r="B44" s="182">
        <v>0.83599999999999997</v>
      </c>
      <c r="C44" s="182">
        <v>0</v>
      </c>
      <c r="D44" s="182">
        <v>0</v>
      </c>
      <c r="E44" s="182">
        <v>0</v>
      </c>
      <c r="F44" s="182">
        <v>0</v>
      </c>
      <c r="G44" s="152">
        <v>0.83599999999999997</v>
      </c>
      <c r="H44" s="183">
        <v>0.65</v>
      </c>
      <c r="I44" s="184">
        <v>0.65100000000000002</v>
      </c>
      <c r="L44" s="127"/>
    </row>
    <row r="45" spans="1:12">
      <c r="A45" s="56" t="s">
        <v>453</v>
      </c>
      <c r="B45" s="182">
        <v>0</v>
      </c>
      <c r="C45" s="182">
        <v>0</v>
      </c>
      <c r="D45" s="182">
        <v>0</v>
      </c>
      <c r="E45" s="182">
        <v>0</v>
      </c>
      <c r="F45" s="182">
        <v>0</v>
      </c>
      <c r="G45" s="152">
        <v>0</v>
      </c>
      <c r="H45" s="183">
        <v>0</v>
      </c>
      <c r="I45" s="184">
        <v>0</v>
      </c>
      <c r="L45" s="127"/>
    </row>
    <row r="46" spans="1:12">
      <c r="A46" s="56" t="s">
        <v>94</v>
      </c>
      <c r="B46" s="182">
        <v>0.34499999999999997</v>
      </c>
      <c r="C46" s="182">
        <v>0</v>
      </c>
      <c r="D46" s="182">
        <v>8.0000000000000002E-3</v>
      </c>
      <c r="E46" s="182">
        <v>6.0000000000000001E-3</v>
      </c>
      <c r="F46" s="182">
        <v>0.218</v>
      </c>
      <c r="G46" s="152">
        <v>0.57699999999999996</v>
      </c>
      <c r="H46" s="183">
        <v>1.3</v>
      </c>
      <c r="I46" s="184">
        <v>0.55700000000000005</v>
      </c>
      <c r="L46" s="127"/>
    </row>
    <row r="47" spans="1:12">
      <c r="A47" s="56" t="s">
        <v>95</v>
      </c>
      <c r="B47" s="182">
        <v>0</v>
      </c>
      <c r="C47" s="182">
        <v>0</v>
      </c>
      <c r="D47" s="182">
        <v>0</v>
      </c>
      <c r="E47" s="182">
        <v>0</v>
      </c>
      <c r="F47" s="182">
        <v>0</v>
      </c>
      <c r="G47" s="152">
        <v>0</v>
      </c>
      <c r="H47" s="183">
        <v>0</v>
      </c>
      <c r="I47" s="184">
        <v>0</v>
      </c>
      <c r="L47" s="127"/>
    </row>
    <row r="48" spans="1:12">
      <c r="A48" s="56" t="s">
        <v>96</v>
      </c>
      <c r="B48" s="182">
        <v>0</v>
      </c>
      <c r="C48" s="182">
        <v>0</v>
      </c>
      <c r="D48" s="182">
        <v>1.4119999999999999</v>
      </c>
      <c r="E48" s="182">
        <v>4.0000000000000001E-3</v>
      </c>
      <c r="F48" s="182">
        <v>0</v>
      </c>
      <c r="G48" s="152">
        <v>1.4159999999999999</v>
      </c>
      <c r="H48" s="183">
        <v>0.65</v>
      </c>
      <c r="I48" s="184">
        <v>1.4059999999999999</v>
      </c>
      <c r="L48" s="127"/>
    </row>
    <row r="49" spans="1:12">
      <c r="A49" s="250" t="s">
        <v>97</v>
      </c>
      <c r="B49" s="182">
        <v>83.89</v>
      </c>
      <c r="C49" s="182">
        <v>0</v>
      </c>
      <c r="D49" s="182">
        <v>0.81399999999999995</v>
      </c>
      <c r="E49" s="182">
        <v>0.46100000000000002</v>
      </c>
      <c r="F49" s="182">
        <v>4.9000000000000002E-2</v>
      </c>
      <c r="G49" s="152">
        <v>85.213999999999999</v>
      </c>
      <c r="H49" s="183">
        <v>18.087</v>
      </c>
      <c r="I49" s="184">
        <v>38.79</v>
      </c>
      <c r="L49" s="127"/>
    </row>
    <row r="50" spans="1:12">
      <c r="A50" s="56" t="s">
        <v>98</v>
      </c>
      <c r="B50" s="182">
        <v>0</v>
      </c>
      <c r="C50" s="182">
        <v>0</v>
      </c>
      <c r="D50" s="182">
        <v>0</v>
      </c>
      <c r="E50" s="182">
        <v>0</v>
      </c>
      <c r="F50" s="182">
        <v>0</v>
      </c>
      <c r="G50" s="152">
        <v>0</v>
      </c>
      <c r="H50" s="183">
        <v>0</v>
      </c>
      <c r="I50" s="184">
        <v>0</v>
      </c>
      <c r="L50" s="127"/>
    </row>
    <row r="51" spans="1:12">
      <c r="A51" s="250" t="s">
        <v>99</v>
      </c>
      <c r="B51" s="182">
        <v>15.118</v>
      </c>
      <c r="C51" s="182">
        <v>0</v>
      </c>
      <c r="D51" s="182">
        <v>1E-3</v>
      </c>
      <c r="E51" s="182">
        <v>0.29599999999999999</v>
      </c>
      <c r="F51" s="182">
        <v>0</v>
      </c>
      <c r="G51" s="152">
        <v>15.414999999999999</v>
      </c>
      <c r="H51" s="183">
        <v>10.58</v>
      </c>
      <c r="I51" s="184">
        <v>15.32</v>
      </c>
      <c r="L51" s="127"/>
    </row>
    <row r="52" spans="1:12">
      <c r="A52" s="56" t="s">
        <v>100</v>
      </c>
      <c r="B52" s="182">
        <v>2.2069999999999999</v>
      </c>
      <c r="C52" s="182">
        <v>0</v>
      </c>
      <c r="D52" s="182">
        <v>6.0000000000000001E-3</v>
      </c>
      <c r="E52" s="182">
        <v>5.0000000000000001E-3</v>
      </c>
      <c r="F52" s="182">
        <v>0.11</v>
      </c>
      <c r="G52" s="152">
        <v>2.3279999999999998</v>
      </c>
      <c r="H52" s="183">
        <v>0.65</v>
      </c>
      <c r="I52" s="184">
        <v>1.9610000000000001</v>
      </c>
      <c r="L52" s="127"/>
    </row>
    <row r="53" spans="1:12">
      <c r="A53" s="56" t="s">
        <v>101</v>
      </c>
      <c r="B53" s="182">
        <v>29.704999999999998</v>
      </c>
      <c r="C53" s="182">
        <v>0</v>
      </c>
      <c r="D53" s="182">
        <v>0.64200000000000002</v>
      </c>
      <c r="E53" s="182">
        <v>2.0859999999999999</v>
      </c>
      <c r="F53" s="182">
        <v>40.642000000000003</v>
      </c>
      <c r="G53" s="152">
        <v>73.075000000000003</v>
      </c>
      <c r="H53" s="183">
        <v>27.913</v>
      </c>
      <c r="I53" s="184">
        <v>47.488999999999997</v>
      </c>
      <c r="L53" s="127"/>
    </row>
    <row r="54" spans="1:12">
      <c r="A54" s="56" t="s">
        <v>102</v>
      </c>
      <c r="B54" s="182">
        <v>0.156</v>
      </c>
      <c r="C54" s="182">
        <v>0</v>
      </c>
      <c r="D54" s="182">
        <v>0</v>
      </c>
      <c r="E54" s="182">
        <v>0.23599999999999999</v>
      </c>
      <c r="F54" s="182">
        <v>0</v>
      </c>
      <c r="G54" s="152">
        <v>0.39200000000000002</v>
      </c>
      <c r="H54" s="183">
        <v>0.65</v>
      </c>
      <c r="I54" s="184">
        <v>0.38500000000000001</v>
      </c>
      <c r="L54" s="127"/>
    </row>
    <row r="55" spans="1:12">
      <c r="A55" s="56" t="s">
        <v>440</v>
      </c>
      <c r="B55" s="182">
        <v>61.152000000000001</v>
      </c>
      <c r="C55" s="182">
        <v>0</v>
      </c>
      <c r="D55" s="182">
        <v>3.51</v>
      </c>
      <c r="E55" s="182">
        <v>0.216</v>
      </c>
      <c r="F55" s="182">
        <v>7.7309999999999999</v>
      </c>
      <c r="G55" s="152">
        <v>72.608999999999995</v>
      </c>
      <c r="H55" s="183">
        <v>60.45</v>
      </c>
      <c r="I55" s="184">
        <v>67.195999999999998</v>
      </c>
      <c r="L55" s="127"/>
    </row>
    <row r="56" spans="1:12">
      <c r="A56" s="56" t="s">
        <v>307</v>
      </c>
      <c r="B56" s="182">
        <v>2.403</v>
      </c>
      <c r="C56" s="182">
        <v>0</v>
      </c>
      <c r="D56" s="182">
        <v>4.0000000000000001E-3</v>
      </c>
      <c r="E56" s="182">
        <v>45.140999999999998</v>
      </c>
      <c r="F56" s="182">
        <v>3.048</v>
      </c>
      <c r="G56" s="152">
        <v>50.595999999999997</v>
      </c>
      <c r="H56" s="183">
        <v>23.395</v>
      </c>
      <c r="I56" s="184">
        <v>3.157</v>
      </c>
      <c r="L56" s="127"/>
    </row>
    <row r="57" spans="1:12">
      <c r="A57" s="56" t="s">
        <v>103</v>
      </c>
      <c r="B57" s="182">
        <v>0.40500000000000003</v>
      </c>
      <c r="C57" s="182">
        <v>0</v>
      </c>
      <c r="D57" s="182">
        <v>0.16800000000000001</v>
      </c>
      <c r="E57" s="182">
        <v>0.03</v>
      </c>
      <c r="F57" s="182">
        <v>1.268</v>
      </c>
      <c r="G57" s="152">
        <v>1.871</v>
      </c>
      <c r="H57" s="183">
        <v>1.81</v>
      </c>
      <c r="I57" s="184">
        <v>1.867</v>
      </c>
      <c r="L57" s="127"/>
    </row>
    <row r="58" spans="1:12">
      <c r="A58" s="56" t="s">
        <v>104</v>
      </c>
      <c r="B58" s="182">
        <v>17.021999999999998</v>
      </c>
      <c r="C58" s="182">
        <v>0</v>
      </c>
      <c r="D58" s="182">
        <v>1.0999999999999999E-2</v>
      </c>
      <c r="E58" s="182">
        <v>20.02</v>
      </c>
      <c r="F58" s="182">
        <v>124.396</v>
      </c>
      <c r="G58" s="152">
        <v>161.44900000000001</v>
      </c>
      <c r="H58" s="183">
        <v>44.600999999999999</v>
      </c>
      <c r="I58" s="184">
        <v>42.982999999999997</v>
      </c>
      <c r="L58" s="127"/>
    </row>
    <row r="59" spans="1:12">
      <c r="A59" s="250" t="s">
        <v>105</v>
      </c>
      <c r="B59" s="182">
        <v>0</v>
      </c>
      <c r="C59" s="182">
        <v>0</v>
      </c>
      <c r="D59" s="182">
        <v>4.0000000000000001E-3</v>
      </c>
      <c r="E59" s="182">
        <v>23.931000000000001</v>
      </c>
      <c r="F59" s="182">
        <v>3.8330000000000002</v>
      </c>
      <c r="G59" s="152">
        <v>27.768000000000001</v>
      </c>
      <c r="H59" s="183">
        <v>1.077</v>
      </c>
      <c r="I59" s="184">
        <v>25.681000000000001</v>
      </c>
      <c r="L59" s="127"/>
    </row>
    <row r="60" spans="1:12">
      <c r="A60" s="56" t="s">
        <v>106</v>
      </c>
      <c r="B60" s="182">
        <v>0</v>
      </c>
      <c r="C60" s="182">
        <v>0</v>
      </c>
      <c r="D60" s="182">
        <v>1E-3</v>
      </c>
      <c r="E60" s="182">
        <v>0.53100000000000003</v>
      </c>
      <c r="F60" s="182">
        <v>0</v>
      </c>
      <c r="G60" s="152">
        <v>0.53200000000000003</v>
      </c>
      <c r="H60" s="183">
        <v>0.65</v>
      </c>
      <c r="I60" s="184">
        <v>0.48099999999999998</v>
      </c>
      <c r="L60" s="127"/>
    </row>
    <row r="61" spans="1:12">
      <c r="A61" s="56" t="s">
        <v>454</v>
      </c>
      <c r="B61" s="182">
        <v>0</v>
      </c>
      <c r="C61" s="182">
        <v>0</v>
      </c>
      <c r="D61" s="182">
        <v>0</v>
      </c>
      <c r="E61" s="182">
        <v>0</v>
      </c>
      <c r="F61" s="182">
        <v>0</v>
      </c>
      <c r="G61" s="152">
        <v>0</v>
      </c>
      <c r="H61" s="183">
        <v>6.5</v>
      </c>
      <c r="I61" s="184">
        <v>-14.335000000000001</v>
      </c>
      <c r="L61" s="127"/>
    </row>
    <row r="62" spans="1:12" ht="17.25" customHeight="1">
      <c r="A62" s="149" t="s">
        <v>402</v>
      </c>
      <c r="B62" s="97">
        <f t="shared" ref="B62:I62" si="0">SUM(B3:B61)</f>
        <v>936.13400000000013</v>
      </c>
      <c r="C62" s="97">
        <f t="shared" si="0"/>
        <v>0.1</v>
      </c>
      <c r="D62" s="97">
        <f t="shared" si="0"/>
        <v>41.179999999999993</v>
      </c>
      <c r="E62" s="97">
        <f t="shared" si="0"/>
        <v>186.03200000000001</v>
      </c>
      <c r="F62" s="97">
        <f t="shared" si="0"/>
        <v>292.19000000000005</v>
      </c>
      <c r="G62" s="97">
        <f t="shared" si="0"/>
        <v>1455.6360000000002</v>
      </c>
      <c r="H62" s="97">
        <f t="shared" si="0"/>
        <v>526.56499999999971</v>
      </c>
      <c r="I62" s="98">
        <f t="shared" si="0"/>
        <v>849.51799999999969</v>
      </c>
    </row>
    <row r="63" spans="1:12">
      <c r="A63" s="313"/>
      <c r="B63" s="185"/>
      <c r="C63" s="185"/>
      <c r="D63" s="185"/>
      <c r="E63" s="185"/>
      <c r="F63" s="185"/>
      <c r="G63" s="185"/>
      <c r="H63" s="65"/>
      <c r="I63" s="65"/>
    </row>
    <row r="64" spans="1:12" ht="24.95" customHeight="1">
      <c r="A64" s="55" t="s">
        <v>111</v>
      </c>
      <c r="B64" s="311"/>
      <c r="C64" s="311"/>
      <c r="D64" s="311"/>
      <c r="E64" s="311"/>
      <c r="F64" s="311"/>
      <c r="G64" s="311"/>
    </row>
    <row r="65" spans="1:6">
      <c r="A65" s="28" t="s">
        <v>403</v>
      </c>
      <c r="B65" s="119" t="s">
        <v>62</v>
      </c>
      <c r="D65" s="312"/>
      <c r="E65" s="311"/>
    </row>
    <row r="66" spans="1:6">
      <c r="A66" s="150" t="s">
        <v>113</v>
      </c>
      <c r="B66" s="274">
        <v>0.64310995331250398</v>
      </c>
      <c r="D66" s="312"/>
      <c r="E66" s="311"/>
      <c r="F66" s="311"/>
    </row>
    <row r="67" spans="1:6">
      <c r="A67" s="102" t="s">
        <v>108</v>
      </c>
      <c r="B67" s="275">
        <v>6.8698493304644853E-5</v>
      </c>
      <c r="D67" s="312"/>
      <c r="E67" s="311"/>
      <c r="F67" s="311"/>
    </row>
    <row r="68" spans="1:6">
      <c r="A68" s="102" t="s">
        <v>109</v>
      </c>
      <c r="B68" s="275">
        <v>2.8290039542852748E-2</v>
      </c>
      <c r="D68" s="312"/>
      <c r="E68" s="311"/>
      <c r="F68" s="311"/>
    </row>
    <row r="69" spans="1:6">
      <c r="A69" s="102" t="s">
        <v>110</v>
      </c>
      <c r="B69" s="275">
        <v>0.12780118106449689</v>
      </c>
      <c r="D69" s="312"/>
      <c r="E69" s="311"/>
      <c r="F69" s="311"/>
    </row>
    <row r="70" spans="1:6">
      <c r="A70" s="151" t="s">
        <v>61</v>
      </c>
      <c r="B70" s="276">
        <v>0.20073012758684178</v>
      </c>
      <c r="D70" s="312"/>
      <c r="E70" s="311"/>
      <c r="F70" s="311"/>
    </row>
    <row r="71" spans="1:6">
      <c r="A71" s="153" t="s">
        <v>112</v>
      </c>
      <c r="B71" s="273">
        <v>1</v>
      </c>
      <c r="E71" s="311"/>
      <c r="F71" s="311"/>
    </row>
    <row r="73" spans="1:6" ht="24.95" customHeight="1">
      <c r="A73" s="85" t="s">
        <v>404</v>
      </c>
      <c r="B73" s="15"/>
    </row>
    <row r="74" spans="1:6">
      <c r="A74" s="28" t="s">
        <v>401</v>
      </c>
      <c r="B74" s="119" t="s">
        <v>62</v>
      </c>
    </row>
    <row r="75" spans="1:6">
      <c r="A75" s="74" t="s">
        <v>68</v>
      </c>
      <c r="B75" s="271">
        <v>0.16271856425644868</v>
      </c>
      <c r="D75" s="73"/>
      <c r="E75" s="148"/>
    </row>
    <row r="76" spans="1:6">
      <c r="A76" s="56" t="s">
        <v>104</v>
      </c>
      <c r="B76" s="263">
        <v>0.11091303045541603</v>
      </c>
      <c r="D76" s="73"/>
      <c r="E76" s="148"/>
    </row>
    <row r="77" spans="1:6">
      <c r="A77" s="56" t="s">
        <v>97</v>
      </c>
      <c r="B77" s="263">
        <v>5.8540734084620037E-2</v>
      </c>
      <c r="D77" s="73"/>
      <c r="E77" s="148"/>
    </row>
    <row r="78" spans="1:6">
      <c r="A78" s="56" t="s">
        <v>101</v>
      </c>
      <c r="B78" s="272">
        <v>5.0201423982369209E-2</v>
      </c>
      <c r="D78" s="73"/>
      <c r="E78" s="148"/>
    </row>
    <row r="79" spans="1:6">
      <c r="A79" s="56" t="s">
        <v>440</v>
      </c>
      <c r="B79" s="272">
        <v>4.9881289003569557E-2</v>
      </c>
      <c r="D79" s="73"/>
      <c r="E79" s="148"/>
    </row>
    <row r="80" spans="1:6">
      <c r="A80" s="56" t="s">
        <v>66</v>
      </c>
      <c r="B80" s="272">
        <v>4.6545290168696005E-2</v>
      </c>
      <c r="D80" s="73"/>
      <c r="E80" s="148"/>
    </row>
    <row r="81" spans="1:5">
      <c r="A81" s="56" t="s">
        <v>309</v>
      </c>
      <c r="B81" s="272">
        <v>4.4294727528035843E-2</v>
      </c>
      <c r="D81" s="73"/>
      <c r="E81" s="148"/>
    </row>
    <row r="82" spans="1:5">
      <c r="A82" s="56" t="s">
        <v>83</v>
      </c>
      <c r="B82" s="272">
        <v>4.0504631652418591E-2</v>
      </c>
      <c r="D82" s="73"/>
      <c r="E82" s="148"/>
    </row>
    <row r="83" spans="1:5" ht="25.5">
      <c r="A83" s="56" t="s">
        <v>441</v>
      </c>
      <c r="B83" s="272">
        <v>3.929485118532379E-2</v>
      </c>
      <c r="D83" s="73"/>
      <c r="E83" s="148"/>
    </row>
    <row r="84" spans="1:5">
      <c r="A84" s="231" t="s">
        <v>442</v>
      </c>
      <c r="B84" s="268">
        <v>3.8761750877279746E-2</v>
      </c>
      <c r="D84" s="73"/>
      <c r="E84" s="148"/>
    </row>
    <row r="85" spans="1:5">
      <c r="A85" s="154" t="s">
        <v>9</v>
      </c>
      <c r="B85" s="273">
        <f>SUM(B75:B84)</f>
        <v>0.6416562931941775</v>
      </c>
      <c r="D85" s="73"/>
      <c r="E85" s="148"/>
    </row>
    <row r="87" spans="1:5">
      <c r="A87" s="310"/>
      <c r="B87" s="27"/>
      <c r="C87" s="27"/>
      <c r="D87" s="27"/>
    </row>
  </sheetData>
  <autoFilter ref="A2:I71"/>
  <sortState ref="A3:J62">
    <sortCondition descending="1" ref="G3:G62"/>
  </sortState>
  <phoneticPr fontId="32" type="noConversion"/>
  <printOptions horizontalCentered="1"/>
  <pageMargins left="0.59055118110236227" right="0.59055118110236227" top="0.74803149606299213" bottom="0.74803149606299213" header="0.31496062992125984" footer="0.31496062992125984"/>
  <pageSetup paperSize="9" scale="55" fitToHeight="2" orientation="landscape" r:id="rId1"/>
  <rowBreaks count="1" manualBreakCount="1">
    <brk id="62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/>
  <dimension ref="A1:I21"/>
  <sheetViews>
    <sheetView view="pageBreakPreview" topLeftCell="B1" zoomScale="90" zoomScaleSheetLayoutView="90" workbookViewId="0">
      <selection activeCell="J3" sqref="J3:Q11"/>
    </sheetView>
  </sheetViews>
  <sheetFormatPr defaultRowHeight="12.75"/>
  <cols>
    <col min="1" max="1" width="69.140625" style="16" customWidth="1"/>
    <col min="2" max="2" width="13.28515625" style="16" bestFit="1" customWidth="1"/>
    <col min="3" max="3" width="12" style="16" bestFit="1" customWidth="1"/>
    <col min="4" max="4" width="10.28515625" style="16" bestFit="1" customWidth="1"/>
    <col min="5" max="5" width="11.140625" style="16" bestFit="1" customWidth="1"/>
    <col min="6" max="6" width="8" style="16" customWidth="1"/>
    <col min="7" max="7" width="13.7109375" style="16" customWidth="1"/>
    <col min="8" max="8" width="12.85546875" style="16" bestFit="1" customWidth="1"/>
    <col min="9" max="9" width="10.85546875" style="16" customWidth="1"/>
    <col min="10" max="16384" width="9.140625" style="16"/>
  </cols>
  <sheetData>
    <row r="1" spans="1:9" s="55" customFormat="1" ht="24.95" customHeight="1">
      <c r="A1" s="105" t="s">
        <v>120</v>
      </c>
      <c r="B1" s="106"/>
      <c r="C1" s="106"/>
      <c r="D1" s="106"/>
      <c r="E1" s="106"/>
      <c r="F1" s="106"/>
      <c r="G1" s="106"/>
      <c r="H1" s="107"/>
      <c r="I1" s="210" t="s">
        <v>1</v>
      </c>
    </row>
    <row r="2" spans="1:9" ht="25.5">
      <c r="A2" s="29" t="s">
        <v>401</v>
      </c>
      <c r="B2" s="111" t="s">
        <v>154</v>
      </c>
      <c r="C2" s="81" t="s">
        <v>153</v>
      </c>
      <c r="D2" s="81" t="s">
        <v>4</v>
      </c>
      <c r="E2" s="81" t="s">
        <v>5</v>
      </c>
      <c r="F2" s="81" t="s">
        <v>61</v>
      </c>
      <c r="G2" s="81" t="s">
        <v>121</v>
      </c>
      <c r="H2" s="81" t="s">
        <v>151</v>
      </c>
      <c r="I2" s="82" t="s">
        <v>152</v>
      </c>
    </row>
    <row r="3" spans="1:9">
      <c r="A3" s="144" t="s">
        <v>119</v>
      </c>
      <c r="B3" s="178">
        <v>0</v>
      </c>
      <c r="C3" s="179">
        <v>0.72</v>
      </c>
      <c r="D3" s="179">
        <v>0.03</v>
      </c>
      <c r="E3" s="179">
        <v>0.438</v>
      </c>
      <c r="F3" s="179">
        <v>0</v>
      </c>
      <c r="G3" s="113">
        <v>1.1879999999999999</v>
      </c>
      <c r="H3" s="180">
        <v>0.65</v>
      </c>
      <c r="I3" s="181">
        <v>0.70099999999999996</v>
      </c>
    </row>
    <row r="4" spans="1:9">
      <c r="A4" s="109" t="s">
        <v>0</v>
      </c>
      <c r="B4" s="178">
        <v>4.7560000000000002</v>
      </c>
      <c r="C4" s="179">
        <v>0.183</v>
      </c>
      <c r="D4" s="179">
        <v>0.49199999999999999</v>
      </c>
      <c r="E4" s="179">
        <v>0</v>
      </c>
      <c r="F4" s="179">
        <v>0</v>
      </c>
      <c r="G4" s="113">
        <v>5.431</v>
      </c>
      <c r="H4" s="180">
        <v>1.3</v>
      </c>
      <c r="I4" s="181">
        <v>2.1739999999999999</v>
      </c>
    </row>
    <row r="5" spans="1:9">
      <c r="A5" s="109" t="s">
        <v>114</v>
      </c>
      <c r="B5" s="178">
        <v>0</v>
      </c>
      <c r="C5" s="179">
        <v>1.2E-2</v>
      </c>
      <c r="D5" s="179">
        <v>0</v>
      </c>
      <c r="E5" s="179">
        <v>28.039000000000001</v>
      </c>
      <c r="F5" s="179">
        <v>16.378</v>
      </c>
      <c r="G5" s="113">
        <v>44.429000000000002</v>
      </c>
      <c r="H5" s="180">
        <v>0.97799999999999998</v>
      </c>
      <c r="I5" s="181">
        <v>22.440999999999999</v>
      </c>
    </row>
    <row r="6" spans="1:9">
      <c r="A6" s="109" t="s">
        <v>115</v>
      </c>
      <c r="B6" s="178">
        <v>0</v>
      </c>
      <c r="C6" s="179">
        <v>8.2000000000000003E-2</v>
      </c>
      <c r="D6" s="179">
        <v>0.17599999999999999</v>
      </c>
      <c r="E6" s="179">
        <v>0</v>
      </c>
      <c r="F6" s="179">
        <v>0.32700000000000001</v>
      </c>
      <c r="G6" s="113">
        <v>0.58499999999999996</v>
      </c>
      <c r="H6" s="180">
        <v>0.65</v>
      </c>
      <c r="I6" s="181">
        <v>0.57899999999999996</v>
      </c>
    </row>
    <row r="7" spans="1:9">
      <c r="A7" s="109" t="s">
        <v>455</v>
      </c>
      <c r="B7" s="178">
        <v>0</v>
      </c>
      <c r="C7" s="179">
        <v>1.4E-2</v>
      </c>
      <c r="D7" s="179">
        <v>3.532</v>
      </c>
      <c r="E7" s="179">
        <v>2.1989999999999998</v>
      </c>
      <c r="F7" s="179">
        <v>5.0000000000000001E-3</v>
      </c>
      <c r="G7" s="113">
        <v>5.75</v>
      </c>
      <c r="H7" s="180">
        <v>0.65</v>
      </c>
      <c r="I7" s="181">
        <v>0.79900000000000004</v>
      </c>
    </row>
    <row r="8" spans="1:9">
      <c r="A8" s="109" t="s">
        <v>116</v>
      </c>
      <c r="B8" s="178">
        <v>1.0109999999999999</v>
      </c>
      <c r="C8" s="179">
        <v>0.11600000000000001</v>
      </c>
      <c r="D8" s="179">
        <v>0</v>
      </c>
      <c r="E8" s="179">
        <v>0</v>
      </c>
      <c r="F8" s="179">
        <v>0</v>
      </c>
      <c r="G8" s="113">
        <v>1.127</v>
      </c>
      <c r="H8" s="180">
        <v>0.65</v>
      </c>
      <c r="I8" s="181">
        <v>1.097</v>
      </c>
    </row>
    <row r="9" spans="1:9">
      <c r="A9" s="109" t="s">
        <v>117</v>
      </c>
      <c r="B9" s="178">
        <v>0.54500000000000004</v>
      </c>
      <c r="C9" s="179">
        <v>0.371</v>
      </c>
      <c r="D9" s="179">
        <v>1.7000000000000001E-2</v>
      </c>
      <c r="E9" s="179">
        <v>0</v>
      </c>
      <c r="F9" s="179">
        <v>0</v>
      </c>
      <c r="G9" s="113">
        <v>0.93300000000000005</v>
      </c>
      <c r="H9" s="180">
        <v>0.65</v>
      </c>
      <c r="I9" s="181">
        <v>0.92400000000000004</v>
      </c>
    </row>
    <row r="10" spans="1:9">
      <c r="A10" s="110" t="s">
        <v>118</v>
      </c>
      <c r="B10" s="178">
        <v>0</v>
      </c>
      <c r="C10" s="179">
        <v>0.185</v>
      </c>
      <c r="D10" s="179">
        <v>0.89300000000000002</v>
      </c>
      <c r="E10" s="179">
        <v>16.131</v>
      </c>
      <c r="F10" s="179">
        <v>0</v>
      </c>
      <c r="G10" s="113">
        <v>17.209</v>
      </c>
      <c r="H10" s="180">
        <v>4.4539999999999997</v>
      </c>
      <c r="I10" s="181">
        <v>5.6260000000000003</v>
      </c>
    </row>
    <row r="11" spans="1:9">
      <c r="A11" s="80" t="s">
        <v>65</v>
      </c>
      <c r="B11" s="112">
        <v>6.3120000000000003</v>
      </c>
      <c r="C11" s="145">
        <v>1.6830000000000001</v>
      </c>
      <c r="D11" s="145">
        <v>5.1400000000000006</v>
      </c>
      <c r="E11" s="145">
        <v>46.807000000000002</v>
      </c>
      <c r="F11" s="145">
        <v>16.71</v>
      </c>
      <c r="G11" s="145">
        <v>76.652000000000001</v>
      </c>
      <c r="H11" s="145">
        <v>9.9819999999999993</v>
      </c>
      <c r="I11" s="146">
        <v>34.341000000000001</v>
      </c>
    </row>
    <row r="12" spans="1:9">
      <c r="B12" s="73"/>
      <c r="C12" s="73"/>
      <c r="D12" s="73"/>
      <c r="E12" s="73"/>
      <c r="F12" s="73"/>
      <c r="G12" s="73"/>
      <c r="H12" s="127"/>
      <c r="I12" s="127"/>
    </row>
    <row r="13" spans="1:9">
      <c r="B13" s="127"/>
      <c r="C13" s="127"/>
      <c r="D13" s="127"/>
      <c r="E13" s="127"/>
      <c r="F13" s="127"/>
      <c r="G13" s="127"/>
      <c r="H13" s="127"/>
      <c r="I13" s="127"/>
    </row>
    <row r="14" spans="1:9" ht="26.25" customHeight="1">
      <c r="A14" s="55" t="s">
        <v>39</v>
      </c>
      <c r="B14" s="15"/>
    </row>
    <row r="15" spans="1:9" ht="26.25" customHeight="1">
      <c r="A15" s="29" t="s">
        <v>403</v>
      </c>
      <c r="B15" s="75" t="s">
        <v>155</v>
      </c>
    </row>
    <row r="16" spans="1:9">
      <c r="A16" s="114" t="s">
        <v>108</v>
      </c>
      <c r="B16" s="277">
        <v>8.2346187966393578E-2</v>
      </c>
    </row>
    <row r="17" spans="1:2">
      <c r="A17" s="115" t="s">
        <v>109</v>
      </c>
      <c r="B17" s="278">
        <v>2.1956374262902468E-2</v>
      </c>
    </row>
    <row r="18" spans="1:2">
      <c r="A18" s="116" t="s">
        <v>178</v>
      </c>
      <c r="B18" s="278">
        <v>6.70563064238376E-2</v>
      </c>
    </row>
    <row r="19" spans="1:2">
      <c r="A19" s="116" t="s">
        <v>177</v>
      </c>
      <c r="B19" s="278">
        <v>0.6106429055993321</v>
      </c>
    </row>
    <row r="20" spans="1:2">
      <c r="A20" s="117" t="s">
        <v>61</v>
      </c>
      <c r="B20" s="279">
        <v>0.2179982257475343</v>
      </c>
    </row>
    <row r="21" spans="1:2">
      <c r="A21" s="155" t="s">
        <v>121</v>
      </c>
      <c r="B21" s="280">
        <v>1</v>
      </c>
    </row>
  </sheetData>
  <phoneticPr fontId="3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/>
  <dimension ref="A1:B13"/>
  <sheetViews>
    <sheetView view="pageBreakPreview" zoomScaleSheetLayoutView="100" workbookViewId="0">
      <selection activeCell="B5" sqref="B5"/>
    </sheetView>
  </sheetViews>
  <sheetFormatPr defaultRowHeight="12.75"/>
  <cols>
    <col min="1" max="1" width="58" style="65" customWidth="1"/>
    <col min="2" max="16384" width="9.140625" style="65"/>
  </cols>
  <sheetData>
    <row r="1" spans="1:2">
      <c r="A1" s="18" t="s">
        <v>42</v>
      </c>
      <c r="B1" s="103"/>
    </row>
    <row r="2" spans="1:2">
      <c r="A2" s="123">
        <v>42369</v>
      </c>
      <c r="B2" s="69" t="s">
        <v>122</v>
      </c>
    </row>
    <row r="3" spans="1:2">
      <c r="A3" s="120" t="s">
        <v>167</v>
      </c>
      <c r="B3" s="143">
        <v>353</v>
      </c>
    </row>
    <row r="4" spans="1:2">
      <c r="A4" s="103"/>
      <c r="B4" s="103"/>
    </row>
    <row r="5" spans="1:2">
      <c r="A5" s="103"/>
      <c r="B5" s="284"/>
    </row>
    <row r="6" spans="1:2">
      <c r="A6" s="122" t="s">
        <v>166</v>
      </c>
      <c r="B6" s="121"/>
    </row>
    <row r="7" spans="1:2">
      <c r="A7" s="260" t="s">
        <v>157</v>
      </c>
      <c r="B7" s="259">
        <v>2015</v>
      </c>
    </row>
    <row r="8" spans="1:2">
      <c r="A8" s="251" t="s">
        <v>168</v>
      </c>
      <c r="B8" s="252">
        <v>12</v>
      </c>
    </row>
    <row r="9" spans="1:2">
      <c r="A9" s="253" t="s">
        <v>175</v>
      </c>
      <c r="B9" s="254">
        <v>124.41</v>
      </c>
    </row>
    <row r="10" spans="1:2" ht="25.5">
      <c r="A10" s="255" t="s">
        <v>6</v>
      </c>
      <c r="B10" s="256">
        <v>10</v>
      </c>
    </row>
    <row r="11" spans="1:2">
      <c r="A11" s="257" t="s">
        <v>176</v>
      </c>
      <c r="B11" s="258">
        <v>28.762683540000001</v>
      </c>
    </row>
    <row r="12" spans="1:2" ht="26.25" customHeight="1">
      <c r="A12" s="330" t="s">
        <v>406</v>
      </c>
      <c r="B12" s="331"/>
    </row>
    <row r="13" spans="1:2" ht="26.25" customHeight="1">
      <c r="A13" s="332" t="s">
        <v>405</v>
      </c>
      <c r="B13" s="333"/>
    </row>
  </sheetData>
  <mergeCells count="2">
    <mergeCell ref="A12:B12"/>
    <mergeCell ref="A13:B13"/>
  </mergeCells>
  <phoneticPr fontId="3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/>
  <dimension ref="A1:D13"/>
  <sheetViews>
    <sheetView view="pageBreakPreview" zoomScaleNormal="90" zoomScaleSheetLayoutView="100" workbookViewId="0">
      <selection activeCell="C4" sqref="C4"/>
    </sheetView>
  </sheetViews>
  <sheetFormatPr defaultRowHeight="12.75"/>
  <cols>
    <col min="1" max="1" width="43.7109375" style="16" customWidth="1"/>
    <col min="2" max="2" width="13.7109375" style="16" customWidth="1"/>
    <col min="3" max="4" width="15.5703125" style="16" customWidth="1"/>
    <col min="5" max="16384" width="9.140625" style="16"/>
  </cols>
  <sheetData>
    <row r="1" spans="1:4">
      <c r="A1" s="19" t="s">
        <v>13</v>
      </c>
      <c r="B1" s="14"/>
      <c r="C1" s="14"/>
      <c r="D1" s="15"/>
    </row>
    <row r="2" spans="1:4">
      <c r="A2" s="22" t="s">
        <v>160</v>
      </c>
      <c r="B2" s="23" t="s">
        <v>18</v>
      </c>
      <c r="C2" s="23" t="s">
        <v>12</v>
      </c>
      <c r="D2" s="24" t="s">
        <v>43</v>
      </c>
    </row>
    <row r="3" spans="1:4">
      <c r="A3" s="20" t="s">
        <v>44</v>
      </c>
      <c r="B3" s="21">
        <f>SUM(B4:B6)</f>
        <v>21</v>
      </c>
      <c r="C3" s="21">
        <f>SUM(C4:C6)</f>
        <v>42</v>
      </c>
      <c r="D3" s="240">
        <f t="shared" ref="D3" si="0">SUM(D4:D6)</f>
        <v>63</v>
      </c>
    </row>
    <row r="4" spans="1:4">
      <c r="A4" s="213" t="s">
        <v>45</v>
      </c>
      <c r="B4" s="158">
        <v>21</v>
      </c>
      <c r="C4" s="158">
        <v>19</v>
      </c>
      <c r="D4" s="159">
        <f>SUM(B4:C4)</f>
        <v>40</v>
      </c>
    </row>
    <row r="5" spans="1:4">
      <c r="A5" s="213" t="s">
        <v>46</v>
      </c>
      <c r="B5" s="158">
        <v>0</v>
      </c>
      <c r="C5" s="158">
        <v>21</v>
      </c>
      <c r="D5" s="159">
        <f>SUM(B5:C5)</f>
        <v>21</v>
      </c>
    </row>
    <row r="6" spans="1:4">
      <c r="A6" s="213" t="s">
        <v>47</v>
      </c>
      <c r="B6" s="158">
        <v>0</v>
      </c>
      <c r="C6" s="158">
        <v>2</v>
      </c>
      <c r="D6" s="159">
        <f>SUM(B6:C6)</f>
        <v>2</v>
      </c>
    </row>
    <row r="7" spans="1:4">
      <c r="A7" s="214" t="s">
        <v>19</v>
      </c>
      <c r="B7" s="211">
        <v>4</v>
      </c>
      <c r="C7" s="211">
        <v>3</v>
      </c>
      <c r="D7" s="212">
        <f>B7+C7</f>
        <v>7</v>
      </c>
    </row>
    <row r="10" spans="1:4">
      <c r="A10" s="18" t="s">
        <v>23</v>
      </c>
      <c r="B10" s="14"/>
      <c r="C10" s="14"/>
    </row>
    <row r="11" spans="1:4">
      <c r="A11" s="22" t="s">
        <v>160</v>
      </c>
      <c r="B11" s="23" t="s">
        <v>10</v>
      </c>
      <c r="C11" s="24" t="s">
        <v>11</v>
      </c>
    </row>
    <row r="12" spans="1:4">
      <c r="A12" s="25" t="s">
        <v>14</v>
      </c>
      <c r="B12" s="162">
        <v>5</v>
      </c>
      <c r="C12" s="163">
        <v>2</v>
      </c>
    </row>
    <row r="13" spans="1:4">
      <c r="A13" s="17" t="s">
        <v>15</v>
      </c>
      <c r="B13" s="160">
        <v>1</v>
      </c>
      <c r="C13" s="161">
        <v>1</v>
      </c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 enableFormatConditionsCalculation="0">
    <pageSetUpPr fitToPage="1"/>
  </sheetPr>
  <dimension ref="A1:M49"/>
  <sheetViews>
    <sheetView view="pageBreakPreview" topLeftCell="A17" zoomScale="90" zoomScaleSheetLayoutView="90" workbookViewId="0">
      <selection activeCell="A46" sqref="A46"/>
    </sheetView>
  </sheetViews>
  <sheetFormatPr defaultRowHeight="12.75"/>
  <cols>
    <col min="1" max="1" width="45.140625" style="16" customWidth="1"/>
    <col min="2" max="2" width="9.28515625" style="16" customWidth="1"/>
    <col min="3" max="3" width="10.140625" style="16" customWidth="1"/>
    <col min="4" max="4" width="12.5703125" style="16" customWidth="1"/>
    <col min="5" max="5" width="12" style="16" customWidth="1"/>
    <col min="6" max="6" width="9.28515625" style="16" customWidth="1"/>
    <col min="7" max="7" width="11.28515625" style="16" customWidth="1"/>
    <col min="8" max="8" width="12.28515625" style="16" customWidth="1"/>
    <col min="9" max="9" width="9.140625" style="16"/>
    <col min="10" max="10" width="13.85546875" style="16" bestFit="1" customWidth="1"/>
    <col min="11" max="11" width="25.28515625" style="16" bestFit="1" customWidth="1"/>
    <col min="12" max="12" width="11.140625" style="16" customWidth="1"/>
    <col min="13" max="13" width="22.28515625" style="16" bestFit="1" customWidth="1"/>
    <col min="14" max="16384" width="9.140625" style="16"/>
  </cols>
  <sheetData>
    <row r="1" spans="1:13" ht="25.5" customHeight="1">
      <c r="A1" s="55" t="s">
        <v>48</v>
      </c>
      <c r="B1" s="14"/>
      <c r="C1" s="14"/>
      <c r="D1" s="14"/>
      <c r="E1" s="14"/>
      <c r="F1" s="14"/>
      <c r="G1" s="14"/>
      <c r="H1" s="156" t="s">
        <v>1</v>
      </c>
    </row>
    <row r="2" spans="1:13" ht="40.5" customHeight="1">
      <c r="A2" s="28" t="s">
        <v>159</v>
      </c>
      <c r="B2" s="136" t="s">
        <v>7</v>
      </c>
      <c r="C2" s="136" t="s">
        <v>161</v>
      </c>
      <c r="D2" s="136" t="s">
        <v>162</v>
      </c>
      <c r="E2" s="81" t="s">
        <v>163</v>
      </c>
      <c r="F2" s="136" t="s">
        <v>164</v>
      </c>
      <c r="G2" s="136" t="s">
        <v>121</v>
      </c>
      <c r="H2" s="137" t="s">
        <v>165</v>
      </c>
      <c r="J2"/>
      <c r="K2"/>
      <c r="L2"/>
      <c r="M2"/>
    </row>
    <row r="3" spans="1:13">
      <c r="A3" s="133" t="s">
        <v>181</v>
      </c>
      <c r="B3" s="134" t="s">
        <v>17</v>
      </c>
      <c r="C3" s="164">
        <v>0.35</v>
      </c>
      <c r="D3" s="164">
        <v>0.10083399999999999</v>
      </c>
      <c r="E3" s="164">
        <v>0.11106000000000001</v>
      </c>
      <c r="F3" s="164">
        <v>0</v>
      </c>
      <c r="G3" s="135">
        <v>0.11106000000000001</v>
      </c>
      <c r="H3" s="165">
        <v>0</v>
      </c>
      <c r="I3" s="224"/>
      <c r="J3" s="225"/>
      <c r="K3"/>
      <c r="L3"/>
      <c r="M3"/>
    </row>
    <row r="4" spans="1:13">
      <c r="A4" s="241" t="s">
        <v>388</v>
      </c>
      <c r="B4" s="131" t="s">
        <v>17</v>
      </c>
      <c r="C4" s="166">
        <v>0.15</v>
      </c>
      <c r="D4" s="169">
        <v>0.189914</v>
      </c>
      <c r="E4" s="167">
        <v>0.196715</v>
      </c>
      <c r="F4" s="169">
        <v>0</v>
      </c>
      <c r="G4" s="135">
        <v>0.196715</v>
      </c>
      <c r="H4" s="171">
        <v>0</v>
      </c>
      <c r="I4" s="224"/>
      <c r="J4" s="222"/>
      <c r="K4" s="223"/>
      <c r="L4" s="223"/>
      <c r="M4" s="223"/>
    </row>
    <row r="5" spans="1:13">
      <c r="A5" s="241" t="s">
        <v>389</v>
      </c>
      <c r="B5" s="130" t="s">
        <v>16</v>
      </c>
      <c r="C5" s="166">
        <v>0.28000000000000003</v>
      </c>
      <c r="D5" s="167">
        <v>18.688816570000014</v>
      </c>
      <c r="E5" s="167">
        <v>32.963854890000007</v>
      </c>
      <c r="F5" s="176">
        <v>0</v>
      </c>
      <c r="G5" s="135">
        <v>32.963854890000007</v>
      </c>
      <c r="H5" s="177">
        <v>11.678212569999999</v>
      </c>
      <c r="I5" s="224"/>
      <c r="J5" s="222"/>
      <c r="K5" s="223"/>
      <c r="L5" s="223"/>
      <c r="M5" s="223"/>
    </row>
    <row r="6" spans="1:13">
      <c r="A6" s="241" t="s">
        <v>390</v>
      </c>
      <c r="B6" s="130" t="s">
        <v>16</v>
      </c>
      <c r="C6" s="167">
        <v>1.5</v>
      </c>
      <c r="D6" s="169">
        <v>2.1133977999999805</v>
      </c>
      <c r="E6" s="169">
        <v>105.85698189</v>
      </c>
      <c r="F6" s="169">
        <v>0</v>
      </c>
      <c r="G6" s="135">
        <v>105.85698189</v>
      </c>
      <c r="H6" s="168">
        <v>103.65118688</v>
      </c>
      <c r="I6" s="224"/>
      <c r="J6" s="222"/>
      <c r="K6" s="223"/>
      <c r="L6" s="223"/>
      <c r="M6" s="223"/>
    </row>
    <row r="7" spans="1:13">
      <c r="A7" s="241" t="s">
        <v>183</v>
      </c>
      <c r="B7" s="285" t="s">
        <v>16</v>
      </c>
      <c r="C7" s="286">
        <v>1.5</v>
      </c>
      <c r="D7" s="286">
        <v>1.6360610099999999</v>
      </c>
      <c r="E7" s="286">
        <v>20.325126099999999</v>
      </c>
      <c r="F7" s="286">
        <v>0</v>
      </c>
      <c r="G7" s="135">
        <v>20.325126099999999</v>
      </c>
      <c r="H7" s="287">
        <v>18.663181259999998</v>
      </c>
      <c r="I7" s="224"/>
      <c r="J7" s="222"/>
      <c r="K7" s="223"/>
      <c r="L7" s="223"/>
      <c r="M7" s="223"/>
    </row>
    <row r="8" spans="1:13">
      <c r="A8" s="26" t="s">
        <v>327</v>
      </c>
      <c r="B8" s="130" t="s">
        <v>16</v>
      </c>
      <c r="C8" s="166">
        <v>1.55</v>
      </c>
      <c r="D8" s="167">
        <v>1.826735</v>
      </c>
      <c r="E8" s="167">
        <v>5.7733511100000001</v>
      </c>
      <c r="F8" s="167">
        <v>0</v>
      </c>
      <c r="G8" s="135">
        <v>5.7733511100000001</v>
      </c>
      <c r="H8" s="168">
        <v>3.9377330000000001</v>
      </c>
      <c r="I8" s="224"/>
      <c r="J8"/>
      <c r="K8"/>
      <c r="L8"/>
    </row>
    <row r="9" spans="1:13">
      <c r="A9" s="26" t="s">
        <v>315</v>
      </c>
      <c r="B9" s="130" t="s">
        <v>16</v>
      </c>
      <c r="C9" s="167">
        <v>3.7</v>
      </c>
      <c r="D9" s="167">
        <v>2.2724305799999982</v>
      </c>
      <c r="E9" s="167">
        <v>347.42069319000001</v>
      </c>
      <c r="F9" s="167">
        <v>0</v>
      </c>
      <c r="G9" s="135">
        <v>347.42069319000001</v>
      </c>
      <c r="H9" s="168">
        <v>345.09620257</v>
      </c>
      <c r="I9" s="224"/>
      <c r="J9"/>
      <c r="K9"/>
      <c r="L9"/>
    </row>
    <row r="10" spans="1:13">
      <c r="A10" s="129" t="s">
        <v>316</v>
      </c>
      <c r="B10" s="132" t="s">
        <v>16</v>
      </c>
      <c r="C10" s="226">
        <v>1</v>
      </c>
      <c r="D10" s="174">
        <v>1.8775029999999999</v>
      </c>
      <c r="E10" s="174">
        <v>6.6688090000000004</v>
      </c>
      <c r="F10" s="174">
        <v>0</v>
      </c>
      <c r="G10" s="135">
        <v>6.6688090000000004</v>
      </c>
      <c r="H10" s="175">
        <v>4.7186909999999997</v>
      </c>
      <c r="I10" s="224"/>
      <c r="J10"/>
      <c r="K10"/>
      <c r="L10"/>
    </row>
    <row r="11" spans="1:13">
      <c r="A11" s="26" t="s">
        <v>322</v>
      </c>
      <c r="B11" s="130" t="s">
        <v>16</v>
      </c>
      <c r="C11" s="167">
        <v>1.5845</v>
      </c>
      <c r="D11" s="167">
        <v>1.5222803300000001</v>
      </c>
      <c r="E11" s="167">
        <v>7.0129828199999995</v>
      </c>
      <c r="F11" s="167">
        <v>0</v>
      </c>
      <c r="G11" s="135">
        <v>7.0129828199999995</v>
      </c>
      <c r="H11" s="168">
        <v>5.4887059799999998</v>
      </c>
      <c r="I11" s="224"/>
      <c r="J11"/>
      <c r="K11"/>
      <c r="L11"/>
    </row>
    <row r="12" spans="1:13">
      <c r="A12" s="26" t="s">
        <v>328</v>
      </c>
      <c r="B12" s="130" t="s">
        <v>16</v>
      </c>
      <c r="C12" s="166">
        <v>3.3</v>
      </c>
      <c r="D12" s="167">
        <v>10.643459400000003</v>
      </c>
      <c r="E12" s="167">
        <v>23.920905329999997</v>
      </c>
      <c r="F12" s="167">
        <v>12.81082913</v>
      </c>
      <c r="G12" s="135">
        <v>36.731734459999998</v>
      </c>
      <c r="H12" s="168">
        <v>10.7342824</v>
      </c>
      <c r="I12" s="224"/>
      <c r="J12"/>
      <c r="K12"/>
      <c r="L12"/>
    </row>
    <row r="13" spans="1:13">
      <c r="A13" s="26" t="s">
        <v>317</v>
      </c>
      <c r="B13" s="130" t="s">
        <v>16</v>
      </c>
      <c r="C13" s="166">
        <v>14.1</v>
      </c>
      <c r="D13" s="169">
        <v>15.86823598</v>
      </c>
      <c r="E13" s="169">
        <v>266.81128698000003</v>
      </c>
      <c r="F13" s="167">
        <v>0</v>
      </c>
      <c r="G13" s="135">
        <v>266.81128698000003</v>
      </c>
      <c r="H13" s="168">
        <v>249.7631744</v>
      </c>
      <c r="I13" s="224"/>
      <c r="J13"/>
      <c r="K13"/>
      <c r="L13"/>
    </row>
    <row r="14" spans="1:13">
      <c r="A14" s="26" t="s">
        <v>184</v>
      </c>
      <c r="B14" s="130" t="s">
        <v>16</v>
      </c>
      <c r="C14" s="169">
        <v>5.5</v>
      </c>
      <c r="D14" s="167">
        <v>2.7087189999999999</v>
      </c>
      <c r="E14" s="167">
        <v>1283.1513460000001</v>
      </c>
      <c r="F14" s="167">
        <v>0</v>
      </c>
      <c r="G14" s="135">
        <v>1283.1513460000001</v>
      </c>
      <c r="H14" s="168">
        <v>1280.3124989999999</v>
      </c>
      <c r="I14" s="224"/>
      <c r="J14"/>
      <c r="K14"/>
      <c r="L14"/>
    </row>
    <row r="15" spans="1:13">
      <c r="A15" s="26" t="s">
        <v>330</v>
      </c>
      <c r="B15" s="130" t="s">
        <v>16</v>
      </c>
      <c r="C15" s="166">
        <v>1</v>
      </c>
      <c r="D15" s="166">
        <v>2.7886461500000004</v>
      </c>
      <c r="E15" s="170">
        <v>28.02543477</v>
      </c>
      <c r="F15" s="172">
        <v>6.0630629999999998E-2</v>
      </c>
      <c r="G15" s="135">
        <v>28.086065399999999</v>
      </c>
      <c r="H15" s="168">
        <v>25.221518739999997</v>
      </c>
      <c r="I15" s="224"/>
      <c r="J15"/>
      <c r="K15"/>
      <c r="L15"/>
    </row>
    <row r="16" spans="1:13">
      <c r="A16" s="26" t="s">
        <v>185</v>
      </c>
      <c r="B16" s="130" t="s">
        <v>16</v>
      </c>
      <c r="C16" s="167">
        <v>3</v>
      </c>
      <c r="D16" s="167">
        <v>2.6662659999999998</v>
      </c>
      <c r="E16" s="167">
        <v>118.37956</v>
      </c>
      <c r="F16" s="167">
        <v>0</v>
      </c>
      <c r="G16" s="135">
        <v>118.37956</v>
      </c>
      <c r="H16" s="168">
        <v>115.691665</v>
      </c>
      <c r="I16" s="224"/>
      <c r="J16"/>
      <c r="K16"/>
      <c r="L16"/>
    </row>
    <row r="17" spans="1:12">
      <c r="A17" s="26" t="s">
        <v>186</v>
      </c>
      <c r="B17" s="130" t="s">
        <v>16</v>
      </c>
      <c r="C17" s="166">
        <v>6</v>
      </c>
      <c r="D17" s="215">
        <v>6.2737030000000003</v>
      </c>
      <c r="E17" s="169">
        <v>25.407722</v>
      </c>
      <c r="F17" s="167">
        <v>2.1664669999999999</v>
      </c>
      <c r="G17" s="135">
        <v>27.574189000000001</v>
      </c>
      <c r="H17" s="168">
        <v>17.941903</v>
      </c>
      <c r="I17" s="224"/>
      <c r="J17"/>
      <c r="K17"/>
      <c r="L17"/>
    </row>
    <row r="18" spans="1:12">
      <c r="A18" s="26" t="s">
        <v>191</v>
      </c>
      <c r="B18" s="130" t="s">
        <v>16</v>
      </c>
      <c r="C18" s="167">
        <v>1.5</v>
      </c>
      <c r="D18" s="167">
        <v>1.7878159199999999</v>
      </c>
      <c r="E18" s="167">
        <v>151.70125791999999</v>
      </c>
      <c r="F18" s="167">
        <v>0</v>
      </c>
      <c r="G18" s="135">
        <v>151.70125791999999</v>
      </c>
      <c r="H18" s="168">
        <v>149.913442</v>
      </c>
      <c r="I18" s="224"/>
      <c r="J18"/>
      <c r="K18"/>
      <c r="L18"/>
    </row>
    <row r="19" spans="1:12">
      <c r="A19" s="26" t="s">
        <v>319</v>
      </c>
      <c r="B19" s="130" t="s">
        <v>16</v>
      </c>
      <c r="C19" s="166">
        <v>1.5</v>
      </c>
      <c r="D19" s="167">
        <v>11.157590189999997</v>
      </c>
      <c r="E19" s="170">
        <v>1328.7632597100001</v>
      </c>
      <c r="F19" s="167">
        <v>1.3065447299999999</v>
      </c>
      <c r="G19" s="135">
        <v>1330.0698044400001</v>
      </c>
      <c r="H19" s="168">
        <v>1317.2719761200001</v>
      </c>
      <c r="I19" s="224"/>
      <c r="J19"/>
      <c r="K19"/>
      <c r="L19"/>
    </row>
    <row r="20" spans="1:12">
      <c r="A20" s="26" t="s">
        <v>331</v>
      </c>
      <c r="B20" s="130" t="s">
        <v>16</v>
      </c>
      <c r="C20" s="167">
        <v>2.98</v>
      </c>
      <c r="D20" s="167">
        <v>2.3814126899999999</v>
      </c>
      <c r="E20" s="167">
        <v>249.57105691000001</v>
      </c>
      <c r="F20" s="167">
        <v>0</v>
      </c>
      <c r="G20" s="135">
        <v>249.57105691000001</v>
      </c>
      <c r="H20" s="168">
        <v>247.09908768</v>
      </c>
      <c r="I20" s="224"/>
    </row>
    <row r="21" spans="1:12">
      <c r="A21" s="26" t="s">
        <v>192</v>
      </c>
      <c r="B21" s="130" t="s">
        <v>16</v>
      </c>
      <c r="C21" s="173">
        <v>2.4</v>
      </c>
      <c r="D21" s="167">
        <v>2.086268</v>
      </c>
      <c r="E21" s="167">
        <v>13.087885999999999</v>
      </c>
      <c r="F21" s="167">
        <v>0</v>
      </c>
      <c r="G21" s="135">
        <v>13.087885999999999</v>
      </c>
      <c r="H21" s="168">
        <v>11.001618000000001</v>
      </c>
      <c r="I21" s="224"/>
    </row>
    <row r="22" spans="1:12">
      <c r="A22" s="241" t="s">
        <v>391</v>
      </c>
      <c r="B22" s="130" t="s">
        <v>16</v>
      </c>
      <c r="C22" s="167">
        <v>1.05</v>
      </c>
      <c r="D22" s="167">
        <v>1.7026424300000007</v>
      </c>
      <c r="E22" s="167">
        <v>26.310202409999999</v>
      </c>
      <c r="F22" s="167">
        <v>0</v>
      </c>
      <c r="G22" s="135">
        <v>26.310202409999999</v>
      </c>
      <c r="H22" s="168">
        <v>24.507989080000002</v>
      </c>
      <c r="I22" s="224"/>
    </row>
    <row r="23" spans="1:12">
      <c r="A23" s="26" t="s">
        <v>323</v>
      </c>
      <c r="B23" s="130" t="s">
        <v>16</v>
      </c>
      <c r="C23" s="166">
        <v>1.5522</v>
      </c>
      <c r="D23" s="166">
        <v>2.9480870000000001</v>
      </c>
      <c r="E23" s="170">
        <v>53.197719999999997</v>
      </c>
      <c r="F23" s="166">
        <v>0.41772900000000002</v>
      </c>
      <c r="G23" s="135">
        <v>53.615448999999998</v>
      </c>
      <c r="H23" s="171">
        <v>50.237054999999998</v>
      </c>
      <c r="I23" s="224"/>
    </row>
    <row r="24" spans="1:12">
      <c r="A24" s="26" t="s">
        <v>179</v>
      </c>
      <c r="B24" s="130" t="s">
        <v>8</v>
      </c>
      <c r="C24" s="166">
        <v>0.25</v>
      </c>
      <c r="D24" s="169">
        <v>0.25312699999999999</v>
      </c>
      <c r="E24" s="169">
        <v>2.127904</v>
      </c>
      <c r="F24" s="169">
        <v>0</v>
      </c>
      <c r="G24" s="135">
        <v>2.127904</v>
      </c>
      <c r="H24" s="168">
        <v>1.868045</v>
      </c>
      <c r="I24" s="224"/>
    </row>
    <row r="25" spans="1:12">
      <c r="A25" s="26" t="s">
        <v>180</v>
      </c>
      <c r="B25" s="130" t="s">
        <v>8</v>
      </c>
      <c r="C25" s="166">
        <v>0.25</v>
      </c>
      <c r="D25" s="167">
        <v>0.51060759</v>
      </c>
      <c r="E25" s="167">
        <v>211.38849009</v>
      </c>
      <c r="F25" s="167">
        <v>0</v>
      </c>
      <c r="G25" s="135">
        <v>211.38849009</v>
      </c>
      <c r="H25" s="168">
        <v>210.78434021999999</v>
      </c>
      <c r="I25" s="224"/>
    </row>
    <row r="26" spans="1:12">
      <c r="A26" s="26" t="s">
        <v>325</v>
      </c>
      <c r="B26" s="130" t="s">
        <v>8</v>
      </c>
      <c r="C26" s="167">
        <v>0.49</v>
      </c>
      <c r="D26" s="167">
        <v>0.31967616999999998</v>
      </c>
      <c r="E26" s="167">
        <v>7.62584325</v>
      </c>
      <c r="F26" s="167">
        <v>0</v>
      </c>
      <c r="G26" s="135">
        <v>7.62584325</v>
      </c>
      <c r="H26" s="168">
        <v>7.3040363800000003</v>
      </c>
      <c r="I26" s="224"/>
    </row>
    <row r="27" spans="1:12">
      <c r="A27" s="26" t="s">
        <v>326</v>
      </c>
      <c r="B27" s="130" t="s">
        <v>8</v>
      </c>
      <c r="C27" s="167">
        <v>1.02912</v>
      </c>
      <c r="D27" s="167">
        <v>2.7247013600000001</v>
      </c>
      <c r="E27" s="167">
        <v>37.602999579999995</v>
      </c>
      <c r="F27" s="167">
        <v>0</v>
      </c>
      <c r="G27" s="135">
        <v>37.602999579999995</v>
      </c>
      <c r="H27" s="168">
        <v>34.827874890000004</v>
      </c>
      <c r="I27" s="224"/>
    </row>
    <row r="28" spans="1:12">
      <c r="A28" s="241" t="s">
        <v>392</v>
      </c>
      <c r="B28" s="130" t="s">
        <v>8</v>
      </c>
      <c r="C28" s="167">
        <v>1.5</v>
      </c>
      <c r="D28" s="166">
        <v>1.5043877700000001</v>
      </c>
      <c r="E28" s="170">
        <v>27.489603690000003</v>
      </c>
      <c r="F28" s="167">
        <v>0</v>
      </c>
      <c r="G28" s="135">
        <v>27.489603690000003</v>
      </c>
      <c r="H28" s="168">
        <v>25.701984850000002</v>
      </c>
      <c r="I28" s="224"/>
    </row>
    <row r="29" spans="1:12">
      <c r="A29" s="241" t="s">
        <v>393</v>
      </c>
      <c r="B29" s="130" t="s">
        <v>8</v>
      </c>
      <c r="C29" s="166">
        <v>0.25</v>
      </c>
      <c r="D29" s="167">
        <v>0.33045400000000003</v>
      </c>
      <c r="E29" s="167">
        <v>17.920729999999999</v>
      </c>
      <c r="F29" s="167">
        <v>0</v>
      </c>
      <c r="G29" s="135">
        <v>17.920729999999999</v>
      </c>
      <c r="H29" s="171">
        <v>17.578173</v>
      </c>
      <c r="I29" s="224"/>
    </row>
    <row r="30" spans="1:12">
      <c r="A30" s="26" t="s">
        <v>321</v>
      </c>
      <c r="B30" s="130" t="s">
        <v>8</v>
      </c>
      <c r="C30" s="167">
        <v>0.25</v>
      </c>
      <c r="D30" s="167">
        <v>0.54962100000000003</v>
      </c>
      <c r="E30" s="167">
        <v>1.3751899999999999</v>
      </c>
      <c r="F30" s="167">
        <v>0</v>
      </c>
      <c r="G30" s="135">
        <v>1.3751899999999999</v>
      </c>
      <c r="H30" s="168">
        <v>0.82256899999999999</v>
      </c>
      <c r="I30" s="224"/>
    </row>
    <row r="31" spans="1:12">
      <c r="A31" s="26" t="s">
        <v>182</v>
      </c>
      <c r="B31" s="131" t="s">
        <v>8</v>
      </c>
      <c r="C31" s="166">
        <v>0.25</v>
      </c>
      <c r="D31" s="169">
        <v>0.20310516000000001</v>
      </c>
      <c r="E31" s="169">
        <v>2.0900189999999998</v>
      </c>
      <c r="F31" s="169">
        <v>0</v>
      </c>
      <c r="G31" s="135">
        <v>2.0900189999999998</v>
      </c>
      <c r="H31" s="171">
        <v>1.8781829999999999</v>
      </c>
      <c r="I31" s="224"/>
    </row>
    <row r="32" spans="1:12">
      <c r="A32" s="241" t="s">
        <v>394</v>
      </c>
      <c r="B32" s="130" t="s">
        <v>8</v>
      </c>
      <c r="C32" s="167">
        <v>0.28100000000000003</v>
      </c>
      <c r="D32" s="169">
        <v>0.52412881</v>
      </c>
      <c r="E32" s="169">
        <v>9.09094099</v>
      </c>
      <c r="F32" s="169">
        <v>0</v>
      </c>
      <c r="G32" s="135">
        <v>9.09094099</v>
      </c>
      <c r="H32" s="168">
        <v>8.5622870899999999</v>
      </c>
      <c r="I32" s="224"/>
    </row>
    <row r="33" spans="1:9">
      <c r="A33" s="26" t="s">
        <v>318</v>
      </c>
      <c r="B33" s="130" t="s">
        <v>8</v>
      </c>
      <c r="C33" s="166">
        <v>8.2000000000000003E-2</v>
      </c>
      <c r="D33" s="167">
        <v>0.50223507000000001</v>
      </c>
      <c r="E33" s="167">
        <v>32.521902160000003</v>
      </c>
      <c r="F33" s="167">
        <v>0</v>
      </c>
      <c r="G33" s="135">
        <v>32.521902160000003</v>
      </c>
      <c r="H33" s="168">
        <v>32.010680640000004</v>
      </c>
      <c r="I33" s="224"/>
    </row>
    <row r="34" spans="1:9" s="289" customFormat="1">
      <c r="A34" s="241" t="s">
        <v>457</v>
      </c>
      <c r="B34" s="285" t="s">
        <v>8</v>
      </c>
      <c r="C34" s="314">
        <v>0.25</v>
      </c>
      <c r="D34" s="286">
        <v>0.56037998000000022</v>
      </c>
      <c r="E34" s="286">
        <v>5.0227440000000003</v>
      </c>
      <c r="F34" s="286">
        <v>0</v>
      </c>
      <c r="G34" s="135">
        <v>5.0227440000000003</v>
      </c>
      <c r="H34" s="287">
        <v>3.7889910000000002</v>
      </c>
      <c r="I34" s="288"/>
    </row>
    <row r="35" spans="1:9">
      <c r="A35" s="26" t="s">
        <v>329</v>
      </c>
      <c r="B35" s="130" t="s">
        <v>8</v>
      </c>
      <c r="C35" s="166">
        <v>1.6</v>
      </c>
      <c r="D35" s="167">
        <v>3.074897</v>
      </c>
      <c r="E35" s="167">
        <v>14.268347</v>
      </c>
      <c r="F35" s="167">
        <v>78.596207000000007</v>
      </c>
      <c r="G35" s="135">
        <v>92.864553999999998</v>
      </c>
      <c r="H35" s="168">
        <v>11.17085</v>
      </c>
      <c r="I35" s="224"/>
    </row>
    <row r="36" spans="1:9">
      <c r="A36" s="26" t="s">
        <v>320</v>
      </c>
      <c r="B36" s="130" t="s">
        <v>8</v>
      </c>
      <c r="C36" s="167">
        <v>0.25</v>
      </c>
      <c r="D36" s="167">
        <v>0.36859999999999998</v>
      </c>
      <c r="E36" s="167">
        <v>35.646307</v>
      </c>
      <c r="F36" s="167">
        <v>0</v>
      </c>
      <c r="G36" s="135">
        <v>35.646307</v>
      </c>
      <c r="H36" s="168">
        <v>35.248240000000003</v>
      </c>
      <c r="I36" s="224"/>
    </row>
    <row r="37" spans="1:9" s="291" customFormat="1">
      <c r="A37" s="241" t="s">
        <v>187</v>
      </c>
      <c r="B37" s="285" t="s">
        <v>8</v>
      </c>
      <c r="C37" s="286">
        <v>0.5</v>
      </c>
      <c r="D37" s="286">
        <v>0.77652695999999999</v>
      </c>
      <c r="E37" s="286">
        <v>2.3863628100000001</v>
      </c>
      <c r="F37" s="286">
        <v>0</v>
      </c>
      <c r="G37" s="135">
        <v>2.3863628100000001</v>
      </c>
      <c r="H37" s="287">
        <v>1.5981813300000001</v>
      </c>
      <c r="I37" s="290"/>
    </row>
    <row r="38" spans="1:9">
      <c r="A38" s="26" t="s">
        <v>189</v>
      </c>
      <c r="B38" s="131" t="s">
        <v>8</v>
      </c>
      <c r="C38" s="167">
        <v>0.27</v>
      </c>
      <c r="D38" s="169">
        <v>0.16811000000000001</v>
      </c>
      <c r="E38" s="169">
        <v>1.71356</v>
      </c>
      <c r="F38" s="169">
        <v>0</v>
      </c>
      <c r="G38" s="135">
        <v>1.71356</v>
      </c>
      <c r="H38" s="171">
        <v>1.4420120000000001</v>
      </c>
      <c r="I38" s="224"/>
    </row>
    <row r="39" spans="1:9">
      <c r="A39" s="26" t="s">
        <v>190</v>
      </c>
      <c r="B39" s="130" t="s">
        <v>8</v>
      </c>
      <c r="C39" s="167">
        <v>0.66500000000000004</v>
      </c>
      <c r="D39" s="167">
        <v>0.71452397999999995</v>
      </c>
      <c r="E39" s="167">
        <v>151.74304411000006</v>
      </c>
      <c r="F39" s="167">
        <v>3.3264000000000002E-3</v>
      </c>
      <c r="G39" s="135">
        <v>151.74637051000005</v>
      </c>
      <c r="H39" s="168">
        <v>151.04149585000002</v>
      </c>
      <c r="I39" s="224"/>
    </row>
    <row r="40" spans="1:9">
      <c r="A40" s="26" t="s">
        <v>188</v>
      </c>
      <c r="B40" s="130" t="s">
        <v>8</v>
      </c>
      <c r="C40" s="167">
        <v>0.3</v>
      </c>
      <c r="D40" s="167">
        <v>0.162934</v>
      </c>
      <c r="E40" s="167">
        <v>0.19315599999999999</v>
      </c>
      <c r="F40" s="167">
        <v>2.7204950000000001</v>
      </c>
      <c r="G40" s="135">
        <v>2.9136510000000002</v>
      </c>
      <c r="H40" s="168">
        <v>2.9135000000000001E-2</v>
      </c>
      <c r="I40" s="224"/>
    </row>
    <row r="41" spans="1:9" s="289" customFormat="1">
      <c r="A41" s="241" t="s">
        <v>458</v>
      </c>
      <c r="B41" s="285" t="s">
        <v>8</v>
      </c>
      <c r="C41" s="314">
        <v>0.25</v>
      </c>
      <c r="D41" s="286">
        <v>0.25839675000000001</v>
      </c>
      <c r="E41" s="286">
        <v>0.99972717999999994</v>
      </c>
      <c r="F41" s="286">
        <v>0</v>
      </c>
      <c r="G41" s="135">
        <v>0.99972717999999994</v>
      </c>
      <c r="H41" s="287">
        <v>0.74039745999999995</v>
      </c>
      <c r="I41" s="288"/>
    </row>
    <row r="42" spans="1:9" s="289" customFormat="1">
      <c r="A42" s="241" t="s">
        <v>456</v>
      </c>
      <c r="B42" s="285" t="s">
        <v>8</v>
      </c>
      <c r="C42" s="314">
        <v>0.42899999999999999</v>
      </c>
      <c r="D42" s="286">
        <v>0.5313031800000001</v>
      </c>
      <c r="E42" s="286">
        <v>69.513762039999989</v>
      </c>
      <c r="F42" s="286">
        <v>0</v>
      </c>
      <c r="G42" s="135">
        <v>69.513762039999989</v>
      </c>
      <c r="H42" s="287">
        <v>68.962344739999992</v>
      </c>
      <c r="I42" s="224"/>
    </row>
    <row r="43" spans="1:9">
      <c r="A43" s="26" t="s">
        <v>324</v>
      </c>
      <c r="B43" s="130" t="s">
        <v>8</v>
      </c>
      <c r="C43" s="166">
        <v>0.35</v>
      </c>
      <c r="D43" s="167">
        <v>0.40072204000000006</v>
      </c>
      <c r="E43" s="167">
        <v>0.40915033999999995</v>
      </c>
      <c r="F43" s="167">
        <v>0</v>
      </c>
      <c r="G43" s="135">
        <v>0.40915033999999995</v>
      </c>
      <c r="H43" s="168">
        <v>3.9780400000000004E-3</v>
      </c>
      <c r="I43" s="224"/>
    </row>
    <row r="44" spans="1:9">
      <c r="A44" s="242" t="s">
        <v>395</v>
      </c>
      <c r="B44" s="131" t="s">
        <v>8</v>
      </c>
      <c r="C44" s="166">
        <v>0.25</v>
      </c>
      <c r="D44" s="169">
        <v>0.30018203999999998</v>
      </c>
      <c r="E44" s="167">
        <v>69.898711659999989</v>
      </c>
      <c r="F44" s="169">
        <v>0</v>
      </c>
      <c r="G44" s="135">
        <v>69.898711659999989</v>
      </c>
      <c r="H44" s="171">
        <v>69.590921980000005</v>
      </c>
      <c r="I44" s="224"/>
    </row>
    <row r="45" spans="1:9" ht="15" customHeight="1">
      <c r="A45" s="95" t="s">
        <v>9</v>
      </c>
      <c r="B45" s="96"/>
      <c r="C45" s="218">
        <f t="shared" ref="C45:H45" si="0">SUM(C3:C44)</f>
        <v>65.242819999999995</v>
      </c>
      <c r="D45" s="218">
        <f t="shared" si="0"/>
        <v>107.97943790999999</v>
      </c>
      <c r="E45" s="218">
        <f t="shared" si="0"/>
        <v>4795.6857069300013</v>
      </c>
      <c r="F45" s="218">
        <f t="shared" si="0"/>
        <v>98.08222889000001</v>
      </c>
      <c r="G45" s="218">
        <f t="shared" si="0"/>
        <v>4893.7679358199994</v>
      </c>
      <c r="H45" s="219">
        <f t="shared" si="0"/>
        <v>4677.8848451500007</v>
      </c>
    </row>
    <row r="46" spans="1:9">
      <c r="A46" s="27"/>
      <c r="B46" s="27"/>
      <c r="C46" s="124"/>
      <c r="D46" s="124"/>
      <c r="E46" s="124"/>
      <c r="F46" s="124"/>
      <c r="G46" s="124"/>
      <c r="H46" s="124"/>
    </row>
    <row r="47" spans="1:9">
      <c r="A47" s="108" t="s">
        <v>59</v>
      </c>
    </row>
    <row r="48" spans="1:9" ht="27.75" customHeight="1">
      <c r="A48" s="326" t="s">
        <v>396</v>
      </c>
      <c r="B48" s="326"/>
      <c r="C48" s="326"/>
      <c r="D48" s="326"/>
      <c r="E48" s="326"/>
      <c r="F48" s="326"/>
      <c r="G48" s="326"/>
      <c r="H48" s="326"/>
    </row>
    <row r="49" spans="1:8" ht="13.5">
      <c r="A49" s="79"/>
      <c r="B49" s="126"/>
      <c r="C49" s="126"/>
      <c r="D49" s="126"/>
      <c r="E49" s="126"/>
      <c r="F49" s="126"/>
      <c r="G49" s="126"/>
      <c r="H49" s="126"/>
    </row>
  </sheetData>
  <autoFilter ref="A2:H48">
    <filterColumn colId="0"/>
  </autoFilter>
  <sortState ref="A3:H46">
    <sortCondition ref="B3:B46"/>
    <sortCondition ref="A3:A46"/>
  </sortState>
  <mergeCells count="1">
    <mergeCell ref="A48:H48"/>
  </mergeCells>
  <phoneticPr fontId="3" type="noConversion"/>
  <printOptions horizontalCentered="1" verticalCentered="1"/>
  <pageMargins left="0.74803149606299213" right="0.74803149606299213" top="0.62992125984251968" bottom="0.5511811023622047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95"/>
  <sheetViews>
    <sheetView view="pageBreakPreview" topLeftCell="A33" zoomScale="85" zoomScaleSheetLayoutView="85" workbookViewId="0">
      <selection activeCell="A38" sqref="A38"/>
    </sheetView>
  </sheetViews>
  <sheetFormatPr defaultRowHeight="12.75"/>
  <cols>
    <col min="1" max="1" width="51.42578125" style="38" customWidth="1"/>
    <col min="2" max="2" width="11.140625" style="38" customWidth="1"/>
    <col min="3" max="3" width="11.85546875" style="38" customWidth="1"/>
    <col min="4" max="4" width="13.7109375" style="38" customWidth="1"/>
    <col min="5" max="6" width="17.42578125" style="38" bestFit="1" customWidth="1"/>
    <col min="7" max="7" width="17.140625" style="38" customWidth="1"/>
    <col min="8" max="8" width="14.85546875" style="38" customWidth="1"/>
    <col min="9" max="9" width="4" style="38" bestFit="1" customWidth="1"/>
    <col min="10" max="10" width="41" style="38" bestFit="1" customWidth="1"/>
    <col min="11" max="11" width="10.140625" style="38" bestFit="1" customWidth="1"/>
    <col min="12" max="12" width="41" style="38" bestFit="1" customWidth="1"/>
    <col min="13" max="13" width="10.140625" style="38" bestFit="1" customWidth="1"/>
    <col min="14" max="14" width="41" style="38" bestFit="1" customWidth="1"/>
    <col min="15" max="15" width="10.140625" style="38" bestFit="1" customWidth="1"/>
    <col min="16" max="16384" width="9.140625" style="38"/>
  </cols>
  <sheetData>
    <row r="1" spans="1:7" ht="26.25" customHeight="1">
      <c r="A1" s="35" t="s">
        <v>26</v>
      </c>
      <c r="B1" s="36"/>
      <c r="C1" s="36"/>
      <c r="D1" s="36"/>
      <c r="E1" s="37"/>
      <c r="F1" s="37"/>
      <c r="G1" s="37"/>
    </row>
    <row r="2" spans="1:7" ht="37.5" customHeight="1">
      <c r="A2" s="29" t="s">
        <v>158</v>
      </c>
      <c r="B2" s="39" t="s">
        <v>49</v>
      </c>
      <c r="C2" s="40" t="s">
        <v>169</v>
      </c>
      <c r="D2" s="40" t="s">
        <v>126</v>
      </c>
      <c r="E2" s="40" t="s">
        <v>125</v>
      </c>
      <c r="F2" s="40" t="s">
        <v>124</v>
      </c>
      <c r="G2" s="227" t="s">
        <v>123</v>
      </c>
    </row>
    <row r="3" spans="1:7">
      <c r="A3" s="41" t="s">
        <v>335</v>
      </c>
      <c r="B3" s="204">
        <v>3284</v>
      </c>
      <c r="C3" s="205">
        <v>116.86184865999999</v>
      </c>
      <c r="D3" s="205">
        <v>12.190841000000001</v>
      </c>
      <c r="E3" s="49">
        <f t="shared" ref="E3:E34" si="0">B3/B$56</f>
        <v>2.7345246223791364E-2</v>
      </c>
      <c r="F3" s="49">
        <f t="shared" ref="F3:F34" si="1">C3/C$56</f>
        <v>0.14224417061107769</v>
      </c>
      <c r="G3" s="50">
        <f t="shared" ref="G3:G34" si="2">D3/D$56</f>
        <v>2.8009330750966947E-2</v>
      </c>
    </row>
    <row r="4" spans="1:7">
      <c r="A4" s="41" t="s">
        <v>333</v>
      </c>
      <c r="B4" s="206">
        <v>8084</v>
      </c>
      <c r="C4" s="205">
        <v>97.414270049999999</v>
      </c>
      <c r="D4" s="205">
        <v>48.917921</v>
      </c>
      <c r="E4" s="49">
        <f t="shared" si="0"/>
        <v>6.7313937415691041E-2</v>
      </c>
      <c r="F4" s="49">
        <f t="shared" si="1"/>
        <v>0.11857258983862627</v>
      </c>
      <c r="G4" s="50">
        <f t="shared" si="2"/>
        <v>0.1123924287863874</v>
      </c>
    </row>
    <row r="5" spans="1:7" s="292" customFormat="1">
      <c r="A5" s="294" t="s">
        <v>334</v>
      </c>
      <c r="B5" s="295">
        <v>14211</v>
      </c>
      <c r="C5" s="296">
        <v>75.863046870000005</v>
      </c>
      <c r="D5" s="296">
        <v>44.608305999999999</v>
      </c>
      <c r="E5" s="297">
        <f t="shared" si="0"/>
        <v>0.11833230636001799</v>
      </c>
      <c r="F5" s="297">
        <f t="shared" si="1"/>
        <v>9.2340454184052997E-2</v>
      </c>
      <c r="G5" s="298">
        <f t="shared" si="2"/>
        <v>0.10249077951179442</v>
      </c>
    </row>
    <row r="6" spans="1:7">
      <c r="A6" s="41" t="s">
        <v>342</v>
      </c>
      <c r="B6" s="204">
        <v>2636</v>
      </c>
      <c r="C6" s="205">
        <v>70.734861469999998</v>
      </c>
      <c r="D6" s="205">
        <v>9.4436210000000003</v>
      </c>
      <c r="E6" s="49">
        <f t="shared" si="0"/>
        <v>2.1949472912884908E-2</v>
      </c>
      <c r="F6" s="49">
        <f t="shared" si="1"/>
        <v>8.6098430056186198E-2</v>
      </c>
      <c r="G6" s="50">
        <f t="shared" si="2"/>
        <v>2.1697395944691365E-2</v>
      </c>
    </row>
    <row r="7" spans="1:7">
      <c r="A7" s="41" t="s">
        <v>337</v>
      </c>
      <c r="B7" s="204">
        <v>4896</v>
      </c>
      <c r="C7" s="205">
        <v>69.436628499999998</v>
      </c>
      <c r="D7" s="205">
        <v>17.250529</v>
      </c>
      <c r="E7" s="49">
        <f t="shared" si="0"/>
        <v>4.0768065015737674E-2</v>
      </c>
      <c r="F7" s="49">
        <f t="shared" si="1"/>
        <v>8.4518221680269803E-2</v>
      </c>
      <c r="G7" s="50">
        <f t="shared" si="2"/>
        <v>3.9634326490694705E-2</v>
      </c>
    </row>
    <row r="8" spans="1:7">
      <c r="A8" s="41" t="s">
        <v>336</v>
      </c>
      <c r="B8" s="204">
        <v>35263</v>
      </c>
      <c r="C8" s="205">
        <v>62.010382700000001</v>
      </c>
      <c r="D8" s="205">
        <v>56.054799000000003</v>
      </c>
      <c r="E8" s="49">
        <f t="shared" si="0"/>
        <v>0.29362832447915799</v>
      </c>
      <c r="F8" s="49">
        <f t="shared" si="1"/>
        <v>7.5478999841084846E-2</v>
      </c>
      <c r="G8" s="50">
        <f t="shared" si="2"/>
        <v>0.12878991739536028</v>
      </c>
    </row>
    <row r="9" spans="1:7">
      <c r="A9" s="41" t="s">
        <v>338</v>
      </c>
      <c r="B9" s="206">
        <v>1572</v>
      </c>
      <c r="C9" s="205">
        <v>49.328850880000005</v>
      </c>
      <c r="D9" s="205">
        <v>11.079074</v>
      </c>
      <c r="E9" s="49">
        <f t="shared" si="0"/>
        <v>1.3089746365347144E-2</v>
      </c>
      <c r="F9" s="49">
        <f t="shared" si="1"/>
        <v>6.0043047077218227E-2</v>
      </c>
      <c r="G9" s="50">
        <f t="shared" si="2"/>
        <v>2.5454966403092156E-2</v>
      </c>
    </row>
    <row r="10" spans="1:7">
      <c r="A10" s="41" t="s">
        <v>339</v>
      </c>
      <c r="B10" s="204">
        <v>340</v>
      </c>
      <c r="C10" s="205">
        <v>46.291019270000007</v>
      </c>
      <c r="D10" s="205">
        <v>4.7858299999999998</v>
      </c>
      <c r="E10" s="49">
        <f t="shared" si="0"/>
        <v>2.831115626092894E-3</v>
      </c>
      <c r="F10" s="49">
        <f t="shared" si="1"/>
        <v>5.6345400302197882E-2</v>
      </c>
      <c r="G10" s="50">
        <f t="shared" si="2"/>
        <v>1.0995787361011446E-2</v>
      </c>
    </row>
    <row r="11" spans="1:7">
      <c r="A11" s="41" t="s">
        <v>346</v>
      </c>
      <c r="B11" s="206">
        <v>1241</v>
      </c>
      <c r="C11" s="205">
        <v>39.703258040000001</v>
      </c>
      <c r="D11" s="205">
        <v>37.936615000000003</v>
      </c>
      <c r="E11" s="49">
        <f t="shared" si="0"/>
        <v>1.0333572035239063E-2</v>
      </c>
      <c r="F11" s="49">
        <f t="shared" si="1"/>
        <v>4.8326781368045177E-2</v>
      </c>
      <c r="G11" s="50">
        <f t="shared" si="2"/>
        <v>8.7162091369011707E-2</v>
      </c>
    </row>
    <row r="12" spans="1:7">
      <c r="A12" s="41" t="s">
        <v>332</v>
      </c>
      <c r="B12" s="204">
        <v>2639</v>
      </c>
      <c r="C12" s="205">
        <v>31.829720909999999</v>
      </c>
      <c r="D12" s="205">
        <v>23.491166</v>
      </c>
      <c r="E12" s="49">
        <f t="shared" si="0"/>
        <v>2.1974453344879845E-2</v>
      </c>
      <c r="F12" s="49">
        <f t="shared" si="1"/>
        <v>3.8743116795950126E-2</v>
      </c>
      <c r="G12" s="50">
        <f t="shared" si="2"/>
        <v>5.3972637180639896E-2</v>
      </c>
    </row>
    <row r="13" spans="1:7" s="292" customFormat="1">
      <c r="A13" s="294" t="s">
        <v>340</v>
      </c>
      <c r="B13" s="295">
        <v>10105</v>
      </c>
      <c r="C13" s="296">
        <v>19.538470270000001</v>
      </c>
      <c r="D13" s="296">
        <v>18.084312000000001</v>
      </c>
      <c r="E13" s="297">
        <f t="shared" si="0"/>
        <v>8.4142421769613798E-2</v>
      </c>
      <c r="F13" s="297">
        <f t="shared" si="1"/>
        <v>2.3782214045332303E-2</v>
      </c>
      <c r="G13" s="298">
        <f t="shared" si="2"/>
        <v>4.1550002679198311E-2</v>
      </c>
    </row>
    <row r="14" spans="1:7">
      <c r="A14" s="41" t="s">
        <v>373</v>
      </c>
      <c r="B14" s="204">
        <v>345</v>
      </c>
      <c r="C14" s="205">
        <v>15.849348189999999</v>
      </c>
      <c r="D14" s="205">
        <v>78.643674000000004</v>
      </c>
      <c r="E14" s="49">
        <f t="shared" si="0"/>
        <v>2.8727496794177894E-3</v>
      </c>
      <c r="F14" s="49">
        <f t="shared" si="1"/>
        <v>1.9291816909143319E-2</v>
      </c>
      <c r="G14" s="50">
        <f t="shared" si="2"/>
        <v>0.18068947634845045</v>
      </c>
    </row>
    <row r="15" spans="1:7">
      <c r="A15" s="41" t="s">
        <v>350</v>
      </c>
      <c r="B15" s="204">
        <v>2357</v>
      </c>
      <c r="C15" s="205">
        <v>15.208929099999999</v>
      </c>
      <c r="D15" s="205">
        <v>6.1636800000000003</v>
      </c>
      <c r="E15" s="49">
        <f t="shared" si="0"/>
        <v>1.9626292737355739E-2</v>
      </c>
      <c r="F15" s="49">
        <f t="shared" si="1"/>
        <v>1.851229918505197E-2</v>
      </c>
      <c r="G15" s="50">
        <f t="shared" si="2"/>
        <v>1.4161496467972962E-2</v>
      </c>
    </row>
    <row r="16" spans="1:7">
      <c r="A16" s="41" t="s">
        <v>341</v>
      </c>
      <c r="B16" s="204">
        <v>52</v>
      </c>
      <c r="C16" s="205">
        <v>12.829225340000001</v>
      </c>
      <c r="D16" s="205">
        <v>2.3826269999999998</v>
      </c>
      <c r="E16" s="49">
        <f t="shared" si="0"/>
        <v>4.3299415457891317E-4</v>
      </c>
      <c r="F16" s="49">
        <f t="shared" si="1"/>
        <v>1.5615725225948361E-2</v>
      </c>
      <c r="G16" s="50">
        <f t="shared" si="2"/>
        <v>5.4742562633032553E-3</v>
      </c>
    </row>
    <row r="17" spans="1:7">
      <c r="A17" s="41" t="s">
        <v>349</v>
      </c>
      <c r="B17" s="204">
        <v>1944</v>
      </c>
      <c r="C17" s="205">
        <v>11.916097890000001</v>
      </c>
      <c r="D17" s="205">
        <v>3.1241120000000002</v>
      </c>
      <c r="E17" s="49">
        <f t="shared" si="0"/>
        <v>1.6187319932719369E-2</v>
      </c>
      <c r="F17" s="49">
        <f t="shared" si="1"/>
        <v>1.4504267053098862E-2</v>
      </c>
      <c r="G17" s="50">
        <f t="shared" si="2"/>
        <v>7.1778711830516742E-3</v>
      </c>
    </row>
    <row r="18" spans="1:7">
      <c r="A18" s="41" t="s">
        <v>351</v>
      </c>
      <c r="B18" s="204">
        <v>3274</v>
      </c>
      <c r="C18" s="205">
        <v>9.7286338499999996</v>
      </c>
      <c r="D18" s="205">
        <v>4.9736000000000002</v>
      </c>
      <c r="E18" s="49">
        <f t="shared" si="0"/>
        <v>2.7261978117141573E-2</v>
      </c>
      <c r="F18" s="49">
        <f t="shared" si="1"/>
        <v>1.1841687163432434E-2</v>
      </c>
      <c r="G18" s="50">
        <f t="shared" si="2"/>
        <v>1.1427202390959674E-2</v>
      </c>
    </row>
    <row r="19" spans="1:7">
      <c r="A19" s="41" t="s">
        <v>364</v>
      </c>
      <c r="B19" s="204">
        <v>394</v>
      </c>
      <c r="C19" s="205">
        <v>9.3899722400000005</v>
      </c>
      <c r="D19" s="205">
        <v>4.284294</v>
      </c>
      <c r="E19" s="49">
        <f t="shared" si="0"/>
        <v>3.2807634020017651E-3</v>
      </c>
      <c r="F19" s="49">
        <f t="shared" si="1"/>
        <v>1.1429468459170648E-2</v>
      </c>
      <c r="G19" s="50">
        <f t="shared" si="2"/>
        <v>9.8434724626777752E-3</v>
      </c>
    </row>
    <row r="20" spans="1:7" s="220" customFormat="1">
      <c r="A20" s="41" t="s">
        <v>344</v>
      </c>
      <c r="B20" s="204">
        <v>4693</v>
      </c>
      <c r="C20" s="205">
        <v>7.1890339000000001</v>
      </c>
      <c r="D20" s="205">
        <v>4.7291259999999999</v>
      </c>
      <c r="E20" s="49">
        <f t="shared" si="0"/>
        <v>3.9077722450746914E-2</v>
      </c>
      <c r="F20" s="49">
        <f t="shared" si="1"/>
        <v>8.7504876597972302E-3</v>
      </c>
      <c r="G20" s="50">
        <f t="shared" si="2"/>
        <v>1.086550585779909E-2</v>
      </c>
    </row>
    <row r="21" spans="1:7" s="292" customFormat="1">
      <c r="A21" s="294" t="s">
        <v>347</v>
      </c>
      <c r="B21" s="295">
        <v>1088</v>
      </c>
      <c r="C21" s="296">
        <v>6.2124995599999995</v>
      </c>
      <c r="D21" s="296">
        <v>2.4073259999999999</v>
      </c>
      <c r="E21" s="297">
        <f t="shared" si="0"/>
        <v>9.0595700034972609E-3</v>
      </c>
      <c r="F21" s="297">
        <f t="shared" si="1"/>
        <v>7.5618506592764452E-3</v>
      </c>
      <c r="G21" s="298">
        <f t="shared" si="2"/>
        <v>5.5310039856480983E-3</v>
      </c>
    </row>
    <row r="22" spans="1:7">
      <c r="A22" s="41" t="s">
        <v>371</v>
      </c>
      <c r="B22" s="204">
        <v>453</v>
      </c>
      <c r="C22" s="205">
        <v>4.86652358</v>
      </c>
      <c r="D22" s="205">
        <v>2.0729350000000002</v>
      </c>
      <c r="E22" s="49">
        <f t="shared" si="0"/>
        <v>3.7720452312355324E-3</v>
      </c>
      <c r="F22" s="49">
        <f t="shared" si="1"/>
        <v>5.9235295208306411E-3</v>
      </c>
      <c r="G22" s="50">
        <f t="shared" si="2"/>
        <v>4.7627167018465481E-3</v>
      </c>
    </row>
    <row r="23" spans="1:7">
      <c r="A23" s="41" t="s">
        <v>343</v>
      </c>
      <c r="B23" s="204">
        <v>177</v>
      </c>
      <c r="C23" s="205">
        <v>4.3412210300000007</v>
      </c>
      <c r="D23" s="205">
        <v>1.3894869999999999</v>
      </c>
      <c r="E23" s="49">
        <f t="shared" si="0"/>
        <v>1.4738454877013007E-3</v>
      </c>
      <c r="F23" s="49">
        <f t="shared" si="1"/>
        <v>5.2841315787184179E-3</v>
      </c>
      <c r="G23" s="50">
        <f t="shared" si="2"/>
        <v>3.1924459483286516E-3</v>
      </c>
    </row>
    <row r="24" spans="1:7">
      <c r="A24" s="41" t="s">
        <v>352</v>
      </c>
      <c r="B24" s="204">
        <v>858</v>
      </c>
      <c r="C24" s="205">
        <v>4.0728562500000001</v>
      </c>
      <c r="D24" s="205">
        <v>10.357514999999999</v>
      </c>
      <c r="E24" s="49">
        <f t="shared" si="0"/>
        <v>7.1444035505520672E-3</v>
      </c>
      <c r="F24" s="49">
        <f t="shared" si="1"/>
        <v>4.9574781328758262E-3</v>
      </c>
      <c r="G24" s="50">
        <f t="shared" si="2"/>
        <v>2.379713289617192E-2</v>
      </c>
    </row>
    <row r="25" spans="1:7">
      <c r="A25" s="41" t="s">
        <v>354</v>
      </c>
      <c r="B25" s="204">
        <v>2323</v>
      </c>
      <c r="C25" s="205">
        <v>3.80750637</v>
      </c>
      <c r="D25" s="205">
        <v>4.924315</v>
      </c>
      <c r="E25" s="49">
        <f t="shared" si="0"/>
        <v>1.9343181174746447E-2</v>
      </c>
      <c r="F25" s="49">
        <f t="shared" si="1"/>
        <v>4.6344944214666093E-3</v>
      </c>
      <c r="G25" s="50">
        <f t="shared" si="2"/>
        <v>1.1313966571867175E-2</v>
      </c>
    </row>
    <row r="26" spans="1:7">
      <c r="A26" s="41" t="s">
        <v>345</v>
      </c>
      <c r="B26" s="206">
        <v>2313</v>
      </c>
      <c r="C26" s="205">
        <v>3.6463512699999998</v>
      </c>
      <c r="D26" s="205">
        <v>3.725835</v>
      </c>
      <c r="E26" s="49">
        <f t="shared" si="0"/>
        <v>1.9259913068096657E-2</v>
      </c>
      <c r="F26" s="49">
        <f t="shared" si="1"/>
        <v>4.4383365324540975E-3</v>
      </c>
      <c r="G26" s="50">
        <f t="shared" si="2"/>
        <v>8.5603728929389642E-3</v>
      </c>
    </row>
    <row r="27" spans="1:7">
      <c r="A27" s="41" t="s">
        <v>357</v>
      </c>
      <c r="B27" s="204">
        <v>2024</v>
      </c>
      <c r="C27" s="205">
        <v>3.3849499300000003</v>
      </c>
      <c r="D27" s="205">
        <v>2.4609329999999998</v>
      </c>
      <c r="E27" s="49">
        <f t="shared" si="0"/>
        <v>1.6853464785917698E-2</v>
      </c>
      <c r="F27" s="49">
        <f t="shared" si="1"/>
        <v>4.1201589815144006E-3</v>
      </c>
      <c r="G27" s="50">
        <f t="shared" si="2"/>
        <v>5.6541699094401557E-3</v>
      </c>
    </row>
    <row r="28" spans="1:7">
      <c r="A28" s="41" t="s">
        <v>358</v>
      </c>
      <c r="B28" s="206">
        <v>347</v>
      </c>
      <c r="C28" s="205">
        <v>3.1943702300000001</v>
      </c>
      <c r="D28" s="205">
        <v>1.8713949999999999</v>
      </c>
      <c r="E28" s="49">
        <f t="shared" si="0"/>
        <v>2.8894033007477475E-3</v>
      </c>
      <c r="F28" s="49">
        <f t="shared" si="1"/>
        <v>3.8881854874044533E-3</v>
      </c>
      <c r="G28" s="50">
        <f t="shared" si="2"/>
        <v>4.2996641101877868E-3</v>
      </c>
    </row>
    <row r="29" spans="1:7">
      <c r="A29" s="41" t="s">
        <v>362</v>
      </c>
      <c r="B29" s="206">
        <v>680</v>
      </c>
      <c r="C29" s="205">
        <v>3.0706602699999999</v>
      </c>
      <c r="D29" s="205">
        <v>2.0153120000000002</v>
      </c>
      <c r="E29" s="49">
        <f t="shared" si="0"/>
        <v>5.6622312521857881E-3</v>
      </c>
      <c r="F29" s="49">
        <f t="shared" si="1"/>
        <v>3.7376057998647952E-3</v>
      </c>
      <c r="G29" s="50">
        <f t="shared" si="2"/>
        <v>4.6303237302818328E-3</v>
      </c>
    </row>
    <row r="30" spans="1:7">
      <c r="A30" s="41" t="s">
        <v>408</v>
      </c>
      <c r="B30" s="204">
        <v>937</v>
      </c>
      <c r="C30" s="205">
        <v>2.8261457000000001</v>
      </c>
      <c r="D30" s="205">
        <v>1.5233989999999999</v>
      </c>
      <c r="E30" s="49">
        <f t="shared" si="0"/>
        <v>7.8022215930854165E-3</v>
      </c>
      <c r="F30" s="49">
        <f t="shared" si="1"/>
        <v>3.4399828150259528E-3</v>
      </c>
      <c r="G30" s="50">
        <f t="shared" si="2"/>
        <v>3.5001183639990297E-3</v>
      </c>
    </row>
    <row r="31" spans="1:7">
      <c r="A31" s="41" t="s">
        <v>348</v>
      </c>
      <c r="B31" s="204">
        <v>29</v>
      </c>
      <c r="C31" s="205">
        <v>2.7393451200000003</v>
      </c>
      <c r="D31" s="205">
        <v>0.150648</v>
      </c>
      <c r="E31" s="49">
        <f t="shared" si="0"/>
        <v>2.4147750928439388E-4</v>
      </c>
      <c r="F31" s="49">
        <f t="shared" si="1"/>
        <v>3.3343292022153023E-3</v>
      </c>
      <c r="G31" s="50">
        <f t="shared" si="2"/>
        <v>3.4612457491420555E-4</v>
      </c>
    </row>
    <row r="32" spans="1:7">
      <c r="A32" s="41" t="s">
        <v>359</v>
      </c>
      <c r="B32" s="204">
        <v>2025</v>
      </c>
      <c r="C32" s="205">
        <v>2.6555767700000001</v>
      </c>
      <c r="D32" s="205">
        <v>1.85016</v>
      </c>
      <c r="E32" s="49">
        <f t="shared" si="0"/>
        <v>1.6861791596582677E-2</v>
      </c>
      <c r="F32" s="49">
        <f t="shared" si="1"/>
        <v>3.2323664179034106E-3</v>
      </c>
      <c r="G32" s="50">
        <f t="shared" si="2"/>
        <v>4.2508751760611928E-3</v>
      </c>
    </row>
    <row r="33" spans="1:10">
      <c r="A33" s="41" t="s">
        <v>356</v>
      </c>
      <c r="B33" s="204">
        <v>1593</v>
      </c>
      <c r="C33" s="205">
        <v>2.5963531400000002</v>
      </c>
      <c r="D33" s="205">
        <v>2.923168</v>
      </c>
      <c r="E33" s="49">
        <f t="shared" si="0"/>
        <v>1.3264609389311706E-2</v>
      </c>
      <c r="F33" s="49">
        <f t="shared" si="1"/>
        <v>3.1602794517418802E-3</v>
      </c>
      <c r="G33" s="50">
        <f t="shared" si="2"/>
        <v>6.7161879441002097E-3</v>
      </c>
    </row>
    <row r="34" spans="1:10">
      <c r="A34" s="41" t="s">
        <v>353</v>
      </c>
      <c r="B34" s="204">
        <v>1017</v>
      </c>
      <c r="C34" s="205">
        <v>1.80268115</v>
      </c>
      <c r="D34" s="205">
        <v>0.92514600000000002</v>
      </c>
      <c r="E34" s="49">
        <f t="shared" si="0"/>
        <v>8.4683664462837441E-3</v>
      </c>
      <c r="F34" s="49">
        <f t="shared" si="1"/>
        <v>2.1942223916379192E-3</v>
      </c>
      <c r="G34" s="50">
        <f t="shared" si="2"/>
        <v>2.1255892277599279E-3</v>
      </c>
    </row>
    <row r="35" spans="1:10">
      <c r="A35" s="41" t="s">
        <v>366</v>
      </c>
      <c r="B35" s="204">
        <v>172</v>
      </c>
      <c r="C35" s="205">
        <v>1.5024913</v>
      </c>
      <c r="D35" s="205">
        <v>0.15190400000000001</v>
      </c>
      <c r="E35" s="49">
        <f t="shared" ref="E35:E55" si="3">B35/B$56</f>
        <v>1.4322114343764051E-3</v>
      </c>
      <c r="F35" s="49">
        <f t="shared" ref="F35:F55" si="4">C35/C$56</f>
        <v>1.8288314900841817E-3</v>
      </c>
      <c r="G35" s="50">
        <f t="shared" ref="G35:G55" si="5">D35/D$56</f>
        <v>3.4901032491481789E-4</v>
      </c>
    </row>
    <row r="36" spans="1:10">
      <c r="A36" s="41" t="s">
        <v>360</v>
      </c>
      <c r="B36" s="204">
        <v>142</v>
      </c>
      <c r="C36" s="205">
        <v>1.2829828000000001</v>
      </c>
      <c r="D36" s="205">
        <v>0.71517600000000003</v>
      </c>
      <c r="E36" s="49">
        <f t="shared" si="3"/>
        <v>1.1824071144270322E-3</v>
      </c>
      <c r="F36" s="49">
        <f t="shared" si="4"/>
        <v>1.5616458783331232E-3</v>
      </c>
      <c r="G36" s="50">
        <f t="shared" si="5"/>
        <v>1.643168107036548E-3</v>
      </c>
    </row>
    <row r="37" spans="1:10">
      <c r="A37" s="41" t="s">
        <v>367</v>
      </c>
      <c r="B37" s="204">
        <v>606</v>
      </c>
      <c r="C37" s="205">
        <v>1.2003610300000001</v>
      </c>
      <c r="D37" s="205">
        <v>1.1274930000000001</v>
      </c>
      <c r="E37" s="49">
        <f t="shared" si="3"/>
        <v>5.046047262977334E-3</v>
      </c>
      <c r="F37" s="49">
        <f t="shared" si="4"/>
        <v>1.4610787104949515E-3</v>
      </c>
      <c r="G37" s="50">
        <f t="shared" si="5"/>
        <v>2.5904959597455152E-3</v>
      </c>
    </row>
    <row r="38" spans="1:10">
      <c r="A38" s="41" t="s">
        <v>409</v>
      </c>
      <c r="B38" s="204">
        <v>363</v>
      </c>
      <c r="C38" s="205">
        <v>1.0728242100000001</v>
      </c>
      <c r="D38" s="205">
        <v>0.21924199999999999</v>
      </c>
      <c r="E38" s="49">
        <f t="shared" si="3"/>
        <v>3.0226322713874133E-3</v>
      </c>
      <c r="F38" s="49">
        <f t="shared" si="4"/>
        <v>1.3058409713072451E-3</v>
      </c>
      <c r="G38" s="50">
        <f t="shared" si="5"/>
        <v>5.0372420512280447E-4</v>
      </c>
    </row>
    <row r="39" spans="1:10">
      <c r="A39" s="41" t="s">
        <v>355</v>
      </c>
      <c r="B39" s="204">
        <v>1877</v>
      </c>
      <c r="C39" s="205">
        <v>1.0346481199999999</v>
      </c>
      <c r="D39" s="205">
        <v>2.6369729999999998</v>
      </c>
      <c r="E39" s="49">
        <f t="shared" si="3"/>
        <v>1.5629423618165769E-2</v>
      </c>
      <c r="F39" s="49">
        <f t="shared" si="4"/>
        <v>1.2593730579420973E-3</v>
      </c>
      <c r="G39" s="50">
        <f t="shared" si="5"/>
        <v>6.0586344238571857E-3</v>
      </c>
    </row>
    <row r="40" spans="1:10">
      <c r="A40" s="41" t="s">
        <v>369</v>
      </c>
      <c r="B40" s="206">
        <v>145</v>
      </c>
      <c r="C40" s="205">
        <v>0.96331040000000001</v>
      </c>
      <c r="D40" s="205">
        <v>0.26161600000000002</v>
      </c>
      <c r="E40" s="49">
        <f t="shared" si="3"/>
        <v>1.2073875464219694E-3</v>
      </c>
      <c r="F40" s="49">
        <f t="shared" si="4"/>
        <v>1.172540828852446E-3</v>
      </c>
      <c r="G40" s="50">
        <f t="shared" si="5"/>
        <v>6.0108150649696519E-4</v>
      </c>
    </row>
    <row r="41" spans="1:10" s="220" customFormat="1">
      <c r="A41" s="41" t="s">
        <v>361</v>
      </c>
      <c r="B41" s="206">
        <v>569</v>
      </c>
      <c r="C41" s="205">
        <v>0.92820440000000004</v>
      </c>
      <c r="D41" s="205">
        <v>0.72179800000000005</v>
      </c>
      <c r="E41" s="49">
        <f t="shared" si="3"/>
        <v>4.7379552683731079E-3</v>
      </c>
      <c r="F41" s="49">
        <f t="shared" si="4"/>
        <v>1.1298098271548688E-3</v>
      </c>
      <c r="G41" s="50">
        <f t="shared" si="5"/>
        <v>1.6583826265461458E-3</v>
      </c>
    </row>
    <row r="42" spans="1:10" s="220" customFormat="1">
      <c r="A42" s="41" t="s">
        <v>363</v>
      </c>
      <c r="B42" s="204">
        <v>943</v>
      </c>
      <c r="C42" s="205">
        <v>0.87389322999999997</v>
      </c>
      <c r="D42" s="205">
        <v>0.71854799999999996</v>
      </c>
      <c r="E42" s="49">
        <f t="shared" si="3"/>
        <v>7.8521824570752918E-3</v>
      </c>
      <c r="F42" s="49">
        <f t="shared" si="4"/>
        <v>1.0637023042964564E-3</v>
      </c>
      <c r="G42" s="50">
        <f t="shared" si="5"/>
        <v>1.6509155186623956E-3</v>
      </c>
    </row>
    <row r="43" spans="1:10">
      <c r="A43" s="41" t="s">
        <v>368</v>
      </c>
      <c r="B43" s="204">
        <v>901</v>
      </c>
      <c r="C43" s="205">
        <v>0.80980156000000003</v>
      </c>
      <c r="D43" s="205">
        <v>0.84011000000000002</v>
      </c>
      <c r="E43" s="49">
        <f t="shared" si="3"/>
        <v>7.5024564091461686E-3</v>
      </c>
      <c r="F43" s="49">
        <f t="shared" si="4"/>
        <v>9.8568996282860015E-4</v>
      </c>
      <c r="G43" s="50">
        <f t="shared" si="5"/>
        <v>1.9302129243745237E-3</v>
      </c>
    </row>
    <row r="44" spans="1:10" s="220" customFormat="1">
      <c r="A44" s="41" t="s">
        <v>370</v>
      </c>
      <c r="B44" s="206">
        <v>225</v>
      </c>
      <c r="C44" s="205">
        <v>0.30525640000000004</v>
      </c>
      <c r="D44" s="205">
        <v>0.145121</v>
      </c>
      <c r="E44" s="49">
        <f t="shared" si="3"/>
        <v>1.8735323996202974E-3</v>
      </c>
      <c r="F44" s="49">
        <f t="shared" si="4"/>
        <v>3.71557903110476E-4</v>
      </c>
      <c r="G44" s="50">
        <f t="shared" si="5"/>
        <v>3.3342589636851748E-4</v>
      </c>
    </row>
    <row r="45" spans="1:10">
      <c r="A45" s="41" t="s">
        <v>375</v>
      </c>
      <c r="B45" s="204">
        <v>227</v>
      </c>
      <c r="C45" s="205">
        <v>0.21800129999999998</v>
      </c>
      <c r="D45" s="205">
        <v>0.136189</v>
      </c>
      <c r="E45" s="49">
        <f t="shared" si="3"/>
        <v>1.8901860209502557E-3</v>
      </c>
      <c r="F45" s="49">
        <f t="shared" si="4"/>
        <v>2.6535104883421867E-4</v>
      </c>
      <c r="G45" s="50">
        <f t="shared" si="5"/>
        <v>3.1290398633231602E-4</v>
      </c>
      <c r="J45" s="38" t="s">
        <v>310</v>
      </c>
    </row>
    <row r="46" spans="1:10">
      <c r="A46" s="41" t="s">
        <v>376</v>
      </c>
      <c r="B46" s="204">
        <v>287</v>
      </c>
      <c r="C46" s="205">
        <v>0.21312082000000002</v>
      </c>
      <c r="D46" s="205">
        <v>5.5850999999999998E-2</v>
      </c>
      <c r="E46" s="49">
        <f t="shared" si="3"/>
        <v>2.3897946608490016E-3</v>
      </c>
      <c r="F46" s="49">
        <f t="shared" si="4"/>
        <v>2.594105315675124E-4</v>
      </c>
      <c r="G46" s="50">
        <f t="shared" si="5"/>
        <v>1.2832167458932939E-4</v>
      </c>
    </row>
    <row r="47" spans="1:10">
      <c r="A47" s="41" t="s">
        <v>365</v>
      </c>
      <c r="B47" s="204">
        <v>52</v>
      </c>
      <c r="C47" s="205">
        <v>0.20780254000000001</v>
      </c>
      <c r="D47" s="205">
        <v>5.9087000000000001E-2</v>
      </c>
      <c r="E47" s="49">
        <f t="shared" si="3"/>
        <v>4.3299415457891317E-4</v>
      </c>
      <c r="F47" s="49">
        <f t="shared" si="4"/>
        <v>2.5293712440895851E-4</v>
      </c>
      <c r="G47" s="50">
        <f t="shared" si="5"/>
        <v>1.3575661646988784E-4</v>
      </c>
    </row>
    <row r="48" spans="1:10">
      <c r="A48" s="41" t="s">
        <v>378</v>
      </c>
      <c r="B48" s="204">
        <v>150</v>
      </c>
      <c r="C48" s="205">
        <v>0.20086306000000001</v>
      </c>
      <c r="D48" s="205">
        <v>0.31763599999999997</v>
      </c>
      <c r="E48" s="49">
        <f t="shared" si="3"/>
        <v>1.2490215997468649E-3</v>
      </c>
      <c r="F48" s="49">
        <f t="shared" si="4"/>
        <v>2.4449039360338956E-4</v>
      </c>
      <c r="G48" s="50">
        <f t="shared" si="5"/>
        <v>7.2979147069624948E-4</v>
      </c>
    </row>
    <row r="49" spans="1:7">
      <c r="A49" s="41" t="s">
        <v>372</v>
      </c>
      <c r="B49" s="204">
        <v>79</v>
      </c>
      <c r="C49" s="205">
        <v>0.11760862</v>
      </c>
      <c r="D49" s="205">
        <v>0.110677</v>
      </c>
      <c r="E49" s="49">
        <f t="shared" si="3"/>
        <v>6.5781804253334892E-4</v>
      </c>
      <c r="F49" s="49">
        <f t="shared" si="4"/>
        <v>1.4315314022872832E-4</v>
      </c>
      <c r="G49" s="50">
        <f t="shared" si="5"/>
        <v>2.5428833823070687E-4</v>
      </c>
    </row>
    <row r="50" spans="1:7">
      <c r="A50" s="41" t="s">
        <v>377</v>
      </c>
      <c r="B50" s="204">
        <v>13</v>
      </c>
      <c r="C50" s="205">
        <v>0.1106487</v>
      </c>
      <c r="D50" s="205">
        <v>5.5E-2</v>
      </c>
      <c r="E50" s="49">
        <f t="shared" si="3"/>
        <v>1.0824853864472829E-4</v>
      </c>
      <c r="F50" s="49">
        <f t="shared" si="4"/>
        <v>1.3468152986767883E-4</v>
      </c>
      <c r="G50" s="50">
        <f t="shared" si="5"/>
        <v>1.2636644110961516E-4</v>
      </c>
    </row>
    <row r="51" spans="1:7">
      <c r="A51" s="41" t="s">
        <v>374</v>
      </c>
      <c r="B51" s="204">
        <v>127</v>
      </c>
      <c r="C51" s="205">
        <v>9.2712249999999996E-2</v>
      </c>
      <c r="D51" s="205">
        <v>6.2247999999999998E-2</v>
      </c>
      <c r="E51" s="49">
        <f t="shared" si="3"/>
        <v>1.0575049544523456E-3</v>
      </c>
      <c r="F51" s="49">
        <f t="shared" si="4"/>
        <v>1.1284929391375323E-4</v>
      </c>
      <c r="G51" s="50">
        <f t="shared" si="5"/>
        <v>1.430192404762059E-4</v>
      </c>
    </row>
    <row r="52" spans="1:7">
      <c r="A52" s="41" t="s">
        <v>381</v>
      </c>
      <c r="B52" s="204">
        <v>8</v>
      </c>
      <c r="C52" s="205">
        <v>4.7100179999999998E-2</v>
      </c>
      <c r="D52" s="205">
        <v>0.11</v>
      </c>
      <c r="E52" s="49">
        <f t="shared" si="3"/>
        <v>6.6614485319832793E-5</v>
      </c>
      <c r="F52" s="49">
        <f t="shared" si="4"/>
        <v>5.733031024714298E-5</v>
      </c>
      <c r="G52" s="50">
        <f t="shared" si="5"/>
        <v>2.5273288221923032E-4</v>
      </c>
    </row>
    <row r="53" spans="1:7">
      <c r="A53" s="41" t="s">
        <v>380</v>
      </c>
      <c r="B53" s="204">
        <v>7</v>
      </c>
      <c r="C53" s="205">
        <v>1.9550000000000001E-2</v>
      </c>
      <c r="D53" s="205">
        <v>0.05</v>
      </c>
      <c r="E53" s="49">
        <f t="shared" si="3"/>
        <v>5.8287674654853697E-5</v>
      </c>
      <c r="F53" s="49">
        <f t="shared" si="4"/>
        <v>2.3796248025626344E-5</v>
      </c>
      <c r="G53" s="50">
        <f t="shared" si="5"/>
        <v>1.1487858282692289E-4</v>
      </c>
    </row>
    <row r="54" spans="1:7">
      <c r="A54" s="41" t="s">
        <v>379</v>
      </c>
      <c r="B54" s="206">
        <v>6</v>
      </c>
      <c r="C54" s="205">
        <v>1.0872139999999999E-2</v>
      </c>
      <c r="D54" s="205">
        <v>5.0000000000000001E-3</v>
      </c>
      <c r="E54" s="49">
        <f t="shared" si="3"/>
        <v>4.9960863989874602E-5</v>
      </c>
      <c r="F54" s="49">
        <f t="shared" si="4"/>
        <v>1.3233562148814994E-5</v>
      </c>
      <c r="G54" s="50">
        <f t="shared" si="5"/>
        <v>1.1487858282692288E-5</v>
      </c>
    </row>
    <row r="55" spans="1:7" s="220" customFormat="1">
      <c r="A55" s="41" t="s">
        <v>410</v>
      </c>
      <c r="B55" s="204">
        <v>1</v>
      </c>
      <c r="C55" s="205">
        <v>5.3952000000000002E-3</v>
      </c>
      <c r="D55" s="205">
        <v>7.6800000000000002E-4</v>
      </c>
      <c r="E55" s="49">
        <f t="shared" si="3"/>
        <v>8.3268106649790991E-6</v>
      </c>
      <c r="F55" s="49">
        <f t="shared" si="4"/>
        <v>6.5670341354403706E-6</v>
      </c>
      <c r="G55" s="50">
        <f t="shared" si="5"/>
        <v>1.7645350322215356E-6</v>
      </c>
    </row>
    <row r="56" spans="1:7">
      <c r="A56" s="42" t="s">
        <v>9</v>
      </c>
      <c r="B56" s="51">
        <f t="shared" ref="B56:G56" si="6">SUM(B3:B55)</f>
        <v>120094</v>
      </c>
      <c r="C56" s="138">
        <f t="shared" si="6"/>
        <v>821.55808675999981</v>
      </c>
      <c r="D56" s="138">
        <f t="shared" si="6"/>
        <v>435.24213800000001</v>
      </c>
      <c r="E56" s="139">
        <f t="shared" si="6"/>
        <v>0.99999999999999978</v>
      </c>
      <c r="F56" s="139">
        <f t="shared" si="6"/>
        <v>1</v>
      </c>
      <c r="G56" s="243">
        <f t="shared" si="6"/>
        <v>1.0000000000000002</v>
      </c>
    </row>
    <row r="57" spans="1:7">
      <c r="A57" s="293"/>
      <c r="B57" s="299"/>
      <c r="C57" s="299"/>
      <c r="D57" s="299"/>
      <c r="E57" s="292"/>
      <c r="F57" s="292"/>
      <c r="G57" s="292"/>
    </row>
    <row r="59" spans="1:7" ht="26.25" customHeight="1">
      <c r="A59" s="44" t="s">
        <v>27</v>
      </c>
      <c r="B59" s="43"/>
      <c r="C59" s="43"/>
      <c r="D59" s="43"/>
      <c r="E59" s="43"/>
      <c r="F59" s="43"/>
      <c r="G59" s="43"/>
    </row>
    <row r="60" spans="1:7">
      <c r="A60" s="33" t="s">
        <v>158</v>
      </c>
      <c r="B60" s="34" t="s">
        <v>127</v>
      </c>
      <c r="D60" s="300"/>
      <c r="E60" s="300"/>
    </row>
    <row r="61" spans="1:7">
      <c r="A61" s="45" t="s">
        <v>50</v>
      </c>
      <c r="B61" s="46"/>
      <c r="D61" s="300"/>
      <c r="E61" s="300"/>
    </row>
    <row r="62" spans="1:7">
      <c r="A62" s="30" t="s">
        <v>336</v>
      </c>
      <c r="B62" s="207">
        <v>0.29362832447915799</v>
      </c>
      <c r="D62" s="221"/>
      <c r="E62" s="221"/>
    </row>
    <row r="63" spans="1:7">
      <c r="A63" s="30" t="s">
        <v>334</v>
      </c>
      <c r="B63" s="207">
        <v>0.11833230636001799</v>
      </c>
      <c r="D63" s="221"/>
      <c r="E63" s="221"/>
    </row>
    <row r="64" spans="1:7">
      <c r="A64" s="30" t="s">
        <v>340</v>
      </c>
      <c r="B64" s="207">
        <v>8.4142421769613798E-2</v>
      </c>
      <c r="D64" s="221"/>
      <c r="E64" s="221"/>
    </row>
    <row r="65" spans="1:5">
      <c r="A65" s="30" t="s">
        <v>333</v>
      </c>
      <c r="B65" s="207">
        <v>6.7313937415691041E-2</v>
      </c>
      <c r="D65" s="221"/>
      <c r="E65" s="221"/>
    </row>
    <row r="66" spans="1:5">
      <c r="A66" s="30" t="s">
        <v>337</v>
      </c>
      <c r="B66" s="207">
        <v>4.0768065015737674E-2</v>
      </c>
      <c r="D66" s="221"/>
      <c r="E66" s="221"/>
    </row>
    <row r="67" spans="1:5">
      <c r="A67" s="30" t="s">
        <v>344</v>
      </c>
      <c r="B67" s="207">
        <v>3.9077722450746914E-2</v>
      </c>
      <c r="D67" s="221"/>
      <c r="E67" s="221"/>
    </row>
    <row r="68" spans="1:5">
      <c r="A68" s="30" t="s">
        <v>335</v>
      </c>
      <c r="B68" s="207">
        <v>2.7345246223791364E-2</v>
      </c>
      <c r="D68"/>
      <c r="E68"/>
    </row>
    <row r="69" spans="1:5">
      <c r="A69" s="30" t="s">
        <v>351</v>
      </c>
      <c r="B69" s="207">
        <v>2.7261978117141573E-2</v>
      </c>
      <c r="D69"/>
      <c r="E69"/>
    </row>
    <row r="70" spans="1:5">
      <c r="A70" s="30" t="s">
        <v>332</v>
      </c>
      <c r="B70" s="207">
        <v>2.1974453344879845E-2</v>
      </c>
      <c r="D70"/>
      <c r="E70"/>
    </row>
    <row r="71" spans="1:5">
      <c r="A71" s="30" t="s">
        <v>342</v>
      </c>
      <c r="B71" s="207">
        <v>2.1949472912884908E-2</v>
      </c>
      <c r="D71"/>
      <c r="E71"/>
    </row>
    <row r="72" spans="1:5">
      <c r="A72" s="31"/>
      <c r="B72" s="47"/>
      <c r="D72" s="300"/>
      <c r="E72" s="300"/>
    </row>
    <row r="73" spans="1:5">
      <c r="A73" s="45" t="s">
        <v>51</v>
      </c>
      <c r="B73" s="48"/>
    </row>
    <row r="74" spans="1:5">
      <c r="A74" s="31" t="s">
        <v>335</v>
      </c>
      <c r="B74" s="207">
        <v>0.14224417061107769</v>
      </c>
      <c r="D74"/>
      <c r="E74"/>
    </row>
    <row r="75" spans="1:5">
      <c r="A75" s="31" t="s">
        <v>333</v>
      </c>
      <c r="B75" s="207">
        <v>0.11857258983862627</v>
      </c>
      <c r="D75"/>
      <c r="E75"/>
    </row>
    <row r="76" spans="1:5">
      <c r="A76" s="31" t="s">
        <v>334</v>
      </c>
      <c r="B76" s="207">
        <v>9.2340454184052997E-2</v>
      </c>
      <c r="D76"/>
      <c r="E76"/>
    </row>
    <row r="77" spans="1:5">
      <c r="A77" s="31" t="s">
        <v>342</v>
      </c>
      <c r="B77" s="207">
        <v>8.6098430056186198E-2</v>
      </c>
      <c r="D77"/>
      <c r="E77"/>
    </row>
    <row r="78" spans="1:5">
      <c r="A78" s="31" t="s">
        <v>337</v>
      </c>
      <c r="B78" s="207">
        <v>8.4518221680269803E-2</v>
      </c>
      <c r="D78"/>
      <c r="E78"/>
    </row>
    <row r="79" spans="1:5">
      <c r="A79" s="31" t="s">
        <v>336</v>
      </c>
      <c r="B79" s="207">
        <v>7.5478999841084846E-2</v>
      </c>
      <c r="D79"/>
      <c r="E79"/>
    </row>
    <row r="80" spans="1:5">
      <c r="A80" s="31" t="s">
        <v>338</v>
      </c>
      <c r="B80" s="207">
        <v>6.0043047077218227E-2</v>
      </c>
      <c r="D80"/>
      <c r="E80"/>
    </row>
    <row r="81" spans="1:5">
      <c r="A81" s="31" t="s">
        <v>339</v>
      </c>
      <c r="B81" s="207">
        <v>5.6345400302197882E-2</v>
      </c>
      <c r="D81"/>
      <c r="E81"/>
    </row>
    <row r="82" spans="1:5">
      <c r="A82" s="31" t="s">
        <v>346</v>
      </c>
      <c r="B82" s="207">
        <v>4.8326781368045177E-2</v>
      </c>
      <c r="D82"/>
      <c r="E82"/>
    </row>
    <row r="83" spans="1:5">
      <c r="A83" s="31" t="s">
        <v>332</v>
      </c>
      <c r="B83" s="207">
        <v>3.8743116795950126E-2</v>
      </c>
      <c r="D83"/>
      <c r="E83"/>
    </row>
    <row r="84" spans="1:5">
      <c r="A84" s="31"/>
      <c r="B84" s="47"/>
    </row>
    <row r="85" spans="1:5">
      <c r="A85" s="45" t="s">
        <v>52</v>
      </c>
      <c r="B85" s="48"/>
      <c r="D85" s="300"/>
      <c r="E85" s="300"/>
    </row>
    <row r="86" spans="1:5">
      <c r="A86" s="31" t="s">
        <v>373</v>
      </c>
      <c r="B86" s="207">
        <v>0.18068947634845042</v>
      </c>
      <c r="D86"/>
      <c r="E86"/>
    </row>
    <row r="87" spans="1:5">
      <c r="A87" s="31" t="s">
        <v>336</v>
      </c>
      <c r="B87" s="207">
        <v>0.12878991739536028</v>
      </c>
      <c r="D87"/>
      <c r="E87"/>
    </row>
    <row r="88" spans="1:5">
      <c r="A88" s="31" t="s">
        <v>333</v>
      </c>
      <c r="B88" s="207">
        <v>0.1123924287863874</v>
      </c>
      <c r="D88" s="301"/>
      <c r="E88" s="301"/>
    </row>
    <row r="89" spans="1:5">
      <c r="A89" s="31" t="s">
        <v>334</v>
      </c>
      <c r="B89" s="207">
        <v>0.10249077951179442</v>
      </c>
      <c r="D89" s="301"/>
      <c r="E89" s="301"/>
    </row>
    <row r="90" spans="1:5">
      <c r="A90" s="31" t="s">
        <v>346</v>
      </c>
      <c r="B90" s="207">
        <v>8.7162091369011707E-2</v>
      </c>
      <c r="D90"/>
      <c r="E90"/>
    </row>
    <row r="91" spans="1:5">
      <c r="A91" s="31" t="s">
        <v>332</v>
      </c>
      <c r="B91" s="207">
        <v>5.3972637180639896E-2</v>
      </c>
      <c r="D91" s="301"/>
      <c r="E91" s="301"/>
    </row>
    <row r="92" spans="1:5">
      <c r="A92" s="31" t="s">
        <v>340</v>
      </c>
      <c r="B92" s="207">
        <v>4.1550002679198311E-2</v>
      </c>
      <c r="D92" s="301"/>
      <c r="E92" s="301"/>
    </row>
    <row r="93" spans="1:5">
      <c r="A93" s="31" t="s">
        <v>337</v>
      </c>
      <c r="B93" s="207">
        <v>3.9634326490694705E-2</v>
      </c>
      <c r="D93"/>
      <c r="E93"/>
    </row>
    <row r="94" spans="1:5">
      <c r="A94" s="31" t="s">
        <v>335</v>
      </c>
      <c r="B94" s="207">
        <v>2.8009330750966947E-2</v>
      </c>
      <c r="D94"/>
      <c r="E94"/>
    </row>
    <row r="95" spans="1:5">
      <c r="A95" s="32" t="s">
        <v>338</v>
      </c>
      <c r="B95" s="208">
        <v>2.5454966403092156E-2</v>
      </c>
      <c r="D95" s="301"/>
      <c r="E95" s="301"/>
    </row>
  </sheetData>
  <autoFilter ref="A2:G56"/>
  <sortState ref="A3:G95">
    <sortCondition descending="1" ref="B94:B103"/>
  </sortState>
  <phoneticPr fontId="3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0" fitToHeight="2" orientation="portrait" r:id="rId1"/>
  <headerFooter alignWithMargins="0"/>
  <rowBreaks count="1" manualBreakCount="1">
    <brk id="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view="pageBreakPreview" zoomScale="90" zoomScaleNormal="90" zoomScaleSheetLayoutView="90" workbookViewId="0">
      <selection activeCell="B14" sqref="B14"/>
    </sheetView>
  </sheetViews>
  <sheetFormatPr defaultRowHeight="12.75"/>
  <cols>
    <col min="1" max="1" width="55.28515625" style="52" customWidth="1"/>
    <col min="2" max="2" width="14" style="52" customWidth="1"/>
    <col min="3" max="3" width="10" style="52" bestFit="1" customWidth="1"/>
    <col min="4" max="16384" width="9.140625" style="52"/>
  </cols>
  <sheetData>
    <row r="1" spans="1:2" ht="26.25" customHeight="1">
      <c r="A1" s="55" t="s">
        <v>63</v>
      </c>
      <c r="B1" s="14"/>
    </row>
    <row r="2" spans="1:2" ht="15" customHeight="1">
      <c r="A2" s="59" t="s">
        <v>157</v>
      </c>
      <c r="B2" s="63"/>
    </row>
    <row r="3" spans="1:2" ht="26.25" customHeight="1">
      <c r="A3" s="60" t="s">
        <v>53</v>
      </c>
      <c r="B3" s="200">
        <v>15</v>
      </c>
    </row>
    <row r="4" spans="1:2" ht="26.25" customHeight="1">
      <c r="A4" s="61" t="s">
        <v>170</v>
      </c>
      <c r="B4" s="201">
        <v>21.262048699999998</v>
      </c>
    </row>
    <row r="5" spans="1:2" ht="26.25" customHeight="1">
      <c r="A5" s="61" t="s">
        <v>54</v>
      </c>
      <c r="B5" s="202">
        <v>27</v>
      </c>
    </row>
    <row r="6" spans="1:2" ht="26.25" customHeight="1">
      <c r="A6" s="61" t="s">
        <v>171</v>
      </c>
      <c r="B6" s="201">
        <v>12.178324469999996</v>
      </c>
    </row>
    <row r="7" spans="1:2" ht="26.25" customHeight="1">
      <c r="A7" s="62" t="s">
        <v>172</v>
      </c>
      <c r="B7" s="64">
        <f>B4+B6</f>
        <v>33.440373169999994</v>
      </c>
    </row>
    <row r="8" spans="1:2">
      <c r="A8" s="58"/>
      <c r="B8" s="140"/>
    </row>
    <row r="9" spans="1:2">
      <c r="A9" s="58"/>
      <c r="B9" s="140"/>
    </row>
    <row r="10" spans="1:2" ht="25.5" customHeight="1">
      <c r="A10" s="55" t="s">
        <v>64</v>
      </c>
      <c r="B10" s="140"/>
    </row>
    <row r="11" spans="1:2" ht="15" customHeight="1">
      <c r="A11" s="59" t="s">
        <v>157</v>
      </c>
      <c r="B11" s="63"/>
    </row>
    <row r="12" spans="1:2" ht="26.25" customHeight="1">
      <c r="A12" s="60" t="s">
        <v>29</v>
      </c>
      <c r="B12" s="203">
        <v>21</v>
      </c>
    </row>
    <row r="13" spans="1:2" ht="26.25" customHeight="1">
      <c r="A13" s="61" t="s">
        <v>173</v>
      </c>
      <c r="B13" s="201">
        <v>47.837264934867015</v>
      </c>
    </row>
    <row r="14" spans="1:2" ht="26.25" customHeight="1">
      <c r="A14" s="62" t="s">
        <v>174</v>
      </c>
      <c r="B14" s="64">
        <v>2.1390001946499</v>
      </c>
    </row>
  </sheetData>
  <phoneticPr fontId="3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B12"/>
  <sheetViews>
    <sheetView view="pageBreakPreview" zoomScale="90" zoomScaleSheetLayoutView="90" workbookViewId="0">
      <selection activeCell="B12" sqref="B12"/>
    </sheetView>
  </sheetViews>
  <sheetFormatPr defaultRowHeight="12.75"/>
  <cols>
    <col min="1" max="1" width="62" style="65" customWidth="1"/>
    <col min="2" max="2" width="16.42578125" style="65" customWidth="1"/>
    <col min="3" max="16384" width="9.140625" style="65"/>
  </cols>
  <sheetData>
    <row r="1" spans="1:2" ht="26.25" customHeight="1">
      <c r="A1" s="55" t="s">
        <v>384</v>
      </c>
      <c r="B1" s="15"/>
    </row>
    <row r="2" spans="1:2" ht="15" customHeight="1">
      <c r="A2" s="29">
        <v>42369</v>
      </c>
      <c r="B2" s="68" t="s">
        <v>122</v>
      </c>
    </row>
    <row r="3" spans="1:2" ht="15" customHeight="1">
      <c r="A3" s="232" t="s">
        <v>55</v>
      </c>
      <c r="B3" s="233">
        <v>30</v>
      </c>
    </row>
    <row r="4" spans="1:2" ht="15" customHeight="1">
      <c r="A4" s="234" t="s">
        <v>382</v>
      </c>
      <c r="B4" s="235">
        <f>SUM(B5:B7)</f>
        <v>111</v>
      </c>
    </row>
    <row r="5" spans="1:2">
      <c r="A5" s="236" t="s">
        <v>57</v>
      </c>
      <c r="B5" s="237">
        <v>108</v>
      </c>
    </row>
    <row r="6" spans="1:2">
      <c r="A6" s="236" t="s">
        <v>56</v>
      </c>
      <c r="B6" s="237">
        <v>1</v>
      </c>
    </row>
    <row r="7" spans="1:2">
      <c r="A7" s="238" t="s">
        <v>383</v>
      </c>
      <c r="B7" s="239">
        <v>2</v>
      </c>
    </row>
    <row r="8" spans="1:2">
      <c r="A8" s="327"/>
      <c r="B8" s="327"/>
    </row>
    <row r="9" spans="1:2">
      <c r="A9" s="16"/>
      <c r="B9" s="70"/>
    </row>
    <row r="10" spans="1:2" ht="26.25" customHeight="1">
      <c r="A10" s="55" t="s">
        <v>31</v>
      </c>
      <c r="B10" s="71"/>
    </row>
    <row r="11" spans="1:2" ht="15" customHeight="1">
      <c r="A11" s="29">
        <v>42369</v>
      </c>
      <c r="B11" s="69" t="s">
        <v>122</v>
      </c>
    </row>
    <row r="12" spans="1:2">
      <c r="A12" s="72" t="s">
        <v>58</v>
      </c>
      <c r="B12" s="302">
        <v>30</v>
      </c>
    </row>
  </sheetData>
  <mergeCells count="1">
    <mergeCell ref="A8:B8"/>
  </mergeCells>
  <phoneticPr fontId="3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F48"/>
  <sheetViews>
    <sheetView view="pageBreakPreview" zoomScale="90" zoomScaleSheetLayoutView="90" workbookViewId="0">
      <selection activeCell="H17" sqref="H17"/>
    </sheetView>
  </sheetViews>
  <sheetFormatPr defaultRowHeight="12.75"/>
  <cols>
    <col min="1" max="1" width="53.28515625" style="16" customWidth="1"/>
    <col min="2" max="2" width="13.28515625" style="16" bestFit="1" customWidth="1"/>
    <col min="3" max="3" width="13" style="16" customWidth="1"/>
    <col min="4" max="4" width="13.7109375" style="16" bestFit="1" customWidth="1"/>
    <col min="5" max="5" width="13.140625" style="16" bestFit="1" customWidth="1"/>
    <col min="6" max="6" width="9.140625" style="16"/>
    <col min="7" max="7" width="13.140625" style="16" bestFit="1" customWidth="1"/>
    <col min="8" max="16384" width="9.140625" style="16"/>
  </cols>
  <sheetData>
    <row r="1" spans="1:6" ht="27" customHeight="1">
      <c r="A1" s="54" t="s">
        <v>3</v>
      </c>
      <c r="B1" s="14"/>
      <c r="C1" s="14"/>
      <c r="D1" s="71" t="s">
        <v>1</v>
      </c>
      <c r="F1" s="65"/>
    </row>
    <row r="2" spans="1:6" ht="25.5">
      <c r="A2" s="29" t="s">
        <v>156</v>
      </c>
      <c r="B2" s="83" t="s">
        <v>151</v>
      </c>
      <c r="C2" s="81" t="s">
        <v>152</v>
      </c>
      <c r="D2" s="82" t="s">
        <v>2</v>
      </c>
      <c r="F2" s="65"/>
    </row>
    <row r="3" spans="1:6">
      <c r="A3" s="190" t="s">
        <v>201</v>
      </c>
      <c r="B3" s="191">
        <v>0.3</v>
      </c>
      <c r="C3" s="192">
        <v>0.58795500000000001</v>
      </c>
      <c r="D3" s="193">
        <v>11.787743000000001</v>
      </c>
      <c r="E3" s="304"/>
      <c r="F3" s="65"/>
    </row>
    <row r="4" spans="1:6" ht="25.5">
      <c r="A4" s="194" t="s">
        <v>411</v>
      </c>
      <c r="B4" s="195">
        <v>0.45</v>
      </c>
      <c r="C4" s="172">
        <v>0.27501799999999998</v>
      </c>
      <c r="D4" s="196">
        <v>3.1219779999999999</v>
      </c>
      <c r="E4" s="304"/>
      <c r="F4" s="65"/>
    </row>
    <row r="5" spans="1:6">
      <c r="A5" s="194" t="s">
        <v>207</v>
      </c>
      <c r="B5" s="195">
        <v>0.3</v>
      </c>
      <c r="C5" s="172">
        <v>0.33000699999999999</v>
      </c>
      <c r="D5" s="196">
        <v>6.3525390000000002</v>
      </c>
      <c r="E5" s="304"/>
      <c r="F5" s="65"/>
    </row>
    <row r="6" spans="1:6">
      <c r="A6" s="194" t="s">
        <v>211</v>
      </c>
      <c r="B6" s="195">
        <v>1</v>
      </c>
      <c r="C6" s="172">
        <v>0.81060299999999996</v>
      </c>
      <c r="D6" s="196">
        <v>8.7543469999999992</v>
      </c>
      <c r="E6" s="304"/>
      <c r="F6" s="65"/>
    </row>
    <row r="7" spans="1:6">
      <c r="A7" s="194" t="s">
        <v>216</v>
      </c>
      <c r="B7" s="195">
        <v>0.28300199999999998</v>
      </c>
      <c r="C7" s="172">
        <v>0.209092</v>
      </c>
      <c r="D7" s="196">
        <v>18.120108999999999</v>
      </c>
      <c r="E7" s="304"/>
      <c r="F7" s="65"/>
    </row>
    <row r="8" spans="1:6">
      <c r="A8" s="197" t="s">
        <v>196</v>
      </c>
      <c r="B8" s="195">
        <v>0.4254</v>
      </c>
      <c r="C8" s="172">
        <v>0.26653500000000002</v>
      </c>
      <c r="D8" s="196">
        <v>1.2191602399999999</v>
      </c>
      <c r="E8" s="304"/>
      <c r="F8" s="65"/>
    </row>
    <row r="9" spans="1:6" ht="25.5">
      <c r="A9" s="194" t="s">
        <v>412</v>
      </c>
      <c r="B9" s="195">
        <v>1.4</v>
      </c>
      <c r="C9" s="172">
        <v>2.597842</v>
      </c>
      <c r="D9" s="196">
        <v>130.55528799999999</v>
      </c>
      <c r="E9" s="304"/>
      <c r="F9" s="65"/>
    </row>
    <row r="10" spans="1:6">
      <c r="A10" s="194" t="s">
        <v>193</v>
      </c>
      <c r="B10" s="195">
        <v>1</v>
      </c>
      <c r="C10" s="172">
        <v>2.348052</v>
      </c>
      <c r="D10" s="196">
        <v>171.25996599999999</v>
      </c>
      <c r="E10" s="304"/>
      <c r="F10" s="65"/>
    </row>
    <row r="11" spans="1:6">
      <c r="A11" s="194" t="s">
        <v>215</v>
      </c>
      <c r="B11" s="195">
        <v>0.36</v>
      </c>
      <c r="C11" s="172">
        <v>0.36002699999999999</v>
      </c>
      <c r="D11" s="196">
        <v>65.273950999999997</v>
      </c>
      <c r="E11" s="304"/>
      <c r="F11" s="65"/>
    </row>
    <row r="12" spans="1:6">
      <c r="A12" s="228" t="s">
        <v>205</v>
      </c>
      <c r="B12" s="195">
        <v>0.659999</v>
      </c>
      <c r="C12" s="172">
        <v>0.44286300000000001</v>
      </c>
      <c r="D12" s="196">
        <v>70.86827353999999</v>
      </c>
      <c r="E12" s="304"/>
      <c r="F12" s="65"/>
    </row>
    <row r="13" spans="1:6" ht="25.5">
      <c r="A13" s="194" t="s">
        <v>413</v>
      </c>
      <c r="B13" s="195">
        <v>0.4</v>
      </c>
      <c r="C13" s="172">
        <v>0.66017700000000001</v>
      </c>
      <c r="D13" s="196">
        <v>12.623692</v>
      </c>
      <c r="E13" s="304"/>
      <c r="F13" s="65"/>
    </row>
    <row r="14" spans="1:6">
      <c r="A14" s="194" t="s">
        <v>209</v>
      </c>
      <c r="B14" s="195">
        <v>0.25</v>
      </c>
      <c r="C14" s="172">
        <v>0.36783399999999999</v>
      </c>
      <c r="D14" s="196">
        <v>6.8217610000000004</v>
      </c>
      <c r="E14" s="304"/>
      <c r="F14" s="65"/>
    </row>
    <row r="15" spans="1:6">
      <c r="A15" s="194" t="s">
        <v>199</v>
      </c>
      <c r="B15" s="195">
        <v>0.3</v>
      </c>
      <c r="C15" s="172">
        <v>0.29605799999999999</v>
      </c>
      <c r="D15" s="196">
        <v>4.1163879999999997</v>
      </c>
      <c r="E15" s="304"/>
      <c r="F15" s="65"/>
    </row>
    <row r="16" spans="1:6">
      <c r="A16" s="194" t="s">
        <v>203</v>
      </c>
      <c r="B16" s="195">
        <v>0.40500000000000003</v>
      </c>
      <c r="C16" s="172">
        <v>0.488257</v>
      </c>
      <c r="D16" s="196">
        <v>15.89622361</v>
      </c>
      <c r="E16" s="304"/>
      <c r="F16" s="65"/>
    </row>
    <row r="17" spans="1:6">
      <c r="A17" s="194" t="s">
        <v>194</v>
      </c>
      <c r="B17" s="195">
        <v>0.25</v>
      </c>
      <c r="C17" s="172">
        <v>0.36231999999999998</v>
      </c>
      <c r="D17" s="196">
        <v>34.368102999999998</v>
      </c>
      <c r="E17" s="304"/>
      <c r="F17" s="65"/>
    </row>
    <row r="18" spans="1:6">
      <c r="A18" s="228" t="s">
        <v>195</v>
      </c>
      <c r="B18" s="195">
        <v>1</v>
      </c>
      <c r="C18" s="172">
        <v>1.130552</v>
      </c>
      <c r="D18" s="196">
        <v>28.328446</v>
      </c>
      <c r="E18" s="304"/>
      <c r="F18" s="65"/>
    </row>
    <row r="19" spans="1:6" ht="25.5">
      <c r="A19" s="228" t="s">
        <v>197</v>
      </c>
      <c r="B19" s="195">
        <v>0.3</v>
      </c>
      <c r="C19" s="172">
        <v>0.58464400000000005</v>
      </c>
      <c r="D19" s="196">
        <v>26.129559</v>
      </c>
      <c r="E19" s="304"/>
      <c r="F19" s="65"/>
    </row>
    <row r="20" spans="1:6" ht="25.5">
      <c r="A20" s="194" t="s">
        <v>206</v>
      </c>
      <c r="B20" s="195">
        <v>0.26</v>
      </c>
      <c r="C20" s="172">
        <v>0.42122399999999999</v>
      </c>
      <c r="D20" s="196">
        <v>39.080427</v>
      </c>
      <c r="E20" s="304"/>
      <c r="F20" s="65"/>
    </row>
    <row r="21" spans="1:6" ht="25.5">
      <c r="A21" s="194" t="s">
        <v>414</v>
      </c>
      <c r="B21" s="195">
        <v>0.3</v>
      </c>
      <c r="C21" s="172">
        <v>0.57551099999999999</v>
      </c>
      <c r="D21" s="196">
        <v>3.0893350000000002</v>
      </c>
      <c r="E21" s="304"/>
      <c r="F21" s="65"/>
    </row>
    <row r="22" spans="1:6">
      <c r="A22" s="194" t="s">
        <v>210</v>
      </c>
      <c r="B22" s="195">
        <v>0.7</v>
      </c>
      <c r="C22" s="172">
        <v>2.2057439599999999</v>
      </c>
      <c r="D22" s="196">
        <v>94.944728260000005</v>
      </c>
      <c r="E22" s="304"/>
      <c r="F22" s="65"/>
    </row>
    <row r="23" spans="1:6">
      <c r="A23" s="194" t="s">
        <v>204</v>
      </c>
      <c r="B23" s="195">
        <v>0.25</v>
      </c>
      <c r="C23" s="172">
        <v>0.83585900000000002</v>
      </c>
      <c r="D23" s="196">
        <v>184.38192599999999</v>
      </c>
      <c r="E23" s="304"/>
      <c r="F23" s="65"/>
    </row>
    <row r="24" spans="1:6">
      <c r="A24" s="194" t="s">
        <v>213</v>
      </c>
      <c r="B24" s="195">
        <v>0.25</v>
      </c>
      <c r="C24" s="172">
        <v>0.96140300000000001</v>
      </c>
      <c r="D24" s="196">
        <v>41.540956999999999</v>
      </c>
      <c r="E24" s="304"/>
      <c r="F24" s="65"/>
    </row>
    <row r="25" spans="1:6">
      <c r="A25" s="194" t="s">
        <v>202</v>
      </c>
      <c r="B25" s="195">
        <v>2.8149999999999999</v>
      </c>
      <c r="C25" s="172">
        <v>0.637961</v>
      </c>
      <c r="D25" s="196">
        <v>24.455159370000001</v>
      </c>
      <c r="E25" s="304"/>
      <c r="F25" s="65"/>
    </row>
    <row r="26" spans="1:6">
      <c r="A26" s="194" t="s">
        <v>208</v>
      </c>
      <c r="B26" s="195">
        <v>0.25</v>
      </c>
      <c r="C26" s="172">
        <v>0.65283100000000005</v>
      </c>
      <c r="D26" s="196">
        <v>21.672991</v>
      </c>
      <c r="E26" s="304"/>
      <c r="F26" s="65"/>
    </row>
    <row r="27" spans="1:6">
      <c r="A27" s="197" t="s">
        <v>415</v>
      </c>
      <c r="B27" s="195">
        <v>0.25</v>
      </c>
      <c r="C27" s="172">
        <v>0.50555899999999998</v>
      </c>
      <c r="D27" s="196">
        <v>28.987774000000002</v>
      </c>
      <c r="E27" s="304"/>
      <c r="F27" s="65"/>
    </row>
    <row r="28" spans="1:6" ht="25.5">
      <c r="A28" s="194" t="s">
        <v>200</v>
      </c>
      <c r="B28" s="195">
        <v>0.3</v>
      </c>
      <c r="C28" s="172">
        <v>0.65765483999999996</v>
      </c>
      <c r="D28" s="196">
        <v>17.786614</v>
      </c>
      <c r="E28" s="304"/>
    </row>
    <row r="29" spans="1:6">
      <c r="A29" s="228" t="s">
        <v>214</v>
      </c>
      <c r="B29" s="195">
        <v>0.45</v>
      </c>
      <c r="C29" s="172">
        <v>0.79718900000000004</v>
      </c>
      <c r="D29" s="196">
        <v>11.219158999999999</v>
      </c>
      <c r="E29" s="304"/>
    </row>
    <row r="30" spans="1:6">
      <c r="A30" s="194" t="s">
        <v>217</v>
      </c>
      <c r="B30" s="195">
        <v>0.5</v>
      </c>
      <c r="C30" s="172">
        <v>1.47245</v>
      </c>
      <c r="D30" s="196">
        <v>44.645656000000002</v>
      </c>
      <c r="E30" s="304"/>
    </row>
    <row r="31" spans="1:6">
      <c r="A31" s="194" t="s">
        <v>212</v>
      </c>
      <c r="B31" s="195">
        <v>0.25</v>
      </c>
      <c r="C31" s="172">
        <v>0.528447</v>
      </c>
      <c r="D31" s="196">
        <v>11.570811000000001</v>
      </c>
      <c r="E31" s="304"/>
    </row>
    <row r="32" spans="1:6">
      <c r="A32" s="194" t="s">
        <v>198</v>
      </c>
      <c r="B32" s="195">
        <v>0.25</v>
      </c>
      <c r="C32" s="172">
        <v>0.32425100000000001</v>
      </c>
      <c r="D32" s="196">
        <v>3.8908459999999998</v>
      </c>
      <c r="E32" s="304"/>
    </row>
    <row r="33" spans="1:5" ht="14.25" customHeight="1">
      <c r="A33" s="84" t="s">
        <v>9</v>
      </c>
      <c r="B33" s="198">
        <f>SUM(B3:B32)</f>
        <v>15.908401</v>
      </c>
      <c r="C33" s="198">
        <f>SUM(C3:C32)</f>
        <v>22.693919800000003</v>
      </c>
      <c r="D33" s="199">
        <f>SUM(D3:D32)</f>
        <v>1142.8639110200002</v>
      </c>
      <c r="E33" s="127"/>
    </row>
    <row r="35" spans="1:5">
      <c r="C35" s="216"/>
    </row>
    <row r="36" spans="1:5" ht="26.25" customHeight="1">
      <c r="A36" s="85" t="s">
        <v>34</v>
      </c>
      <c r="B36" s="15"/>
    </row>
    <row r="37" spans="1:5" ht="25.5" customHeight="1">
      <c r="A37" s="29" t="s">
        <v>156</v>
      </c>
      <c r="B37" s="75" t="s">
        <v>62</v>
      </c>
    </row>
    <row r="38" spans="1:5">
      <c r="A38" s="76" t="s">
        <v>204</v>
      </c>
      <c r="B38" s="281">
        <v>0.16133322981162304</v>
      </c>
      <c r="D38" s="303"/>
    </row>
    <row r="39" spans="1:5">
      <c r="A39" s="77" t="s">
        <v>193</v>
      </c>
      <c r="B39" s="282">
        <v>0.14985158280757274</v>
      </c>
      <c r="D39" s="303"/>
    </row>
    <row r="40" spans="1:5" ht="25.5">
      <c r="A40" s="77" t="s">
        <v>412</v>
      </c>
      <c r="B40" s="282">
        <v>0.1142352004828642</v>
      </c>
      <c r="D40" s="303"/>
    </row>
    <row r="41" spans="1:5">
      <c r="A41" s="77" t="s">
        <v>210</v>
      </c>
      <c r="B41" s="282">
        <v>8.307614523872954E-2</v>
      </c>
      <c r="D41" s="303"/>
    </row>
    <row r="42" spans="1:5">
      <c r="A42" s="77" t="s">
        <v>205</v>
      </c>
      <c r="B42" s="282">
        <v>6.2009372119161958E-2</v>
      </c>
      <c r="D42" s="303"/>
    </row>
    <row r="43" spans="1:5">
      <c r="A43" s="77" t="s">
        <v>215</v>
      </c>
      <c r="B43" s="282">
        <v>5.7114368885568652E-2</v>
      </c>
      <c r="D43" s="303"/>
    </row>
    <row r="44" spans="1:5">
      <c r="A44" s="77" t="s">
        <v>217</v>
      </c>
      <c r="B44" s="282">
        <v>3.9064717653175332E-2</v>
      </c>
      <c r="D44" s="303"/>
    </row>
    <row r="45" spans="1:5">
      <c r="A45" s="77" t="s">
        <v>213</v>
      </c>
      <c r="B45" s="282">
        <v>3.6348122116241215E-2</v>
      </c>
      <c r="D45" s="303"/>
    </row>
    <row r="46" spans="1:5" ht="25.5">
      <c r="A46" s="77" t="s">
        <v>206</v>
      </c>
      <c r="B46" s="282">
        <v>3.4195171116323836E-2</v>
      </c>
      <c r="D46" s="303"/>
    </row>
    <row r="47" spans="1:5">
      <c r="A47" s="78" t="s">
        <v>194</v>
      </c>
      <c r="B47" s="283">
        <v>3.0071912034851676E-2</v>
      </c>
      <c r="D47" s="303"/>
    </row>
    <row r="48" spans="1:5">
      <c r="A48" s="80" t="s">
        <v>9</v>
      </c>
      <c r="B48" s="280">
        <f>SUM(B38:B47)</f>
        <v>0.76729982226611215</v>
      </c>
      <c r="D48" s="73"/>
    </row>
  </sheetData>
  <autoFilter ref="A2:D33"/>
  <sortState ref="A38:B47">
    <sortCondition descending="1" ref="B38:B47"/>
  </sortState>
  <phoneticPr fontId="32" type="noConversion"/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R150"/>
  <sheetViews>
    <sheetView view="pageBreakPreview" topLeftCell="A132" zoomScale="90" zoomScaleNormal="85" zoomScaleSheetLayoutView="90" workbookViewId="0">
      <selection activeCell="Z132" sqref="Z132"/>
    </sheetView>
  </sheetViews>
  <sheetFormatPr defaultRowHeight="12.75"/>
  <cols>
    <col min="1" max="1" width="39" style="16" customWidth="1"/>
    <col min="2" max="2" width="41.7109375" style="16" customWidth="1"/>
    <col min="3" max="3" width="11.7109375" style="16" customWidth="1"/>
    <col min="4" max="4" width="10.140625" style="16" customWidth="1"/>
    <col min="5" max="5" width="16.140625" style="16" customWidth="1"/>
    <col min="6" max="6" width="10.28515625" style="16" customWidth="1"/>
    <col min="7" max="7" width="7.28515625" style="16" customWidth="1"/>
    <col min="8" max="8" width="9.140625" style="16"/>
    <col min="9" max="9" width="7.85546875" style="16" customWidth="1"/>
    <col min="10" max="10" width="13.140625" style="16" customWidth="1"/>
    <col min="11" max="11" width="12.28515625" style="16" customWidth="1"/>
    <col min="12" max="12" width="13.140625" style="16" customWidth="1"/>
    <col min="13" max="13" width="14.5703125" style="16" customWidth="1"/>
    <col min="14" max="14" width="8.28515625" style="16" customWidth="1"/>
    <col min="15" max="15" width="11.42578125" style="16" customWidth="1"/>
    <col min="16" max="16" width="12" style="16" customWidth="1"/>
    <col min="17" max="17" width="8.5703125" style="16" customWidth="1"/>
    <col min="18" max="18" width="11.42578125" style="16" bestFit="1" customWidth="1"/>
    <col min="19" max="16384" width="9.140625" style="16"/>
  </cols>
  <sheetData>
    <row r="1" spans="1:18" ht="18.75" customHeight="1">
      <c r="A1" s="55" t="s">
        <v>312</v>
      </c>
      <c r="B1" s="142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56" t="s">
        <v>1</v>
      </c>
    </row>
    <row r="2" spans="1:18" ht="51">
      <c r="A2" s="28" t="s">
        <v>397</v>
      </c>
      <c r="B2" s="88" t="s">
        <v>399</v>
      </c>
      <c r="C2" s="81" t="s">
        <v>128</v>
      </c>
      <c r="D2" s="89" t="s">
        <v>129</v>
      </c>
      <c r="E2" s="81" t="s">
        <v>130</v>
      </c>
      <c r="F2" s="89" t="s">
        <v>131</v>
      </c>
      <c r="G2" s="89" t="s">
        <v>132</v>
      </c>
      <c r="H2" s="89" t="s">
        <v>133</v>
      </c>
      <c r="I2" s="89" t="s">
        <v>134</v>
      </c>
      <c r="J2" s="89" t="s">
        <v>135</v>
      </c>
      <c r="K2" s="89" t="s">
        <v>136</v>
      </c>
      <c r="L2" s="89" t="s">
        <v>140</v>
      </c>
      <c r="M2" s="81" t="s">
        <v>60</v>
      </c>
      <c r="N2" s="81" t="s">
        <v>61</v>
      </c>
      <c r="O2" s="81" t="s">
        <v>121</v>
      </c>
      <c r="P2" s="82" t="s">
        <v>137</v>
      </c>
    </row>
    <row r="3" spans="1:18">
      <c r="A3" s="244" t="s">
        <v>296</v>
      </c>
      <c r="B3" s="118" t="s">
        <v>411</v>
      </c>
      <c r="C3" s="125">
        <v>3.8066000000000003E-2</v>
      </c>
      <c r="D3" s="186">
        <v>0</v>
      </c>
      <c r="E3" s="125">
        <v>0.100728</v>
      </c>
      <c r="F3" s="186">
        <v>9.2327000000000006E-2</v>
      </c>
      <c r="G3" s="186">
        <v>0</v>
      </c>
      <c r="H3" s="186">
        <v>8.4010000000000005E-3</v>
      </c>
      <c r="I3" s="186">
        <v>0</v>
      </c>
      <c r="J3" s="186">
        <v>0</v>
      </c>
      <c r="K3" s="186">
        <v>0</v>
      </c>
      <c r="L3" s="186">
        <v>0</v>
      </c>
      <c r="M3" s="125">
        <v>0</v>
      </c>
      <c r="N3" s="125">
        <v>0</v>
      </c>
      <c r="O3" s="125">
        <v>0.138794</v>
      </c>
      <c r="P3" s="187">
        <v>0.138076</v>
      </c>
      <c r="Q3" s="230"/>
      <c r="R3" s="229"/>
    </row>
    <row r="4" spans="1:18">
      <c r="A4" s="141" t="s">
        <v>416</v>
      </c>
      <c r="B4" s="101" t="s">
        <v>195</v>
      </c>
      <c r="C4" s="125">
        <v>0.35640500000000003</v>
      </c>
      <c r="D4" s="186">
        <v>0</v>
      </c>
      <c r="E4" s="125">
        <v>2.5540859999999999</v>
      </c>
      <c r="F4" s="186">
        <v>2.5540859999999999</v>
      </c>
      <c r="G4" s="186">
        <v>0</v>
      </c>
      <c r="H4" s="186">
        <v>0</v>
      </c>
      <c r="I4" s="186">
        <v>0</v>
      </c>
      <c r="J4" s="186">
        <v>0</v>
      </c>
      <c r="K4" s="186">
        <v>0</v>
      </c>
      <c r="L4" s="186">
        <v>0</v>
      </c>
      <c r="M4" s="125">
        <v>9.2E-5</v>
      </c>
      <c r="N4" s="125">
        <v>0</v>
      </c>
      <c r="O4" s="125">
        <v>2.9105829999999999</v>
      </c>
      <c r="P4" s="187">
        <v>2.9039009999999998</v>
      </c>
      <c r="Q4" s="230"/>
    </row>
    <row r="5" spans="1:18">
      <c r="A5" s="141" t="s">
        <v>227</v>
      </c>
      <c r="B5" s="101" t="s">
        <v>195</v>
      </c>
      <c r="C5" s="125">
        <v>0.24611</v>
      </c>
      <c r="D5" s="186">
        <v>0</v>
      </c>
      <c r="E5" s="125">
        <v>1.1870590000000001</v>
      </c>
      <c r="F5" s="186">
        <v>0</v>
      </c>
      <c r="G5" s="186">
        <v>0</v>
      </c>
      <c r="H5" s="186">
        <v>0</v>
      </c>
      <c r="I5" s="186">
        <v>1.1870590000000001</v>
      </c>
      <c r="J5" s="186">
        <v>0</v>
      </c>
      <c r="K5" s="186">
        <v>0</v>
      </c>
      <c r="L5" s="186">
        <v>0</v>
      </c>
      <c r="M5" s="125">
        <v>6.7999999999999999E-5</v>
      </c>
      <c r="N5" s="125">
        <v>0</v>
      </c>
      <c r="O5" s="125">
        <v>1.4332370000000001</v>
      </c>
      <c r="P5" s="187">
        <v>1.4305030000000001</v>
      </c>
      <c r="Q5" s="230"/>
    </row>
    <row r="6" spans="1:18">
      <c r="A6" s="141" t="s">
        <v>228</v>
      </c>
      <c r="B6" s="101" t="s">
        <v>195</v>
      </c>
      <c r="C6" s="125">
        <v>0.55625500000000005</v>
      </c>
      <c r="D6" s="186">
        <v>0</v>
      </c>
      <c r="E6" s="125">
        <v>0</v>
      </c>
      <c r="F6" s="186">
        <v>0</v>
      </c>
      <c r="G6" s="186">
        <v>0</v>
      </c>
      <c r="H6" s="186">
        <v>0</v>
      </c>
      <c r="I6" s="186">
        <v>0</v>
      </c>
      <c r="J6" s="186">
        <v>0</v>
      </c>
      <c r="K6" s="186">
        <v>0</v>
      </c>
      <c r="L6" s="186">
        <v>0</v>
      </c>
      <c r="M6" s="125">
        <v>2.8923000000000001E-2</v>
      </c>
      <c r="N6" s="125">
        <v>4.9018490000000003</v>
      </c>
      <c r="O6" s="125">
        <v>5.4870270000000003</v>
      </c>
      <c r="P6" s="187">
        <v>5.4739399999999998</v>
      </c>
      <c r="Q6" s="230"/>
    </row>
    <row r="7" spans="1:18">
      <c r="A7" s="141" t="s">
        <v>229</v>
      </c>
      <c r="B7" s="101" t="s">
        <v>195</v>
      </c>
      <c r="C7" s="125">
        <v>0.23708299999999999</v>
      </c>
      <c r="D7" s="186">
        <v>0</v>
      </c>
      <c r="E7" s="125">
        <v>0</v>
      </c>
      <c r="F7" s="186">
        <v>0</v>
      </c>
      <c r="G7" s="186">
        <v>0</v>
      </c>
      <c r="H7" s="186">
        <v>0</v>
      </c>
      <c r="I7" s="186">
        <v>0</v>
      </c>
      <c r="J7" s="186">
        <v>0</v>
      </c>
      <c r="K7" s="186">
        <v>0</v>
      </c>
      <c r="L7" s="186">
        <v>0</v>
      </c>
      <c r="M7" s="125">
        <v>0</v>
      </c>
      <c r="N7" s="125">
        <v>4.3022809999999998</v>
      </c>
      <c r="O7" s="125">
        <v>4.539364</v>
      </c>
      <c r="P7" s="187">
        <v>4.5289539999999997</v>
      </c>
      <c r="Q7" s="230"/>
    </row>
    <row r="8" spans="1:18">
      <c r="A8" s="141" t="s">
        <v>230</v>
      </c>
      <c r="B8" s="101" t="s">
        <v>195</v>
      </c>
      <c r="C8" s="125">
        <v>0.59014</v>
      </c>
      <c r="D8" s="186">
        <v>0.20799999999999999</v>
      </c>
      <c r="E8" s="125">
        <v>0.29189500000000002</v>
      </c>
      <c r="F8" s="186">
        <v>0.146119</v>
      </c>
      <c r="G8" s="186">
        <v>0</v>
      </c>
      <c r="H8" s="186">
        <v>0</v>
      </c>
      <c r="I8" s="186">
        <v>0.14577599999999999</v>
      </c>
      <c r="J8" s="186">
        <v>0</v>
      </c>
      <c r="K8" s="186">
        <v>0</v>
      </c>
      <c r="L8" s="186">
        <v>0</v>
      </c>
      <c r="M8" s="125">
        <v>0.60033400000000003</v>
      </c>
      <c r="N8" s="125">
        <v>0</v>
      </c>
      <c r="O8" s="125">
        <v>1.482369</v>
      </c>
      <c r="P8" s="187">
        <v>1.4808650000000001</v>
      </c>
      <c r="Q8" s="230"/>
    </row>
    <row r="9" spans="1:18">
      <c r="A9" s="141" t="s">
        <v>248</v>
      </c>
      <c r="B9" s="101" t="s">
        <v>201</v>
      </c>
      <c r="C9" s="125">
        <v>0.53869299999999998</v>
      </c>
      <c r="D9" s="186">
        <v>0.29002299999999998</v>
      </c>
      <c r="E9" s="125">
        <v>5.6663350000000001</v>
      </c>
      <c r="F9" s="186">
        <v>1.9532700000000001</v>
      </c>
      <c r="G9" s="186">
        <v>0</v>
      </c>
      <c r="H9" s="186">
        <v>3.3041420000000001</v>
      </c>
      <c r="I9" s="186">
        <v>0.25348100000000001</v>
      </c>
      <c r="J9" s="186">
        <v>0</v>
      </c>
      <c r="K9" s="186">
        <v>0</v>
      </c>
      <c r="L9" s="186">
        <v>0.155442</v>
      </c>
      <c r="M9" s="125">
        <v>6.9305000000000005E-2</v>
      </c>
      <c r="N9" s="125">
        <v>0</v>
      </c>
      <c r="O9" s="125">
        <v>6.2743330000000004</v>
      </c>
      <c r="P9" s="187">
        <v>5.674334</v>
      </c>
      <c r="Q9" s="230"/>
    </row>
    <row r="10" spans="1:18">
      <c r="A10" s="141" t="s">
        <v>249</v>
      </c>
      <c r="B10" s="101" t="s">
        <v>201</v>
      </c>
      <c r="C10" s="125">
        <v>0.40601999999999999</v>
      </c>
      <c r="D10" s="186">
        <v>0.32003500000000001</v>
      </c>
      <c r="E10" s="125">
        <v>6.3493459999999997</v>
      </c>
      <c r="F10" s="186">
        <v>2.3668930000000001</v>
      </c>
      <c r="G10" s="186">
        <v>0</v>
      </c>
      <c r="H10" s="186">
        <v>3.358679</v>
      </c>
      <c r="I10" s="186">
        <v>0.28798899999999999</v>
      </c>
      <c r="J10" s="186">
        <v>0</v>
      </c>
      <c r="K10" s="186">
        <v>0</v>
      </c>
      <c r="L10" s="186">
        <v>0.335785</v>
      </c>
      <c r="M10" s="125">
        <v>6.8043000000000006E-2</v>
      </c>
      <c r="N10" s="125">
        <v>0</v>
      </c>
      <c r="O10" s="125">
        <v>6.8234089999999998</v>
      </c>
      <c r="P10" s="187">
        <v>6.1134089999999999</v>
      </c>
      <c r="Q10" s="230"/>
    </row>
    <row r="11" spans="1:18">
      <c r="A11" s="141" t="s">
        <v>417</v>
      </c>
      <c r="B11" s="101" t="s">
        <v>411</v>
      </c>
      <c r="C11" s="125">
        <v>0.227099</v>
      </c>
      <c r="D11" s="186">
        <v>0</v>
      </c>
      <c r="E11" s="125">
        <v>0.25097399999999997</v>
      </c>
      <c r="F11" s="186">
        <v>0.18822900000000001</v>
      </c>
      <c r="G11" s="186">
        <v>0</v>
      </c>
      <c r="H11" s="186">
        <v>6.2744999999999995E-2</v>
      </c>
      <c r="I11" s="186">
        <v>0</v>
      </c>
      <c r="J11" s="186">
        <v>0</v>
      </c>
      <c r="K11" s="186">
        <v>0</v>
      </c>
      <c r="L11" s="186">
        <v>0</v>
      </c>
      <c r="M11" s="125">
        <v>2.4618999999999999E-2</v>
      </c>
      <c r="N11" s="125">
        <v>0</v>
      </c>
      <c r="O11" s="125">
        <v>0.50269200000000003</v>
      </c>
      <c r="P11" s="187">
        <v>0.501606</v>
      </c>
      <c r="Q11" s="230"/>
    </row>
    <row r="12" spans="1:18">
      <c r="A12" s="141" t="s">
        <v>418</v>
      </c>
      <c r="B12" s="101" t="s">
        <v>411</v>
      </c>
      <c r="C12" s="125">
        <v>1.049688</v>
      </c>
      <c r="D12" s="186">
        <v>1.0210600000000001</v>
      </c>
      <c r="E12" s="125">
        <v>0.447544</v>
      </c>
      <c r="F12" s="186">
        <v>0</v>
      </c>
      <c r="G12" s="186">
        <v>0</v>
      </c>
      <c r="H12" s="186">
        <v>0.38215100000000002</v>
      </c>
      <c r="I12" s="186">
        <v>6.5393000000000007E-2</v>
      </c>
      <c r="J12" s="186">
        <v>0</v>
      </c>
      <c r="K12" s="186">
        <v>0</v>
      </c>
      <c r="L12" s="186">
        <v>0</v>
      </c>
      <c r="M12" s="125">
        <v>0.48526799999999998</v>
      </c>
      <c r="N12" s="125">
        <v>0</v>
      </c>
      <c r="O12" s="125">
        <v>1.9824999999999999</v>
      </c>
      <c r="P12" s="187">
        <v>1.9736119999999999</v>
      </c>
      <c r="Q12" s="230"/>
    </row>
    <row r="13" spans="1:18">
      <c r="A13" s="141" t="s">
        <v>419</v>
      </c>
      <c r="B13" s="101" t="s">
        <v>207</v>
      </c>
      <c r="C13" s="125">
        <v>6.6563999999999998E-2</v>
      </c>
      <c r="D13" s="186">
        <v>0</v>
      </c>
      <c r="E13" s="125">
        <v>0.72299899999999995</v>
      </c>
      <c r="F13" s="186">
        <v>0.72299899999999995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25">
        <v>0</v>
      </c>
      <c r="N13" s="125">
        <v>0</v>
      </c>
      <c r="O13" s="125">
        <v>0.78956300000000001</v>
      </c>
      <c r="P13" s="187">
        <v>0.78788400000000003</v>
      </c>
      <c r="Q13" s="230"/>
    </row>
    <row r="14" spans="1:18">
      <c r="A14" s="141" t="s">
        <v>273</v>
      </c>
      <c r="B14" s="101" t="s">
        <v>207</v>
      </c>
      <c r="C14" s="125">
        <v>0.20293</v>
      </c>
      <c r="D14" s="186">
        <v>0</v>
      </c>
      <c r="E14" s="125">
        <v>1.029871</v>
      </c>
      <c r="F14" s="186">
        <v>0.91411299999999995</v>
      </c>
      <c r="G14" s="186">
        <v>0</v>
      </c>
      <c r="H14" s="186">
        <v>2.6497E-2</v>
      </c>
      <c r="I14" s="186">
        <v>8.9260999999999993E-2</v>
      </c>
      <c r="J14" s="186">
        <v>0</v>
      </c>
      <c r="K14" s="186">
        <v>0</v>
      </c>
      <c r="L14" s="186">
        <v>0</v>
      </c>
      <c r="M14" s="125">
        <v>5.1749999999999999E-3</v>
      </c>
      <c r="N14" s="125">
        <v>0</v>
      </c>
      <c r="O14" s="125">
        <v>1.237976</v>
      </c>
      <c r="P14" s="187">
        <v>1.2326189999999999</v>
      </c>
      <c r="Q14" s="230"/>
    </row>
    <row r="15" spans="1:18">
      <c r="A15" s="141" t="s">
        <v>274</v>
      </c>
      <c r="B15" s="101" t="s">
        <v>207</v>
      </c>
      <c r="C15" s="125">
        <v>0.25731700000000002</v>
      </c>
      <c r="D15" s="186">
        <v>0</v>
      </c>
      <c r="E15" s="125">
        <v>0.20799899999999999</v>
      </c>
      <c r="F15" s="186">
        <v>0.20799899999999999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25">
        <v>0</v>
      </c>
      <c r="N15" s="125">
        <v>0</v>
      </c>
      <c r="O15" s="125">
        <v>0.46531600000000001</v>
      </c>
      <c r="P15" s="187">
        <v>0.463781</v>
      </c>
      <c r="Q15" s="230"/>
    </row>
    <row r="16" spans="1:18">
      <c r="A16" s="141" t="s">
        <v>275</v>
      </c>
      <c r="B16" s="101" t="s">
        <v>207</v>
      </c>
      <c r="C16" s="125">
        <v>3.1715689999999999</v>
      </c>
      <c r="D16" s="186">
        <v>1.3711169999999999</v>
      </c>
      <c r="E16" s="125">
        <v>0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25">
        <v>0.68811599999999995</v>
      </c>
      <c r="N16" s="125">
        <v>0</v>
      </c>
      <c r="O16" s="125">
        <v>3.8596849999999998</v>
      </c>
      <c r="P16" s="187">
        <v>3.8593320000000002</v>
      </c>
      <c r="Q16" s="230"/>
    </row>
    <row r="17" spans="1:17">
      <c r="A17" s="141" t="s">
        <v>286</v>
      </c>
      <c r="B17" s="101" t="s">
        <v>211</v>
      </c>
      <c r="C17" s="125">
        <v>1.4802420000000001</v>
      </c>
      <c r="D17" s="186">
        <v>0</v>
      </c>
      <c r="E17" s="125">
        <v>0.96102799999999999</v>
      </c>
      <c r="F17" s="186">
        <v>0.45522600000000002</v>
      </c>
      <c r="G17" s="186">
        <v>0</v>
      </c>
      <c r="H17" s="186">
        <v>0.43710100000000002</v>
      </c>
      <c r="I17" s="186">
        <v>6.8700999999999998E-2</v>
      </c>
      <c r="J17" s="186">
        <v>0</v>
      </c>
      <c r="K17" s="186">
        <v>0</v>
      </c>
      <c r="L17" s="186">
        <v>0</v>
      </c>
      <c r="M17" s="125">
        <v>0</v>
      </c>
      <c r="N17" s="125">
        <v>0</v>
      </c>
      <c r="O17" s="125">
        <v>2.4412699999999998</v>
      </c>
      <c r="P17" s="187">
        <v>2.4393039999999999</v>
      </c>
      <c r="Q17" s="230"/>
    </row>
    <row r="18" spans="1:17">
      <c r="A18" s="141" t="s">
        <v>287</v>
      </c>
      <c r="B18" s="101" t="s">
        <v>211</v>
      </c>
      <c r="C18" s="125">
        <v>1.840802</v>
      </c>
      <c r="D18" s="186">
        <v>0</v>
      </c>
      <c r="E18" s="125">
        <v>1.3644670000000001</v>
      </c>
      <c r="F18" s="186">
        <v>0.65903500000000004</v>
      </c>
      <c r="G18" s="186">
        <v>0</v>
      </c>
      <c r="H18" s="186">
        <v>0.63013699999999995</v>
      </c>
      <c r="I18" s="186">
        <v>7.5295000000000001E-2</v>
      </c>
      <c r="J18" s="186">
        <v>0</v>
      </c>
      <c r="K18" s="186">
        <v>0</v>
      </c>
      <c r="L18" s="186">
        <v>0</v>
      </c>
      <c r="M18" s="125">
        <v>0</v>
      </c>
      <c r="N18" s="125">
        <v>0</v>
      </c>
      <c r="O18" s="125">
        <v>3.2052689999999999</v>
      </c>
      <c r="P18" s="187">
        <v>3.203001</v>
      </c>
      <c r="Q18" s="230"/>
    </row>
    <row r="19" spans="1:17">
      <c r="A19" s="141" t="s">
        <v>299</v>
      </c>
      <c r="B19" s="101" t="s">
        <v>216</v>
      </c>
      <c r="C19" s="125">
        <v>0.53579500000000002</v>
      </c>
      <c r="D19" s="186">
        <v>0</v>
      </c>
      <c r="E19" s="125">
        <v>0.83299500000000004</v>
      </c>
      <c r="F19" s="186">
        <v>0.83299500000000004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25">
        <v>0</v>
      </c>
      <c r="N19" s="125">
        <v>0</v>
      </c>
      <c r="O19" s="125">
        <v>1.36879</v>
      </c>
      <c r="P19" s="187">
        <v>1.366987</v>
      </c>
      <c r="Q19" s="230"/>
    </row>
    <row r="20" spans="1:17">
      <c r="A20" s="141" t="s">
        <v>300</v>
      </c>
      <c r="B20" s="101" t="s">
        <v>216</v>
      </c>
      <c r="C20" s="125">
        <v>9.2207080000000001</v>
      </c>
      <c r="D20" s="186">
        <v>8.7908880000000007</v>
      </c>
      <c r="E20" s="125">
        <v>3.1416740000000001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3.1416740000000001</v>
      </c>
      <c r="M20" s="125">
        <v>2.540702</v>
      </c>
      <c r="N20" s="125">
        <v>0</v>
      </c>
      <c r="O20" s="125">
        <v>14.903084</v>
      </c>
      <c r="P20" s="187">
        <v>14.895533</v>
      </c>
      <c r="Q20" s="230"/>
    </row>
    <row r="21" spans="1:17">
      <c r="A21" s="141" t="s">
        <v>301</v>
      </c>
      <c r="B21" s="101" t="s">
        <v>216</v>
      </c>
      <c r="C21" s="125">
        <v>4.0555000000000001E-2</v>
      </c>
      <c r="D21" s="186">
        <v>0</v>
      </c>
      <c r="E21" s="125">
        <v>0.30963800000000002</v>
      </c>
      <c r="F21" s="186">
        <v>0.30963800000000002</v>
      </c>
      <c r="G21" s="186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25">
        <v>0.13838600000000001</v>
      </c>
      <c r="N21" s="125">
        <v>0</v>
      </c>
      <c r="O21" s="125">
        <v>0.48857899999999999</v>
      </c>
      <c r="P21" s="187">
        <v>0.48173898999999998</v>
      </c>
      <c r="Q21" s="230"/>
    </row>
    <row r="22" spans="1:17">
      <c r="A22" s="141" t="s">
        <v>302</v>
      </c>
      <c r="B22" s="101" t="s">
        <v>216</v>
      </c>
      <c r="C22" s="125">
        <v>3.3960000000000001E-3</v>
      </c>
      <c r="D22" s="186">
        <v>0</v>
      </c>
      <c r="E22" s="125">
        <v>0.28346399999999999</v>
      </c>
      <c r="F22" s="186">
        <v>0.26763500000000001</v>
      </c>
      <c r="G22" s="186">
        <v>0</v>
      </c>
      <c r="H22" s="186">
        <v>0</v>
      </c>
      <c r="I22" s="186">
        <v>1.5828999999999999E-2</v>
      </c>
      <c r="J22" s="186">
        <v>0</v>
      </c>
      <c r="K22" s="186">
        <v>0</v>
      </c>
      <c r="L22" s="186">
        <v>0</v>
      </c>
      <c r="M22" s="125">
        <v>0.128465</v>
      </c>
      <c r="N22" s="125">
        <v>0</v>
      </c>
      <c r="O22" s="125">
        <v>0.415325</v>
      </c>
      <c r="P22" s="187">
        <v>0.41345500000000002</v>
      </c>
      <c r="Q22" s="230"/>
    </row>
    <row r="23" spans="1:17">
      <c r="A23" s="141" t="s">
        <v>303</v>
      </c>
      <c r="B23" s="101" t="s">
        <v>216</v>
      </c>
      <c r="C23" s="125">
        <v>1.4886E-2</v>
      </c>
      <c r="D23" s="186">
        <v>0</v>
      </c>
      <c r="E23" s="125">
        <v>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25">
        <v>1.8730000000000001E-3</v>
      </c>
      <c r="N23" s="125">
        <v>0</v>
      </c>
      <c r="O23" s="125">
        <v>1.6759E-2</v>
      </c>
      <c r="P23" s="187">
        <v>1.5651000000000002E-2</v>
      </c>
      <c r="Q23" s="230"/>
    </row>
    <row r="24" spans="1:17">
      <c r="A24" s="141" t="s">
        <v>234</v>
      </c>
      <c r="B24" s="101" t="s">
        <v>196</v>
      </c>
      <c r="C24" s="125">
        <v>0.42655999999999999</v>
      </c>
      <c r="D24" s="186">
        <v>0</v>
      </c>
      <c r="E24" s="125">
        <v>6.3633999999999996E-2</v>
      </c>
      <c r="F24" s="186">
        <v>2.9496999999999999E-2</v>
      </c>
      <c r="G24" s="186">
        <v>0</v>
      </c>
      <c r="H24" s="186">
        <v>3.4137000000000001E-2</v>
      </c>
      <c r="I24" s="186">
        <v>0</v>
      </c>
      <c r="J24" s="186">
        <v>0</v>
      </c>
      <c r="K24" s="186">
        <v>0</v>
      </c>
      <c r="L24" s="186">
        <v>0</v>
      </c>
      <c r="M24" s="125">
        <v>0</v>
      </c>
      <c r="N24" s="125">
        <v>0</v>
      </c>
      <c r="O24" s="125">
        <v>0.49019400000000002</v>
      </c>
      <c r="P24" s="187">
        <v>0.48896400000000001</v>
      </c>
      <c r="Q24" s="230"/>
    </row>
    <row r="25" spans="1:17">
      <c r="A25" s="141" t="s">
        <v>235</v>
      </c>
      <c r="B25" s="101" t="s">
        <v>196</v>
      </c>
      <c r="C25" s="125">
        <v>0.53393431000000002</v>
      </c>
      <c r="D25" s="186">
        <v>0</v>
      </c>
      <c r="E25" s="125">
        <v>0.19503291999999997</v>
      </c>
      <c r="F25" s="186">
        <v>6.552115E-2</v>
      </c>
      <c r="G25" s="186">
        <v>0</v>
      </c>
      <c r="H25" s="186">
        <v>6.1087000000000002E-2</v>
      </c>
      <c r="I25" s="186">
        <v>6.842477000000001E-2</v>
      </c>
      <c r="J25" s="186">
        <v>0</v>
      </c>
      <c r="K25" s="186">
        <v>0</v>
      </c>
      <c r="L25" s="186">
        <v>0</v>
      </c>
      <c r="M25" s="125">
        <v>0</v>
      </c>
      <c r="N25" s="125">
        <v>0</v>
      </c>
      <c r="O25" s="125">
        <v>0.72896722999999997</v>
      </c>
      <c r="P25" s="187">
        <v>0.72675112000000008</v>
      </c>
      <c r="Q25" s="230"/>
    </row>
    <row r="26" spans="1:17">
      <c r="A26" s="141" t="s">
        <v>420</v>
      </c>
      <c r="B26" s="101" t="s">
        <v>412</v>
      </c>
      <c r="C26" s="125">
        <v>0.16012599999999999</v>
      </c>
      <c r="D26" s="186">
        <v>0</v>
      </c>
      <c r="E26" s="125">
        <v>0.20743600000000001</v>
      </c>
      <c r="F26" s="186">
        <v>4.4652999999999998E-2</v>
      </c>
      <c r="G26" s="186">
        <v>0</v>
      </c>
      <c r="H26" s="186">
        <v>8.2567000000000002E-2</v>
      </c>
      <c r="I26" s="186">
        <v>8.0215999999999996E-2</v>
      </c>
      <c r="J26" s="186">
        <v>0</v>
      </c>
      <c r="K26" s="186">
        <v>0</v>
      </c>
      <c r="L26" s="186">
        <v>0</v>
      </c>
      <c r="M26" s="125">
        <v>0.173433</v>
      </c>
      <c r="N26" s="125">
        <v>0</v>
      </c>
      <c r="O26" s="125">
        <v>0.540995</v>
      </c>
      <c r="P26" s="187">
        <v>0.49504199999999998</v>
      </c>
      <c r="Q26" s="230"/>
    </row>
    <row r="27" spans="1:17">
      <c r="A27" s="141" t="s">
        <v>421</v>
      </c>
      <c r="B27" s="101" t="s">
        <v>412</v>
      </c>
      <c r="C27" s="125">
        <v>0.102757</v>
      </c>
      <c r="D27" s="186">
        <v>0</v>
      </c>
      <c r="E27" s="125">
        <v>1.132701</v>
      </c>
      <c r="F27" s="186">
        <v>0.36670799999999998</v>
      </c>
      <c r="G27" s="186">
        <v>0</v>
      </c>
      <c r="H27" s="186">
        <v>4.2040000000000001E-2</v>
      </c>
      <c r="I27" s="186">
        <v>0.72395299999999996</v>
      </c>
      <c r="J27" s="186">
        <v>0</v>
      </c>
      <c r="K27" s="186">
        <v>0</v>
      </c>
      <c r="L27" s="186">
        <v>0</v>
      </c>
      <c r="M27" s="125">
        <v>0.116324</v>
      </c>
      <c r="N27" s="125">
        <v>0</v>
      </c>
      <c r="O27" s="125">
        <v>1.351782</v>
      </c>
      <c r="P27" s="187">
        <v>1.3444469999999999</v>
      </c>
      <c r="Q27" s="230"/>
    </row>
    <row r="28" spans="1:17">
      <c r="A28" s="141" t="s">
        <v>422</v>
      </c>
      <c r="B28" s="101" t="s">
        <v>412</v>
      </c>
      <c r="C28" s="125">
        <v>7.9430000000000001E-2</v>
      </c>
      <c r="D28" s="186">
        <v>0</v>
      </c>
      <c r="E28" s="125">
        <v>4.6095999999999998E-2</v>
      </c>
      <c r="F28" s="186">
        <v>0</v>
      </c>
      <c r="G28" s="186">
        <v>0</v>
      </c>
      <c r="H28" s="186">
        <v>4.6095999999999998E-2</v>
      </c>
      <c r="I28" s="186">
        <v>0</v>
      </c>
      <c r="J28" s="186">
        <v>0</v>
      </c>
      <c r="K28" s="186">
        <v>0</v>
      </c>
      <c r="L28" s="186">
        <v>0</v>
      </c>
      <c r="M28" s="125">
        <v>0.394928</v>
      </c>
      <c r="N28" s="125">
        <v>0</v>
      </c>
      <c r="O28" s="125">
        <v>0.52045399999999997</v>
      </c>
      <c r="P28" s="187">
        <v>0.494315</v>
      </c>
      <c r="Q28" s="230"/>
    </row>
    <row r="29" spans="1:17">
      <c r="A29" s="141" t="s">
        <v>423</v>
      </c>
      <c r="B29" s="101" t="s">
        <v>412</v>
      </c>
      <c r="C29" s="125">
        <v>0.24352699999999999</v>
      </c>
      <c r="D29" s="186">
        <v>0</v>
      </c>
      <c r="E29" s="125">
        <v>0.33855000000000002</v>
      </c>
      <c r="F29" s="186">
        <v>3.0454999999999999E-2</v>
      </c>
      <c r="G29" s="186">
        <v>0</v>
      </c>
      <c r="H29" s="186">
        <v>0.14127999999999999</v>
      </c>
      <c r="I29" s="186">
        <v>0.16681499999999999</v>
      </c>
      <c r="J29" s="186">
        <v>0</v>
      </c>
      <c r="K29" s="186">
        <v>0</v>
      </c>
      <c r="L29" s="186">
        <v>0</v>
      </c>
      <c r="M29" s="125">
        <v>0.133239</v>
      </c>
      <c r="N29" s="125">
        <v>0</v>
      </c>
      <c r="O29" s="125">
        <v>0.71531599999999995</v>
      </c>
      <c r="P29" s="187">
        <v>0.65915800000000002</v>
      </c>
      <c r="Q29" s="230"/>
    </row>
    <row r="30" spans="1:17">
      <c r="A30" s="141" t="s">
        <v>424</v>
      </c>
      <c r="B30" s="101" t="s">
        <v>412</v>
      </c>
      <c r="C30" s="125">
        <v>2.0589E-2</v>
      </c>
      <c r="D30" s="186">
        <v>0</v>
      </c>
      <c r="E30" s="125">
        <v>7.6865000000000003E-2</v>
      </c>
      <c r="F30" s="186">
        <v>3.3373E-2</v>
      </c>
      <c r="G30" s="186">
        <v>0</v>
      </c>
      <c r="H30" s="186">
        <v>1.4859000000000001E-2</v>
      </c>
      <c r="I30" s="186">
        <v>2.8632999999999999E-2</v>
      </c>
      <c r="J30" s="186">
        <v>0</v>
      </c>
      <c r="K30" s="186">
        <v>0</v>
      </c>
      <c r="L30" s="186">
        <v>0</v>
      </c>
      <c r="M30" s="125">
        <v>2.947E-3</v>
      </c>
      <c r="N30" s="125">
        <v>0</v>
      </c>
      <c r="O30" s="125">
        <v>0.100401</v>
      </c>
      <c r="P30" s="187">
        <v>9.3952999999999995E-2</v>
      </c>
      <c r="Q30" s="230"/>
    </row>
    <row r="31" spans="1:17">
      <c r="A31" s="141" t="s">
        <v>218</v>
      </c>
      <c r="B31" s="101" t="s">
        <v>193</v>
      </c>
      <c r="C31" s="125">
        <v>9.7824349999999995</v>
      </c>
      <c r="D31" s="186">
        <v>7.6980589999999998</v>
      </c>
      <c r="E31" s="125">
        <v>0.69679100000000005</v>
      </c>
      <c r="F31" s="186">
        <v>0</v>
      </c>
      <c r="G31" s="186">
        <v>0</v>
      </c>
      <c r="H31" s="186">
        <v>0</v>
      </c>
      <c r="I31" s="186">
        <v>0.69679100000000005</v>
      </c>
      <c r="J31" s="186">
        <v>0</v>
      </c>
      <c r="K31" s="186">
        <v>0</v>
      </c>
      <c r="L31" s="186">
        <v>0</v>
      </c>
      <c r="M31" s="125">
        <v>1.5564E-2</v>
      </c>
      <c r="N31" s="125">
        <v>0</v>
      </c>
      <c r="O31" s="125">
        <v>10.49479</v>
      </c>
      <c r="P31" s="187">
        <v>10.492095000000001</v>
      </c>
      <c r="Q31" s="230"/>
    </row>
    <row r="32" spans="1:17">
      <c r="A32" s="141" t="s">
        <v>219</v>
      </c>
      <c r="B32" s="101" t="s">
        <v>193</v>
      </c>
      <c r="C32" s="125">
        <v>3.1254970000000002</v>
      </c>
      <c r="D32" s="186">
        <v>2.0761759999999998</v>
      </c>
      <c r="E32" s="125">
        <v>7.2173660000000002</v>
      </c>
      <c r="F32" s="186">
        <v>4.0464539999999998</v>
      </c>
      <c r="G32" s="186">
        <v>0</v>
      </c>
      <c r="H32" s="186">
        <v>3.084886</v>
      </c>
      <c r="I32" s="186">
        <v>8.6026000000000005E-2</v>
      </c>
      <c r="J32" s="186">
        <v>0</v>
      </c>
      <c r="K32" s="186">
        <v>0</v>
      </c>
      <c r="L32" s="186">
        <v>0</v>
      </c>
      <c r="M32" s="125">
        <v>0.53158700000000003</v>
      </c>
      <c r="N32" s="125">
        <v>0</v>
      </c>
      <c r="O32" s="125">
        <v>10.87445</v>
      </c>
      <c r="P32" s="187">
        <v>10.851091</v>
      </c>
      <c r="Q32" s="230"/>
    </row>
    <row r="33" spans="1:17">
      <c r="A33" s="141" t="s">
        <v>220</v>
      </c>
      <c r="B33" s="101" t="s">
        <v>193</v>
      </c>
      <c r="C33" s="125">
        <v>7.2231160000000001</v>
      </c>
      <c r="D33" s="186">
        <v>6.3306449999999996</v>
      </c>
      <c r="E33" s="125">
        <v>9.1013470000000005</v>
      </c>
      <c r="F33" s="186">
        <v>0</v>
      </c>
      <c r="G33" s="186">
        <v>0</v>
      </c>
      <c r="H33" s="186">
        <v>8.2686200000000003</v>
      </c>
      <c r="I33" s="186">
        <v>0.83272699999999999</v>
      </c>
      <c r="J33" s="186">
        <v>0</v>
      </c>
      <c r="K33" s="186">
        <v>0</v>
      </c>
      <c r="L33" s="186">
        <v>0</v>
      </c>
      <c r="M33" s="125">
        <v>0.15667600000000001</v>
      </c>
      <c r="N33" s="125">
        <v>0</v>
      </c>
      <c r="O33" s="125">
        <v>16.481138999999999</v>
      </c>
      <c r="P33" s="187">
        <v>16.464029</v>
      </c>
      <c r="Q33" s="230"/>
    </row>
    <row r="34" spans="1:17">
      <c r="A34" s="141" t="s">
        <v>221</v>
      </c>
      <c r="B34" s="101" t="s">
        <v>193</v>
      </c>
      <c r="C34" s="125">
        <v>0.478653</v>
      </c>
      <c r="D34" s="186">
        <v>0.26825700000000002</v>
      </c>
      <c r="E34" s="125">
        <v>0.103639</v>
      </c>
      <c r="F34" s="186">
        <v>0.103639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125">
        <v>6.4349999999999997E-3</v>
      </c>
      <c r="N34" s="125">
        <v>0</v>
      </c>
      <c r="O34" s="125">
        <v>0.588727</v>
      </c>
      <c r="P34" s="187">
        <v>0.58769400000000005</v>
      </c>
      <c r="Q34" s="230"/>
    </row>
    <row r="35" spans="1:17">
      <c r="A35" s="141" t="s">
        <v>222</v>
      </c>
      <c r="B35" s="101" t="s">
        <v>193</v>
      </c>
      <c r="C35" s="125">
        <v>4.0356030000000001</v>
      </c>
      <c r="D35" s="186">
        <v>3.4632079999999998</v>
      </c>
      <c r="E35" s="125">
        <v>10.137674000000001</v>
      </c>
      <c r="F35" s="186">
        <v>10.137674000000001</v>
      </c>
      <c r="G35" s="186">
        <v>0</v>
      </c>
      <c r="H35" s="186">
        <v>0</v>
      </c>
      <c r="I35" s="186">
        <v>0</v>
      </c>
      <c r="J35" s="186">
        <v>0</v>
      </c>
      <c r="K35" s="186">
        <v>0</v>
      </c>
      <c r="L35" s="186">
        <v>0</v>
      </c>
      <c r="M35" s="125">
        <v>5.3515E-2</v>
      </c>
      <c r="N35" s="125">
        <v>0</v>
      </c>
      <c r="O35" s="125">
        <v>14.226792</v>
      </c>
      <c r="P35" s="187">
        <v>14.19059</v>
      </c>
      <c r="Q35" s="230"/>
    </row>
    <row r="36" spans="1:17">
      <c r="A36" s="141" t="s">
        <v>223</v>
      </c>
      <c r="B36" s="101" t="s">
        <v>193</v>
      </c>
      <c r="C36" s="125">
        <v>7.633076</v>
      </c>
      <c r="D36" s="186">
        <v>1.392755</v>
      </c>
      <c r="E36" s="125">
        <v>0</v>
      </c>
      <c r="F36" s="186">
        <v>0</v>
      </c>
      <c r="G36" s="186">
        <v>0</v>
      </c>
      <c r="H36" s="186">
        <v>0</v>
      </c>
      <c r="I36" s="186">
        <v>0</v>
      </c>
      <c r="J36" s="186">
        <v>0</v>
      </c>
      <c r="K36" s="186">
        <v>0</v>
      </c>
      <c r="L36" s="186">
        <v>0</v>
      </c>
      <c r="M36" s="125">
        <v>3.3000000000000003E-5</v>
      </c>
      <c r="N36" s="125">
        <v>0</v>
      </c>
      <c r="O36" s="125">
        <v>7.6331090000000001</v>
      </c>
      <c r="P36" s="187">
        <v>7.6299520000000003</v>
      </c>
      <c r="Q36" s="230"/>
    </row>
    <row r="37" spans="1:17">
      <c r="A37" s="141" t="s">
        <v>425</v>
      </c>
      <c r="B37" s="101" t="s">
        <v>193</v>
      </c>
      <c r="C37" s="125">
        <v>0.41514800000000002</v>
      </c>
      <c r="D37" s="186">
        <v>0.19586999999999999</v>
      </c>
      <c r="E37" s="125">
        <v>5.156066</v>
      </c>
      <c r="F37" s="186">
        <v>0</v>
      </c>
      <c r="G37" s="186">
        <v>0</v>
      </c>
      <c r="H37" s="186">
        <v>4.6449100000000003</v>
      </c>
      <c r="I37" s="186">
        <v>0.51115600000000005</v>
      </c>
      <c r="J37" s="186">
        <v>0</v>
      </c>
      <c r="K37" s="186">
        <v>0</v>
      </c>
      <c r="L37" s="186">
        <v>0</v>
      </c>
      <c r="M37" s="125">
        <v>6.5569000000000002E-2</v>
      </c>
      <c r="N37" s="125">
        <v>0</v>
      </c>
      <c r="O37" s="125">
        <v>5.6367830000000003</v>
      </c>
      <c r="P37" s="187">
        <v>5.6241320000000004</v>
      </c>
      <c r="Q37" s="230"/>
    </row>
    <row r="38" spans="1:17">
      <c r="A38" s="141" t="s">
        <v>224</v>
      </c>
      <c r="B38" s="101" t="s">
        <v>193</v>
      </c>
      <c r="C38" s="125">
        <v>20.177827000000001</v>
      </c>
      <c r="D38" s="186">
        <v>17.538786999999999</v>
      </c>
      <c r="E38" s="125">
        <v>27.922134</v>
      </c>
      <c r="F38" s="186">
        <v>0</v>
      </c>
      <c r="G38" s="186">
        <v>0</v>
      </c>
      <c r="H38" s="186">
        <v>25.744243999999998</v>
      </c>
      <c r="I38" s="186">
        <v>2.1778900000000001</v>
      </c>
      <c r="J38" s="186">
        <v>0</v>
      </c>
      <c r="K38" s="186">
        <v>0</v>
      </c>
      <c r="L38" s="186">
        <v>0</v>
      </c>
      <c r="M38" s="125">
        <v>0.47266799999999998</v>
      </c>
      <c r="N38" s="125">
        <v>0</v>
      </c>
      <c r="O38" s="125">
        <v>48.572628999999999</v>
      </c>
      <c r="P38" s="187">
        <v>48.523761999999998</v>
      </c>
      <c r="Q38" s="230"/>
    </row>
    <row r="39" spans="1:17">
      <c r="A39" s="141" t="s">
        <v>225</v>
      </c>
      <c r="B39" s="101" t="s">
        <v>193</v>
      </c>
      <c r="C39" s="125">
        <v>42.872517999999999</v>
      </c>
      <c r="D39" s="186">
        <v>32.646538</v>
      </c>
      <c r="E39" s="125">
        <v>0</v>
      </c>
      <c r="F39" s="186">
        <v>0</v>
      </c>
      <c r="G39" s="186">
        <v>0</v>
      </c>
      <c r="H39" s="186">
        <v>0</v>
      </c>
      <c r="I39" s="186">
        <v>0</v>
      </c>
      <c r="J39" s="186">
        <v>0</v>
      </c>
      <c r="K39" s="186">
        <v>0</v>
      </c>
      <c r="L39" s="186">
        <v>0</v>
      </c>
      <c r="M39" s="125">
        <v>6.1200999999999998E-2</v>
      </c>
      <c r="N39" s="125">
        <v>0</v>
      </c>
      <c r="O39" s="125">
        <v>42.933719000000004</v>
      </c>
      <c r="P39" s="187">
        <v>42.924449000000003</v>
      </c>
      <c r="Q39" s="230"/>
    </row>
    <row r="40" spans="1:17">
      <c r="A40" s="141" t="s">
        <v>226</v>
      </c>
      <c r="B40" s="101" t="s">
        <v>193</v>
      </c>
      <c r="C40" s="125">
        <v>13.798978999999999</v>
      </c>
      <c r="D40" s="186">
        <v>9.657788</v>
      </c>
      <c r="E40" s="125">
        <v>0</v>
      </c>
      <c r="F40" s="186">
        <v>0</v>
      </c>
      <c r="G40" s="186">
        <v>0</v>
      </c>
      <c r="H40" s="186">
        <v>0</v>
      </c>
      <c r="I40" s="186">
        <v>0</v>
      </c>
      <c r="J40" s="186">
        <v>0</v>
      </c>
      <c r="K40" s="186">
        <v>0</v>
      </c>
      <c r="L40" s="186">
        <v>0</v>
      </c>
      <c r="M40" s="125">
        <v>1.8849000000000001E-2</v>
      </c>
      <c r="N40" s="125">
        <v>0</v>
      </c>
      <c r="O40" s="125">
        <v>13.817828</v>
      </c>
      <c r="P40" s="187">
        <v>13.814985</v>
      </c>
      <c r="Q40" s="230"/>
    </row>
    <row r="41" spans="1:17">
      <c r="A41" s="141" t="s">
        <v>426</v>
      </c>
      <c r="B41" s="101" t="s">
        <v>203</v>
      </c>
      <c r="C41" s="125">
        <v>0.23732800000000001</v>
      </c>
      <c r="D41" s="186">
        <v>0</v>
      </c>
      <c r="E41" s="125">
        <v>0.436199</v>
      </c>
      <c r="F41" s="186">
        <v>0.35100700000000001</v>
      </c>
      <c r="G41" s="186">
        <v>0</v>
      </c>
      <c r="H41" s="186">
        <v>0</v>
      </c>
      <c r="I41" s="186">
        <v>8.5192000000000004E-2</v>
      </c>
      <c r="J41" s="186">
        <v>0</v>
      </c>
      <c r="K41" s="186">
        <v>0</v>
      </c>
      <c r="L41" s="186">
        <v>0</v>
      </c>
      <c r="M41" s="125">
        <v>0</v>
      </c>
      <c r="N41" s="125">
        <v>0</v>
      </c>
      <c r="O41" s="125">
        <v>0.67352699999999999</v>
      </c>
      <c r="P41" s="187">
        <v>0.67140500000000003</v>
      </c>
      <c r="Q41" s="230"/>
    </row>
    <row r="42" spans="1:17">
      <c r="A42" s="141" t="s">
        <v>297</v>
      </c>
      <c r="B42" s="101" t="s">
        <v>215</v>
      </c>
      <c r="C42" s="125">
        <v>1.0579342899999999</v>
      </c>
      <c r="D42" s="186">
        <v>0</v>
      </c>
      <c r="E42" s="125">
        <v>4.0784399800000006</v>
      </c>
      <c r="F42" s="186">
        <v>0.66115100000000004</v>
      </c>
      <c r="G42" s="186">
        <v>0</v>
      </c>
      <c r="H42" s="186">
        <v>2.4734824500000001</v>
      </c>
      <c r="I42" s="186">
        <v>0</v>
      </c>
      <c r="J42" s="186">
        <v>0</v>
      </c>
      <c r="K42" s="186">
        <v>0</v>
      </c>
      <c r="L42" s="186">
        <v>0.94380653000000003</v>
      </c>
      <c r="M42" s="125">
        <v>0</v>
      </c>
      <c r="N42" s="125">
        <v>8.0103999999999995E-2</v>
      </c>
      <c r="O42" s="125">
        <v>5.2164782700000005</v>
      </c>
      <c r="P42" s="187">
        <v>5.2131990000000004</v>
      </c>
      <c r="Q42" s="230"/>
    </row>
    <row r="43" spans="1:17">
      <c r="A43" s="141" t="s">
        <v>298</v>
      </c>
      <c r="B43" s="101" t="s">
        <v>215</v>
      </c>
      <c r="C43" s="125">
        <v>0.20272499999999999</v>
      </c>
      <c r="D43" s="186">
        <v>0</v>
      </c>
      <c r="E43" s="125">
        <v>2.4881445100000001</v>
      </c>
      <c r="F43" s="186">
        <v>1.7773118600000002</v>
      </c>
      <c r="G43" s="186">
        <v>0</v>
      </c>
      <c r="H43" s="186">
        <v>0.71083265000000007</v>
      </c>
      <c r="I43" s="186">
        <v>0</v>
      </c>
      <c r="J43" s="186">
        <v>0</v>
      </c>
      <c r="K43" s="186">
        <v>0</v>
      </c>
      <c r="L43" s="186">
        <v>0</v>
      </c>
      <c r="M43" s="125">
        <v>0</v>
      </c>
      <c r="N43" s="125">
        <v>1.6169999999999999E-3</v>
      </c>
      <c r="O43" s="125">
        <v>2.6924865100000002</v>
      </c>
      <c r="P43" s="187">
        <v>2.6901700000000002</v>
      </c>
      <c r="Q43" s="230"/>
    </row>
    <row r="44" spans="1:17">
      <c r="A44" s="141" t="s">
        <v>427</v>
      </c>
      <c r="B44" s="101" t="s">
        <v>215</v>
      </c>
      <c r="C44" s="125">
        <v>8.9205999999999994E-2</v>
      </c>
      <c r="D44" s="186">
        <v>0</v>
      </c>
      <c r="E44" s="125">
        <v>0.95078455000000006</v>
      </c>
      <c r="F44" s="186">
        <v>0.64895700000000001</v>
      </c>
      <c r="G44" s="186">
        <v>0</v>
      </c>
      <c r="H44" s="186">
        <v>1.064E-2</v>
      </c>
      <c r="I44" s="186">
        <v>0</v>
      </c>
      <c r="J44" s="186">
        <v>0</v>
      </c>
      <c r="K44" s="186">
        <v>0</v>
      </c>
      <c r="L44" s="186">
        <v>0.29118754999999996</v>
      </c>
      <c r="M44" s="125">
        <v>6.4888000000000003E-3</v>
      </c>
      <c r="N44" s="125">
        <v>0</v>
      </c>
      <c r="O44" s="125">
        <v>1.04647935</v>
      </c>
      <c r="P44" s="187">
        <v>1.044163</v>
      </c>
      <c r="Q44" s="230"/>
    </row>
    <row r="45" spans="1:17">
      <c r="A45" s="141" t="s">
        <v>259</v>
      </c>
      <c r="B45" s="101" t="s">
        <v>205</v>
      </c>
      <c r="C45" s="125">
        <v>0.66553300000000004</v>
      </c>
      <c r="D45" s="186">
        <v>0</v>
      </c>
      <c r="E45" s="125">
        <v>8.3743060000000007</v>
      </c>
      <c r="F45" s="186">
        <v>4.4567180000000004</v>
      </c>
      <c r="G45" s="186">
        <v>0</v>
      </c>
      <c r="H45" s="186">
        <v>3.5339299999999998</v>
      </c>
      <c r="I45" s="186">
        <v>0.383658</v>
      </c>
      <c r="J45" s="186">
        <v>0</v>
      </c>
      <c r="K45" s="186">
        <v>0</v>
      </c>
      <c r="L45" s="186">
        <v>0</v>
      </c>
      <c r="M45" s="125">
        <v>0.19472400000000001</v>
      </c>
      <c r="N45" s="125">
        <v>0</v>
      </c>
      <c r="O45" s="125">
        <v>9.2345629999999996</v>
      </c>
      <c r="P45" s="187">
        <v>9.2137899999999995</v>
      </c>
      <c r="Q45" s="230"/>
    </row>
    <row r="46" spans="1:17">
      <c r="A46" s="141" t="s">
        <v>260</v>
      </c>
      <c r="B46" s="245" t="s">
        <v>205</v>
      </c>
      <c r="C46" s="125">
        <v>2.185686</v>
      </c>
      <c r="D46" s="186">
        <v>0</v>
      </c>
      <c r="E46" s="125">
        <v>13.914547000000001</v>
      </c>
      <c r="F46" s="186">
        <v>7.0870160000000002</v>
      </c>
      <c r="G46" s="186">
        <v>0</v>
      </c>
      <c r="H46" s="186">
        <v>4.7810670000000002</v>
      </c>
      <c r="I46" s="186">
        <v>2.0464639999999998</v>
      </c>
      <c r="J46" s="186">
        <v>0</v>
      </c>
      <c r="K46" s="186">
        <v>0</v>
      </c>
      <c r="L46" s="186">
        <v>0</v>
      </c>
      <c r="M46" s="125">
        <v>0.17818300000000001</v>
      </c>
      <c r="N46" s="125">
        <v>0</v>
      </c>
      <c r="O46" s="125">
        <v>16.278416</v>
      </c>
      <c r="P46" s="187">
        <v>16.251747000000002</v>
      </c>
      <c r="Q46" s="230"/>
    </row>
    <row r="47" spans="1:17">
      <c r="A47" s="141" t="s">
        <v>385</v>
      </c>
      <c r="B47" s="101" t="s">
        <v>205</v>
      </c>
      <c r="C47" s="125">
        <v>0.13201399999999999</v>
      </c>
      <c r="D47" s="186">
        <v>0</v>
      </c>
      <c r="E47" s="125">
        <v>3.2204009999999998</v>
      </c>
      <c r="F47" s="186">
        <v>2.7179229999999999</v>
      </c>
      <c r="G47" s="186">
        <v>0</v>
      </c>
      <c r="H47" s="186">
        <v>0.19802800000000001</v>
      </c>
      <c r="I47" s="186">
        <v>0.30445</v>
      </c>
      <c r="J47" s="186">
        <v>0</v>
      </c>
      <c r="K47" s="186">
        <v>0</v>
      </c>
      <c r="L47" s="186">
        <v>0</v>
      </c>
      <c r="M47" s="125">
        <v>3.2434999999999999E-2</v>
      </c>
      <c r="N47" s="125">
        <v>0</v>
      </c>
      <c r="O47" s="125">
        <v>3.3848500000000001</v>
      </c>
      <c r="P47" s="187">
        <v>3.3735569999999999</v>
      </c>
      <c r="Q47" s="230"/>
    </row>
    <row r="48" spans="1:17">
      <c r="A48" s="141" t="s">
        <v>261</v>
      </c>
      <c r="B48" s="101" t="s">
        <v>205</v>
      </c>
      <c r="C48" s="125">
        <v>0.20971699999999999</v>
      </c>
      <c r="D48" s="186">
        <v>0</v>
      </c>
      <c r="E48" s="125">
        <v>0.229375</v>
      </c>
      <c r="F48" s="186">
        <v>0.16462299999999999</v>
      </c>
      <c r="G48" s="186">
        <v>0</v>
      </c>
      <c r="H48" s="186">
        <v>6.0140000000000002E-3</v>
      </c>
      <c r="I48" s="186">
        <v>5.8737999999999999E-2</v>
      </c>
      <c r="J48" s="186">
        <v>0</v>
      </c>
      <c r="K48" s="186">
        <v>0</v>
      </c>
      <c r="L48" s="186">
        <v>0</v>
      </c>
      <c r="M48" s="125">
        <v>8.1000000000000004E-5</v>
      </c>
      <c r="N48" s="125">
        <v>0</v>
      </c>
      <c r="O48" s="125">
        <v>0.43917299999999998</v>
      </c>
      <c r="P48" s="187">
        <v>0.43810199999999999</v>
      </c>
      <c r="Q48" s="230"/>
    </row>
    <row r="49" spans="1:17">
      <c r="A49" s="141" t="s">
        <v>262</v>
      </c>
      <c r="B49" s="101" t="s">
        <v>205</v>
      </c>
      <c r="C49" s="125">
        <v>1.8877459999999999</v>
      </c>
      <c r="D49" s="186">
        <v>0.70959899999999998</v>
      </c>
      <c r="E49" s="125">
        <v>1.945546</v>
      </c>
      <c r="F49" s="186">
        <v>0.30785299999999999</v>
      </c>
      <c r="G49" s="186">
        <v>0</v>
      </c>
      <c r="H49" s="186">
        <v>1.47715</v>
      </c>
      <c r="I49" s="186">
        <v>0.16054299999999999</v>
      </c>
      <c r="J49" s="186">
        <v>0</v>
      </c>
      <c r="K49" s="186">
        <v>0</v>
      </c>
      <c r="L49" s="186">
        <v>0</v>
      </c>
      <c r="M49" s="125">
        <v>0.171958</v>
      </c>
      <c r="N49" s="125">
        <v>0</v>
      </c>
      <c r="O49" s="125">
        <v>4.0052500000000002</v>
      </c>
      <c r="P49" s="187">
        <v>3.9889920000000001</v>
      </c>
      <c r="Q49" s="230"/>
    </row>
    <row r="50" spans="1:17">
      <c r="A50" s="141" t="s">
        <v>263</v>
      </c>
      <c r="B50" s="101" t="s">
        <v>205</v>
      </c>
      <c r="C50" s="125">
        <v>18.540043000000001</v>
      </c>
      <c r="D50" s="186">
        <v>14.226792</v>
      </c>
      <c r="E50" s="125">
        <v>2.0112190000000001</v>
      </c>
      <c r="F50" s="186">
        <v>0</v>
      </c>
      <c r="G50" s="186">
        <v>0</v>
      </c>
      <c r="H50" s="186">
        <v>2.0112190000000001</v>
      </c>
      <c r="I50" s="186">
        <v>0</v>
      </c>
      <c r="J50" s="186">
        <v>0</v>
      </c>
      <c r="K50" s="186">
        <v>0</v>
      </c>
      <c r="L50" s="186">
        <v>0</v>
      </c>
      <c r="M50" s="125">
        <v>2.043075</v>
      </c>
      <c r="N50" s="125">
        <v>0</v>
      </c>
      <c r="O50" s="125">
        <v>22.594336999999999</v>
      </c>
      <c r="P50" s="187">
        <v>22.569701999999999</v>
      </c>
      <c r="Q50" s="230"/>
    </row>
    <row r="51" spans="1:17">
      <c r="A51" s="141" t="s">
        <v>241</v>
      </c>
      <c r="B51" s="101" t="s">
        <v>437</v>
      </c>
      <c r="C51" s="125">
        <v>0.58116699999999999</v>
      </c>
      <c r="D51" s="186">
        <v>2.8000000000000001E-2</v>
      </c>
      <c r="E51" s="125">
        <v>9.0462640000000007</v>
      </c>
      <c r="F51" s="186">
        <v>3.6266759999999998</v>
      </c>
      <c r="G51" s="186">
        <v>0</v>
      </c>
      <c r="H51" s="186">
        <v>4.2454130000000001</v>
      </c>
      <c r="I51" s="186">
        <v>0.73322500000000002</v>
      </c>
      <c r="J51" s="186">
        <v>0</v>
      </c>
      <c r="K51" s="186">
        <v>0</v>
      </c>
      <c r="L51" s="186">
        <v>0.44095000000000001</v>
      </c>
      <c r="M51" s="125">
        <v>0.16453999999999999</v>
      </c>
      <c r="N51" s="125">
        <v>0</v>
      </c>
      <c r="O51" s="125">
        <v>9.7919710000000002</v>
      </c>
      <c r="P51" s="187">
        <v>9.7905460000000009</v>
      </c>
      <c r="Q51" s="230"/>
    </row>
    <row r="52" spans="1:17">
      <c r="A52" s="141" t="s">
        <v>242</v>
      </c>
      <c r="B52" s="101" t="s">
        <v>437</v>
      </c>
      <c r="C52" s="125">
        <v>0.21032000000000001</v>
      </c>
      <c r="D52" s="186">
        <v>0.09</v>
      </c>
      <c r="E52" s="125">
        <v>2.5319669999999999</v>
      </c>
      <c r="F52" s="186">
        <v>0.36299700000000001</v>
      </c>
      <c r="G52" s="186">
        <v>0</v>
      </c>
      <c r="H52" s="186">
        <v>2.0997279999999998</v>
      </c>
      <c r="I52" s="186">
        <v>0</v>
      </c>
      <c r="J52" s="186">
        <v>0</v>
      </c>
      <c r="K52" s="186">
        <v>0</v>
      </c>
      <c r="L52" s="186">
        <v>6.9241999999999998E-2</v>
      </c>
      <c r="M52" s="125">
        <v>9.1513999999999998E-2</v>
      </c>
      <c r="N52" s="125">
        <v>0</v>
      </c>
      <c r="O52" s="125">
        <v>2.8338009999999998</v>
      </c>
      <c r="P52" s="187">
        <v>2.8331460000000002</v>
      </c>
      <c r="Q52" s="230"/>
    </row>
    <row r="53" spans="1:17">
      <c r="A53" s="246" t="s">
        <v>279</v>
      </c>
      <c r="B53" s="101" t="s">
        <v>209</v>
      </c>
      <c r="C53" s="125">
        <v>0.71892299999999998</v>
      </c>
      <c r="D53" s="186">
        <v>0</v>
      </c>
      <c r="E53" s="125">
        <v>5.02461</v>
      </c>
      <c r="F53" s="186">
        <v>5.02461</v>
      </c>
      <c r="G53" s="186">
        <v>0</v>
      </c>
      <c r="H53" s="186">
        <v>0</v>
      </c>
      <c r="I53" s="186">
        <v>0</v>
      </c>
      <c r="J53" s="186">
        <v>0</v>
      </c>
      <c r="K53" s="186">
        <v>0</v>
      </c>
      <c r="L53" s="186">
        <v>0</v>
      </c>
      <c r="M53" s="125">
        <v>6.4330000000000003E-3</v>
      </c>
      <c r="N53" s="125">
        <v>0</v>
      </c>
      <c r="O53" s="125">
        <v>5.7499659999999997</v>
      </c>
      <c r="P53" s="187">
        <v>5.7495719999999997</v>
      </c>
      <c r="Q53" s="230"/>
    </row>
    <row r="54" spans="1:17">
      <c r="A54" s="141" t="s">
        <v>280</v>
      </c>
      <c r="B54" s="101" t="s">
        <v>209</v>
      </c>
      <c r="C54" s="125">
        <v>0.12456399999999999</v>
      </c>
      <c r="D54" s="186">
        <v>0</v>
      </c>
      <c r="E54" s="125">
        <v>0.94674100000000005</v>
      </c>
      <c r="F54" s="186">
        <v>0.94674100000000005</v>
      </c>
      <c r="G54" s="186">
        <v>0</v>
      </c>
      <c r="H54" s="186">
        <v>0</v>
      </c>
      <c r="I54" s="186">
        <v>0</v>
      </c>
      <c r="J54" s="186">
        <v>0</v>
      </c>
      <c r="K54" s="186">
        <v>0</v>
      </c>
      <c r="L54" s="186">
        <v>0</v>
      </c>
      <c r="M54" s="125">
        <v>0</v>
      </c>
      <c r="N54" s="125">
        <v>4.8999999999999998E-4</v>
      </c>
      <c r="O54" s="125">
        <v>1.0717950000000001</v>
      </c>
      <c r="P54" s="187">
        <v>1.07054</v>
      </c>
      <c r="Q54" s="230"/>
    </row>
    <row r="55" spans="1:17">
      <c r="A55" s="141" t="s">
        <v>254</v>
      </c>
      <c r="B55" s="101" t="s">
        <v>203</v>
      </c>
      <c r="C55" s="125">
        <v>0.117516</v>
      </c>
      <c r="D55" s="186">
        <v>0</v>
      </c>
      <c r="E55" s="125">
        <v>6.2628089999999998</v>
      </c>
      <c r="F55" s="186">
        <v>3.3755229999999998</v>
      </c>
      <c r="G55" s="186">
        <v>0</v>
      </c>
      <c r="H55" s="186">
        <v>2.0298720000000001</v>
      </c>
      <c r="I55" s="186">
        <v>0.85553500000000005</v>
      </c>
      <c r="J55" s="186">
        <v>0</v>
      </c>
      <c r="K55" s="186">
        <v>0</v>
      </c>
      <c r="L55" s="186">
        <v>1.879E-3</v>
      </c>
      <c r="M55" s="125">
        <v>4.7191999999999998E-2</v>
      </c>
      <c r="N55" s="125">
        <v>0</v>
      </c>
      <c r="O55" s="125">
        <v>6.4275169999999999</v>
      </c>
      <c r="P55" s="187">
        <v>6.4099019999999998</v>
      </c>
      <c r="Q55" s="230"/>
    </row>
    <row r="56" spans="1:17">
      <c r="A56" s="141" t="s">
        <v>243</v>
      </c>
      <c r="B56" s="101" t="s">
        <v>199</v>
      </c>
      <c r="C56" s="125">
        <v>0.39873199999999998</v>
      </c>
      <c r="D56" s="186">
        <v>0.30855199999999999</v>
      </c>
      <c r="E56" s="125">
        <v>3.690477</v>
      </c>
      <c r="F56" s="186">
        <v>3.3114949999999999</v>
      </c>
      <c r="G56" s="186">
        <v>0</v>
      </c>
      <c r="H56" s="186">
        <v>0.22256100000000001</v>
      </c>
      <c r="I56" s="186">
        <v>0.156421</v>
      </c>
      <c r="J56" s="186">
        <v>0</v>
      </c>
      <c r="K56" s="186">
        <v>0</v>
      </c>
      <c r="L56" s="186">
        <v>0</v>
      </c>
      <c r="M56" s="125">
        <v>2.7178999999999998E-2</v>
      </c>
      <c r="N56" s="125">
        <v>0</v>
      </c>
      <c r="O56" s="125">
        <v>4.1163879999999997</v>
      </c>
      <c r="P56" s="187">
        <v>4.108498</v>
      </c>
      <c r="Q56" s="230"/>
    </row>
    <row r="57" spans="1:17">
      <c r="A57" s="141" t="s">
        <v>255</v>
      </c>
      <c r="B57" s="101" t="s">
        <v>203</v>
      </c>
      <c r="C57" s="125">
        <v>8.9189000000000004E-2</v>
      </c>
      <c r="D57" s="186">
        <v>0</v>
      </c>
      <c r="E57" s="125">
        <v>7.3316229999999996</v>
      </c>
      <c r="F57" s="186">
        <v>4.2421579999999999</v>
      </c>
      <c r="G57" s="186">
        <v>0</v>
      </c>
      <c r="H57" s="186">
        <v>1.979133</v>
      </c>
      <c r="I57" s="186">
        <v>1.1103320000000001</v>
      </c>
      <c r="J57" s="186">
        <v>0</v>
      </c>
      <c r="K57" s="186">
        <v>0</v>
      </c>
      <c r="L57" s="186">
        <v>0</v>
      </c>
      <c r="M57" s="125">
        <v>4.9472000000000002E-2</v>
      </c>
      <c r="N57" s="125">
        <v>0</v>
      </c>
      <c r="O57" s="125">
        <v>7.4702840000000004</v>
      </c>
      <c r="P57" s="187">
        <v>7.4497939999999998</v>
      </c>
      <c r="Q57" s="230"/>
    </row>
    <row r="58" spans="1:17">
      <c r="A58" s="141" t="s">
        <v>256</v>
      </c>
      <c r="B58" s="101" t="s">
        <v>203</v>
      </c>
      <c r="C58" s="125">
        <v>1.324894</v>
      </c>
      <c r="D58" s="186">
        <v>0</v>
      </c>
      <c r="E58" s="125">
        <v>0</v>
      </c>
      <c r="F58" s="186">
        <v>0</v>
      </c>
      <c r="G58" s="186">
        <v>0</v>
      </c>
      <c r="H58" s="186">
        <v>0</v>
      </c>
      <c r="I58" s="186">
        <v>0</v>
      </c>
      <c r="J58" s="186">
        <v>0</v>
      </c>
      <c r="K58" s="186">
        <v>0</v>
      </c>
      <c r="L58" s="186">
        <v>0</v>
      </c>
      <c r="M58" s="125">
        <v>0</v>
      </c>
      <c r="N58" s="125">
        <v>0</v>
      </c>
      <c r="O58" s="125">
        <v>1.324894</v>
      </c>
      <c r="P58" s="187">
        <v>1.3234490000000001</v>
      </c>
      <c r="Q58" s="230"/>
    </row>
    <row r="59" spans="1:17">
      <c r="A59" s="141" t="s">
        <v>428</v>
      </c>
      <c r="B59" s="101" t="s">
        <v>203</v>
      </c>
      <c r="C59" s="125">
        <v>0</v>
      </c>
      <c r="D59" s="186">
        <v>0</v>
      </c>
      <c r="E59" s="125">
        <v>0</v>
      </c>
      <c r="F59" s="186">
        <v>0</v>
      </c>
      <c r="G59" s="186">
        <v>0</v>
      </c>
      <c r="H59" s="186">
        <v>0</v>
      </c>
      <c r="I59" s="186">
        <v>0</v>
      </c>
      <c r="J59" s="186">
        <v>0</v>
      </c>
      <c r="K59" s="186">
        <v>0</v>
      </c>
      <c r="L59" s="186">
        <v>0</v>
      </c>
      <c r="M59" s="125">
        <v>0</v>
      </c>
      <c r="N59" s="125">
        <v>0</v>
      </c>
      <c r="O59" s="125">
        <v>0</v>
      </c>
      <c r="P59" s="187">
        <v>0</v>
      </c>
      <c r="Q59" s="230"/>
    </row>
    <row r="60" spans="1:17">
      <c r="A60" s="141" t="s">
        <v>398</v>
      </c>
      <c r="B60" s="101" t="s">
        <v>386</v>
      </c>
      <c r="C60" s="125">
        <v>0.57987100000000003</v>
      </c>
      <c r="D60" s="186">
        <v>0.57554000000000005</v>
      </c>
      <c r="E60" s="125">
        <v>0.12476</v>
      </c>
      <c r="F60" s="186">
        <v>0.12476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25">
        <v>3.6979999999999999E-3</v>
      </c>
      <c r="N60" s="125">
        <v>1.8799999999999999E-4</v>
      </c>
      <c r="O60" s="125">
        <v>0.70851699999999995</v>
      </c>
      <c r="P60" s="187">
        <v>0.70634200000000003</v>
      </c>
      <c r="Q60" s="230"/>
    </row>
    <row r="61" spans="1:17">
      <c r="A61" s="141" t="s">
        <v>231</v>
      </c>
      <c r="B61" s="101" t="s">
        <v>194</v>
      </c>
      <c r="C61" s="125">
        <v>0.221361</v>
      </c>
      <c r="D61" s="186">
        <v>0</v>
      </c>
      <c r="E61" s="125">
        <v>10.402972</v>
      </c>
      <c r="F61" s="186">
        <v>5.7855569999999998</v>
      </c>
      <c r="G61" s="186">
        <v>0</v>
      </c>
      <c r="H61" s="186">
        <v>2.5922710000000002</v>
      </c>
      <c r="I61" s="186">
        <v>1.6006229999999999</v>
      </c>
      <c r="J61" s="186">
        <v>0.42452099999999998</v>
      </c>
      <c r="K61" s="186">
        <v>0</v>
      </c>
      <c r="L61" s="186">
        <v>0</v>
      </c>
      <c r="M61" s="125">
        <v>8.6585999999999996E-2</v>
      </c>
      <c r="N61" s="125">
        <v>0</v>
      </c>
      <c r="O61" s="125">
        <v>10.710919000000001</v>
      </c>
      <c r="P61" s="187">
        <v>10.683729</v>
      </c>
      <c r="Q61" s="230"/>
    </row>
    <row r="62" spans="1:17">
      <c r="A62" s="141" t="s">
        <v>232</v>
      </c>
      <c r="B62" s="101" t="s">
        <v>194</v>
      </c>
      <c r="C62" s="125">
        <v>0.21258199999999999</v>
      </c>
      <c r="D62" s="186">
        <v>0</v>
      </c>
      <c r="E62" s="125">
        <v>13.776076</v>
      </c>
      <c r="F62" s="186">
        <v>8.3292750000000009</v>
      </c>
      <c r="G62" s="186">
        <v>0</v>
      </c>
      <c r="H62" s="186">
        <v>2.6593</v>
      </c>
      <c r="I62" s="186">
        <v>2.1497229999999998</v>
      </c>
      <c r="J62" s="186">
        <v>0.63777799999999996</v>
      </c>
      <c r="K62" s="186">
        <v>0</v>
      </c>
      <c r="L62" s="186">
        <v>0</v>
      </c>
      <c r="M62" s="125">
        <v>3.5000000000000001E-3</v>
      </c>
      <c r="N62" s="125">
        <v>0</v>
      </c>
      <c r="O62" s="125">
        <v>13.992158</v>
      </c>
      <c r="P62" s="187">
        <v>13.943550999999999</v>
      </c>
      <c r="Q62" s="230"/>
    </row>
    <row r="63" spans="1:17">
      <c r="A63" s="141" t="s">
        <v>233</v>
      </c>
      <c r="B63" s="101" t="s">
        <v>194</v>
      </c>
      <c r="C63" s="125">
        <v>3.9805169999999999</v>
      </c>
      <c r="D63" s="186">
        <v>0.12018</v>
      </c>
      <c r="E63" s="125">
        <v>5.6834530000000001</v>
      </c>
      <c r="F63" s="186">
        <v>0.91378800000000004</v>
      </c>
      <c r="G63" s="186">
        <v>0</v>
      </c>
      <c r="H63" s="186">
        <v>3.8982250000000001</v>
      </c>
      <c r="I63" s="186">
        <v>0.87143999999999999</v>
      </c>
      <c r="J63" s="186">
        <v>0</v>
      </c>
      <c r="K63" s="186">
        <v>0</v>
      </c>
      <c r="L63" s="186">
        <v>0</v>
      </c>
      <c r="M63" s="125">
        <v>1.0560000000000001E-3</v>
      </c>
      <c r="N63" s="125">
        <v>0</v>
      </c>
      <c r="O63" s="125">
        <v>9.6650259999999992</v>
      </c>
      <c r="P63" s="187">
        <v>9.6526910000000008</v>
      </c>
      <c r="Q63" s="230"/>
    </row>
    <row r="64" spans="1:17">
      <c r="A64" s="141" t="s">
        <v>387</v>
      </c>
      <c r="B64" s="101" t="s">
        <v>438</v>
      </c>
      <c r="C64" s="125">
        <v>0.51653300000000002</v>
      </c>
      <c r="D64" s="186">
        <v>0</v>
      </c>
      <c r="E64" s="125">
        <v>0.49312899999999998</v>
      </c>
      <c r="F64" s="186">
        <v>0.49312899999999998</v>
      </c>
      <c r="G64" s="186">
        <v>0</v>
      </c>
      <c r="H64" s="186">
        <v>0</v>
      </c>
      <c r="I64" s="186">
        <v>0</v>
      </c>
      <c r="J64" s="186">
        <v>0</v>
      </c>
      <c r="K64" s="186">
        <v>0</v>
      </c>
      <c r="L64" s="186">
        <v>0</v>
      </c>
      <c r="M64" s="125">
        <v>1.9483E-2</v>
      </c>
      <c r="N64" s="125">
        <v>0</v>
      </c>
      <c r="O64" s="125">
        <v>1.029145</v>
      </c>
      <c r="P64" s="187">
        <v>1.0287539999999999</v>
      </c>
      <c r="Q64" s="230"/>
    </row>
    <row r="65" spans="1:17">
      <c r="A65" s="141" t="s">
        <v>236</v>
      </c>
      <c r="B65" s="101" t="s">
        <v>438</v>
      </c>
      <c r="C65" s="125">
        <v>0.14716299999999999</v>
      </c>
      <c r="D65" s="186">
        <v>0</v>
      </c>
      <c r="E65" s="125">
        <v>5.1754860000000003</v>
      </c>
      <c r="F65" s="186">
        <v>1.5815410000000001</v>
      </c>
      <c r="G65" s="186">
        <v>0</v>
      </c>
      <c r="H65" s="186">
        <v>2.939832</v>
      </c>
      <c r="I65" s="186">
        <v>0.45541799999999999</v>
      </c>
      <c r="J65" s="186">
        <v>0</v>
      </c>
      <c r="K65" s="186">
        <v>0</v>
      </c>
      <c r="L65" s="186">
        <v>0.19869500000000001</v>
      </c>
      <c r="M65" s="125">
        <v>0.120994</v>
      </c>
      <c r="N65" s="125">
        <v>0.114331</v>
      </c>
      <c r="O65" s="125">
        <v>5.5579739999999997</v>
      </c>
      <c r="P65" s="187">
        <v>5.5478930000000002</v>
      </c>
      <c r="Q65" s="230"/>
    </row>
    <row r="66" spans="1:17">
      <c r="A66" s="141" t="s">
        <v>237</v>
      </c>
      <c r="B66" s="101" t="s">
        <v>438</v>
      </c>
      <c r="C66" s="125">
        <v>0.13275600000000001</v>
      </c>
      <c r="D66" s="186">
        <v>0</v>
      </c>
      <c r="E66" s="125">
        <v>9.0009689999999996</v>
      </c>
      <c r="F66" s="186">
        <v>5.3766920000000002</v>
      </c>
      <c r="G66" s="186">
        <v>0</v>
      </c>
      <c r="H66" s="186">
        <v>2.7384580000000001</v>
      </c>
      <c r="I66" s="186">
        <v>0.88581900000000002</v>
      </c>
      <c r="J66" s="186">
        <v>0</v>
      </c>
      <c r="K66" s="186">
        <v>0</v>
      </c>
      <c r="L66" s="186">
        <v>0</v>
      </c>
      <c r="M66" s="125">
        <v>0.14419799999999999</v>
      </c>
      <c r="N66" s="125">
        <v>0.226378</v>
      </c>
      <c r="O66" s="125">
        <v>9.5043009999999999</v>
      </c>
      <c r="P66" s="187">
        <v>9.4736150000000006</v>
      </c>
      <c r="Q66" s="230"/>
    </row>
    <row r="67" spans="1:17">
      <c r="A67" s="141" t="s">
        <v>238</v>
      </c>
      <c r="B67" s="101" t="s">
        <v>438</v>
      </c>
      <c r="C67" s="125">
        <v>0.12978400000000001</v>
      </c>
      <c r="D67" s="186">
        <v>0</v>
      </c>
      <c r="E67" s="125">
        <v>4.8548619999999998</v>
      </c>
      <c r="F67" s="186">
        <v>2.3157399999999999</v>
      </c>
      <c r="G67" s="186">
        <v>0</v>
      </c>
      <c r="H67" s="186">
        <v>1.7427299999999999</v>
      </c>
      <c r="I67" s="186">
        <v>0.43874099999999999</v>
      </c>
      <c r="J67" s="186">
        <v>0</v>
      </c>
      <c r="K67" s="186">
        <v>0</v>
      </c>
      <c r="L67" s="186">
        <v>0.357651</v>
      </c>
      <c r="M67" s="125">
        <v>8.2368999999999998E-2</v>
      </c>
      <c r="N67" s="125">
        <v>0.124984</v>
      </c>
      <c r="O67" s="125">
        <v>5.191999</v>
      </c>
      <c r="P67" s="187">
        <v>5.1772179999999999</v>
      </c>
      <c r="Q67" s="230"/>
    </row>
    <row r="68" spans="1:17">
      <c r="A68" s="141" t="s">
        <v>264</v>
      </c>
      <c r="B68" s="101" t="s">
        <v>439</v>
      </c>
      <c r="C68" s="125">
        <v>1.3507389999999999</v>
      </c>
      <c r="D68" s="186">
        <v>0.95010600000000001</v>
      </c>
      <c r="E68" s="125">
        <v>6.2802949999999997</v>
      </c>
      <c r="F68" s="186">
        <v>4.3008410000000001</v>
      </c>
      <c r="G68" s="186">
        <v>0</v>
      </c>
      <c r="H68" s="186">
        <v>1.779979</v>
      </c>
      <c r="I68" s="186">
        <v>0.19947500000000001</v>
      </c>
      <c r="J68" s="186">
        <v>0</v>
      </c>
      <c r="K68" s="186">
        <v>0</v>
      </c>
      <c r="L68" s="186">
        <v>0</v>
      </c>
      <c r="M68" s="125">
        <v>0.14177899999999999</v>
      </c>
      <c r="N68" s="125">
        <v>0</v>
      </c>
      <c r="O68" s="125">
        <v>7.7728130000000002</v>
      </c>
      <c r="P68" s="187">
        <v>7.7546689999999998</v>
      </c>
      <c r="Q68" s="230"/>
    </row>
    <row r="69" spans="1:17">
      <c r="A69" s="141" t="s">
        <v>265</v>
      </c>
      <c r="B69" s="101" t="s">
        <v>439</v>
      </c>
      <c r="C69" s="125">
        <v>1.498615</v>
      </c>
      <c r="D69" s="186">
        <v>1.013269</v>
      </c>
      <c r="E69" s="125">
        <v>6.1722099999999998</v>
      </c>
      <c r="F69" s="186">
        <v>5.6227410000000004</v>
      </c>
      <c r="G69" s="186">
        <v>0</v>
      </c>
      <c r="H69" s="186">
        <v>0.41644700000000001</v>
      </c>
      <c r="I69" s="186">
        <v>0.133022</v>
      </c>
      <c r="J69" s="186">
        <v>0</v>
      </c>
      <c r="K69" s="186">
        <v>0</v>
      </c>
      <c r="L69" s="186">
        <v>0</v>
      </c>
      <c r="M69" s="125">
        <v>2.0060999999999999E-2</v>
      </c>
      <c r="N69" s="125">
        <v>0</v>
      </c>
      <c r="O69" s="125">
        <v>7.6908859999999999</v>
      </c>
      <c r="P69" s="187">
        <v>7.6490590000000003</v>
      </c>
      <c r="Q69" s="230"/>
    </row>
    <row r="70" spans="1:17">
      <c r="A70" s="141" t="s">
        <v>266</v>
      </c>
      <c r="B70" s="101" t="s">
        <v>439</v>
      </c>
      <c r="C70" s="125">
        <v>0.195524</v>
      </c>
      <c r="D70" s="186">
        <v>0</v>
      </c>
      <c r="E70" s="125">
        <v>0.32704800000000001</v>
      </c>
      <c r="F70" s="186">
        <v>0.30839499999999997</v>
      </c>
      <c r="G70" s="186">
        <v>0</v>
      </c>
      <c r="H70" s="186">
        <v>0</v>
      </c>
      <c r="I70" s="186">
        <v>0</v>
      </c>
      <c r="J70" s="186">
        <v>0</v>
      </c>
      <c r="K70" s="186">
        <v>0</v>
      </c>
      <c r="L70" s="186">
        <v>1.8652999999999999E-2</v>
      </c>
      <c r="M70" s="125">
        <v>3.1599999999999998E-4</v>
      </c>
      <c r="N70" s="125">
        <v>0</v>
      </c>
      <c r="O70" s="125">
        <v>0.52288800000000002</v>
      </c>
      <c r="P70" s="187">
        <v>0.52074500000000001</v>
      </c>
      <c r="Q70" s="230"/>
    </row>
    <row r="71" spans="1:17">
      <c r="A71" s="141" t="s">
        <v>267</v>
      </c>
      <c r="B71" s="101" t="s">
        <v>439</v>
      </c>
      <c r="C71" s="125">
        <v>0.102357</v>
      </c>
      <c r="D71" s="186">
        <v>0</v>
      </c>
      <c r="E71" s="125">
        <v>0.38834400000000002</v>
      </c>
      <c r="F71" s="186">
        <v>0.38834400000000002</v>
      </c>
      <c r="G71" s="186">
        <v>0</v>
      </c>
      <c r="H71" s="186">
        <v>0</v>
      </c>
      <c r="I71" s="186">
        <v>0</v>
      </c>
      <c r="J71" s="186">
        <v>0</v>
      </c>
      <c r="K71" s="186">
        <v>0</v>
      </c>
      <c r="L71" s="186">
        <v>0</v>
      </c>
      <c r="M71" s="125">
        <v>4.3399999999999998E-4</v>
      </c>
      <c r="N71" s="125">
        <v>0</v>
      </c>
      <c r="O71" s="125">
        <v>0.49113499999999999</v>
      </c>
      <c r="P71" s="187">
        <v>0.49028899999999997</v>
      </c>
      <c r="Q71" s="230"/>
    </row>
    <row r="72" spans="1:17">
      <c r="A72" s="141" t="s">
        <v>268</v>
      </c>
      <c r="B72" s="101" t="s">
        <v>439</v>
      </c>
      <c r="C72" s="125">
        <v>0.35090100000000002</v>
      </c>
      <c r="D72" s="186">
        <v>6.1735999999999999E-2</v>
      </c>
      <c r="E72" s="125">
        <v>0.14427999999999999</v>
      </c>
      <c r="F72" s="186">
        <v>0.14427999999999999</v>
      </c>
      <c r="G72" s="186">
        <v>0</v>
      </c>
      <c r="H72" s="186">
        <v>0</v>
      </c>
      <c r="I72" s="186">
        <v>0</v>
      </c>
      <c r="J72" s="186">
        <v>0</v>
      </c>
      <c r="K72" s="186">
        <v>0</v>
      </c>
      <c r="L72" s="186">
        <v>0</v>
      </c>
      <c r="M72" s="125">
        <v>3.19E-4</v>
      </c>
      <c r="N72" s="125">
        <v>0</v>
      </c>
      <c r="O72" s="125">
        <v>0.4955</v>
      </c>
      <c r="P72" s="187">
        <v>0.49465700000000001</v>
      </c>
      <c r="Q72" s="230"/>
    </row>
    <row r="73" spans="1:17">
      <c r="A73" s="141" t="s">
        <v>269</v>
      </c>
      <c r="B73" s="101" t="s">
        <v>439</v>
      </c>
      <c r="C73" s="125">
        <v>8.4772409999999994</v>
      </c>
      <c r="D73" s="186">
        <v>8.1116270000000004</v>
      </c>
      <c r="E73" s="125">
        <v>5.0462E-2</v>
      </c>
      <c r="F73" s="186">
        <v>0</v>
      </c>
      <c r="G73" s="186">
        <v>0</v>
      </c>
      <c r="H73" s="186">
        <v>0</v>
      </c>
      <c r="I73" s="186">
        <v>5.0462E-2</v>
      </c>
      <c r="J73" s="186">
        <v>0</v>
      </c>
      <c r="K73" s="186">
        <v>0</v>
      </c>
      <c r="L73" s="186">
        <v>0</v>
      </c>
      <c r="M73" s="125">
        <v>2.469697</v>
      </c>
      <c r="N73" s="125">
        <v>0</v>
      </c>
      <c r="O73" s="125">
        <v>10.997400000000001</v>
      </c>
      <c r="P73" s="187">
        <v>10.989471</v>
      </c>
      <c r="Q73" s="230"/>
    </row>
    <row r="74" spans="1:17">
      <c r="A74" s="141" t="s">
        <v>429</v>
      </c>
      <c r="B74" s="101" t="s">
        <v>212</v>
      </c>
      <c r="C74" s="125">
        <v>0.9753713100000001</v>
      </c>
      <c r="D74" s="186">
        <v>0.40166521999999999</v>
      </c>
      <c r="E74" s="125">
        <v>4.0880535399999998</v>
      </c>
      <c r="F74" s="186">
        <v>3.5455815899999998</v>
      </c>
      <c r="G74" s="186">
        <v>0</v>
      </c>
      <c r="H74" s="186">
        <v>0.54247194999999993</v>
      </c>
      <c r="I74" s="186">
        <v>0</v>
      </c>
      <c r="J74" s="186">
        <v>0</v>
      </c>
      <c r="K74" s="186">
        <v>0</v>
      </c>
      <c r="L74" s="186">
        <v>0</v>
      </c>
      <c r="M74" s="125">
        <v>1.7817279999999998E-2</v>
      </c>
      <c r="N74" s="125">
        <v>0</v>
      </c>
      <c r="O74" s="125">
        <v>5.0812421299999997</v>
      </c>
      <c r="P74" s="187">
        <v>5.0656005099999994</v>
      </c>
      <c r="Q74" s="230"/>
    </row>
    <row r="75" spans="1:17">
      <c r="A75" s="141" t="s">
        <v>281</v>
      </c>
      <c r="B75" s="101" t="s">
        <v>210</v>
      </c>
      <c r="C75" s="125">
        <v>1.9105669999999999</v>
      </c>
      <c r="D75" s="186">
        <v>1.7192400000000001</v>
      </c>
      <c r="E75" s="125">
        <v>5.3690769999999999</v>
      </c>
      <c r="F75" s="186">
        <v>3.5732059999999999</v>
      </c>
      <c r="G75" s="186">
        <v>0</v>
      </c>
      <c r="H75" s="186">
        <v>1.700852</v>
      </c>
      <c r="I75" s="186">
        <v>9.5019000000000006E-2</v>
      </c>
      <c r="J75" s="186">
        <v>0</v>
      </c>
      <c r="K75" s="186">
        <v>0</v>
      </c>
      <c r="L75" s="186">
        <v>0</v>
      </c>
      <c r="M75" s="125">
        <v>9.3474000000000002E-2</v>
      </c>
      <c r="N75" s="125">
        <v>5.4559999999999999E-3</v>
      </c>
      <c r="O75" s="125">
        <v>7.3785740000000004</v>
      </c>
      <c r="P75" s="187">
        <v>7.3645149999999999</v>
      </c>
      <c r="Q75" s="230"/>
    </row>
    <row r="76" spans="1:17">
      <c r="A76" s="141" t="s">
        <v>282</v>
      </c>
      <c r="B76" s="101" t="s">
        <v>210</v>
      </c>
      <c r="C76" s="125">
        <v>5.4601199999999999</v>
      </c>
      <c r="D76" s="186">
        <v>1.4</v>
      </c>
      <c r="E76" s="125">
        <v>8.6199069999999995</v>
      </c>
      <c r="F76" s="186">
        <v>7.420363</v>
      </c>
      <c r="G76" s="186">
        <v>0</v>
      </c>
      <c r="H76" s="186">
        <v>0</v>
      </c>
      <c r="I76" s="186">
        <v>1.1995439999999999</v>
      </c>
      <c r="J76" s="186">
        <v>0</v>
      </c>
      <c r="K76" s="186">
        <v>0</v>
      </c>
      <c r="L76" s="186">
        <v>0</v>
      </c>
      <c r="M76" s="125">
        <v>1.6705000000000001E-2</v>
      </c>
      <c r="N76" s="125">
        <v>1.5070000000000001E-3</v>
      </c>
      <c r="O76" s="125">
        <v>14.098239</v>
      </c>
      <c r="P76" s="187">
        <v>14.056978000000001</v>
      </c>
      <c r="Q76" s="230"/>
    </row>
    <row r="77" spans="1:17">
      <c r="A77" s="141" t="s">
        <v>430</v>
      </c>
      <c r="B77" s="101" t="s">
        <v>210</v>
      </c>
      <c r="C77" s="125">
        <v>4.9957722599999999</v>
      </c>
      <c r="D77" s="186">
        <v>2.9211274300000003</v>
      </c>
      <c r="E77" s="125">
        <v>1.514562</v>
      </c>
      <c r="F77" s="186">
        <v>0</v>
      </c>
      <c r="G77" s="186">
        <v>0</v>
      </c>
      <c r="H77" s="186">
        <v>1.514562</v>
      </c>
      <c r="I77" s="186">
        <v>0</v>
      </c>
      <c r="J77" s="186">
        <v>0</v>
      </c>
      <c r="K77" s="186">
        <v>0</v>
      </c>
      <c r="L77" s="186">
        <v>0</v>
      </c>
      <c r="M77" s="125">
        <v>2.2522E-2</v>
      </c>
      <c r="N77" s="125">
        <v>1.6100000000000001E-3</v>
      </c>
      <c r="O77" s="125">
        <v>6.5344662599999994</v>
      </c>
      <c r="P77" s="187">
        <v>6.5263970000000002</v>
      </c>
      <c r="Q77" s="230"/>
    </row>
    <row r="78" spans="1:17">
      <c r="A78" s="141" t="s">
        <v>283</v>
      </c>
      <c r="B78" s="101" t="s">
        <v>210</v>
      </c>
      <c r="C78" s="125">
        <v>5.7198190000000002</v>
      </c>
      <c r="D78" s="186">
        <v>1.5</v>
      </c>
      <c r="E78" s="125">
        <v>9.5220040000000008</v>
      </c>
      <c r="F78" s="186">
        <v>8.0574600000000007</v>
      </c>
      <c r="G78" s="186">
        <v>0</v>
      </c>
      <c r="H78" s="186">
        <v>0</v>
      </c>
      <c r="I78" s="186">
        <v>1.4645440000000001</v>
      </c>
      <c r="J78" s="186">
        <v>0</v>
      </c>
      <c r="K78" s="186">
        <v>0</v>
      </c>
      <c r="L78" s="186">
        <v>0</v>
      </c>
      <c r="M78" s="125">
        <v>1.8593999999999999E-2</v>
      </c>
      <c r="N78" s="125">
        <v>2.1080000000000001E-3</v>
      </c>
      <c r="O78" s="125">
        <v>15.262525</v>
      </c>
      <c r="P78" s="187">
        <v>15.224758</v>
      </c>
      <c r="Q78" s="230"/>
    </row>
    <row r="79" spans="1:17">
      <c r="A79" s="141" t="s">
        <v>284</v>
      </c>
      <c r="B79" s="101" t="s">
        <v>210</v>
      </c>
      <c r="C79" s="125">
        <v>17.151509000000001</v>
      </c>
      <c r="D79" s="186">
        <v>9.4883839999999999</v>
      </c>
      <c r="E79" s="125">
        <v>7.9877120000000001</v>
      </c>
      <c r="F79" s="186">
        <v>0</v>
      </c>
      <c r="G79" s="186">
        <v>0</v>
      </c>
      <c r="H79" s="186">
        <v>7.9877120000000001</v>
      </c>
      <c r="I79" s="186">
        <v>0</v>
      </c>
      <c r="J79" s="186">
        <v>0</v>
      </c>
      <c r="K79" s="186">
        <v>0</v>
      </c>
      <c r="L79" s="186">
        <v>0</v>
      </c>
      <c r="M79" s="125">
        <v>0.22322</v>
      </c>
      <c r="N79" s="125">
        <v>1.8779999999999999E-3</v>
      </c>
      <c r="O79" s="125">
        <v>25.364318999999998</v>
      </c>
      <c r="P79" s="187">
        <v>25.349947</v>
      </c>
      <c r="Q79" s="230"/>
    </row>
    <row r="80" spans="1:17">
      <c r="A80" s="141" t="s">
        <v>285</v>
      </c>
      <c r="B80" s="101" t="s">
        <v>210</v>
      </c>
      <c r="C80" s="125">
        <v>3.1642039999999998</v>
      </c>
      <c r="D80" s="186">
        <v>1</v>
      </c>
      <c r="E80" s="125">
        <v>17.025092000000001</v>
      </c>
      <c r="F80" s="186">
        <v>16.645928000000001</v>
      </c>
      <c r="G80" s="186">
        <v>0</v>
      </c>
      <c r="H80" s="186">
        <v>0</v>
      </c>
      <c r="I80" s="186">
        <v>0.379164</v>
      </c>
      <c r="J80" s="186">
        <v>0</v>
      </c>
      <c r="K80" s="186">
        <v>0</v>
      </c>
      <c r="L80" s="186">
        <v>0</v>
      </c>
      <c r="M80" s="125">
        <v>3.1223999999999998E-2</v>
      </c>
      <c r="N80" s="125">
        <v>3.2269999999999998E-3</v>
      </c>
      <c r="O80" s="125">
        <v>20.223746999999999</v>
      </c>
      <c r="P80" s="187">
        <v>20.175598999999998</v>
      </c>
      <c r="Q80" s="230"/>
    </row>
    <row r="81" spans="1:17">
      <c r="A81" s="141" t="s">
        <v>294</v>
      </c>
      <c r="B81" s="101" t="s">
        <v>214</v>
      </c>
      <c r="C81" s="125">
        <v>2.238</v>
      </c>
      <c r="D81" s="186">
        <v>0</v>
      </c>
      <c r="E81" s="125">
        <v>3.3050000000000002</v>
      </c>
      <c r="F81" s="186">
        <v>0</v>
      </c>
      <c r="G81" s="186">
        <v>0</v>
      </c>
      <c r="H81" s="186">
        <v>2.8450000000000002</v>
      </c>
      <c r="I81" s="186">
        <v>0</v>
      </c>
      <c r="J81" s="186">
        <v>0</v>
      </c>
      <c r="K81" s="186">
        <v>0</v>
      </c>
      <c r="L81" s="186">
        <v>0.46</v>
      </c>
      <c r="M81" s="125">
        <v>0</v>
      </c>
      <c r="N81" s="125">
        <v>0</v>
      </c>
      <c r="O81" s="125">
        <v>5.5430000000000001</v>
      </c>
      <c r="P81" s="187">
        <v>5.53</v>
      </c>
      <c r="Q81" s="230"/>
    </row>
    <row r="82" spans="1:17">
      <c r="A82" s="141" t="s">
        <v>295</v>
      </c>
      <c r="B82" s="101" t="s">
        <v>214</v>
      </c>
      <c r="C82" s="125">
        <v>1.915</v>
      </c>
      <c r="D82" s="186">
        <v>0</v>
      </c>
      <c r="E82" s="125">
        <v>3.4540000000000002</v>
      </c>
      <c r="F82" s="186">
        <v>0</v>
      </c>
      <c r="G82" s="186">
        <v>0</v>
      </c>
      <c r="H82" s="186">
        <v>2.9940000000000002</v>
      </c>
      <c r="I82" s="186">
        <v>0</v>
      </c>
      <c r="J82" s="186">
        <v>0</v>
      </c>
      <c r="K82" s="186">
        <v>0</v>
      </c>
      <c r="L82" s="186">
        <v>0.46</v>
      </c>
      <c r="M82" s="125">
        <v>0</v>
      </c>
      <c r="N82" s="125">
        <v>0</v>
      </c>
      <c r="O82" s="125">
        <v>5.3689999999999998</v>
      </c>
      <c r="P82" s="187">
        <v>5.3520000000000003</v>
      </c>
      <c r="Q82" s="230"/>
    </row>
    <row r="83" spans="1:17">
      <c r="A83" s="141" t="s">
        <v>288</v>
      </c>
      <c r="B83" s="101" t="s">
        <v>212</v>
      </c>
      <c r="C83" s="125">
        <v>0.41563421</v>
      </c>
      <c r="D83" s="186">
        <v>0</v>
      </c>
      <c r="E83" s="125">
        <v>0.80445151000000004</v>
      </c>
      <c r="F83" s="186">
        <v>0.80445151000000004</v>
      </c>
      <c r="G83" s="186">
        <v>0</v>
      </c>
      <c r="H83" s="186">
        <v>0</v>
      </c>
      <c r="I83" s="186">
        <v>0</v>
      </c>
      <c r="J83" s="186">
        <v>0</v>
      </c>
      <c r="K83" s="186">
        <v>0</v>
      </c>
      <c r="L83" s="186">
        <v>0</v>
      </c>
      <c r="M83" s="125">
        <v>9.4700000000000003E-4</v>
      </c>
      <c r="N83" s="125">
        <v>0</v>
      </c>
      <c r="O83" s="125">
        <v>1.22103272</v>
      </c>
      <c r="P83" s="187">
        <v>1.2176507599999999</v>
      </c>
      <c r="Q83" s="230"/>
    </row>
    <row r="84" spans="1:17">
      <c r="A84" s="141" t="s">
        <v>289</v>
      </c>
      <c r="B84" s="101" t="s">
        <v>212</v>
      </c>
      <c r="C84" s="125">
        <v>0.55560541000000008</v>
      </c>
      <c r="D84" s="186">
        <v>0</v>
      </c>
      <c r="E84" s="125">
        <v>0.24019118</v>
      </c>
      <c r="F84" s="186">
        <v>0.15198273000000001</v>
      </c>
      <c r="G84" s="186">
        <v>0</v>
      </c>
      <c r="H84" s="186">
        <v>8.8208449999999994E-2</v>
      </c>
      <c r="I84" s="186">
        <v>0</v>
      </c>
      <c r="J84" s="186">
        <v>0</v>
      </c>
      <c r="K84" s="186">
        <v>0</v>
      </c>
      <c r="L84" s="186">
        <v>0</v>
      </c>
      <c r="M84" s="125">
        <v>4.5288900000000007E-3</v>
      </c>
      <c r="N84" s="125">
        <v>0</v>
      </c>
      <c r="O84" s="125">
        <v>0.80032548000000014</v>
      </c>
      <c r="P84" s="187">
        <v>0.79912440000000007</v>
      </c>
      <c r="Q84" s="230"/>
    </row>
    <row r="85" spans="1:17">
      <c r="A85" s="141" t="s">
        <v>290</v>
      </c>
      <c r="B85" s="101" t="s">
        <v>212</v>
      </c>
      <c r="C85" s="125">
        <v>0.41825177000000002</v>
      </c>
      <c r="D85" s="186">
        <v>0</v>
      </c>
      <c r="E85" s="125">
        <v>0.49474051000000002</v>
      </c>
      <c r="F85" s="186">
        <v>0.40653205999999997</v>
      </c>
      <c r="G85" s="186">
        <v>0</v>
      </c>
      <c r="H85" s="186">
        <v>8.8208449999999994E-2</v>
      </c>
      <c r="I85" s="186">
        <v>0</v>
      </c>
      <c r="J85" s="186">
        <v>0</v>
      </c>
      <c r="K85" s="186">
        <v>0</v>
      </c>
      <c r="L85" s="186">
        <v>0</v>
      </c>
      <c r="M85" s="125">
        <v>5.0421899999999993E-3</v>
      </c>
      <c r="N85" s="125">
        <v>0</v>
      </c>
      <c r="O85" s="125">
        <v>0.91803446999999994</v>
      </c>
      <c r="P85" s="187">
        <v>0.91588749999999997</v>
      </c>
      <c r="Q85" s="230"/>
    </row>
    <row r="86" spans="1:17">
      <c r="A86" s="141" t="s">
        <v>431</v>
      </c>
      <c r="B86" s="101" t="s">
        <v>415</v>
      </c>
      <c r="C86" s="125">
        <v>0.45323796</v>
      </c>
      <c r="D86" s="186">
        <v>0</v>
      </c>
      <c r="E86" s="125">
        <v>12.9927344</v>
      </c>
      <c r="F86" s="186">
        <v>8.37134818</v>
      </c>
      <c r="G86" s="186">
        <v>0</v>
      </c>
      <c r="H86" s="186">
        <v>4.0266751699999999</v>
      </c>
      <c r="I86" s="186">
        <v>0.59471105000000002</v>
      </c>
      <c r="J86" s="186">
        <v>0</v>
      </c>
      <c r="K86" s="186">
        <v>0</v>
      </c>
      <c r="L86" s="186">
        <v>0</v>
      </c>
      <c r="M86" s="125">
        <v>0.5941826899999999</v>
      </c>
      <c r="N86" s="125">
        <v>0</v>
      </c>
      <c r="O86" s="125">
        <v>14.040155050000001</v>
      </c>
      <c r="P86" s="187">
        <v>13.275715</v>
      </c>
      <c r="Q86" s="230"/>
    </row>
    <row r="87" spans="1:17">
      <c r="A87" s="141" t="s">
        <v>432</v>
      </c>
      <c r="B87" s="101" t="s">
        <v>415</v>
      </c>
      <c r="C87" s="125">
        <v>0.50916187999999996</v>
      </c>
      <c r="D87" s="186">
        <v>0</v>
      </c>
      <c r="E87" s="125">
        <v>13.964885110000001</v>
      </c>
      <c r="F87" s="186">
        <v>9.4439702100000016</v>
      </c>
      <c r="G87" s="186">
        <v>0</v>
      </c>
      <c r="H87" s="186">
        <v>3.7363710800000001</v>
      </c>
      <c r="I87" s="186">
        <v>0.78454382</v>
      </c>
      <c r="J87" s="186">
        <v>0</v>
      </c>
      <c r="K87" s="186">
        <v>0</v>
      </c>
      <c r="L87" s="186">
        <v>0</v>
      </c>
      <c r="M87" s="125">
        <v>0.47357226000000002</v>
      </c>
      <c r="N87" s="125">
        <v>0</v>
      </c>
      <c r="O87" s="125">
        <v>14.947619250000002</v>
      </c>
      <c r="P87" s="187">
        <v>14.228547000000001</v>
      </c>
      <c r="Q87" s="230"/>
    </row>
    <row r="88" spans="1:17">
      <c r="A88" s="141" t="s">
        <v>291</v>
      </c>
      <c r="B88" s="101" t="s">
        <v>212</v>
      </c>
      <c r="C88" s="125">
        <v>0.16398482</v>
      </c>
      <c r="D88" s="186">
        <v>7.0000000000000007E-2</v>
      </c>
      <c r="E88" s="125">
        <v>0.35991440000000002</v>
      </c>
      <c r="F88" s="186">
        <v>0.35991440000000002</v>
      </c>
      <c r="G88" s="186">
        <v>0</v>
      </c>
      <c r="H88" s="186">
        <v>0</v>
      </c>
      <c r="I88" s="186">
        <v>0</v>
      </c>
      <c r="J88" s="186">
        <v>0</v>
      </c>
      <c r="K88" s="186">
        <v>0</v>
      </c>
      <c r="L88" s="186">
        <v>0</v>
      </c>
      <c r="M88" s="125">
        <v>5.7159999999999995E-5</v>
      </c>
      <c r="N88" s="125">
        <v>1.11027E-3</v>
      </c>
      <c r="O88" s="125">
        <v>0.52506664999999997</v>
      </c>
      <c r="P88" s="187">
        <v>0.52378134999999992</v>
      </c>
      <c r="Q88" s="230"/>
    </row>
    <row r="89" spans="1:17">
      <c r="A89" s="141" t="s">
        <v>257</v>
      </c>
      <c r="B89" s="101" t="s">
        <v>204</v>
      </c>
      <c r="C89" s="125">
        <v>34.040605760000005</v>
      </c>
      <c r="D89" s="186">
        <v>17.009408319999999</v>
      </c>
      <c r="E89" s="125">
        <v>59.331105460000003</v>
      </c>
      <c r="F89" s="186">
        <v>0</v>
      </c>
      <c r="G89" s="186">
        <v>0</v>
      </c>
      <c r="H89" s="186">
        <v>59.331105460000003</v>
      </c>
      <c r="I89" s="186">
        <v>0</v>
      </c>
      <c r="J89" s="186">
        <v>0</v>
      </c>
      <c r="K89" s="186">
        <v>0</v>
      </c>
      <c r="L89" s="186">
        <v>0</v>
      </c>
      <c r="M89" s="125">
        <v>0.68009755999999999</v>
      </c>
      <c r="N89" s="125">
        <v>0</v>
      </c>
      <c r="O89" s="125">
        <v>94.051808780000002</v>
      </c>
      <c r="P89" s="187">
        <v>93.983644999999996</v>
      </c>
      <c r="Q89" s="230"/>
    </row>
    <row r="90" spans="1:17">
      <c r="A90" s="141" t="s">
        <v>433</v>
      </c>
      <c r="B90" s="101" t="s">
        <v>204</v>
      </c>
      <c r="C90" s="125">
        <v>1.8460306000000002</v>
      </c>
      <c r="D90" s="186">
        <v>0</v>
      </c>
      <c r="E90" s="125">
        <v>36.192321219999997</v>
      </c>
      <c r="F90" s="186">
        <v>0</v>
      </c>
      <c r="G90" s="186">
        <v>0</v>
      </c>
      <c r="H90" s="186">
        <v>0</v>
      </c>
      <c r="I90" s="186">
        <v>36.192321219999997</v>
      </c>
      <c r="J90" s="186">
        <v>0</v>
      </c>
      <c r="K90" s="186">
        <v>0</v>
      </c>
      <c r="L90" s="186">
        <v>0</v>
      </c>
      <c r="M90" s="125">
        <v>0</v>
      </c>
      <c r="N90" s="125">
        <v>0</v>
      </c>
      <c r="O90" s="125">
        <v>38.038351820000003</v>
      </c>
      <c r="P90" s="187">
        <v>37.979359850000002</v>
      </c>
      <c r="Q90" s="230"/>
    </row>
    <row r="91" spans="1:17">
      <c r="A91" s="141" t="s">
        <v>258</v>
      </c>
      <c r="B91" s="101" t="s">
        <v>204</v>
      </c>
      <c r="C91" s="125">
        <v>0.67002390000000001</v>
      </c>
      <c r="D91" s="186">
        <v>0</v>
      </c>
      <c r="E91" s="125">
        <v>9.2796315700000012</v>
      </c>
      <c r="F91" s="186">
        <v>0</v>
      </c>
      <c r="G91" s="186">
        <v>0</v>
      </c>
      <c r="H91" s="186">
        <v>0</v>
      </c>
      <c r="I91" s="186">
        <v>9.2796315700000012</v>
      </c>
      <c r="J91" s="186">
        <v>0</v>
      </c>
      <c r="K91" s="186">
        <v>0</v>
      </c>
      <c r="L91" s="186">
        <v>0</v>
      </c>
      <c r="M91" s="125">
        <v>2.5659910000000001E-2</v>
      </c>
      <c r="N91" s="125">
        <v>0</v>
      </c>
      <c r="O91" s="125">
        <v>9.9753153800000014</v>
      </c>
      <c r="P91" s="187">
        <v>9.951708</v>
      </c>
      <c r="Q91" s="230"/>
    </row>
    <row r="92" spans="1:17">
      <c r="A92" s="141" t="s">
        <v>292</v>
      </c>
      <c r="B92" s="101" t="s">
        <v>213</v>
      </c>
      <c r="C92" s="125">
        <v>0.7456121899999999</v>
      </c>
      <c r="D92" s="186">
        <v>0.4</v>
      </c>
      <c r="E92" s="125">
        <v>19.674181520000001</v>
      </c>
      <c r="F92" s="186">
        <v>12.394482679999999</v>
      </c>
      <c r="G92" s="186">
        <v>0</v>
      </c>
      <c r="H92" s="186">
        <v>4.9625162000000005</v>
      </c>
      <c r="I92" s="186">
        <v>1.31093255</v>
      </c>
      <c r="J92" s="186">
        <v>0</v>
      </c>
      <c r="K92" s="186">
        <v>0</v>
      </c>
      <c r="L92" s="186">
        <v>1.00625009</v>
      </c>
      <c r="M92" s="125">
        <v>0.11293373</v>
      </c>
      <c r="N92" s="125">
        <v>0</v>
      </c>
      <c r="O92" s="125">
        <v>20.532727440000002</v>
      </c>
      <c r="P92" s="187">
        <v>19.60602299</v>
      </c>
      <c r="Q92" s="230"/>
    </row>
    <row r="93" spans="1:17">
      <c r="A93" s="141" t="s">
        <v>293</v>
      </c>
      <c r="B93" s="101" t="s">
        <v>213</v>
      </c>
      <c r="C93" s="125">
        <v>0.63373325999999996</v>
      </c>
      <c r="D93" s="186">
        <v>0.4</v>
      </c>
      <c r="E93" s="125">
        <v>20.275684179999999</v>
      </c>
      <c r="F93" s="186">
        <v>12.651951949999999</v>
      </c>
      <c r="G93" s="186">
        <v>0</v>
      </c>
      <c r="H93" s="186">
        <v>5.2901002699999999</v>
      </c>
      <c r="I93" s="186">
        <v>1.3273818700000002</v>
      </c>
      <c r="J93" s="186">
        <v>0</v>
      </c>
      <c r="K93" s="186">
        <v>0</v>
      </c>
      <c r="L93" s="186">
        <v>1.00625009</v>
      </c>
      <c r="M93" s="125">
        <v>9.8812529999999996E-2</v>
      </c>
      <c r="N93" s="125">
        <v>0</v>
      </c>
      <c r="O93" s="125">
        <v>21.008229970000002</v>
      </c>
      <c r="P93" s="187">
        <v>20.080238999999999</v>
      </c>
      <c r="Q93" s="230"/>
    </row>
    <row r="94" spans="1:17">
      <c r="A94" s="141" t="s">
        <v>250</v>
      </c>
      <c r="B94" s="101" t="s">
        <v>202</v>
      </c>
      <c r="C94" s="125">
        <v>3.8594656549999997</v>
      </c>
      <c r="D94" s="186">
        <v>3.2451102349999998</v>
      </c>
      <c r="E94" s="125">
        <v>13.581448700000003</v>
      </c>
      <c r="F94" s="186">
        <v>8.6357119600000001</v>
      </c>
      <c r="G94" s="186">
        <v>0</v>
      </c>
      <c r="H94" s="186">
        <v>4.9352246900000001</v>
      </c>
      <c r="I94" s="186">
        <v>1.0512049999999998E-2</v>
      </c>
      <c r="J94" s="186">
        <v>0</v>
      </c>
      <c r="K94" s="186">
        <v>0</v>
      </c>
      <c r="L94" s="186">
        <v>0</v>
      </c>
      <c r="M94" s="125">
        <v>3.6542320000000003E-2</v>
      </c>
      <c r="N94" s="125">
        <v>0</v>
      </c>
      <c r="O94" s="125">
        <v>17.477456675000006</v>
      </c>
      <c r="P94" s="187">
        <v>17.416411</v>
      </c>
      <c r="Q94" s="230"/>
    </row>
    <row r="95" spans="1:17">
      <c r="A95" s="141" t="s">
        <v>251</v>
      </c>
      <c r="B95" s="101" t="s">
        <v>202</v>
      </c>
      <c r="C95" s="125">
        <v>1.0729648202896001</v>
      </c>
      <c r="D95" s="186">
        <v>0.77452978028960007</v>
      </c>
      <c r="E95" s="125">
        <v>1.23452121</v>
      </c>
      <c r="F95" s="186">
        <v>1.19532021</v>
      </c>
      <c r="G95" s="186">
        <v>0</v>
      </c>
      <c r="H95" s="186">
        <v>0</v>
      </c>
      <c r="I95" s="186">
        <v>3.9201E-2</v>
      </c>
      <c r="J95" s="186">
        <v>0</v>
      </c>
      <c r="K95" s="186">
        <v>0</v>
      </c>
      <c r="L95" s="186">
        <v>0</v>
      </c>
      <c r="M95" s="125">
        <v>1.802E-3</v>
      </c>
      <c r="N95" s="125">
        <v>0</v>
      </c>
      <c r="O95" s="125">
        <v>2.3092880302895997</v>
      </c>
      <c r="P95" s="187">
        <v>2.3042509999999998</v>
      </c>
      <c r="Q95" s="230"/>
    </row>
    <row r="96" spans="1:17">
      <c r="A96" s="141" t="s">
        <v>252</v>
      </c>
      <c r="B96" s="101" t="s">
        <v>202</v>
      </c>
      <c r="C96" s="125">
        <v>0.89169621125000009</v>
      </c>
      <c r="D96" s="186">
        <v>0.84387572124999999</v>
      </c>
      <c r="E96" s="125">
        <v>0.64491522999999995</v>
      </c>
      <c r="F96" s="186">
        <v>5.4210000000000001E-2</v>
      </c>
      <c r="G96" s="186">
        <v>0</v>
      </c>
      <c r="H96" s="186">
        <v>0.33598561999999998</v>
      </c>
      <c r="I96" s="186">
        <v>0.13460933999999999</v>
      </c>
      <c r="J96" s="186">
        <v>0</v>
      </c>
      <c r="K96" s="186">
        <v>0</v>
      </c>
      <c r="L96" s="186">
        <v>0.12011027000000001</v>
      </c>
      <c r="M96" s="125">
        <v>2.1503930000000001E-2</v>
      </c>
      <c r="N96" s="125">
        <v>0</v>
      </c>
      <c r="O96" s="125">
        <v>1.55811537125</v>
      </c>
      <c r="P96" s="187">
        <v>1.457622</v>
      </c>
      <c r="Q96" s="230"/>
    </row>
    <row r="97" spans="1:17">
      <c r="A97" s="141" t="s">
        <v>253</v>
      </c>
      <c r="B97" s="101" t="s">
        <v>202</v>
      </c>
      <c r="C97" s="125">
        <v>1.04785931</v>
      </c>
      <c r="D97" s="186">
        <v>0.93657167000000008</v>
      </c>
      <c r="E97" s="125">
        <v>2.2295595499999998</v>
      </c>
      <c r="F97" s="186">
        <v>1.9720816499999998</v>
      </c>
      <c r="G97" s="186">
        <v>0</v>
      </c>
      <c r="H97" s="186">
        <v>0</v>
      </c>
      <c r="I97" s="186">
        <v>0.25747789999999998</v>
      </c>
      <c r="J97" s="186">
        <v>0</v>
      </c>
      <c r="K97" s="186">
        <v>0</v>
      </c>
      <c r="L97" s="186">
        <v>0</v>
      </c>
      <c r="M97" s="125">
        <v>5.7236400000000003E-3</v>
      </c>
      <c r="N97" s="125">
        <v>0</v>
      </c>
      <c r="O97" s="125">
        <v>3.2831424999999999</v>
      </c>
      <c r="P97" s="187">
        <v>3.272062</v>
      </c>
      <c r="Q97" s="230"/>
    </row>
    <row r="98" spans="1:17">
      <c r="A98" s="141" t="s">
        <v>276</v>
      </c>
      <c r="B98" s="209" t="s">
        <v>208</v>
      </c>
      <c r="C98" s="125">
        <v>1.095532</v>
      </c>
      <c r="D98" s="186">
        <v>0</v>
      </c>
      <c r="E98" s="125">
        <v>4.0059670000000001</v>
      </c>
      <c r="F98" s="186">
        <v>4.0059670000000001</v>
      </c>
      <c r="G98" s="186">
        <v>0</v>
      </c>
      <c r="H98" s="186">
        <v>0</v>
      </c>
      <c r="I98" s="186">
        <v>0</v>
      </c>
      <c r="J98" s="186">
        <v>0</v>
      </c>
      <c r="K98" s="186">
        <v>0</v>
      </c>
      <c r="L98" s="186">
        <v>0</v>
      </c>
      <c r="M98" s="125">
        <v>1.003E-3</v>
      </c>
      <c r="N98" s="125">
        <v>0</v>
      </c>
      <c r="O98" s="125">
        <v>5.1025020000000003</v>
      </c>
      <c r="P98" s="187">
        <v>5.0929630000000001</v>
      </c>
      <c r="Q98" s="230"/>
    </row>
    <row r="99" spans="1:17">
      <c r="A99" s="141" t="s">
        <v>277</v>
      </c>
      <c r="B99" s="101" t="s">
        <v>208</v>
      </c>
      <c r="C99" s="125">
        <v>0.50919300000000001</v>
      </c>
      <c r="D99" s="186">
        <v>0</v>
      </c>
      <c r="E99" s="125">
        <v>7.2117800000000001</v>
      </c>
      <c r="F99" s="186">
        <v>7.2117800000000001</v>
      </c>
      <c r="G99" s="186">
        <v>0</v>
      </c>
      <c r="H99" s="186">
        <v>0</v>
      </c>
      <c r="I99" s="186">
        <v>0</v>
      </c>
      <c r="J99" s="186">
        <v>0</v>
      </c>
      <c r="K99" s="186">
        <v>0</v>
      </c>
      <c r="L99" s="186">
        <v>0</v>
      </c>
      <c r="M99" s="125">
        <v>1.17E-3</v>
      </c>
      <c r="N99" s="125">
        <v>0</v>
      </c>
      <c r="O99" s="125">
        <v>7.722143</v>
      </c>
      <c r="P99" s="187">
        <v>7.7007490000000001</v>
      </c>
      <c r="Q99" s="230"/>
    </row>
    <row r="100" spans="1:17">
      <c r="A100" s="141" t="s">
        <v>278</v>
      </c>
      <c r="B100" s="101" t="s">
        <v>208</v>
      </c>
      <c r="C100" s="125">
        <v>0.19674900000000001</v>
      </c>
      <c r="D100" s="186">
        <v>0</v>
      </c>
      <c r="E100" s="125">
        <v>1.4389540000000001</v>
      </c>
      <c r="F100" s="186">
        <v>1.4384429999999999</v>
      </c>
      <c r="G100" s="186">
        <v>5.1099999999999995E-4</v>
      </c>
      <c r="H100" s="186">
        <v>0</v>
      </c>
      <c r="I100" s="186">
        <v>0</v>
      </c>
      <c r="J100" s="186">
        <v>0</v>
      </c>
      <c r="K100" s="186">
        <v>0</v>
      </c>
      <c r="L100" s="186">
        <v>0</v>
      </c>
      <c r="M100" s="125">
        <v>2.5099999999999998E-4</v>
      </c>
      <c r="N100" s="125">
        <v>0</v>
      </c>
      <c r="O100" s="125">
        <v>1.6359539999999999</v>
      </c>
      <c r="P100" s="187">
        <v>1.6313249999999999</v>
      </c>
      <c r="Q100" s="230"/>
    </row>
    <row r="101" spans="1:17">
      <c r="A101" s="141" t="s">
        <v>270</v>
      </c>
      <c r="B101" s="101" t="s">
        <v>439</v>
      </c>
      <c r="C101" s="125">
        <v>0.228378</v>
      </c>
      <c r="D101" s="186">
        <v>0.204541</v>
      </c>
      <c r="E101" s="125">
        <v>1.1459349999999999</v>
      </c>
      <c r="F101" s="186">
        <v>0.77716200000000002</v>
      </c>
      <c r="G101" s="186">
        <v>0</v>
      </c>
      <c r="H101" s="186">
        <v>0.27699000000000001</v>
      </c>
      <c r="I101" s="186">
        <v>9.1783000000000003E-2</v>
      </c>
      <c r="J101" s="186">
        <v>0</v>
      </c>
      <c r="K101" s="186">
        <v>0</v>
      </c>
      <c r="L101" s="186">
        <v>0</v>
      </c>
      <c r="M101" s="125">
        <v>6.855E-3</v>
      </c>
      <c r="N101" s="125">
        <v>0</v>
      </c>
      <c r="O101" s="125">
        <v>1.381168</v>
      </c>
      <c r="P101" s="187">
        <v>1.380026</v>
      </c>
      <c r="Q101" s="230"/>
    </row>
    <row r="102" spans="1:17">
      <c r="A102" s="141" t="s">
        <v>271</v>
      </c>
      <c r="B102" s="101" t="s">
        <v>439</v>
      </c>
      <c r="C102" s="125">
        <v>0.79888000000000003</v>
      </c>
      <c r="D102" s="186">
        <v>0.40908099999999997</v>
      </c>
      <c r="E102" s="125">
        <v>6.4032179999999999</v>
      </c>
      <c r="F102" s="186">
        <v>5.366009</v>
      </c>
      <c r="G102" s="186">
        <v>0</v>
      </c>
      <c r="H102" s="186">
        <v>0.54474100000000003</v>
      </c>
      <c r="I102" s="186">
        <v>0.28034900000000001</v>
      </c>
      <c r="J102" s="186">
        <v>0</v>
      </c>
      <c r="K102" s="186">
        <v>0</v>
      </c>
      <c r="L102" s="186">
        <v>0.212119</v>
      </c>
      <c r="M102" s="125">
        <v>1.8037000000000001E-2</v>
      </c>
      <c r="N102" s="125">
        <v>0</v>
      </c>
      <c r="O102" s="125">
        <v>7.220135</v>
      </c>
      <c r="P102" s="187">
        <v>7.2098449999999996</v>
      </c>
      <c r="Q102" s="230"/>
    </row>
    <row r="103" spans="1:17">
      <c r="A103" s="141" t="s">
        <v>272</v>
      </c>
      <c r="B103" s="101" t="s">
        <v>439</v>
      </c>
      <c r="C103" s="125">
        <v>7.9130000000000006E-2</v>
      </c>
      <c r="D103" s="186">
        <v>0</v>
      </c>
      <c r="E103" s="125">
        <v>0.63429100000000005</v>
      </c>
      <c r="F103" s="186">
        <v>0.55178400000000005</v>
      </c>
      <c r="G103" s="186">
        <v>0</v>
      </c>
      <c r="H103" s="186">
        <v>2.0145E-2</v>
      </c>
      <c r="I103" s="186">
        <v>1.4555999999999999E-2</v>
      </c>
      <c r="J103" s="186">
        <v>0</v>
      </c>
      <c r="K103" s="186">
        <v>0</v>
      </c>
      <c r="L103" s="186">
        <v>4.7806000000000001E-2</v>
      </c>
      <c r="M103" s="125">
        <v>1.403E-3</v>
      </c>
      <c r="N103" s="125">
        <v>0</v>
      </c>
      <c r="O103" s="125">
        <v>0.71482400000000001</v>
      </c>
      <c r="P103" s="187">
        <v>0.71363799999999999</v>
      </c>
      <c r="Q103" s="230"/>
    </row>
    <row r="104" spans="1:17">
      <c r="A104" s="141" t="s">
        <v>244</v>
      </c>
      <c r="B104" s="101" t="s">
        <v>200</v>
      </c>
      <c r="C104" s="125">
        <v>0.27966200000000002</v>
      </c>
      <c r="D104" s="186">
        <v>0.233907</v>
      </c>
      <c r="E104" s="125">
        <v>0.29641200000000001</v>
      </c>
      <c r="F104" s="186">
        <v>0.22442899999999999</v>
      </c>
      <c r="G104" s="186">
        <v>0</v>
      </c>
      <c r="H104" s="186">
        <v>0</v>
      </c>
      <c r="I104" s="186">
        <v>5.2456000000000003E-2</v>
      </c>
      <c r="J104" s="186">
        <v>0</v>
      </c>
      <c r="K104" s="186">
        <v>0</v>
      </c>
      <c r="L104" s="186">
        <v>1.9526999999999999E-2</v>
      </c>
      <c r="M104" s="125">
        <v>1.49E-3</v>
      </c>
      <c r="N104" s="125">
        <v>0</v>
      </c>
      <c r="O104" s="125">
        <v>0.57756399999999997</v>
      </c>
      <c r="P104" s="187">
        <v>0.57484999999999997</v>
      </c>
      <c r="Q104" s="230"/>
    </row>
    <row r="105" spans="1:17">
      <c r="A105" s="141" t="s">
        <v>245</v>
      </c>
      <c r="B105" s="101" t="s">
        <v>200</v>
      </c>
      <c r="C105" s="125">
        <v>2.3904380000000001</v>
      </c>
      <c r="D105" s="186">
        <v>1.6597900000000001</v>
      </c>
      <c r="E105" s="125">
        <v>13.024660000000001</v>
      </c>
      <c r="F105" s="186">
        <v>10.906469</v>
      </c>
      <c r="G105" s="186">
        <v>0</v>
      </c>
      <c r="H105" s="186">
        <v>1.588686</v>
      </c>
      <c r="I105" s="186">
        <v>0.529505</v>
      </c>
      <c r="J105" s="186">
        <v>0</v>
      </c>
      <c r="K105" s="186">
        <v>0</v>
      </c>
      <c r="L105" s="186">
        <v>0</v>
      </c>
      <c r="M105" s="125">
        <v>0.42981900000000001</v>
      </c>
      <c r="N105" s="125">
        <v>0</v>
      </c>
      <c r="O105" s="125">
        <v>15.844917000000001</v>
      </c>
      <c r="P105" s="187">
        <v>15.805222000000001</v>
      </c>
      <c r="Q105" s="230"/>
    </row>
    <row r="106" spans="1:17">
      <c r="A106" s="141" t="s">
        <v>246</v>
      </c>
      <c r="B106" s="101" t="s">
        <v>200</v>
      </c>
      <c r="C106" s="125">
        <v>0.760598</v>
      </c>
      <c r="D106" s="186">
        <v>0.66330999999999996</v>
      </c>
      <c r="E106" s="125">
        <v>1.2869E-2</v>
      </c>
      <c r="F106" s="186">
        <v>1.2869E-2</v>
      </c>
      <c r="G106" s="186">
        <v>0</v>
      </c>
      <c r="H106" s="186">
        <v>0</v>
      </c>
      <c r="I106" s="186">
        <v>0</v>
      </c>
      <c r="J106" s="186">
        <v>0</v>
      </c>
      <c r="K106" s="186">
        <v>0</v>
      </c>
      <c r="L106" s="186">
        <v>0</v>
      </c>
      <c r="M106" s="125">
        <v>1.655E-3</v>
      </c>
      <c r="N106" s="125">
        <v>0</v>
      </c>
      <c r="O106" s="125">
        <v>0.77512199999999998</v>
      </c>
      <c r="P106" s="187">
        <v>0.77263999999999999</v>
      </c>
      <c r="Q106" s="230"/>
    </row>
    <row r="107" spans="1:17">
      <c r="A107" s="141" t="s">
        <v>247</v>
      </c>
      <c r="B107" s="101" t="s">
        <v>200</v>
      </c>
      <c r="C107" s="125">
        <v>0.58762899999999996</v>
      </c>
      <c r="D107" s="186">
        <v>0.48675400000000002</v>
      </c>
      <c r="E107" s="125">
        <v>0</v>
      </c>
      <c r="F107" s="186">
        <v>0</v>
      </c>
      <c r="G107" s="186">
        <v>0</v>
      </c>
      <c r="H107" s="186">
        <v>0</v>
      </c>
      <c r="I107" s="186">
        <v>0</v>
      </c>
      <c r="J107" s="186">
        <v>0</v>
      </c>
      <c r="K107" s="186">
        <v>0</v>
      </c>
      <c r="L107" s="186">
        <v>0</v>
      </c>
      <c r="M107" s="125">
        <v>1.382E-3</v>
      </c>
      <c r="N107" s="125">
        <v>0</v>
      </c>
      <c r="O107" s="125">
        <v>0.58901099999999995</v>
      </c>
      <c r="P107" s="187">
        <v>0.58768600000000004</v>
      </c>
      <c r="Q107" s="230"/>
    </row>
    <row r="108" spans="1:17">
      <c r="A108" s="141" t="s">
        <v>434</v>
      </c>
      <c r="B108" s="101" t="s">
        <v>414</v>
      </c>
      <c r="C108" s="125">
        <v>0.80796299999999999</v>
      </c>
      <c r="D108" s="186">
        <v>0.49431799999999998</v>
      </c>
      <c r="E108" s="125">
        <v>0.48516700000000001</v>
      </c>
      <c r="F108" s="186">
        <v>0</v>
      </c>
      <c r="G108" s="186">
        <v>0</v>
      </c>
      <c r="H108" s="186">
        <v>0.48516700000000001</v>
      </c>
      <c r="I108" s="186">
        <v>0</v>
      </c>
      <c r="J108" s="186">
        <v>0</v>
      </c>
      <c r="K108" s="186">
        <v>0</v>
      </c>
      <c r="L108" s="186">
        <v>0</v>
      </c>
      <c r="M108" s="125">
        <v>2.9448999999999999E-2</v>
      </c>
      <c r="N108" s="125">
        <v>0</v>
      </c>
      <c r="O108" s="125">
        <v>1.3225789999999999</v>
      </c>
      <c r="P108" s="187">
        <v>1.319793</v>
      </c>
      <c r="Q108" s="230"/>
    </row>
    <row r="109" spans="1:17">
      <c r="A109" s="141" t="s">
        <v>435</v>
      </c>
      <c r="B109" s="101" t="s">
        <v>414</v>
      </c>
      <c r="C109" s="125">
        <v>0.80383899999999997</v>
      </c>
      <c r="D109" s="186">
        <v>0.459756</v>
      </c>
      <c r="E109" s="125">
        <v>0.41869099999999998</v>
      </c>
      <c r="F109" s="186">
        <v>1.5859999999999999E-2</v>
      </c>
      <c r="G109" s="186">
        <v>0</v>
      </c>
      <c r="H109" s="186">
        <v>0.40283099999999999</v>
      </c>
      <c r="I109" s="186">
        <v>0</v>
      </c>
      <c r="J109" s="186">
        <v>0</v>
      </c>
      <c r="K109" s="186">
        <v>0</v>
      </c>
      <c r="L109" s="186">
        <v>0</v>
      </c>
      <c r="M109" s="125">
        <v>2.0065E-2</v>
      </c>
      <c r="N109" s="125">
        <v>0</v>
      </c>
      <c r="O109" s="125">
        <v>1.2425949999999999</v>
      </c>
      <c r="P109" s="187">
        <v>1.2397</v>
      </c>
      <c r="Q109" s="230"/>
    </row>
    <row r="110" spans="1:17">
      <c r="A110" s="141" t="s">
        <v>436</v>
      </c>
      <c r="B110" s="101" t="s">
        <v>414</v>
      </c>
      <c r="C110" s="125">
        <v>0.52405900000000005</v>
      </c>
      <c r="D110" s="186">
        <v>0.20172799999999999</v>
      </c>
      <c r="E110" s="125">
        <v>0</v>
      </c>
      <c r="F110" s="186">
        <v>0</v>
      </c>
      <c r="G110" s="186">
        <v>0</v>
      </c>
      <c r="H110" s="186">
        <v>0</v>
      </c>
      <c r="I110" s="186">
        <v>0</v>
      </c>
      <c r="J110" s="186">
        <v>0</v>
      </c>
      <c r="K110" s="186">
        <v>0</v>
      </c>
      <c r="L110" s="186">
        <v>0</v>
      </c>
      <c r="M110" s="125">
        <v>1.01E-4</v>
      </c>
      <c r="N110" s="125">
        <v>0</v>
      </c>
      <c r="O110" s="125">
        <v>0.52415999999999996</v>
      </c>
      <c r="P110" s="187">
        <v>0.52305500000000005</v>
      </c>
      <c r="Q110" s="230"/>
    </row>
    <row r="111" spans="1:17">
      <c r="A111" s="141" t="s">
        <v>304</v>
      </c>
      <c r="B111" s="101" t="s">
        <v>217</v>
      </c>
      <c r="C111" s="125">
        <v>3.1434500000000001</v>
      </c>
      <c r="D111" s="186">
        <v>2.844007</v>
      </c>
      <c r="E111" s="125">
        <v>17.331954</v>
      </c>
      <c r="F111" s="186">
        <v>13.155968</v>
      </c>
      <c r="G111" s="186">
        <v>0</v>
      </c>
      <c r="H111" s="186">
        <v>3.0806979999999999</v>
      </c>
      <c r="I111" s="186">
        <v>1.095288</v>
      </c>
      <c r="J111" s="186">
        <v>0</v>
      </c>
      <c r="K111" s="186">
        <v>0</v>
      </c>
      <c r="L111" s="186">
        <v>0</v>
      </c>
      <c r="M111" s="125">
        <v>0.19319900000000001</v>
      </c>
      <c r="N111" s="125">
        <v>0</v>
      </c>
      <c r="O111" s="125">
        <v>20.668603000000001</v>
      </c>
      <c r="P111" s="187">
        <v>20.606052999999999</v>
      </c>
      <c r="Q111" s="230"/>
    </row>
    <row r="112" spans="1:17">
      <c r="A112" s="141" t="s">
        <v>305</v>
      </c>
      <c r="B112" s="101" t="s">
        <v>217</v>
      </c>
      <c r="C112" s="125">
        <v>0.79735</v>
      </c>
      <c r="D112" s="186">
        <v>0.62118899999999999</v>
      </c>
      <c r="E112" s="125">
        <v>1.2514110000000001</v>
      </c>
      <c r="F112" s="186">
        <v>0</v>
      </c>
      <c r="G112" s="186">
        <v>0</v>
      </c>
      <c r="H112" s="186">
        <v>1.172847</v>
      </c>
      <c r="I112" s="186">
        <v>7.8563999999999995E-2</v>
      </c>
      <c r="J112" s="186">
        <v>0</v>
      </c>
      <c r="K112" s="186">
        <v>0</v>
      </c>
      <c r="L112" s="186">
        <v>0</v>
      </c>
      <c r="M112" s="125">
        <v>0.24623200000000001</v>
      </c>
      <c r="N112" s="125">
        <v>0</v>
      </c>
      <c r="O112" s="125">
        <v>2.2949929999999998</v>
      </c>
      <c r="P112" s="187">
        <v>2.1725590000000001</v>
      </c>
      <c r="Q112" s="230"/>
    </row>
    <row r="113" spans="1:17">
      <c r="A113" s="305" t="s">
        <v>306</v>
      </c>
      <c r="B113" s="306" t="s">
        <v>217</v>
      </c>
      <c r="C113" s="125">
        <v>2.696294</v>
      </c>
      <c r="D113" s="186">
        <v>2.3095150000000002</v>
      </c>
      <c r="E113" s="125">
        <v>18.848057000000001</v>
      </c>
      <c r="F113" s="186">
        <v>14.721226</v>
      </c>
      <c r="G113" s="186">
        <v>0</v>
      </c>
      <c r="H113" s="186">
        <v>3.2111160000000001</v>
      </c>
      <c r="I113" s="186">
        <v>0.91571499999999995</v>
      </c>
      <c r="J113" s="186">
        <v>0</v>
      </c>
      <c r="K113" s="186">
        <v>0</v>
      </c>
      <c r="L113" s="186">
        <v>0</v>
      </c>
      <c r="M113" s="125">
        <v>0.137709</v>
      </c>
      <c r="N113" s="125">
        <v>0</v>
      </c>
      <c r="O113" s="125">
        <v>21.68206</v>
      </c>
      <c r="P113" s="187">
        <v>21.618641</v>
      </c>
      <c r="Q113" s="230"/>
    </row>
    <row r="114" spans="1:17">
      <c r="A114" s="305" t="s">
        <v>239</v>
      </c>
      <c r="B114" s="306" t="s">
        <v>198</v>
      </c>
      <c r="C114" s="125">
        <v>0.446768</v>
      </c>
      <c r="D114" s="186">
        <v>0</v>
      </c>
      <c r="E114" s="125">
        <v>2.9054500000000001</v>
      </c>
      <c r="F114" s="186">
        <v>1.8091200000000001</v>
      </c>
      <c r="G114" s="186">
        <v>0</v>
      </c>
      <c r="H114" s="186">
        <v>0.80751600000000001</v>
      </c>
      <c r="I114" s="186">
        <v>0.28881400000000002</v>
      </c>
      <c r="J114" s="186">
        <v>0</v>
      </c>
      <c r="K114" s="186">
        <v>0</v>
      </c>
      <c r="L114" s="186">
        <v>0</v>
      </c>
      <c r="M114" s="125">
        <v>1.4621E-2</v>
      </c>
      <c r="N114" s="125">
        <v>0</v>
      </c>
      <c r="O114" s="125">
        <v>3.3668390000000001</v>
      </c>
      <c r="P114" s="187">
        <v>3.3582719999999999</v>
      </c>
      <c r="Q114" s="230"/>
    </row>
    <row r="115" spans="1:17">
      <c r="A115" s="305" t="s">
        <v>240</v>
      </c>
      <c r="B115" s="306" t="s">
        <v>198</v>
      </c>
      <c r="C115" s="125">
        <v>0.25318400000000002</v>
      </c>
      <c r="D115" s="186">
        <v>0.14552799999999999</v>
      </c>
      <c r="E115" s="125">
        <v>0.26758599999999999</v>
      </c>
      <c r="F115" s="186">
        <v>0.15423000000000001</v>
      </c>
      <c r="G115" s="186">
        <v>0</v>
      </c>
      <c r="H115" s="186">
        <v>0.113356</v>
      </c>
      <c r="I115" s="186">
        <v>0</v>
      </c>
      <c r="J115" s="186">
        <v>0</v>
      </c>
      <c r="K115" s="186">
        <v>0</v>
      </c>
      <c r="L115" s="186">
        <v>0</v>
      </c>
      <c r="M115" s="125">
        <v>3.2369999999999999E-3</v>
      </c>
      <c r="N115" s="125">
        <v>0</v>
      </c>
      <c r="O115" s="125">
        <v>0.524007</v>
      </c>
      <c r="P115" s="187">
        <v>0.52237500000000003</v>
      </c>
      <c r="Q115" s="230"/>
    </row>
    <row r="116" spans="1:17">
      <c r="A116" s="305"/>
      <c r="B116" s="306"/>
      <c r="C116" s="307"/>
      <c r="D116" s="308"/>
      <c r="E116" s="307"/>
      <c r="F116" s="308"/>
      <c r="G116" s="308"/>
      <c r="H116" s="308"/>
      <c r="I116" s="308"/>
      <c r="J116" s="308"/>
      <c r="K116" s="308"/>
      <c r="L116" s="308"/>
      <c r="M116" s="307"/>
      <c r="N116" s="307"/>
      <c r="O116" s="307"/>
      <c r="P116" s="309"/>
      <c r="Q116" s="230"/>
    </row>
    <row r="117" spans="1:17">
      <c r="A117" s="305"/>
      <c r="B117" s="306"/>
      <c r="C117" s="307"/>
      <c r="D117" s="308"/>
      <c r="E117" s="307"/>
      <c r="F117" s="308"/>
      <c r="G117" s="308"/>
      <c r="H117" s="308"/>
      <c r="I117" s="308"/>
      <c r="J117" s="308"/>
      <c r="K117" s="308"/>
      <c r="L117" s="308"/>
      <c r="M117" s="307"/>
      <c r="N117" s="307"/>
      <c r="O117" s="307"/>
      <c r="P117" s="309"/>
      <c r="Q117" s="230"/>
    </row>
    <row r="118" spans="1:17">
      <c r="A118" s="95" t="s">
        <v>9</v>
      </c>
      <c r="B118" s="96"/>
      <c r="C118" s="97">
        <f>SUM(C3:C115)</f>
        <v>286.11260592653946</v>
      </c>
      <c r="D118" s="97">
        <f t="shared" ref="D118:P118" si="0">SUM(D3:D115)</f>
        <v>172.30794337653958</v>
      </c>
      <c r="E118" s="97">
        <f t="shared" si="0"/>
        <v>551.32332825000003</v>
      </c>
      <c r="F118" s="97">
        <f t="shared" si="0"/>
        <v>257.31219314000003</v>
      </c>
      <c r="G118" s="97">
        <f t="shared" si="0"/>
        <v>5.1099999999999995E-4</v>
      </c>
      <c r="H118" s="97">
        <f t="shared" si="0"/>
        <v>207.00397744000003</v>
      </c>
      <c r="I118" s="97">
        <f t="shared" si="0"/>
        <v>76.657320140000024</v>
      </c>
      <c r="J118" s="97">
        <f t="shared" si="0"/>
        <v>1.0622989999999999</v>
      </c>
      <c r="K118" s="97">
        <f t="shared" si="0"/>
        <v>0</v>
      </c>
      <c r="L118" s="97">
        <f t="shared" si="0"/>
        <v>9.2870275299999978</v>
      </c>
      <c r="M118" s="97">
        <f t="shared" si="0"/>
        <v>16.682741889999996</v>
      </c>
      <c r="N118" s="97">
        <f t="shared" si="0"/>
        <v>9.7691182699999981</v>
      </c>
      <c r="O118" s="97">
        <f t="shared" si="0"/>
        <v>863.88779433653963</v>
      </c>
      <c r="P118" s="97">
        <f t="shared" si="0"/>
        <v>857.57406547000005</v>
      </c>
      <c r="Q118" s="230"/>
    </row>
    <row r="119" spans="1:17">
      <c r="A119" s="188"/>
      <c r="B119" s="188"/>
      <c r="C119" s="230"/>
      <c r="D119" s="230"/>
      <c r="E119" s="230"/>
      <c r="F119" s="230"/>
      <c r="G119" s="230"/>
      <c r="H119" s="230"/>
      <c r="I119" s="230"/>
      <c r="J119" s="230"/>
      <c r="K119" s="230"/>
      <c r="L119" s="230"/>
      <c r="M119" s="230"/>
      <c r="N119" s="230"/>
      <c r="O119" s="230"/>
      <c r="P119" s="127"/>
    </row>
    <row r="120" spans="1:17">
      <c r="A120" s="188"/>
      <c r="B120" s="66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</row>
    <row r="121" spans="1:17">
      <c r="B121" s="55" t="s">
        <v>313</v>
      </c>
      <c r="C121" s="86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</row>
    <row r="122" spans="1:17">
      <c r="B122" s="28" t="s">
        <v>403</v>
      </c>
      <c r="C122" s="82" t="s">
        <v>127</v>
      </c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</row>
    <row r="123" spans="1:17">
      <c r="B123" s="20" t="s">
        <v>128</v>
      </c>
      <c r="C123" s="262">
        <v>0.33119186056595706</v>
      </c>
      <c r="D123" s="147"/>
      <c r="E123" s="221"/>
      <c r="F123" s="261"/>
      <c r="G123" s="73"/>
      <c r="O123" s="87"/>
    </row>
    <row r="124" spans="1:17">
      <c r="B124" s="217" t="s">
        <v>129</v>
      </c>
      <c r="C124" s="263">
        <v>0.19945639295537329</v>
      </c>
      <c r="D124" s="147"/>
      <c r="E124" s="221"/>
      <c r="F124" s="261"/>
      <c r="G124" s="73"/>
      <c r="O124" s="87"/>
    </row>
    <row r="125" spans="1:17">
      <c r="B125" s="67" t="s">
        <v>130</v>
      </c>
      <c r="C125" s="264">
        <v>0.63818858405496126</v>
      </c>
      <c r="D125" s="147"/>
      <c r="E125" s="221"/>
      <c r="F125" s="261"/>
      <c r="G125" s="73"/>
      <c r="O125" s="87"/>
    </row>
    <row r="126" spans="1:17">
      <c r="B126" s="217" t="s">
        <v>131</v>
      </c>
      <c r="C126" s="263">
        <v>0.29785371992390997</v>
      </c>
      <c r="D126" s="147"/>
      <c r="E126" s="221"/>
      <c r="F126" s="261"/>
      <c r="G126" s="73"/>
    </row>
    <row r="127" spans="1:17">
      <c r="B127" s="217" t="s">
        <v>132</v>
      </c>
      <c r="C127" s="263">
        <v>5.9151200346851139E-7</v>
      </c>
      <c r="D127" s="147"/>
      <c r="E127" s="221"/>
      <c r="F127" s="261"/>
      <c r="G127" s="73"/>
    </row>
    <row r="128" spans="1:17">
      <c r="B128" s="217" t="s">
        <v>133</v>
      </c>
      <c r="C128" s="263">
        <v>0.23961905561934438</v>
      </c>
      <c r="D128" s="147"/>
      <c r="E128" s="221"/>
      <c r="F128" s="261"/>
      <c r="G128" s="73"/>
    </row>
    <row r="129" spans="2:7">
      <c r="B129" s="217" t="s">
        <v>134</v>
      </c>
      <c r="C129" s="263">
        <v>8.8735274004967654E-2</v>
      </c>
      <c r="D129" s="147"/>
      <c r="E129" s="221"/>
      <c r="F129" s="261"/>
      <c r="G129" s="73"/>
    </row>
    <row r="130" spans="2:7">
      <c r="B130" s="217" t="s">
        <v>135</v>
      </c>
      <c r="C130" s="263">
        <v>1.2296724261694643E-3</v>
      </c>
      <c r="D130" s="147"/>
      <c r="E130" s="221"/>
      <c r="F130" s="261"/>
      <c r="G130" s="73"/>
    </row>
    <row r="131" spans="2:7">
      <c r="B131" s="217" t="s">
        <v>136</v>
      </c>
      <c r="C131" s="263">
        <v>0</v>
      </c>
      <c r="D131" s="147"/>
      <c r="E131" s="221"/>
      <c r="F131" s="261"/>
      <c r="G131" s="73"/>
    </row>
    <row r="132" spans="2:7">
      <c r="B132" s="217" t="s">
        <v>140</v>
      </c>
      <c r="C132" s="263">
        <v>1.0750270568566579E-2</v>
      </c>
      <c r="D132" s="147"/>
      <c r="E132" s="221"/>
      <c r="F132" s="261"/>
      <c r="G132" s="73"/>
    </row>
    <row r="133" spans="2:7">
      <c r="B133" s="67" t="s">
        <v>60</v>
      </c>
      <c r="C133" s="264">
        <v>1.9311236944622234E-2</v>
      </c>
      <c r="D133" s="147"/>
      <c r="E133" s="221"/>
      <c r="F133" s="261"/>
      <c r="G133" s="73"/>
    </row>
    <row r="134" spans="2:7">
      <c r="B134" s="91" t="s">
        <v>61</v>
      </c>
      <c r="C134" s="265">
        <v>1.1308318434458979E-2</v>
      </c>
      <c r="D134" s="147"/>
      <c r="E134" s="221"/>
      <c r="F134" s="261"/>
      <c r="G134" s="73"/>
    </row>
    <row r="135" spans="2:7">
      <c r="B135" s="90" t="s">
        <v>121</v>
      </c>
      <c r="C135" s="266">
        <v>1</v>
      </c>
      <c r="D135" s="147"/>
      <c r="E135" s="221"/>
      <c r="F135" s="261"/>
      <c r="G135" s="73"/>
    </row>
    <row r="136" spans="2:7">
      <c r="C136" s="94"/>
      <c r="D136" s="128"/>
      <c r="F136" s="128"/>
      <c r="G136" s="73"/>
    </row>
    <row r="137" spans="2:7">
      <c r="C137" s="94"/>
    </row>
    <row r="138" spans="2:7">
      <c r="B138" s="85" t="s">
        <v>314</v>
      </c>
      <c r="C138" s="157"/>
      <c r="D138" s="15"/>
    </row>
    <row r="139" spans="2:7" ht="38.25">
      <c r="B139" s="28" t="s">
        <v>397</v>
      </c>
      <c r="C139" s="82" t="s">
        <v>138</v>
      </c>
    </row>
    <row r="140" spans="2:7" ht="25.5">
      <c r="B140" s="74" t="s">
        <v>257</v>
      </c>
      <c r="C140" s="267">
        <v>0.10959245245889232</v>
      </c>
    </row>
    <row r="141" spans="2:7">
      <c r="B141" s="56" t="s">
        <v>224</v>
      </c>
      <c r="C141" s="263">
        <v>5.6582590301872265E-2</v>
      </c>
    </row>
    <row r="142" spans="2:7">
      <c r="B142" s="56" t="s">
        <v>225</v>
      </c>
      <c r="C142" s="263">
        <v>5.0053343178556746E-2</v>
      </c>
    </row>
    <row r="143" spans="2:7" ht="38.25">
      <c r="B143" s="56" t="s">
        <v>433</v>
      </c>
      <c r="C143" s="263">
        <v>4.4286973427986216E-2</v>
      </c>
    </row>
    <row r="144" spans="2:7">
      <c r="B144" s="56" t="s">
        <v>284</v>
      </c>
      <c r="C144" s="263">
        <v>2.956006719502037E-2</v>
      </c>
    </row>
    <row r="145" spans="2:3" ht="25.5">
      <c r="B145" s="56" t="s">
        <v>263</v>
      </c>
      <c r="C145" s="263">
        <v>2.6318078996046251E-2</v>
      </c>
    </row>
    <row r="146" spans="2:3">
      <c r="B146" s="56" t="s">
        <v>306</v>
      </c>
      <c r="C146" s="263">
        <v>2.5209065747751756E-2</v>
      </c>
    </row>
    <row r="147" spans="2:3">
      <c r="B147" s="56" t="s">
        <v>304</v>
      </c>
      <c r="C147" s="263">
        <v>2.4028307092876806E-2</v>
      </c>
    </row>
    <row r="148" spans="2:3">
      <c r="B148" s="56" t="s">
        <v>285</v>
      </c>
      <c r="C148" s="263">
        <v>2.3526363275622852E-2</v>
      </c>
    </row>
    <row r="149" spans="2:3">
      <c r="B149" s="57" t="s">
        <v>293</v>
      </c>
      <c r="C149" s="268">
        <v>2.3415165883071416E-2</v>
      </c>
    </row>
    <row r="150" spans="2:3">
      <c r="B150" s="90" t="s">
        <v>9</v>
      </c>
      <c r="C150" s="266">
        <f>SUM(C140:C149)</f>
        <v>0.41257240755769703</v>
      </c>
    </row>
  </sheetData>
  <sortState ref="B136:C145">
    <sortCondition descending="1" ref="C136:C145"/>
  </sortState>
  <phoneticPr fontId="32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50" fitToHeight="2" orientation="landscape" r:id="rId1"/>
  <rowBreaks count="1" manualBreakCount="1">
    <brk id="7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B13"/>
  <sheetViews>
    <sheetView view="pageBreakPreview" zoomScale="90" zoomScaleSheetLayoutView="90" workbookViewId="0">
      <selection activeCell="D17" sqref="D17"/>
    </sheetView>
  </sheetViews>
  <sheetFormatPr defaultRowHeight="12.75"/>
  <cols>
    <col min="1" max="1" width="57" style="52" customWidth="1"/>
    <col min="2" max="2" width="14" style="52" customWidth="1"/>
    <col min="3" max="16384" width="9.140625" style="52"/>
  </cols>
  <sheetData>
    <row r="1" spans="1:2" ht="20.25" customHeight="1">
      <c r="A1" s="54" t="s">
        <v>37</v>
      </c>
      <c r="B1" s="53"/>
    </row>
    <row r="2" spans="1:2">
      <c r="A2" s="99" t="s">
        <v>400</v>
      </c>
      <c r="B2" s="100" t="s">
        <v>122</v>
      </c>
    </row>
    <row r="3" spans="1:2" s="248" customFormat="1">
      <c r="A3" s="247" t="s">
        <v>142</v>
      </c>
      <c r="B3" s="315">
        <v>59</v>
      </c>
    </row>
    <row r="4" spans="1:2" s="248" customFormat="1">
      <c r="A4" s="249" t="s">
        <v>141</v>
      </c>
      <c r="B4" s="269">
        <v>8</v>
      </c>
    </row>
    <row r="5" spans="1:2" ht="19.5" customHeight="1">
      <c r="A5" s="104" t="s">
        <v>9</v>
      </c>
      <c r="B5" s="270">
        <f>B4+B3</f>
        <v>67</v>
      </c>
    </row>
    <row r="6" spans="1:2" ht="32.25" customHeight="1">
      <c r="A6" s="328" t="s">
        <v>459</v>
      </c>
      <c r="B6" s="328"/>
    </row>
    <row r="7" spans="1:2">
      <c r="A7" s="316"/>
      <c r="B7" s="316"/>
    </row>
    <row r="8" spans="1:2">
      <c r="A8" s="317"/>
      <c r="B8" s="318"/>
    </row>
    <row r="9" spans="1:2">
      <c r="A9" s="319"/>
      <c r="B9" s="320"/>
    </row>
    <row r="10" spans="1:2">
      <c r="A10" s="321"/>
      <c r="B10" s="322"/>
    </row>
    <row r="11" spans="1:2">
      <c r="A11" s="323"/>
      <c r="B11" s="324"/>
    </row>
    <row r="12" spans="1:2">
      <c r="A12" s="317"/>
      <c r="B12" s="325"/>
    </row>
    <row r="13" spans="1:2" ht="32.25" customHeight="1">
      <c r="A13" s="329"/>
      <c r="B13" s="329"/>
    </row>
  </sheetData>
  <mergeCells count="2">
    <mergeCell ref="A6:B6"/>
    <mergeCell ref="A13:B13"/>
  </mergeCells>
  <phoneticPr fontId="3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Заглавна</vt:lpstr>
      <vt:lpstr>Табл. 1.1</vt:lpstr>
      <vt:lpstr>Табл. 1.2</vt:lpstr>
      <vt:lpstr>Табл. 1.3</vt:lpstr>
      <vt:lpstr>Табл. 1.4</vt:lpstr>
      <vt:lpstr>Табл. 2.1</vt:lpstr>
      <vt:lpstr>Табл. 2.2</vt:lpstr>
      <vt:lpstr>Табл. 2.3</vt:lpstr>
      <vt:lpstr>Табл. 3.1</vt:lpstr>
      <vt:lpstr>Табл. 3.2</vt:lpstr>
      <vt:lpstr>Табл. 3.3</vt:lpstr>
      <vt:lpstr>Табл. 4</vt:lpstr>
      <vt:lpstr>Заглавна!Print_Area</vt:lpstr>
      <vt:lpstr>'Табл. 1.1'!Print_Area</vt:lpstr>
      <vt:lpstr>'Табл. 1.2'!Print_Area</vt:lpstr>
      <vt:lpstr>'Табл. 1.3'!Print_Area</vt:lpstr>
      <vt:lpstr>'Табл. 1.4'!Print_Area</vt:lpstr>
      <vt:lpstr>'Табл. 2.2'!Print_Area</vt:lpstr>
      <vt:lpstr>'Табл. 2.3'!Print_Area</vt:lpstr>
      <vt:lpstr>'Табл. 3.1'!Print_Area</vt:lpstr>
      <vt:lpstr>'Табл. 3.2'!Print_Area</vt:lpstr>
      <vt:lpstr>'Табл. 3.3'!Print_Area</vt:lpstr>
      <vt:lpstr>'Табл. 4'!Print_Area</vt:lpstr>
      <vt:lpstr>'Табл. 1.2'!Print_Titles</vt:lpstr>
      <vt:lpstr>'Табл. 2.3'!Print_Titles</vt:lpstr>
      <vt:lpstr>'Табл. 3.2'!Print_Titles</vt:lpstr>
    </vt:vector>
  </TitlesOfParts>
  <Company>FSC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Статистика на капиталов пазар за 2012 г.</dc:title>
  <dc:creator>stoyanov_b</dc:creator>
  <cp:lastModifiedBy>despotova_k</cp:lastModifiedBy>
  <cp:lastPrinted>2017-03-07T10:05:34Z</cp:lastPrinted>
  <dcterms:created xsi:type="dcterms:W3CDTF">2010-06-30T11:18:04Z</dcterms:created>
  <dcterms:modified xsi:type="dcterms:W3CDTF">2017-03-09T09:47:29Z</dcterms:modified>
</cp:coreProperties>
</file>